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W:\Data Science and Visualization\_HW\Assignment 1\DS-HW-1---KickStarter\"/>
    </mc:Choice>
  </mc:AlternateContent>
  <xr:revisionPtr revIDLastSave="0" documentId="13_ncr:1_{C374A908-E7EB-416E-8A6A-B83F73611C98}" xr6:coauthVersionLast="40" xr6:coauthVersionMax="40" xr10:uidLastSave="{00000000-0000-0000-0000-000000000000}"/>
  <bookViews>
    <workbookView xWindow="0" yWindow="0" windowWidth="14376" windowHeight="12780" xr2:uid="{00000000-000D-0000-FFFF-FFFF00000000}"/>
  </bookViews>
  <sheets>
    <sheet name="Kickstarter Data" sheetId="1" r:id="rId1"/>
    <sheet name="Category" sheetId="3" r:id="rId2"/>
    <sheet name="Sub Category" sheetId="2" r:id="rId3"/>
    <sheet name="Date" sheetId="4" r:id="rId4"/>
    <sheet name="Bonus" sheetId="5" r:id="rId5"/>
  </sheets>
  <calcPr calcId="191029"/>
  <pivotCaches>
    <pivotCache cacheId="0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" i="5" l="1"/>
  <c r="E12" i="5"/>
  <c r="E11" i="5"/>
  <c r="E10" i="5"/>
  <c r="E9" i="5"/>
  <c r="E8" i="5"/>
  <c r="E7" i="5"/>
  <c r="E6" i="5"/>
  <c r="E5" i="5"/>
  <c r="E4" i="5"/>
  <c r="E3" i="5"/>
  <c r="E2" i="5"/>
  <c r="D2" i="5" l="1"/>
  <c r="H2" i="5" s="1"/>
  <c r="D13" i="5"/>
  <c r="H13" i="5" s="1"/>
  <c r="D11" i="5"/>
  <c r="H11" i="5" s="1"/>
  <c r="D12" i="5"/>
  <c r="H12" i="5" s="1"/>
  <c r="D10" i="5"/>
  <c r="D9" i="5"/>
  <c r="H9" i="5" s="1"/>
  <c r="D8" i="5"/>
  <c r="H8" i="5" s="1"/>
  <c r="D7" i="5"/>
  <c r="H7" i="5" s="1"/>
  <c r="D6" i="5"/>
  <c r="H6" i="5" s="1"/>
  <c r="D5" i="5"/>
  <c r="H5" i="5" s="1"/>
  <c r="D4" i="5"/>
  <c r="H4" i="5" s="1"/>
  <c r="C12" i="5"/>
  <c r="G12" i="5" s="1"/>
  <c r="C11" i="5"/>
  <c r="G11" i="5" s="1"/>
  <c r="C10" i="5"/>
  <c r="G10" i="5" s="1"/>
  <c r="C9" i="5"/>
  <c r="G9" i="5" s="1"/>
  <c r="C8" i="5"/>
  <c r="G8" i="5" s="1"/>
  <c r="C7" i="5"/>
  <c r="G7" i="5" s="1"/>
  <c r="C6" i="5"/>
  <c r="G6" i="5" s="1"/>
  <c r="C5" i="5"/>
  <c r="G5" i="5" s="1"/>
  <c r="C13" i="5"/>
  <c r="G13" i="5" s="1"/>
  <c r="B13" i="5"/>
  <c r="F13" i="5" s="1"/>
  <c r="B12" i="5"/>
  <c r="F12" i="5" s="1"/>
  <c r="B11" i="5"/>
  <c r="F11" i="5" s="1"/>
  <c r="B10" i="5"/>
  <c r="F10" i="5" s="1"/>
  <c r="B9" i="5"/>
  <c r="F9" i="5" s="1"/>
  <c r="B8" i="5"/>
  <c r="F8" i="5" s="1"/>
  <c r="B7" i="5"/>
  <c r="F7" i="5" s="1"/>
  <c r="B6" i="5"/>
  <c r="F6" i="5" s="1"/>
  <c r="B5" i="5"/>
  <c r="F5" i="5" s="1"/>
  <c r="B4" i="5"/>
  <c r="F4" i="5" s="1"/>
  <c r="D3" i="5"/>
  <c r="C3" i="5"/>
  <c r="G3" i="5" s="1"/>
  <c r="B3" i="5"/>
  <c r="F3" i="5" s="1"/>
  <c r="C4" i="5"/>
  <c r="G4" i="5" s="1"/>
  <c r="C2" i="5"/>
  <c r="G2" i="5" s="1"/>
  <c r="B2" i="5"/>
  <c r="F2" i="5" s="1"/>
  <c r="H3" i="5" l="1"/>
  <c r="H10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<sst xmlns="http://schemas.openxmlformats.org/spreadsheetml/2006/main" count="33048" uniqueCount="8401">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</sst>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2" fontId="1" fillId="0" borderId="0" xfId="0" applyNumberFormat="1" applyFont="1" applyAlignment="1">
      <alignment horizontal="center"/>
    </xf>
    <xf numFmtId="2" fontId="0" fillId="0" borderId="0" xfId="0" applyNumberFormat="1" applyAlignment="1"/>
    <xf numFmtId="2" fontId="2" fillId="0" borderId="0" xfId="0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ont>
        <color theme="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C-4CC6-BFD2-182EF1C0FA8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C-4CC6-BFD2-182EF1C0FA8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3C-4CC6-BFD2-182EF1C0FA8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3C-4CC6-BFD2-182EF1C0F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728872"/>
        <c:axId val="630729200"/>
      </c:barChart>
      <c:catAx>
        <c:axId val="63072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9200"/>
        <c:crosses val="autoZero"/>
        <c:auto val="1"/>
        <c:lblAlgn val="ctr"/>
        <c:lblOffset val="100"/>
        <c:noMultiLvlLbl val="0"/>
      </c:catAx>
      <c:valAx>
        <c:axId val="63072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271417450038831E-2"/>
          <c:y val="0.11601857460125177"/>
          <c:w val="0.862727395183712"/>
          <c:h val="0.720731031697960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B-4BF7-BF0F-9E32EF3A4A1E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0-4910-A5FA-5372521FB1F4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B0-4910-A5FA-5372521FB1F4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B0-4910-A5FA-5372521FB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728872"/>
        <c:axId val="630729200"/>
      </c:barChart>
      <c:catAx>
        <c:axId val="63072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9200"/>
        <c:crosses val="autoZero"/>
        <c:auto val="1"/>
        <c:lblAlgn val="ctr"/>
        <c:lblOffset val="100"/>
        <c:noMultiLvlLbl val="0"/>
      </c:catAx>
      <c:valAx>
        <c:axId val="63072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[StarterBook.xlsx]Date!PivotTable2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5-4CBB-97FD-978F28ECEA35}"/>
            </c:ext>
          </c:extLst>
        </c:ser>
        <c:ser>
          <c:idx val="1"/>
          <c:order val="1"/>
          <c:tx>
            <c:strRef>
              <c:f>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0-4842-BCC7-D577D6F2C75A}"/>
            </c:ext>
          </c:extLst>
        </c:ser>
        <c:ser>
          <c:idx val="2"/>
          <c:order val="2"/>
          <c:tx>
            <c:strRef>
              <c:f>Date!$D$5:$D$6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0-4842-BCC7-D577D6F2C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5739552"/>
        <c:axId val="685736600"/>
      </c:lineChart>
      <c:catAx>
        <c:axId val="68573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36600"/>
        <c:crosses val="autoZero"/>
        <c:auto val="1"/>
        <c:lblAlgn val="ctr"/>
        <c:lblOffset val="100"/>
        <c:noMultiLvlLbl val="0"/>
      </c:catAx>
      <c:valAx>
        <c:axId val="68573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3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AA-4454-873C-6EA6B2DD05D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0.22486033519553073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AA-4454-873C-6EA6B2DD05D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AA-4454-873C-6EA6B2DD0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542736"/>
        <c:axId val="558549952"/>
      </c:lineChart>
      <c:catAx>
        <c:axId val="5585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49952"/>
        <c:crosses val="autoZero"/>
        <c:auto val="1"/>
        <c:lblAlgn val="ctr"/>
        <c:lblOffset val="100"/>
        <c:noMultiLvlLbl val="0"/>
      </c:catAx>
      <c:valAx>
        <c:axId val="5585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114300</xdr:rowOff>
    </xdr:from>
    <xdr:to>
      <xdr:col>12</xdr:col>
      <xdr:colOff>533399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817D0-90BE-4CAB-98BB-C632A3D74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2</xdr:row>
      <xdr:rowOff>167641</xdr:rowOff>
    </xdr:from>
    <xdr:to>
      <xdr:col>13</xdr:col>
      <xdr:colOff>731520</xdr:colOff>
      <xdr:row>30</xdr:row>
      <xdr:rowOff>91441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782BA-1ECE-4CF1-B7CB-671394A8D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0</xdr:row>
      <xdr:rowOff>142875</xdr:rowOff>
    </xdr:from>
    <xdr:to>
      <xdr:col>14</xdr:col>
      <xdr:colOff>542925</xdr:colOff>
      <xdr:row>23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DAA720-D838-4532-99AE-D7D043DF8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15240</xdr:rowOff>
    </xdr:from>
    <xdr:to>
      <xdr:col>7</xdr:col>
      <xdr:colOff>1226820</xdr:colOff>
      <xdr:row>32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1CC620-5D07-429C-80C5-1A4C562AA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pires" refreshedDate="43477.753621643518" createdVersion="6" refreshedVersion="6" minRefreshableVersion="3" recordCount="4114" xr:uid="{B9E20AF2-D0DA-49E6-A4F6-7EA9C9CD3389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pires" refreshedDate="43477.753621990742" createdVersion="6" refreshedVersion="6" minRefreshableVersion="3" recordCount="4114" xr:uid="{584BAF1B-96FB-49FD-890A-BD71AB99D409}">
  <cacheSource type="worksheet">
    <worksheetSource ref="A1:T4115" sheet="Kickstarter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x v="0"/>
    <x v="0"/>
    <b v="1"/>
    <x v="0"/>
    <n v="136.85882352941178"/>
    <n v="63.917582417582416"/>
    <x v="0"/>
    <x v="0"/>
    <x v="0"/>
    <x v="0"/>
  </r>
  <r>
    <n v="1"/>
    <s v="FannibalFest Fan Convention"/>
    <s v="A Hannibal TV Show Fan Convention and Art Collective"/>
    <x v="1"/>
    <x v="1"/>
    <x v="0"/>
    <x v="0"/>
    <x v="0"/>
    <n v="1488464683"/>
    <n v="1485872683"/>
    <x v="0"/>
    <x v="1"/>
    <b v="1"/>
    <x v="0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x v="0"/>
    <x v="2"/>
    <b v="1"/>
    <x v="0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x v="0"/>
    <x v="3"/>
    <b v="1"/>
    <x v="0"/>
    <n v="103.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x v="0"/>
    <x v="4"/>
    <b v="1"/>
    <x v="0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x v="0"/>
    <x v="5"/>
    <b v="1"/>
    <x v="0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x v="0"/>
    <x v="6"/>
    <b v="1"/>
    <x v="0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x v="0"/>
    <x v="7"/>
    <b v="1"/>
    <x v="0"/>
    <n v="101.22222222222221"/>
    <n v="159.82456140350877"/>
    <x v="0"/>
    <x v="0"/>
    <x v="7"/>
    <x v="7"/>
  </r>
  <r>
    <n v="8"/>
    <s v="Sizzling in the Kitchen Flynn Style"/>
    <s v="Help us raise the funds to film our pilot episode!"/>
    <x v="8"/>
    <x v="8"/>
    <x v="0"/>
    <x v="0"/>
    <x v="0"/>
    <n v="1460754000"/>
    <n v="1460155212"/>
    <x v="0"/>
    <x v="8"/>
    <b v="1"/>
    <x v="0"/>
    <n v="100.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x v="0"/>
    <x v="9"/>
    <b v="1"/>
    <x v="0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x v="0"/>
    <x v="10"/>
    <b v="1"/>
    <x v="0"/>
    <n v="100.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x v="0"/>
    <x v="11"/>
    <b v="1"/>
    <x v="0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x v="0"/>
    <x v="12"/>
    <b v="1"/>
    <x v="0"/>
    <n v="165.29333333333335"/>
    <n v="59.961305925030231"/>
    <x v="0"/>
    <x v="0"/>
    <x v="12"/>
    <x v="12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x v="0"/>
    <x v="13"/>
    <b v="1"/>
    <x v="0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x v="0"/>
    <x v="14"/>
    <b v="1"/>
    <x v="0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x v="0"/>
    <x v="15"/>
    <b v="1"/>
    <x v="0"/>
    <n v="106.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x v="0"/>
    <x v="16"/>
    <b v="1"/>
    <x v="0"/>
    <n v="100.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x v="0"/>
    <x v="17"/>
    <b v="1"/>
    <x v="0"/>
    <n v="100.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x v="0"/>
    <x v="18"/>
    <b v="1"/>
    <x v="0"/>
    <n v="106.32110000000002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x v="0"/>
    <x v="19"/>
    <b v="1"/>
    <x v="0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x v="0"/>
    <x v="20"/>
    <b v="1"/>
    <x v="0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x v="0"/>
    <x v="21"/>
    <b v="1"/>
    <x v="0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x v="0"/>
    <x v="22"/>
    <b v="1"/>
    <x v="0"/>
    <n v="117.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x v="0"/>
    <x v="23"/>
    <b v="1"/>
    <x v="0"/>
    <n v="118.5"/>
    <n v="103.04347826086956"/>
    <x v="0"/>
    <x v="0"/>
    <x v="23"/>
    <x v="23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x v="0"/>
    <x v="24"/>
    <b v="1"/>
    <x v="0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x v="0"/>
    <x v="25"/>
    <b v="1"/>
    <x v="0"/>
    <n v="133.33333333333331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x v="0"/>
    <x v="10"/>
    <b v="1"/>
    <x v="0"/>
    <n v="155.2000000000000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x v="0"/>
    <x v="3"/>
    <b v="1"/>
    <x v="0"/>
    <n v="111.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x v="0"/>
    <x v="26"/>
    <b v="1"/>
    <x v="0"/>
    <n v="100.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x v="0"/>
    <x v="27"/>
    <b v="1"/>
    <x v="0"/>
    <n v="123.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x v="0"/>
    <x v="28"/>
    <b v="1"/>
    <x v="0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x v="0"/>
    <x v="29"/>
    <b v="1"/>
    <x v="0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x v="0"/>
    <x v="30"/>
    <b v="1"/>
    <x v="0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x v="0"/>
    <x v="31"/>
    <b v="1"/>
    <x v="0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x v="0"/>
    <x v="32"/>
    <b v="1"/>
    <x v="0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x v="0"/>
    <x v="33"/>
    <b v="1"/>
    <x v="0"/>
    <n v="166.5"/>
    <n v="59.464285714285715"/>
    <x v="0"/>
    <x v="0"/>
    <x v="35"/>
    <x v="35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x v="0"/>
    <x v="34"/>
    <b v="1"/>
    <x v="0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x v="0"/>
    <x v="35"/>
    <b v="1"/>
    <x v="0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x v="0"/>
    <x v="36"/>
    <b v="1"/>
    <x v="0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x v="0"/>
    <x v="37"/>
    <b v="1"/>
    <x v="0"/>
    <n v="130.98000000000002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x v="0"/>
    <x v="38"/>
    <b v="1"/>
    <x v="0"/>
    <n v="101.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x v="0"/>
    <x v="10"/>
    <b v="1"/>
    <x v="0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x v="0"/>
    <x v="39"/>
    <b v="1"/>
    <x v="0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x v="0"/>
    <x v="40"/>
    <b v="1"/>
    <x v="0"/>
    <n v="308.65999999999997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x v="0"/>
    <x v="41"/>
    <b v="1"/>
    <x v="0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x v="0"/>
    <x v="42"/>
    <b v="1"/>
    <x v="0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x v="0"/>
    <x v="43"/>
    <b v="1"/>
    <x v="0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x v="0"/>
    <x v="16"/>
    <b v="1"/>
    <x v="0"/>
    <n v="107.61100000000002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x v="0"/>
    <x v="44"/>
    <b v="1"/>
    <x v="0"/>
    <n v="107.94999999999999"/>
    <n v="56.815789473684212"/>
    <x v="0"/>
    <x v="0"/>
    <x v="48"/>
    <x v="48"/>
  </r>
  <r>
    <n v="49"/>
    <s v="Driving Jersey - Season Five"/>
    <s v="Driving Jersey is real people telling real stories."/>
    <x v="14"/>
    <x v="48"/>
    <x v="0"/>
    <x v="0"/>
    <x v="0"/>
    <n v="1445660045"/>
    <n v="1443068045"/>
    <x v="0"/>
    <x v="45"/>
    <b v="1"/>
    <x v="0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x v="0"/>
    <x v="19"/>
    <b v="1"/>
    <x v="0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x v="0"/>
    <x v="46"/>
    <b v="1"/>
    <x v="0"/>
    <n v="128.018181818181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x v="0"/>
    <x v="47"/>
    <b v="1"/>
    <x v="0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x v="0"/>
    <x v="27"/>
    <b v="1"/>
    <x v="0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x v="0"/>
    <x v="47"/>
    <b v="1"/>
    <x v="0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x v="0"/>
    <x v="48"/>
    <b v="1"/>
    <x v="0"/>
    <n v="128.95348837209301"/>
    <n v="128.95348837209303"/>
    <x v="0"/>
    <x v="0"/>
    <x v="55"/>
    <x v="55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x v="0"/>
    <x v="49"/>
    <b v="1"/>
    <x v="0"/>
    <n v="107.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x v="0"/>
    <x v="50"/>
    <b v="1"/>
    <x v="0"/>
    <n v="101.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x v="0"/>
    <x v="11"/>
    <b v="1"/>
    <x v="0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x v="0"/>
    <x v="51"/>
    <b v="1"/>
    <x v="0"/>
    <n v="100.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x v="0"/>
    <x v="52"/>
    <b v="1"/>
    <x v="1"/>
    <n v="103.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x v="0"/>
    <x v="23"/>
    <b v="1"/>
    <x v="1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x v="0"/>
    <x v="53"/>
    <b v="1"/>
    <x v="1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x v="0"/>
    <x v="31"/>
    <b v="1"/>
    <x v="1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x v="0"/>
    <x v="54"/>
    <b v="1"/>
    <x v="1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x v="0"/>
    <x v="7"/>
    <b v="1"/>
    <x v="1"/>
    <n v="107.52857142857141"/>
    <n v="132.05263157894737"/>
    <x v="0"/>
    <x v="1"/>
    <x v="65"/>
    <x v="65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x v="0"/>
    <x v="55"/>
    <b v="1"/>
    <x v="1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x v="0"/>
    <x v="9"/>
    <b v="1"/>
    <x v="1"/>
    <n v="116.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x v="0"/>
    <x v="17"/>
    <b v="1"/>
    <x v="1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x v="0"/>
    <x v="56"/>
    <b v="1"/>
    <x v="1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x v="0"/>
    <x v="57"/>
    <b v="1"/>
    <x v="1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x v="0"/>
    <x v="58"/>
    <b v="1"/>
    <x v="1"/>
    <n v="123.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x v="0"/>
    <x v="14"/>
    <b v="1"/>
    <x v="1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x v="0"/>
    <x v="59"/>
    <b v="1"/>
    <x v="1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x v="0"/>
    <x v="60"/>
    <b v="1"/>
    <x v="1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x v="0"/>
    <x v="5"/>
    <b v="1"/>
    <x v="1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x v="0"/>
    <x v="41"/>
    <b v="1"/>
    <x v="1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x v="0"/>
    <x v="55"/>
    <b v="1"/>
    <x v="1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x v="0"/>
    <x v="2"/>
    <b v="1"/>
    <x v="1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x v="0"/>
    <x v="14"/>
    <b v="1"/>
    <x v="1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x v="0"/>
    <x v="5"/>
    <b v="1"/>
    <x v="1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x v="0"/>
    <x v="33"/>
    <b v="1"/>
    <x v="1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x v="0"/>
    <x v="61"/>
    <b v="1"/>
    <x v="1"/>
    <n v="100.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x v="0"/>
    <x v="62"/>
    <b v="1"/>
    <x v="1"/>
    <n v="102.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x v="0"/>
    <x v="63"/>
    <b v="1"/>
    <x v="1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x v="0"/>
    <x v="64"/>
    <b v="1"/>
    <x v="1"/>
    <n v="125.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x v="0"/>
    <x v="57"/>
    <b v="1"/>
    <x v="1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x v="0"/>
    <x v="20"/>
    <b v="1"/>
    <x v="1"/>
    <n v="104.6000000000000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x v="0"/>
    <x v="65"/>
    <b v="1"/>
    <x v="1"/>
    <n v="102.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x v="0"/>
    <x v="66"/>
    <b v="1"/>
    <x v="1"/>
    <n v="115.06666666666668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x v="0"/>
    <x v="38"/>
    <b v="1"/>
    <x v="1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x v="0"/>
    <x v="67"/>
    <b v="1"/>
    <x v="1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x v="0"/>
    <x v="68"/>
    <b v="1"/>
    <x v="1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x v="0"/>
    <x v="41"/>
    <b v="1"/>
    <x v="1"/>
    <n v="110.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x v="0"/>
    <x v="8"/>
    <b v="1"/>
    <x v="1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x v="0"/>
    <x v="64"/>
    <b v="1"/>
    <x v="1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x v="0"/>
    <x v="69"/>
    <b v="1"/>
    <x v="1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x v="0"/>
    <x v="22"/>
    <b v="1"/>
    <x v="1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x v="0"/>
    <x v="65"/>
    <b v="1"/>
    <x v="1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x v="0"/>
    <x v="70"/>
    <b v="1"/>
    <x v="1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x v="0"/>
    <x v="55"/>
    <b v="1"/>
    <x v="1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x v="0"/>
    <x v="2"/>
    <b v="1"/>
    <x v="1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x v="0"/>
    <x v="71"/>
    <b v="1"/>
    <x v="1"/>
    <n v="127.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x v="0"/>
    <x v="72"/>
    <b v="1"/>
    <x v="1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x v="0"/>
    <x v="73"/>
    <b v="1"/>
    <x v="1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x v="0"/>
    <x v="65"/>
    <b v="1"/>
    <x v="1"/>
    <n v="107.40909090909089"/>
    <n v="39.383333333333333"/>
    <x v="0"/>
    <x v="1"/>
    <x v="105"/>
    <x v="105"/>
  </r>
  <r>
    <n v="106"/>
    <s v="LOST WEEKEND"/>
    <s v="A Boy. A Girl. A Car. A Serial Killer."/>
    <x v="10"/>
    <x v="102"/>
    <x v="0"/>
    <x v="0"/>
    <x v="0"/>
    <n v="1333391901"/>
    <n v="1332182301"/>
    <x v="0"/>
    <x v="74"/>
    <b v="1"/>
    <x v="1"/>
    <n v="100.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x v="0"/>
    <x v="50"/>
    <b v="1"/>
    <x v="1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x v="0"/>
    <x v="5"/>
    <b v="1"/>
    <x v="1"/>
    <n v="246.66666666666669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x v="0"/>
    <x v="5"/>
    <b v="1"/>
    <x v="1"/>
    <n v="219.499999999999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x v="0"/>
    <x v="55"/>
    <b v="1"/>
    <x v="1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x v="0"/>
    <x v="28"/>
    <b v="1"/>
    <x v="1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x v="0"/>
    <x v="75"/>
    <b v="1"/>
    <x v="1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x v="0"/>
    <x v="76"/>
    <b v="1"/>
    <x v="1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x v="0"/>
    <x v="2"/>
    <b v="1"/>
    <x v="1"/>
    <n v="103.33333333333334"/>
    <n v="88.571428571428569"/>
    <x v="0"/>
    <x v="1"/>
    <x v="114"/>
    <x v="114"/>
  </r>
  <r>
    <n v="115"/>
    <s v="The World's Greatest Lover"/>
    <s v="Never judge a book (or a lover) by their cover."/>
    <x v="52"/>
    <x v="110"/>
    <x v="0"/>
    <x v="0"/>
    <x v="0"/>
    <n v="1328377444"/>
    <n v="1326217444"/>
    <x v="0"/>
    <x v="19"/>
    <b v="1"/>
    <x v="1"/>
    <n v="140.44444444444443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x v="0"/>
    <x v="7"/>
    <b v="1"/>
    <x v="1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x v="0"/>
    <x v="74"/>
    <b v="1"/>
    <x v="1"/>
    <n v="100.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x v="0"/>
    <x v="70"/>
    <b v="1"/>
    <x v="1"/>
    <n v="113.03159999999998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x v="0"/>
    <x v="77"/>
    <b v="1"/>
    <x v="1"/>
    <n v="104.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x v="0"/>
    <x v="29"/>
    <b v="0"/>
    <x v="2"/>
    <n v="1.4285714285714287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x v="0"/>
    <x v="29"/>
    <b v="0"/>
    <x v="2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x v="0"/>
    <x v="78"/>
    <b v="0"/>
    <x v="2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x v="0"/>
    <x v="79"/>
    <b v="0"/>
    <x v="2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x v="0"/>
    <x v="78"/>
    <b v="0"/>
    <x v="2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x v="0"/>
    <x v="79"/>
    <b v="0"/>
    <x v="2"/>
    <n v="14.000000000000002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x v="0"/>
    <x v="62"/>
    <b v="0"/>
    <x v="2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x v="0"/>
    <x v="80"/>
    <b v="0"/>
    <x v="2"/>
    <n v="2.375"/>
    <n v="47.5"/>
    <x v="0"/>
    <x v="2"/>
    <x v="127"/>
    <x v="127"/>
  </r>
  <r>
    <n v="128"/>
    <s v="Ralphi3 (Canceled)"/>
    <s v="A Science Fiction film filled with entertainment and Excitement"/>
    <x v="57"/>
    <x v="122"/>
    <x v="1"/>
    <x v="0"/>
    <x v="0"/>
    <n v="1476941293"/>
    <n v="1473917293"/>
    <x v="0"/>
    <x v="79"/>
    <b v="0"/>
    <x v="2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x v="0"/>
    <x v="78"/>
    <b v="0"/>
    <x v="2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x v="0"/>
    <x v="78"/>
    <b v="0"/>
    <x v="2"/>
    <n v="0"/>
    <n v="0"/>
    <x v="0"/>
    <x v="2"/>
    <x v="130"/>
    <x v="130"/>
  </r>
  <r>
    <n v="131"/>
    <s v="I (Canceled)"/>
    <s v="I"/>
    <x v="38"/>
    <x v="117"/>
    <x v="1"/>
    <x v="0"/>
    <x v="0"/>
    <n v="1467763200"/>
    <n v="1466453161"/>
    <x v="0"/>
    <x v="78"/>
    <b v="0"/>
    <x v="2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x v="0"/>
    <x v="75"/>
    <b v="0"/>
    <x v="2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x v="0"/>
    <x v="78"/>
    <b v="0"/>
    <x v="2"/>
    <n v="0"/>
    <n v="0"/>
    <x v="0"/>
    <x v="2"/>
    <x v="133"/>
    <x v="133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x v="0"/>
    <x v="78"/>
    <b v="0"/>
    <x v="2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x v="0"/>
    <x v="81"/>
    <b v="0"/>
    <x v="2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x v="0"/>
    <x v="78"/>
    <b v="0"/>
    <x v="2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x v="0"/>
    <x v="78"/>
    <b v="0"/>
    <x v="2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x v="0"/>
    <x v="6"/>
    <b v="0"/>
    <x v="2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x v="0"/>
    <x v="29"/>
    <b v="0"/>
    <x v="2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x v="0"/>
    <x v="78"/>
    <b v="0"/>
    <x v="2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x v="0"/>
    <x v="33"/>
    <b v="0"/>
    <x v="2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x v="0"/>
    <x v="29"/>
    <b v="0"/>
    <x v="2"/>
    <n v="0.3333333333333333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x v="0"/>
    <x v="78"/>
    <b v="0"/>
    <x v="2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x v="0"/>
    <x v="77"/>
    <b v="0"/>
    <x v="2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x v="0"/>
    <x v="82"/>
    <b v="0"/>
    <x v="2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x v="0"/>
    <x v="83"/>
    <b v="0"/>
    <x v="2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x v="0"/>
    <x v="78"/>
    <b v="0"/>
    <x v="2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x v="0"/>
    <x v="84"/>
    <b v="0"/>
    <x v="2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x v="0"/>
    <x v="79"/>
    <b v="0"/>
    <x v="2"/>
    <n v="0.9199999999999999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x v="0"/>
    <x v="85"/>
    <b v="0"/>
    <x v="2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x v="0"/>
    <x v="81"/>
    <b v="0"/>
    <x v="2"/>
    <n v="5.5999999999999994E-2"/>
    <n v="28"/>
    <x v="0"/>
    <x v="2"/>
    <x v="151"/>
    <x v="151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x v="0"/>
    <x v="84"/>
    <b v="0"/>
    <x v="2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x v="0"/>
    <x v="73"/>
    <b v="0"/>
    <x v="2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x v="0"/>
    <x v="83"/>
    <b v="0"/>
    <x v="2"/>
    <n v="2.666666666666667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x v="0"/>
    <x v="80"/>
    <b v="0"/>
    <x v="2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x v="0"/>
    <x v="41"/>
    <b v="0"/>
    <x v="2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x v="0"/>
    <x v="84"/>
    <b v="0"/>
    <x v="2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x v="0"/>
    <x v="78"/>
    <b v="0"/>
    <x v="2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x v="0"/>
    <x v="29"/>
    <b v="0"/>
    <x v="2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x v="0"/>
    <x v="78"/>
    <b v="0"/>
    <x v="3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x v="0"/>
    <x v="29"/>
    <b v="0"/>
    <x v="3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x v="0"/>
    <x v="73"/>
    <b v="0"/>
    <x v="3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x v="0"/>
    <x v="78"/>
    <b v="0"/>
    <x v="3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x v="0"/>
    <x v="63"/>
    <b v="0"/>
    <x v="3"/>
    <n v="0.53333333333333333"/>
    <n v="91.428571428571431"/>
    <x v="0"/>
    <x v="3"/>
    <x v="164"/>
    <x v="164"/>
  </r>
  <r>
    <n v="165"/>
    <s v="NET"/>
    <s v="A teacher. A boy. The beach and a heatwave that drove them all insane."/>
    <x v="73"/>
    <x v="117"/>
    <x v="2"/>
    <x v="1"/>
    <x v="1"/>
    <n v="1452613724"/>
    <n v="1450021724"/>
    <x v="0"/>
    <x v="78"/>
    <b v="0"/>
    <x v="3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x v="0"/>
    <x v="29"/>
    <b v="0"/>
    <x v="3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x v="0"/>
    <x v="84"/>
    <b v="0"/>
    <x v="3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x v="0"/>
    <x v="83"/>
    <b v="0"/>
    <x v="3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x v="0"/>
    <x v="73"/>
    <b v="0"/>
    <x v="3"/>
    <n v="22.4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x v="0"/>
    <x v="73"/>
    <b v="0"/>
    <x v="3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x v="0"/>
    <x v="29"/>
    <b v="0"/>
    <x v="3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x v="0"/>
    <x v="78"/>
    <b v="0"/>
    <x v="3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x v="0"/>
    <x v="78"/>
    <b v="0"/>
    <x v="3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x v="0"/>
    <x v="78"/>
    <b v="0"/>
    <x v="3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x v="0"/>
    <x v="55"/>
    <b v="0"/>
    <x v="3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x v="0"/>
    <x v="78"/>
    <b v="0"/>
    <x v="3"/>
    <n v="0"/>
    <n v="0"/>
    <x v="0"/>
    <x v="3"/>
    <x v="176"/>
    <x v="176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x v="0"/>
    <x v="63"/>
    <b v="0"/>
    <x v="3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x v="0"/>
    <x v="78"/>
    <b v="0"/>
    <x v="3"/>
    <n v="0"/>
    <n v="0"/>
    <x v="0"/>
    <x v="3"/>
    <x v="178"/>
    <x v="178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x v="0"/>
    <x v="84"/>
    <b v="0"/>
    <x v="3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x v="0"/>
    <x v="62"/>
    <b v="0"/>
    <x v="3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x v="0"/>
    <x v="80"/>
    <b v="0"/>
    <x v="3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x v="0"/>
    <x v="78"/>
    <b v="0"/>
    <x v="3"/>
    <n v="0"/>
    <n v="0"/>
    <x v="0"/>
    <x v="3"/>
    <x v="182"/>
    <x v="182"/>
  </r>
  <r>
    <n v="183"/>
    <s v="Three Little Words"/>
    <s v="Don't kill me until I meet my Dad"/>
    <x v="78"/>
    <x v="151"/>
    <x v="2"/>
    <x v="1"/>
    <x v="1"/>
    <n v="1417033610"/>
    <n v="1414438010"/>
    <x v="0"/>
    <x v="8"/>
    <b v="0"/>
    <x v="3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x v="0"/>
    <x v="84"/>
    <b v="0"/>
    <x v="3"/>
    <n v="3.4000000000000004"/>
    <n v="25.5"/>
    <x v="0"/>
    <x v="3"/>
    <x v="184"/>
    <x v="184"/>
  </r>
  <r>
    <n v="185"/>
    <s v="BLANK Short Movie"/>
    <s v="Love has no boundaries!"/>
    <x v="79"/>
    <x v="153"/>
    <x v="2"/>
    <x v="10"/>
    <x v="8"/>
    <n v="1471557139"/>
    <n v="1468965139"/>
    <x v="0"/>
    <x v="73"/>
    <b v="0"/>
    <x v="3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x v="0"/>
    <x v="78"/>
    <b v="0"/>
    <x v="3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x v="0"/>
    <x v="81"/>
    <b v="0"/>
    <x v="3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x v="0"/>
    <x v="78"/>
    <b v="0"/>
    <x v="3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x v="0"/>
    <x v="81"/>
    <b v="0"/>
    <x v="3"/>
    <n v="6.8999999999999992E-2"/>
    <n v="69"/>
    <x v="0"/>
    <x v="3"/>
    <x v="189"/>
    <x v="189"/>
  </r>
  <r>
    <n v="190"/>
    <s v="REGIONRAT, the movie"/>
    <s v="Because hope can be a 4 letter word"/>
    <x v="14"/>
    <x v="155"/>
    <x v="2"/>
    <x v="0"/>
    <x v="0"/>
    <n v="1466091446"/>
    <n v="1465227446"/>
    <x v="0"/>
    <x v="29"/>
    <b v="0"/>
    <x v="3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x v="0"/>
    <x v="83"/>
    <b v="0"/>
    <x v="3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x v="0"/>
    <x v="83"/>
    <b v="0"/>
    <x v="3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x v="0"/>
    <x v="78"/>
    <b v="0"/>
    <x v="3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x v="0"/>
    <x v="83"/>
    <b v="0"/>
    <x v="3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x v="0"/>
    <x v="78"/>
    <b v="0"/>
    <x v="3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x v="0"/>
    <x v="10"/>
    <b v="0"/>
    <x v="3"/>
    <n v="41.857142857142861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x v="0"/>
    <x v="22"/>
    <b v="0"/>
    <x v="3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x v="0"/>
    <x v="79"/>
    <b v="0"/>
    <x v="3"/>
    <n v="1.1159999999999999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x v="0"/>
    <x v="78"/>
    <b v="0"/>
    <x v="3"/>
    <n v="0"/>
    <n v="0"/>
    <x v="0"/>
    <x v="3"/>
    <x v="199"/>
    <x v="199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x v="0"/>
    <x v="59"/>
    <b v="0"/>
    <x v="3"/>
    <n v="26.192500000000003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x v="0"/>
    <x v="63"/>
    <b v="0"/>
    <x v="3"/>
    <n v="58.461538461538467"/>
    <n v="54.285714285714285"/>
    <x v="0"/>
    <x v="3"/>
    <x v="201"/>
    <x v="201"/>
  </r>
  <r>
    <n v="202"/>
    <s v="Modern Gangsters"/>
    <s v="new web series created by jonney terry"/>
    <x v="12"/>
    <x v="117"/>
    <x v="2"/>
    <x v="0"/>
    <x v="0"/>
    <n v="1444337940"/>
    <n v="1441750564"/>
    <x v="0"/>
    <x v="78"/>
    <b v="0"/>
    <x v="3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x v="0"/>
    <x v="22"/>
    <b v="0"/>
    <x v="3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x v="0"/>
    <x v="86"/>
    <b v="0"/>
    <x v="3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x v="0"/>
    <x v="57"/>
    <b v="0"/>
    <x v="3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x v="0"/>
    <x v="78"/>
    <b v="0"/>
    <x v="3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x v="0"/>
    <x v="62"/>
    <b v="0"/>
    <x v="3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x v="0"/>
    <x v="78"/>
    <b v="0"/>
    <x v="3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x v="0"/>
    <x v="78"/>
    <b v="0"/>
    <x v="3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x v="0"/>
    <x v="51"/>
    <b v="0"/>
    <x v="3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x v="0"/>
    <x v="8"/>
    <b v="0"/>
    <x v="3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x v="0"/>
    <x v="29"/>
    <b v="0"/>
    <x v="3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x v="0"/>
    <x v="29"/>
    <b v="0"/>
    <x v="3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x v="0"/>
    <x v="29"/>
    <b v="0"/>
    <x v="3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x v="0"/>
    <x v="29"/>
    <b v="0"/>
    <x v="3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x v="0"/>
    <x v="87"/>
    <b v="0"/>
    <x v="3"/>
    <n v="55.698440000000005"/>
    <n v="331.53833333333336"/>
    <x v="0"/>
    <x v="3"/>
    <x v="216"/>
    <x v="216"/>
  </r>
  <r>
    <n v="217"/>
    <s v="Bitch"/>
    <s v="A roadmovie by paw"/>
    <x v="57"/>
    <x v="172"/>
    <x v="2"/>
    <x v="11"/>
    <x v="9"/>
    <n v="1419780149"/>
    <n v="1417101749"/>
    <x v="0"/>
    <x v="44"/>
    <b v="0"/>
    <x v="3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x v="0"/>
    <x v="29"/>
    <b v="0"/>
    <x v="3"/>
    <n v="2"/>
    <n v="100"/>
    <x v="0"/>
    <x v="3"/>
    <x v="218"/>
    <x v="218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x v="0"/>
    <x v="88"/>
    <b v="0"/>
    <x v="3"/>
    <n v="17.63000000000000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x v="0"/>
    <x v="83"/>
    <b v="0"/>
    <x v="3"/>
    <n v="0.72"/>
    <n v="120"/>
    <x v="0"/>
    <x v="3"/>
    <x v="220"/>
    <x v="220"/>
  </r>
  <r>
    <n v="221"/>
    <s v="Archetypes"/>
    <s v="Film about Schizophrenia with Surreal Twists!"/>
    <x v="63"/>
    <x v="117"/>
    <x v="2"/>
    <x v="0"/>
    <x v="0"/>
    <n v="1427569564"/>
    <n v="1422389164"/>
    <x v="0"/>
    <x v="78"/>
    <b v="0"/>
    <x v="3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x v="0"/>
    <x v="84"/>
    <b v="0"/>
    <x v="3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x v="0"/>
    <x v="78"/>
    <b v="0"/>
    <x v="3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x v="0"/>
    <x v="78"/>
    <b v="0"/>
    <x v="3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x v="0"/>
    <x v="78"/>
    <b v="0"/>
    <x v="3"/>
    <n v="0"/>
    <n v="0"/>
    <x v="0"/>
    <x v="3"/>
    <x v="225"/>
    <x v="225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x v="0"/>
    <x v="84"/>
    <b v="0"/>
    <x v="3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x v="0"/>
    <x v="78"/>
    <b v="0"/>
    <x v="3"/>
    <n v="0"/>
    <n v="0"/>
    <x v="0"/>
    <x v="3"/>
    <x v="227"/>
    <x v="227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x v="0"/>
    <x v="78"/>
    <b v="0"/>
    <x v="3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x v="0"/>
    <x v="78"/>
    <b v="0"/>
    <x v="3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x v="0"/>
    <x v="84"/>
    <b v="0"/>
    <x v="3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x v="0"/>
    <x v="78"/>
    <b v="0"/>
    <x v="3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x v="0"/>
    <x v="63"/>
    <b v="0"/>
    <x v="3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x v="0"/>
    <x v="78"/>
    <b v="0"/>
    <x v="3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x v="0"/>
    <x v="81"/>
    <b v="0"/>
    <x v="3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x v="0"/>
    <x v="78"/>
    <b v="0"/>
    <x v="3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x v="0"/>
    <x v="78"/>
    <b v="0"/>
    <x v="3"/>
    <n v="0"/>
    <n v="0"/>
    <x v="0"/>
    <x v="3"/>
    <x v="236"/>
    <x v="236"/>
  </r>
  <r>
    <n v="237"/>
    <s v="Making The Choice"/>
    <s v="Making The Choice is a christian short film series."/>
    <x v="36"/>
    <x v="155"/>
    <x v="2"/>
    <x v="0"/>
    <x v="0"/>
    <n v="1457445069"/>
    <n v="1452261069"/>
    <x v="0"/>
    <x v="29"/>
    <b v="0"/>
    <x v="3"/>
    <n v="0.3333333333333333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x v="0"/>
    <x v="78"/>
    <b v="0"/>
    <x v="3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x v="0"/>
    <x v="81"/>
    <b v="0"/>
    <x v="3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x v="1"/>
    <x v="89"/>
    <b v="1"/>
    <x v="4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x v="1"/>
    <x v="90"/>
    <b v="1"/>
    <x v="4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x v="1"/>
    <x v="91"/>
    <b v="1"/>
    <x v="4"/>
    <n v="113.46153846153845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x v="1"/>
    <x v="92"/>
    <b v="1"/>
    <x v="4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x v="1"/>
    <x v="87"/>
    <b v="1"/>
    <x v="4"/>
    <n v="113.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x v="1"/>
    <x v="93"/>
    <b v="1"/>
    <x v="4"/>
    <n v="103.71999999999998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x v="1"/>
    <x v="94"/>
    <b v="1"/>
    <x v="4"/>
    <n v="305.46000000000004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x v="1"/>
    <x v="95"/>
    <b v="1"/>
    <x v="4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x v="1"/>
    <x v="96"/>
    <b v="1"/>
    <x v="4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x v="1"/>
    <x v="97"/>
    <b v="1"/>
    <x v="4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x v="1"/>
    <x v="98"/>
    <b v="1"/>
    <x v="4"/>
    <n v="105.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x v="1"/>
    <x v="99"/>
    <b v="1"/>
    <x v="4"/>
    <n v="125.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x v="1"/>
    <x v="52"/>
    <b v="1"/>
    <x v="4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x v="1"/>
    <x v="63"/>
    <b v="1"/>
    <x v="4"/>
    <n v="100.73333333333335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x v="1"/>
    <x v="100"/>
    <b v="1"/>
    <x v="4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x v="1"/>
    <x v="101"/>
    <b v="1"/>
    <x v="4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x v="1"/>
    <x v="102"/>
    <b v="1"/>
    <x v="4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x v="1"/>
    <x v="103"/>
    <b v="1"/>
    <x v="4"/>
    <n v="106.72648571428572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x v="1"/>
    <x v="104"/>
    <b v="1"/>
    <x v="4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x v="1"/>
    <x v="105"/>
    <b v="1"/>
    <x v="4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x v="1"/>
    <x v="106"/>
    <b v="1"/>
    <x v="4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x v="1"/>
    <x v="107"/>
    <b v="1"/>
    <x v="4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x v="1"/>
    <x v="108"/>
    <b v="1"/>
    <x v="4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x v="1"/>
    <x v="109"/>
    <b v="1"/>
    <x v="4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x v="1"/>
    <x v="110"/>
    <b v="1"/>
    <x v="4"/>
    <n v="118.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x v="1"/>
    <x v="6"/>
    <b v="1"/>
    <x v="4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x v="1"/>
    <x v="17"/>
    <b v="1"/>
    <x v="4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x v="1"/>
    <x v="111"/>
    <b v="1"/>
    <x v="4"/>
    <n v="131.62883248730967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x v="1"/>
    <x v="112"/>
    <b v="1"/>
    <x v="4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x v="1"/>
    <x v="113"/>
    <b v="1"/>
    <x v="4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x v="1"/>
    <x v="42"/>
    <b v="1"/>
    <x v="4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x v="1"/>
    <x v="114"/>
    <b v="1"/>
    <x v="4"/>
    <n v="104.67999999999999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x v="1"/>
    <x v="71"/>
    <b v="1"/>
    <x v="4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x v="1"/>
    <x v="115"/>
    <b v="1"/>
    <x v="4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x v="1"/>
    <x v="116"/>
    <b v="1"/>
    <x v="4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x v="1"/>
    <x v="117"/>
    <b v="1"/>
    <x v="4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x v="1"/>
    <x v="95"/>
    <b v="1"/>
    <x v="4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x v="1"/>
    <x v="118"/>
    <b v="1"/>
    <x v="4"/>
    <n v="110.38153846153847"/>
    <n v="75.444794952681391"/>
    <x v="0"/>
    <x v="4"/>
    <x v="277"/>
    <x v="277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x v="1"/>
    <x v="119"/>
    <b v="1"/>
    <x v="4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x v="1"/>
    <x v="120"/>
    <b v="1"/>
    <x v="4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x v="1"/>
    <x v="121"/>
    <b v="1"/>
    <x v="4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x v="1"/>
    <x v="1"/>
    <b v="1"/>
    <x v="4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x v="1"/>
    <x v="122"/>
    <b v="1"/>
    <x v="4"/>
    <n v="101.18888888888888"/>
    <n v="254.38547486033519"/>
    <x v="0"/>
    <x v="4"/>
    <x v="282"/>
    <x v="282"/>
  </r>
  <r>
    <n v="283"/>
    <s v="SOLE SURVIVOR"/>
    <s v="What is the impact of survivorship on the human condition?"/>
    <x v="102"/>
    <x v="221"/>
    <x v="0"/>
    <x v="0"/>
    <x v="0"/>
    <n v="1306904340"/>
    <n v="1305219744"/>
    <x v="1"/>
    <x v="91"/>
    <b v="1"/>
    <x v="4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x v="1"/>
    <x v="123"/>
    <b v="1"/>
    <x v="4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x v="1"/>
    <x v="124"/>
    <b v="1"/>
    <x v="4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x v="1"/>
    <x v="125"/>
    <b v="1"/>
    <x v="4"/>
    <n v="109.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x v="1"/>
    <x v="126"/>
    <b v="1"/>
    <x v="4"/>
    <n v="176.2999999999999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x v="1"/>
    <x v="127"/>
    <b v="1"/>
    <x v="4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x v="1"/>
    <x v="128"/>
    <b v="1"/>
    <x v="4"/>
    <n v="104.82000000000001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x v="1"/>
    <x v="129"/>
    <b v="1"/>
    <x v="4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x v="1"/>
    <x v="130"/>
    <b v="1"/>
    <x v="4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x v="1"/>
    <x v="131"/>
    <b v="1"/>
    <x v="4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x v="1"/>
    <x v="132"/>
    <b v="1"/>
    <x v="4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x v="1"/>
    <x v="133"/>
    <b v="1"/>
    <x v="4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x v="1"/>
    <x v="134"/>
    <b v="1"/>
    <x v="4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x v="1"/>
    <x v="135"/>
    <b v="1"/>
    <x v="4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x v="1"/>
    <x v="136"/>
    <b v="1"/>
    <x v="4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x v="1"/>
    <x v="137"/>
    <b v="1"/>
    <x v="4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x v="1"/>
    <x v="138"/>
    <b v="1"/>
    <x v="4"/>
    <n v="178.95250000000001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x v="1"/>
    <x v="139"/>
    <b v="1"/>
    <x v="4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x v="1"/>
    <x v="140"/>
    <b v="1"/>
    <x v="4"/>
    <n v="118.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x v="1"/>
    <x v="52"/>
    <b v="1"/>
    <x v="4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x v="1"/>
    <x v="141"/>
    <b v="1"/>
    <x v="4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x v="1"/>
    <x v="142"/>
    <b v="1"/>
    <x v="4"/>
    <n v="231.64705882352939"/>
    <n v="106.43243243243244"/>
    <x v="0"/>
    <x v="4"/>
    <x v="304"/>
    <x v="304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x v="1"/>
    <x v="143"/>
    <b v="1"/>
    <x v="4"/>
    <n v="130.33333333333331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x v="1"/>
    <x v="144"/>
    <b v="1"/>
    <x v="4"/>
    <n v="292.89999999999998"/>
    <n v="36.612499999999997"/>
    <x v="0"/>
    <x v="4"/>
    <x v="306"/>
    <x v="306"/>
  </r>
  <r>
    <n v="307"/>
    <s v="Grammar Revolution"/>
    <s v="Why is grammar important?"/>
    <x v="29"/>
    <x v="244"/>
    <x v="0"/>
    <x v="0"/>
    <x v="0"/>
    <n v="1360276801"/>
    <n v="1357684801"/>
    <x v="1"/>
    <x v="145"/>
    <b v="1"/>
    <x v="4"/>
    <n v="111.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x v="1"/>
    <x v="91"/>
    <b v="1"/>
    <x v="4"/>
    <n v="105.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x v="1"/>
    <x v="146"/>
    <b v="1"/>
    <x v="4"/>
    <n v="118.94444444444446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x v="1"/>
    <x v="17"/>
    <b v="1"/>
    <x v="4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x v="1"/>
    <x v="3"/>
    <b v="1"/>
    <x v="4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x v="1"/>
    <x v="96"/>
    <b v="1"/>
    <x v="4"/>
    <n v="111.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x v="1"/>
    <x v="147"/>
    <b v="1"/>
    <x v="4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x v="1"/>
    <x v="148"/>
    <b v="1"/>
    <x v="4"/>
    <n v="385.15000000000003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x v="1"/>
    <x v="149"/>
    <b v="1"/>
    <x v="4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x v="1"/>
    <x v="150"/>
    <b v="1"/>
    <x v="4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x v="1"/>
    <x v="151"/>
    <b v="1"/>
    <x v="4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x v="1"/>
    <x v="4"/>
    <b v="1"/>
    <x v="4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x v="1"/>
    <x v="13"/>
    <b v="1"/>
    <x v="4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x v="1"/>
    <x v="150"/>
    <b v="1"/>
    <x v="4"/>
    <n v="106.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x v="1"/>
    <x v="152"/>
    <b v="1"/>
    <x v="4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x v="1"/>
    <x v="153"/>
    <b v="1"/>
    <x v="4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x v="1"/>
    <x v="6"/>
    <b v="1"/>
    <x v="4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x v="1"/>
    <x v="141"/>
    <b v="1"/>
    <x v="4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x v="1"/>
    <x v="154"/>
    <b v="1"/>
    <x v="4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x v="1"/>
    <x v="155"/>
    <b v="1"/>
    <x v="4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x v="1"/>
    <x v="69"/>
    <b v="1"/>
    <x v="4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x v="1"/>
    <x v="156"/>
    <b v="1"/>
    <x v="4"/>
    <n v="103.61439999999999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x v="1"/>
    <x v="157"/>
    <b v="1"/>
    <x v="4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x v="1"/>
    <x v="158"/>
    <b v="1"/>
    <x v="4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x v="1"/>
    <x v="159"/>
    <b v="1"/>
    <x v="4"/>
    <n v="106.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x v="1"/>
    <x v="160"/>
    <b v="1"/>
    <x v="4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x v="1"/>
    <x v="161"/>
    <b v="1"/>
    <x v="4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x v="1"/>
    <x v="50"/>
    <b v="1"/>
    <x v="4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x v="1"/>
    <x v="144"/>
    <b v="1"/>
    <x v="4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x v="1"/>
    <x v="131"/>
    <b v="1"/>
    <x v="4"/>
    <n v="116.83911999999998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x v="1"/>
    <x v="162"/>
    <b v="1"/>
    <x v="4"/>
    <n v="101.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x v="1"/>
    <x v="163"/>
    <b v="1"/>
    <x v="4"/>
    <n v="110.13360000000002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x v="1"/>
    <x v="30"/>
    <b v="1"/>
    <x v="4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x v="1"/>
    <x v="164"/>
    <b v="1"/>
    <x v="4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x v="1"/>
    <x v="165"/>
    <b v="1"/>
    <x v="4"/>
    <n v="106.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x v="1"/>
    <x v="166"/>
    <b v="1"/>
    <x v="4"/>
    <n v="100.36639999999998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x v="1"/>
    <x v="167"/>
    <b v="1"/>
    <x v="4"/>
    <n v="102.02863333333335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x v="1"/>
    <x v="168"/>
    <b v="1"/>
    <x v="4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x v="1"/>
    <x v="122"/>
    <b v="1"/>
    <x v="4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x v="1"/>
    <x v="101"/>
    <b v="1"/>
    <x v="4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x v="1"/>
    <x v="169"/>
    <b v="1"/>
    <x v="4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x v="1"/>
    <x v="46"/>
    <b v="1"/>
    <x v="4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x v="1"/>
    <x v="157"/>
    <b v="1"/>
    <x v="4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x v="1"/>
    <x v="170"/>
    <b v="1"/>
    <x v="4"/>
    <n v="114.75999999999999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x v="1"/>
    <x v="171"/>
    <b v="1"/>
    <x v="4"/>
    <n v="127.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x v="1"/>
    <x v="172"/>
    <b v="1"/>
    <x v="4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x v="1"/>
    <x v="173"/>
    <b v="1"/>
    <x v="4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x v="1"/>
    <x v="60"/>
    <b v="1"/>
    <x v="4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x v="1"/>
    <x v="111"/>
    <b v="1"/>
    <x v="4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x v="1"/>
    <x v="174"/>
    <b v="1"/>
    <x v="4"/>
    <n v="102.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x v="1"/>
    <x v="175"/>
    <b v="1"/>
    <x v="4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x v="1"/>
    <x v="176"/>
    <b v="1"/>
    <x v="4"/>
    <n v="103.08800000000001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x v="1"/>
    <x v="177"/>
    <b v="1"/>
    <x v="4"/>
    <n v="104.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x v="0"/>
    <x v="45"/>
    <b v="1"/>
    <x v="4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x v="0"/>
    <x v="178"/>
    <b v="1"/>
    <x v="4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x v="0"/>
    <x v="48"/>
    <b v="1"/>
    <x v="4"/>
    <n v="124.15933781686496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x v="0"/>
    <x v="55"/>
    <b v="1"/>
    <x v="4"/>
    <n v="101.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x v="0"/>
    <x v="116"/>
    <b v="1"/>
    <x v="4"/>
    <n v="110.16142857142856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x v="0"/>
    <x v="71"/>
    <b v="1"/>
    <x v="4"/>
    <n v="103.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x v="0"/>
    <x v="179"/>
    <b v="1"/>
    <x v="4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x v="0"/>
    <x v="46"/>
    <b v="1"/>
    <x v="4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x v="0"/>
    <x v="180"/>
    <b v="1"/>
    <x v="4"/>
    <n v="104.11200000000001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x v="0"/>
    <x v="157"/>
    <b v="1"/>
    <x v="4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x v="0"/>
    <x v="68"/>
    <b v="1"/>
    <x v="4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x v="0"/>
    <x v="181"/>
    <b v="1"/>
    <x v="4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x v="0"/>
    <x v="82"/>
    <b v="1"/>
    <x v="4"/>
    <n v="125.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x v="0"/>
    <x v="30"/>
    <b v="1"/>
    <x v="4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x v="0"/>
    <x v="49"/>
    <b v="1"/>
    <x v="4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x v="0"/>
    <x v="25"/>
    <b v="1"/>
    <x v="4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x v="0"/>
    <x v="53"/>
    <b v="1"/>
    <x v="4"/>
    <n v="105.9591836734694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x v="0"/>
    <x v="182"/>
    <b v="1"/>
    <x v="4"/>
    <n v="114.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x v="0"/>
    <x v="183"/>
    <b v="1"/>
    <x v="4"/>
    <n v="111.76666666666665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x v="0"/>
    <x v="184"/>
    <b v="1"/>
    <x v="4"/>
    <n v="116.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x v="0"/>
    <x v="72"/>
    <b v="1"/>
    <x v="4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x v="0"/>
    <x v="140"/>
    <b v="1"/>
    <x v="4"/>
    <n v="104.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x v="0"/>
    <x v="19"/>
    <b v="1"/>
    <x v="4"/>
    <n v="255.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x v="0"/>
    <x v="53"/>
    <b v="1"/>
    <x v="4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x v="0"/>
    <x v="185"/>
    <b v="1"/>
    <x v="4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x v="0"/>
    <x v="186"/>
    <b v="1"/>
    <x v="4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x v="0"/>
    <x v="62"/>
    <b v="1"/>
    <x v="4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x v="0"/>
    <x v="187"/>
    <b v="1"/>
    <x v="4"/>
    <n v="213.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x v="0"/>
    <x v="26"/>
    <b v="1"/>
    <x v="4"/>
    <n v="126.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x v="0"/>
    <x v="188"/>
    <b v="1"/>
    <x v="4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x v="0"/>
    <x v="25"/>
    <b v="1"/>
    <x v="4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x v="0"/>
    <x v="189"/>
    <b v="1"/>
    <x v="4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x v="0"/>
    <x v="190"/>
    <b v="1"/>
    <x v="4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x v="0"/>
    <x v="191"/>
    <b v="1"/>
    <x v="4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x v="0"/>
    <x v="133"/>
    <b v="1"/>
    <x v="4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x v="0"/>
    <x v="192"/>
    <b v="1"/>
    <x v="4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x v="0"/>
    <x v="193"/>
    <b v="1"/>
    <x v="4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x v="0"/>
    <x v="194"/>
    <b v="1"/>
    <x v="4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x v="0"/>
    <x v="85"/>
    <b v="1"/>
    <x v="4"/>
    <n v="125.16000000000001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x v="0"/>
    <x v="195"/>
    <b v="1"/>
    <x v="4"/>
    <n v="106.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x v="0"/>
    <x v="95"/>
    <b v="1"/>
    <x v="4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x v="0"/>
    <x v="196"/>
    <b v="1"/>
    <x v="4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x v="0"/>
    <x v="68"/>
    <b v="1"/>
    <x v="4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x v="0"/>
    <x v="16"/>
    <b v="1"/>
    <x v="4"/>
    <n v="105.25999999999999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x v="0"/>
    <x v="197"/>
    <b v="1"/>
    <x v="4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x v="0"/>
    <x v="165"/>
    <b v="1"/>
    <x v="4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x v="0"/>
    <x v="2"/>
    <b v="1"/>
    <x v="4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x v="0"/>
    <x v="19"/>
    <b v="1"/>
    <x v="4"/>
    <n v="101.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x v="0"/>
    <x v="44"/>
    <b v="1"/>
    <x v="4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x v="0"/>
    <x v="41"/>
    <b v="1"/>
    <x v="4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x v="0"/>
    <x v="63"/>
    <b v="1"/>
    <x v="4"/>
    <n v="128.2999999999999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x v="0"/>
    <x v="198"/>
    <b v="1"/>
    <x v="4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x v="0"/>
    <x v="165"/>
    <b v="1"/>
    <x v="4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x v="0"/>
    <x v="199"/>
    <b v="1"/>
    <x v="4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x v="0"/>
    <x v="200"/>
    <b v="1"/>
    <x v="4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x v="0"/>
    <x v="64"/>
    <b v="1"/>
    <x v="4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x v="0"/>
    <x v="20"/>
    <b v="1"/>
    <x v="4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x v="0"/>
    <x v="47"/>
    <b v="1"/>
    <x v="4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x v="0"/>
    <x v="201"/>
    <b v="1"/>
    <x v="4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x v="0"/>
    <x v="196"/>
    <b v="1"/>
    <x v="4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x v="0"/>
    <x v="83"/>
    <b v="0"/>
    <x v="5"/>
    <n v="0.43939393939393934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x v="0"/>
    <x v="79"/>
    <b v="0"/>
    <x v="5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x v="0"/>
    <x v="8"/>
    <b v="0"/>
    <x v="5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x v="0"/>
    <x v="62"/>
    <b v="0"/>
    <x v="5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x v="0"/>
    <x v="81"/>
    <b v="0"/>
    <x v="5"/>
    <n v="6.796666666666667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x v="0"/>
    <x v="84"/>
    <b v="0"/>
    <x v="5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x v="0"/>
    <x v="22"/>
    <b v="0"/>
    <x v="5"/>
    <n v="1.3299999999999998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x v="0"/>
    <x v="78"/>
    <b v="0"/>
    <x v="5"/>
    <n v="0"/>
    <n v="0"/>
    <x v="0"/>
    <x v="5"/>
    <x v="427"/>
    <x v="427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x v="0"/>
    <x v="62"/>
    <b v="0"/>
    <x v="5"/>
    <n v="5.6333333333333329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x v="0"/>
    <x v="78"/>
    <b v="0"/>
    <x v="5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x v="0"/>
    <x v="81"/>
    <b v="0"/>
    <x v="5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x v="0"/>
    <x v="22"/>
    <b v="0"/>
    <x v="5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x v="0"/>
    <x v="22"/>
    <b v="0"/>
    <x v="5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x v="0"/>
    <x v="78"/>
    <b v="0"/>
    <x v="5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x v="0"/>
    <x v="84"/>
    <b v="0"/>
    <x v="5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x v="0"/>
    <x v="83"/>
    <b v="0"/>
    <x v="5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x v="0"/>
    <x v="78"/>
    <b v="0"/>
    <x v="5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x v="0"/>
    <x v="78"/>
    <b v="0"/>
    <x v="5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x v="0"/>
    <x v="202"/>
    <b v="0"/>
    <x v="5"/>
    <n v="9.37999999999999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x v="0"/>
    <x v="78"/>
    <b v="0"/>
    <x v="5"/>
    <n v="0"/>
    <n v="0"/>
    <x v="0"/>
    <x v="5"/>
    <x v="439"/>
    <x v="439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x v="0"/>
    <x v="29"/>
    <b v="0"/>
    <x v="5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x v="0"/>
    <x v="78"/>
    <b v="0"/>
    <x v="5"/>
    <n v="0"/>
    <n v="0"/>
    <x v="0"/>
    <x v="5"/>
    <x v="441"/>
    <x v="441"/>
  </r>
  <r>
    <n v="442"/>
    <s v="The Paranormal Idiot"/>
    <s v="Doomsday is here"/>
    <x v="73"/>
    <x v="368"/>
    <x v="2"/>
    <x v="0"/>
    <x v="0"/>
    <n v="1424380783"/>
    <n v="1421788783"/>
    <x v="0"/>
    <x v="57"/>
    <b v="0"/>
    <x v="5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x v="0"/>
    <x v="84"/>
    <b v="0"/>
    <x v="5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x v="0"/>
    <x v="29"/>
    <b v="0"/>
    <x v="5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x v="0"/>
    <x v="84"/>
    <b v="0"/>
    <x v="5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x v="0"/>
    <x v="38"/>
    <b v="0"/>
    <x v="5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x v="0"/>
    <x v="29"/>
    <b v="0"/>
    <x v="5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x v="0"/>
    <x v="80"/>
    <b v="0"/>
    <x v="5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x v="0"/>
    <x v="81"/>
    <b v="0"/>
    <x v="5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x v="0"/>
    <x v="63"/>
    <b v="0"/>
    <x v="5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x v="0"/>
    <x v="78"/>
    <b v="0"/>
    <x v="5"/>
    <n v="0"/>
    <n v="0"/>
    <x v="0"/>
    <x v="5"/>
    <x v="451"/>
    <x v="451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x v="0"/>
    <x v="8"/>
    <b v="0"/>
    <x v="5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x v="0"/>
    <x v="84"/>
    <b v="0"/>
    <x v="5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x v="0"/>
    <x v="81"/>
    <b v="0"/>
    <x v="5"/>
    <n v="0.82000000000000006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x v="0"/>
    <x v="84"/>
    <b v="0"/>
    <x v="5"/>
    <n v="6.9230769230769221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x v="0"/>
    <x v="83"/>
    <b v="0"/>
    <x v="5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x v="0"/>
    <x v="78"/>
    <b v="0"/>
    <x v="5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x v="0"/>
    <x v="72"/>
    <b v="0"/>
    <x v="5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x v="0"/>
    <x v="29"/>
    <b v="0"/>
    <x v="5"/>
    <n v="6.4102564102564097E-2"/>
    <n v="25"/>
    <x v="0"/>
    <x v="5"/>
    <x v="459"/>
    <x v="459"/>
  </r>
  <r>
    <n v="460"/>
    <s v="Darwin's Kiss"/>
    <s v="An animated web series about biological evolution gone haywire."/>
    <x v="0"/>
    <x v="379"/>
    <x v="2"/>
    <x v="0"/>
    <x v="0"/>
    <n v="1401595200"/>
    <n v="1398862875"/>
    <x v="0"/>
    <x v="84"/>
    <b v="0"/>
    <x v="5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x v="0"/>
    <x v="78"/>
    <b v="0"/>
    <x v="5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x v="0"/>
    <x v="78"/>
    <b v="0"/>
    <x v="5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x v="0"/>
    <x v="202"/>
    <b v="0"/>
    <x v="5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x v="0"/>
    <x v="29"/>
    <b v="0"/>
    <x v="5"/>
    <n v="9.9009900990099015E-2"/>
    <n v="1"/>
    <x v="0"/>
    <x v="5"/>
    <x v="464"/>
    <x v="464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x v="0"/>
    <x v="22"/>
    <b v="0"/>
    <x v="5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x v="0"/>
    <x v="81"/>
    <b v="0"/>
    <x v="5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x v="0"/>
    <x v="70"/>
    <b v="0"/>
    <x v="5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x v="0"/>
    <x v="78"/>
    <b v="0"/>
    <x v="5"/>
    <n v="0"/>
    <n v="0"/>
    <x v="0"/>
    <x v="5"/>
    <x v="468"/>
    <x v="468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x v="0"/>
    <x v="78"/>
    <b v="0"/>
    <x v="5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x v="0"/>
    <x v="84"/>
    <b v="0"/>
    <x v="5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x v="0"/>
    <x v="203"/>
    <b v="0"/>
    <x v="5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x v="0"/>
    <x v="81"/>
    <b v="0"/>
    <x v="5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x v="0"/>
    <x v="25"/>
    <b v="0"/>
    <x v="5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x v="0"/>
    <x v="29"/>
    <b v="0"/>
    <x v="5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x v="0"/>
    <x v="78"/>
    <b v="0"/>
    <x v="5"/>
    <n v="0"/>
    <n v="0"/>
    <x v="0"/>
    <x v="5"/>
    <x v="475"/>
    <x v="475"/>
  </r>
  <r>
    <n v="476"/>
    <s v="Sight Word Music Videos"/>
    <s v="Animated Music Videos that teach kids how to read."/>
    <x v="135"/>
    <x v="387"/>
    <x v="2"/>
    <x v="0"/>
    <x v="0"/>
    <n v="1401767940"/>
    <n v="1398727441"/>
    <x v="0"/>
    <x v="204"/>
    <b v="0"/>
    <x v="5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x v="0"/>
    <x v="78"/>
    <b v="0"/>
    <x v="5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x v="0"/>
    <x v="78"/>
    <b v="0"/>
    <x v="5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x v="0"/>
    <x v="165"/>
    <b v="0"/>
    <x v="5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x v="0"/>
    <x v="205"/>
    <b v="0"/>
    <x v="5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x v="0"/>
    <x v="64"/>
    <b v="0"/>
    <x v="5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x v="0"/>
    <x v="29"/>
    <b v="0"/>
    <x v="5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x v="0"/>
    <x v="206"/>
    <b v="0"/>
    <x v="5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x v="0"/>
    <x v="202"/>
    <b v="0"/>
    <x v="5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x v="0"/>
    <x v="207"/>
    <b v="0"/>
    <x v="5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x v="0"/>
    <x v="29"/>
    <b v="0"/>
    <x v="5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x v="0"/>
    <x v="78"/>
    <b v="0"/>
    <x v="5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x v="0"/>
    <x v="78"/>
    <b v="0"/>
    <x v="5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x v="0"/>
    <x v="83"/>
    <b v="0"/>
    <x v="5"/>
    <n v="0.28667813379201834"/>
    <n v="71.666666666666671"/>
    <x v="0"/>
    <x v="5"/>
    <x v="489"/>
    <x v="489"/>
  </r>
  <r>
    <n v="490"/>
    <s v="PROJECT IS CANCELLED"/>
    <s v="Cancelled"/>
    <x v="28"/>
    <x v="117"/>
    <x v="2"/>
    <x v="0"/>
    <x v="0"/>
    <n v="1345677285"/>
    <n v="1343085285"/>
    <x v="0"/>
    <x v="78"/>
    <b v="0"/>
    <x v="5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x v="0"/>
    <x v="78"/>
    <b v="0"/>
    <x v="5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x v="0"/>
    <x v="78"/>
    <b v="0"/>
    <x v="5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x v="0"/>
    <x v="78"/>
    <b v="0"/>
    <x v="5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x v="0"/>
    <x v="83"/>
    <b v="0"/>
    <x v="5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x v="0"/>
    <x v="78"/>
    <b v="0"/>
    <x v="5"/>
    <n v="0"/>
    <n v="0"/>
    <x v="0"/>
    <x v="5"/>
    <x v="495"/>
    <x v="495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x v="0"/>
    <x v="29"/>
    <b v="0"/>
    <x v="5"/>
    <n v="1.6666666666666668E-3"/>
    <n v="1"/>
    <x v="0"/>
    <x v="5"/>
    <x v="496"/>
    <x v="496"/>
  </r>
  <r>
    <n v="497"/>
    <s v="Galaxy Probe Kids"/>
    <s v="live-action/animated series pilot."/>
    <x v="140"/>
    <x v="134"/>
    <x v="2"/>
    <x v="0"/>
    <x v="0"/>
    <n v="1419483600"/>
    <n v="1414889665"/>
    <x v="0"/>
    <x v="83"/>
    <b v="0"/>
    <x v="5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x v="0"/>
    <x v="19"/>
    <b v="0"/>
    <x v="5"/>
    <n v="4.5985132395404564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x v="0"/>
    <x v="55"/>
    <b v="0"/>
    <x v="5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x v="0"/>
    <x v="80"/>
    <b v="0"/>
    <x v="5"/>
    <n v="3.307692307692307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x v="0"/>
    <x v="78"/>
    <b v="0"/>
    <x v="5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x v="0"/>
    <x v="80"/>
    <b v="0"/>
    <x v="5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x v="0"/>
    <x v="82"/>
    <b v="0"/>
    <x v="5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x v="0"/>
    <x v="81"/>
    <b v="0"/>
    <x v="5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x v="0"/>
    <x v="25"/>
    <b v="0"/>
    <x v="5"/>
    <n v="0.43333333333333329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x v="0"/>
    <x v="29"/>
    <b v="0"/>
    <x v="5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x v="0"/>
    <x v="73"/>
    <b v="0"/>
    <x v="5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x v="0"/>
    <x v="83"/>
    <b v="0"/>
    <x v="5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x v="0"/>
    <x v="29"/>
    <b v="0"/>
    <x v="5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x v="0"/>
    <x v="78"/>
    <b v="0"/>
    <x v="5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x v="0"/>
    <x v="81"/>
    <b v="0"/>
    <x v="5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x v="0"/>
    <x v="84"/>
    <b v="0"/>
    <x v="5"/>
    <n v="0.137499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x v="0"/>
    <x v="32"/>
    <b v="0"/>
    <x v="5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x v="0"/>
    <x v="83"/>
    <b v="0"/>
    <x v="5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x v="0"/>
    <x v="69"/>
    <b v="0"/>
    <x v="5"/>
    <n v="25.41340206185567"/>
    <n v="725.02941176470586"/>
    <x v="0"/>
    <x v="5"/>
    <x v="515"/>
    <x v="515"/>
  </r>
  <r>
    <n v="516"/>
    <s v="Shipmates"/>
    <s v="A big brother style comedy animation series starring famous seafarers"/>
    <x v="10"/>
    <x v="117"/>
    <x v="2"/>
    <x v="1"/>
    <x v="1"/>
    <n v="1432752080"/>
    <n v="1427568080"/>
    <x v="0"/>
    <x v="78"/>
    <b v="0"/>
    <x v="5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x v="0"/>
    <x v="83"/>
    <b v="0"/>
    <x v="5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x v="0"/>
    <x v="78"/>
    <b v="0"/>
    <x v="5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x v="0"/>
    <x v="16"/>
    <b v="0"/>
    <x v="5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x v="0"/>
    <x v="69"/>
    <b v="1"/>
    <x v="6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x v="0"/>
    <x v="66"/>
    <b v="1"/>
    <x v="6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x v="0"/>
    <x v="162"/>
    <b v="1"/>
    <x v="6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x v="0"/>
    <x v="87"/>
    <b v="1"/>
    <x v="6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x v="0"/>
    <x v="208"/>
    <b v="1"/>
    <x v="6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x v="0"/>
    <x v="8"/>
    <b v="1"/>
    <x v="6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x v="0"/>
    <x v="23"/>
    <b v="1"/>
    <x v="6"/>
    <n v="113.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x v="0"/>
    <x v="150"/>
    <b v="1"/>
    <x v="6"/>
    <n v="100.85"/>
    <n v="63.829113924050631"/>
    <x v="1"/>
    <x v="6"/>
    <x v="527"/>
    <x v="527"/>
  </r>
  <r>
    <n v="528"/>
    <s v="Devastated No Matter What"/>
    <s v="A Festival Backed Production of a Full-Length Play."/>
    <x v="146"/>
    <x v="414"/>
    <x v="0"/>
    <x v="0"/>
    <x v="0"/>
    <n v="1434921600"/>
    <n v="1433109907"/>
    <x v="0"/>
    <x v="209"/>
    <b v="1"/>
    <x v="6"/>
    <n v="115.65217391304347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x v="0"/>
    <x v="59"/>
    <b v="1"/>
    <x v="6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x v="0"/>
    <x v="60"/>
    <b v="1"/>
    <x v="6"/>
    <n v="107.7826725403817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x v="0"/>
    <x v="162"/>
    <b v="1"/>
    <x v="6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x v="0"/>
    <x v="210"/>
    <b v="1"/>
    <x v="6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x v="0"/>
    <x v="57"/>
    <b v="1"/>
    <x v="6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x v="0"/>
    <x v="53"/>
    <b v="1"/>
    <x v="6"/>
    <n v="104.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x v="0"/>
    <x v="211"/>
    <b v="1"/>
    <x v="6"/>
    <n v="102.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x v="0"/>
    <x v="70"/>
    <b v="1"/>
    <x v="6"/>
    <n v="118.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x v="0"/>
    <x v="211"/>
    <b v="1"/>
    <x v="6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x v="0"/>
    <x v="65"/>
    <b v="1"/>
    <x v="6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x v="0"/>
    <x v="9"/>
    <b v="1"/>
    <x v="6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x v="0"/>
    <x v="29"/>
    <b v="0"/>
    <x v="7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x v="0"/>
    <x v="29"/>
    <b v="0"/>
    <x v="7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x v="0"/>
    <x v="29"/>
    <b v="0"/>
    <x v="7"/>
    <n v="3.9999999999999996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x v="0"/>
    <x v="84"/>
    <b v="0"/>
    <x v="7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x v="0"/>
    <x v="84"/>
    <b v="0"/>
    <x v="7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x v="0"/>
    <x v="69"/>
    <b v="0"/>
    <x v="7"/>
    <n v="27.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x v="0"/>
    <x v="84"/>
    <b v="0"/>
    <x v="7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x v="0"/>
    <x v="78"/>
    <b v="0"/>
    <x v="7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x v="0"/>
    <x v="29"/>
    <b v="0"/>
    <x v="7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x v="0"/>
    <x v="22"/>
    <b v="0"/>
    <x v="7"/>
    <n v="2.719999999999999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x v="0"/>
    <x v="80"/>
    <b v="0"/>
    <x v="7"/>
    <n v="0.7000000000000000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x v="0"/>
    <x v="33"/>
    <b v="0"/>
    <x v="7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x v="0"/>
    <x v="78"/>
    <b v="0"/>
    <x v="7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x v="0"/>
    <x v="79"/>
    <b v="0"/>
    <x v="7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x v="0"/>
    <x v="19"/>
    <b v="0"/>
    <x v="7"/>
    <n v="36.589147286821706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x v="0"/>
    <x v="78"/>
    <b v="0"/>
    <x v="7"/>
    <n v="0"/>
    <n v="0"/>
    <x v="2"/>
    <x v="7"/>
    <x v="555"/>
    <x v="555"/>
  </r>
  <r>
    <n v="556"/>
    <s v="Braille Academy"/>
    <s v="An educational platform for learning Unified English Braille Code"/>
    <x v="6"/>
    <x v="148"/>
    <x v="2"/>
    <x v="0"/>
    <x v="0"/>
    <n v="1452112717"/>
    <n v="1449520717"/>
    <x v="0"/>
    <x v="29"/>
    <b v="0"/>
    <x v="7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x v="0"/>
    <x v="9"/>
    <b v="0"/>
    <x v="7"/>
    <n v="0.9106666666666667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x v="0"/>
    <x v="78"/>
    <b v="0"/>
    <x v="7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x v="0"/>
    <x v="29"/>
    <b v="0"/>
    <x v="7"/>
    <n v="2.0833333333333336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x v="0"/>
    <x v="83"/>
    <b v="0"/>
    <x v="7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x v="0"/>
    <x v="84"/>
    <b v="0"/>
    <x v="7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x v="0"/>
    <x v="78"/>
    <b v="0"/>
    <x v="7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x v="0"/>
    <x v="84"/>
    <b v="0"/>
    <x v="7"/>
    <n v="9.0666666666666659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x v="0"/>
    <x v="29"/>
    <b v="0"/>
    <x v="7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x v="0"/>
    <x v="78"/>
    <b v="0"/>
    <x v="7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x v="0"/>
    <x v="29"/>
    <b v="0"/>
    <x v="7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x v="0"/>
    <x v="78"/>
    <b v="0"/>
    <x v="7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x v="0"/>
    <x v="81"/>
    <b v="0"/>
    <x v="7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x v="0"/>
    <x v="29"/>
    <b v="0"/>
    <x v="7"/>
    <n v="0.8"/>
    <n v="20"/>
    <x v="2"/>
    <x v="7"/>
    <x v="569"/>
    <x v="569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x v="0"/>
    <x v="29"/>
    <b v="0"/>
    <x v="7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x v="0"/>
    <x v="84"/>
    <b v="0"/>
    <x v="7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x v="0"/>
    <x v="78"/>
    <b v="0"/>
    <x v="7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x v="0"/>
    <x v="82"/>
    <b v="0"/>
    <x v="7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x v="0"/>
    <x v="80"/>
    <b v="0"/>
    <x v="7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x v="0"/>
    <x v="80"/>
    <b v="0"/>
    <x v="7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x v="0"/>
    <x v="29"/>
    <b v="0"/>
    <x v="7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x v="0"/>
    <x v="29"/>
    <b v="0"/>
    <x v="7"/>
    <n v="0.2"/>
    <n v="10"/>
    <x v="2"/>
    <x v="7"/>
    <x v="577"/>
    <x v="577"/>
  </r>
  <r>
    <n v="578"/>
    <s v="weBuy Crowdsourced Shopping"/>
    <s v="weBuy trade built on technology and Crowd Sourced Power"/>
    <x v="152"/>
    <x v="441"/>
    <x v="2"/>
    <x v="1"/>
    <x v="1"/>
    <n v="1441633993"/>
    <n v="1439560393"/>
    <x v="0"/>
    <x v="63"/>
    <b v="0"/>
    <x v="7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x v="0"/>
    <x v="81"/>
    <b v="0"/>
    <x v="7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x v="0"/>
    <x v="29"/>
    <b v="0"/>
    <x v="7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x v="0"/>
    <x v="78"/>
    <b v="0"/>
    <x v="7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x v="0"/>
    <x v="78"/>
    <b v="0"/>
    <x v="7"/>
    <n v="0"/>
    <n v="0"/>
    <x v="2"/>
    <x v="7"/>
    <x v="582"/>
    <x v="582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x v="0"/>
    <x v="29"/>
    <b v="0"/>
    <x v="7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x v="0"/>
    <x v="84"/>
    <b v="0"/>
    <x v="7"/>
    <n v="1"/>
    <n v="5"/>
    <x v="2"/>
    <x v="7"/>
    <x v="584"/>
    <x v="584"/>
  </r>
  <r>
    <n v="585"/>
    <s v="Link Card"/>
    <s v="SAVE UP TO 40% WHEN YOU SPEND!_x000a__x000a_PRE-ORDER YOUR LINK CARD TODAY"/>
    <x v="7"/>
    <x v="117"/>
    <x v="2"/>
    <x v="1"/>
    <x v="1"/>
    <n v="1448928000"/>
    <n v="1444123377"/>
    <x v="0"/>
    <x v="78"/>
    <b v="0"/>
    <x v="7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x v="0"/>
    <x v="80"/>
    <b v="0"/>
    <x v="7"/>
    <n v="0.55999999999999994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x v="0"/>
    <x v="63"/>
    <b v="0"/>
    <x v="7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x v="0"/>
    <x v="84"/>
    <b v="0"/>
    <x v="7"/>
    <n v="3.3444444444444441"/>
    <n v="150.5"/>
    <x v="2"/>
    <x v="7"/>
    <x v="588"/>
    <x v="588"/>
  </r>
  <r>
    <n v="589"/>
    <s v="Get Neighborly"/>
    <s v="Services closer than you think..."/>
    <x v="51"/>
    <x v="116"/>
    <x v="2"/>
    <x v="0"/>
    <x v="0"/>
    <n v="1436366699"/>
    <n v="1435070699"/>
    <x v="0"/>
    <x v="29"/>
    <b v="0"/>
    <x v="7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x v="0"/>
    <x v="82"/>
    <b v="0"/>
    <x v="7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x v="0"/>
    <x v="84"/>
    <b v="0"/>
    <x v="7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x v="0"/>
    <x v="29"/>
    <b v="0"/>
    <x v="7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x v="0"/>
    <x v="63"/>
    <b v="0"/>
    <x v="7"/>
    <n v="23"/>
    <n v="16.428571428571427"/>
    <x v="2"/>
    <x v="7"/>
    <x v="593"/>
    <x v="593"/>
  </r>
  <r>
    <n v="594"/>
    <s v="Unleashed Fitness"/>
    <s v="Creating a fitness site that will change the fitness game forever!"/>
    <x v="31"/>
    <x v="375"/>
    <x v="2"/>
    <x v="0"/>
    <x v="0"/>
    <n v="1460832206"/>
    <n v="1458240206"/>
    <x v="0"/>
    <x v="84"/>
    <b v="0"/>
    <x v="7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x v="0"/>
    <x v="22"/>
    <b v="0"/>
    <x v="7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x v="0"/>
    <x v="84"/>
    <b v="0"/>
    <x v="7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x v="0"/>
    <x v="84"/>
    <b v="0"/>
    <x v="7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x v="0"/>
    <x v="63"/>
    <b v="0"/>
    <x v="7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x v="0"/>
    <x v="84"/>
    <b v="0"/>
    <x v="7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x v="0"/>
    <x v="29"/>
    <b v="0"/>
    <x v="7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x v="0"/>
    <x v="79"/>
    <b v="0"/>
    <x v="7"/>
    <n v="1.400000000000000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x v="0"/>
    <x v="78"/>
    <b v="0"/>
    <x v="7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x v="0"/>
    <x v="62"/>
    <b v="0"/>
    <x v="7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x v="0"/>
    <x v="78"/>
    <b v="0"/>
    <x v="7"/>
    <n v="0"/>
    <n v="0"/>
    <x v="2"/>
    <x v="7"/>
    <x v="604"/>
    <x v="604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x v="0"/>
    <x v="22"/>
    <b v="0"/>
    <x v="7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x v="0"/>
    <x v="29"/>
    <b v="0"/>
    <x v="7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x v="0"/>
    <x v="78"/>
    <b v="0"/>
    <x v="7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x v="0"/>
    <x v="81"/>
    <b v="0"/>
    <x v="7"/>
    <n v="0.97400000000000009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x v="0"/>
    <x v="29"/>
    <b v="0"/>
    <x v="7"/>
    <n v="0.64102564102564097"/>
    <n v="5"/>
    <x v="2"/>
    <x v="7"/>
    <x v="609"/>
    <x v="609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x v="0"/>
    <x v="78"/>
    <b v="0"/>
    <x v="7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x v="0"/>
    <x v="78"/>
    <b v="0"/>
    <x v="7"/>
    <n v="0"/>
    <n v="0"/>
    <x v="2"/>
    <x v="7"/>
    <x v="611"/>
    <x v="611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x v="0"/>
    <x v="78"/>
    <b v="0"/>
    <x v="7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x v="0"/>
    <x v="212"/>
    <b v="0"/>
    <x v="7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x v="0"/>
    <x v="78"/>
    <b v="0"/>
    <x v="7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x v="0"/>
    <x v="78"/>
    <b v="0"/>
    <x v="7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x v="0"/>
    <x v="78"/>
    <b v="0"/>
    <x v="7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x v="0"/>
    <x v="83"/>
    <b v="0"/>
    <x v="7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x v="0"/>
    <x v="78"/>
    <b v="0"/>
    <x v="7"/>
    <n v="0"/>
    <n v="0"/>
    <x v="2"/>
    <x v="7"/>
    <x v="618"/>
    <x v="618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x v="0"/>
    <x v="29"/>
    <b v="0"/>
    <x v="7"/>
    <n v="3.9999999999999996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x v="0"/>
    <x v="29"/>
    <b v="0"/>
    <x v="7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x v="0"/>
    <x v="83"/>
    <b v="0"/>
    <x v="7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x v="0"/>
    <x v="82"/>
    <b v="0"/>
    <x v="7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x v="0"/>
    <x v="78"/>
    <b v="0"/>
    <x v="7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x v="0"/>
    <x v="78"/>
    <b v="0"/>
    <x v="7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x v="0"/>
    <x v="78"/>
    <b v="0"/>
    <x v="7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x v="0"/>
    <x v="70"/>
    <b v="0"/>
    <x v="7"/>
    <n v="17.380000000000003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x v="0"/>
    <x v="29"/>
    <b v="0"/>
    <x v="7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x v="0"/>
    <x v="78"/>
    <b v="0"/>
    <x v="7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x v="0"/>
    <x v="83"/>
    <b v="0"/>
    <x v="7"/>
    <n v="0.17500000000000002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x v="0"/>
    <x v="29"/>
    <b v="0"/>
    <x v="7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x v="0"/>
    <x v="82"/>
    <b v="0"/>
    <x v="7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x v="0"/>
    <x v="78"/>
    <b v="0"/>
    <x v="7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x v="0"/>
    <x v="20"/>
    <b v="0"/>
    <x v="7"/>
    <n v="12.45"/>
    <n v="49.8"/>
    <x v="2"/>
    <x v="7"/>
    <x v="633"/>
    <x v="633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x v="0"/>
    <x v="29"/>
    <b v="0"/>
    <x v="7"/>
    <n v="0.02"/>
    <n v="1"/>
    <x v="2"/>
    <x v="7"/>
    <x v="634"/>
    <x v="634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x v="0"/>
    <x v="29"/>
    <b v="0"/>
    <x v="7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x v="0"/>
    <x v="29"/>
    <b v="0"/>
    <x v="7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x v="0"/>
    <x v="78"/>
    <b v="0"/>
    <x v="7"/>
    <n v="0"/>
    <n v="0"/>
    <x v="2"/>
    <x v="7"/>
    <x v="637"/>
    <x v="637"/>
  </r>
  <r>
    <n v="638"/>
    <s v="W (Canceled)"/>
    <s v="O0"/>
    <x v="61"/>
    <x v="461"/>
    <x v="1"/>
    <x v="12"/>
    <x v="3"/>
    <n v="1490447662"/>
    <n v="1485267262"/>
    <x v="0"/>
    <x v="79"/>
    <b v="0"/>
    <x v="7"/>
    <n v="9.0000000000000011E-3"/>
    <n v="3"/>
    <x v="2"/>
    <x v="7"/>
    <x v="638"/>
    <x v="638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x v="0"/>
    <x v="29"/>
    <b v="0"/>
    <x v="7"/>
    <n v="9.9999999999999991E-5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x v="0"/>
    <x v="84"/>
    <b v="1"/>
    <x v="8"/>
    <n v="144.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x v="0"/>
    <x v="213"/>
    <b v="1"/>
    <x v="8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x v="0"/>
    <x v="214"/>
    <b v="1"/>
    <x v="8"/>
    <n v="1460.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x v="0"/>
    <x v="215"/>
    <b v="1"/>
    <x v="8"/>
    <n v="105.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x v="0"/>
    <x v="216"/>
    <b v="1"/>
    <x v="8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x v="0"/>
    <x v="186"/>
    <b v="1"/>
    <x v="8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x v="0"/>
    <x v="74"/>
    <b v="1"/>
    <x v="8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x v="0"/>
    <x v="57"/>
    <b v="1"/>
    <x v="8"/>
    <n v="107.05"/>
    <n v="125.94117647058823"/>
    <x v="2"/>
    <x v="8"/>
    <x v="647"/>
    <x v="647"/>
  </r>
  <r>
    <n v="648"/>
    <s v="Audio Jacket"/>
    <s v="Get ready for the next product that you canâ€™t live without"/>
    <x v="19"/>
    <x v="470"/>
    <x v="0"/>
    <x v="0"/>
    <x v="0"/>
    <n v="1413304708"/>
    <n v="1410280708"/>
    <x v="0"/>
    <x v="74"/>
    <b v="1"/>
    <x v="8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x v="0"/>
    <x v="141"/>
    <b v="1"/>
    <x v="8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x v="0"/>
    <x v="53"/>
    <b v="1"/>
    <x v="8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x v="0"/>
    <x v="217"/>
    <b v="1"/>
    <x v="8"/>
    <n v="100.52799999999999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x v="0"/>
    <x v="33"/>
    <b v="1"/>
    <x v="8"/>
    <n v="100.46666666666665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x v="0"/>
    <x v="218"/>
    <b v="1"/>
    <x v="8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x v="0"/>
    <x v="219"/>
    <b v="1"/>
    <x v="8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x v="0"/>
    <x v="220"/>
    <b v="1"/>
    <x v="8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x v="0"/>
    <x v="45"/>
    <b v="1"/>
    <x v="8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x v="0"/>
    <x v="221"/>
    <b v="1"/>
    <x v="8"/>
    <n v="125.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x v="0"/>
    <x v="222"/>
    <b v="1"/>
    <x v="8"/>
    <n v="104.46206037108834"/>
    <n v="109.33695652173913"/>
    <x v="2"/>
    <x v="8"/>
    <x v="658"/>
    <x v="658"/>
  </r>
  <r>
    <n v="659"/>
    <s v="Lulu Watch Designs - Apple Watch"/>
    <s v="Sync up your lifestyle"/>
    <x v="9"/>
    <x v="481"/>
    <x v="0"/>
    <x v="0"/>
    <x v="0"/>
    <n v="1440339295"/>
    <n v="1437747295"/>
    <x v="0"/>
    <x v="64"/>
    <b v="1"/>
    <x v="8"/>
    <n v="100.5666666666666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x v="0"/>
    <x v="59"/>
    <b v="0"/>
    <x v="8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x v="0"/>
    <x v="82"/>
    <b v="0"/>
    <x v="8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x v="0"/>
    <x v="80"/>
    <b v="0"/>
    <x v="8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x v="0"/>
    <x v="63"/>
    <b v="0"/>
    <x v="8"/>
    <n v="0.3500000000000000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x v="0"/>
    <x v="60"/>
    <b v="0"/>
    <x v="8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x v="0"/>
    <x v="8"/>
    <b v="0"/>
    <x v="8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x v="0"/>
    <x v="80"/>
    <b v="0"/>
    <x v="8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x v="0"/>
    <x v="33"/>
    <b v="0"/>
    <x v="8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x v="0"/>
    <x v="20"/>
    <b v="0"/>
    <x v="8"/>
    <n v="4.560000000000000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x v="0"/>
    <x v="33"/>
    <b v="0"/>
    <x v="8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x v="0"/>
    <x v="223"/>
    <b v="0"/>
    <x v="8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x v="0"/>
    <x v="41"/>
    <b v="0"/>
    <x v="8"/>
    <n v="39.426666666666662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x v="0"/>
    <x v="224"/>
    <b v="0"/>
    <x v="8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x v="0"/>
    <x v="83"/>
    <b v="0"/>
    <x v="8"/>
    <n v="0.20500000000000002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x v="0"/>
    <x v="84"/>
    <b v="0"/>
    <x v="8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x v="0"/>
    <x v="55"/>
    <b v="0"/>
    <x v="8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x v="0"/>
    <x v="54"/>
    <b v="0"/>
    <x v="8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x v="0"/>
    <x v="93"/>
    <b v="0"/>
    <x v="8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x v="0"/>
    <x v="57"/>
    <b v="0"/>
    <x v="8"/>
    <n v="3.820689655172413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x v="0"/>
    <x v="225"/>
    <b v="0"/>
    <x v="8"/>
    <n v="15.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x v="0"/>
    <x v="135"/>
    <b v="0"/>
    <x v="8"/>
    <n v="25.912000000000003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x v="0"/>
    <x v="29"/>
    <b v="0"/>
    <x v="8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x v="0"/>
    <x v="80"/>
    <b v="0"/>
    <x v="8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x v="0"/>
    <x v="83"/>
    <b v="0"/>
    <x v="8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x v="0"/>
    <x v="125"/>
    <b v="0"/>
    <x v="8"/>
    <n v="7.4837500000000006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x v="0"/>
    <x v="73"/>
    <b v="0"/>
    <x v="8"/>
    <n v="27.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x v="0"/>
    <x v="78"/>
    <b v="0"/>
    <x v="8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x v="0"/>
    <x v="79"/>
    <b v="0"/>
    <x v="8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x v="0"/>
    <x v="17"/>
    <b v="0"/>
    <x v="8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x v="0"/>
    <x v="226"/>
    <b v="0"/>
    <x v="8"/>
    <n v="57.648750000000007"/>
    <n v="343.14732142857144"/>
    <x v="2"/>
    <x v="8"/>
    <x v="689"/>
    <x v="689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x v="0"/>
    <x v="69"/>
    <b v="0"/>
    <x v="8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x v="0"/>
    <x v="73"/>
    <b v="0"/>
    <x v="8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x v="0"/>
    <x v="227"/>
    <b v="0"/>
    <x v="8"/>
    <n v="6.5299999999999994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x v="0"/>
    <x v="228"/>
    <b v="0"/>
    <x v="8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x v="0"/>
    <x v="63"/>
    <b v="0"/>
    <x v="8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x v="0"/>
    <x v="63"/>
    <b v="0"/>
    <x v="8"/>
    <n v="1.06"/>
    <n v="90.857142857142861"/>
    <x v="2"/>
    <x v="8"/>
    <x v="695"/>
    <x v="695"/>
  </r>
  <r>
    <n v="696"/>
    <s v="trustee"/>
    <s v="Show your fidelity by wearing the Trustee rings! Show where you are (at)!"/>
    <x v="164"/>
    <x v="116"/>
    <x v="2"/>
    <x v="9"/>
    <x v="3"/>
    <n v="1406326502"/>
    <n v="1403734502"/>
    <x v="0"/>
    <x v="29"/>
    <b v="0"/>
    <x v="8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x v="0"/>
    <x v="229"/>
    <b v="0"/>
    <x v="8"/>
    <n v="46.379999999999995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x v="0"/>
    <x v="60"/>
    <b v="0"/>
    <x v="8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x v="0"/>
    <x v="230"/>
    <b v="0"/>
    <x v="8"/>
    <n v="82.422107692307705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x v="0"/>
    <x v="162"/>
    <b v="0"/>
    <x v="8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x v="0"/>
    <x v="64"/>
    <b v="0"/>
    <x v="8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x v="0"/>
    <x v="77"/>
    <b v="0"/>
    <x v="8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x v="0"/>
    <x v="63"/>
    <b v="0"/>
    <x v="8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x v="0"/>
    <x v="80"/>
    <b v="0"/>
    <x v="8"/>
    <n v="0.87454545454545463"/>
    <n v="120.25"/>
    <x v="2"/>
    <x v="8"/>
    <x v="704"/>
    <x v="704"/>
  </r>
  <r>
    <n v="705"/>
    <s v="SomnoScope"/>
    <s v="The closest thing ever to the Holy Grail of wearables technology"/>
    <x v="57"/>
    <x v="518"/>
    <x v="2"/>
    <x v="9"/>
    <x v="3"/>
    <n v="1484999278"/>
    <n v="1482407278"/>
    <x v="0"/>
    <x v="81"/>
    <b v="0"/>
    <x v="8"/>
    <n v="0.97699999999999987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x v="0"/>
    <x v="78"/>
    <b v="0"/>
    <x v="8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x v="0"/>
    <x v="231"/>
    <b v="0"/>
    <x v="8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x v="0"/>
    <x v="232"/>
    <b v="0"/>
    <x v="8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x v="0"/>
    <x v="84"/>
    <b v="0"/>
    <x v="8"/>
    <n v="0.40666666666666662"/>
    <n v="30.5"/>
    <x v="2"/>
    <x v="8"/>
    <x v="709"/>
    <x v="709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x v="0"/>
    <x v="78"/>
    <b v="0"/>
    <x v="8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x v="0"/>
    <x v="233"/>
    <b v="0"/>
    <x v="8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x v="0"/>
    <x v="80"/>
    <b v="0"/>
    <x v="8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x v="0"/>
    <x v="29"/>
    <b v="0"/>
    <x v="8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x v="0"/>
    <x v="33"/>
    <b v="0"/>
    <x v="8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x v="0"/>
    <x v="8"/>
    <b v="0"/>
    <x v="8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x v="0"/>
    <x v="38"/>
    <b v="0"/>
    <x v="8"/>
    <n v="10.214285714285715"/>
    <n v="44.6875"/>
    <x v="2"/>
    <x v="8"/>
    <x v="716"/>
    <x v="716"/>
  </r>
  <r>
    <n v="717"/>
    <s v="cool air belt"/>
    <s v="Cool air flowing under clothing keeps you cool."/>
    <x v="57"/>
    <x v="527"/>
    <x v="2"/>
    <x v="0"/>
    <x v="0"/>
    <n v="1409949002"/>
    <n v="1407357002"/>
    <x v="0"/>
    <x v="80"/>
    <b v="0"/>
    <x v="8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x v="0"/>
    <x v="80"/>
    <b v="0"/>
    <x v="8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x v="0"/>
    <x v="73"/>
    <b v="0"/>
    <x v="8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x v="0"/>
    <x v="14"/>
    <b v="1"/>
    <x v="9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x v="0"/>
    <x v="46"/>
    <b v="1"/>
    <x v="9"/>
    <n v="122.10975609756099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x v="0"/>
    <x v="234"/>
    <b v="1"/>
    <x v="9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x v="0"/>
    <x v="61"/>
    <b v="1"/>
    <x v="9"/>
    <n v="109.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x v="0"/>
    <x v="235"/>
    <b v="1"/>
    <x v="9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x v="0"/>
    <x v="205"/>
    <b v="1"/>
    <x v="9"/>
    <n v="100.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x v="0"/>
    <x v="2"/>
    <b v="1"/>
    <x v="9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x v="0"/>
    <x v="184"/>
    <b v="1"/>
    <x v="9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x v="0"/>
    <x v="208"/>
    <b v="1"/>
    <x v="9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x v="0"/>
    <x v="148"/>
    <b v="1"/>
    <x v="9"/>
    <n v="130.65"/>
    <n v="43.55"/>
    <x v="3"/>
    <x v="9"/>
    <x v="729"/>
    <x v="729"/>
  </r>
  <r>
    <n v="730"/>
    <s v="Encyclopedia of Surfing"/>
    <s v="A Massive but Cheerful Online Digital Archive of Surfing"/>
    <x v="22"/>
    <x v="539"/>
    <x v="0"/>
    <x v="0"/>
    <x v="0"/>
    <n v="1323280391"/>
    <n v="1320688391"/>
    <x v="0"/>
    <x v="236"/>
    <b v="1"/>
    <x v="9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x v="0"/>
    <x v="26"/>
    <b v="1"/>
    <x v="9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x v="0"/>
    <x v="62"/>
    <b v="1"/>
    <x v="9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x v="0"/>
    <x v="39"/>
    <b v="1"/>
    <x v="9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x v="0"/>
    <x v="7"/>
    <b v="1"/>
    <x v="9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x v="0"/>
    <x v="194"/>
    <b v="1"/>
    <x v="9"/>
    <n v="114.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x v="0"/>
    <x v="52"/>
    <b v="1"/>
    <x v="9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x v="0"/>
    <x v="52"/>
    <b v="1"/>
    <x v="9"/>
    <n v="122.39999999999999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x v="0"/>
    <x v="14"/>
    <b v="1"/>
    <x v="9"/>
    <n v="106.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x v="0"/>
    <x v="237"/>
    <b v="1"/>
    <x v="9"/>
    <n v="158.33333333333331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x v="0"/>
    <x v="10"/>
    <b v="1"/>
    <x v="9"/>
    <n v="107.4"/>
    <n v="169.57894736842104"/>
    <x v="3"/>
    <x v="9"/>
    <x v="740"/>
    <x v="740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x v="0"/>
    <x v="225"/>
    <b v="1"/>
    <x v="9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x v="0"/>
    <x v="23"/>
    <b v="1"/>
    <x v="9"/>
    <n v="110.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x v="0"/>
    <x v="41"/>
    <b v="1"/>
    <x v="9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x v="0"/>
    <x v="95"/>
    <b v="1"/>
    <x v="9"/>
    <n v="102.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x v="0"/>
    <x v="142"/>
    <b v="1"/>
    <x v="9"/>
    <n v="179.09909909909908"/>
    <n v="53.729729729729726"/>
    <x v="3"/>
    <x v="9"/>
    <x v="745"/>
    <x v="745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x v="0"/>
    <x v="174"/>
    <b v="1"/>
    <x v="9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x v="0"/>
    <x v="165"/>
    <b v="1"/>
    <x v="9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x v="0"/>
    <x v="34"/>
    <b v="1"/>
    <x v="9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x v="0"/>
    <x v="238"/>
    <b v="1"/>
    <x v="9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x v="0"/>
    <x v="211"/>
    <b v="1"/>
    <x v="9"/>
    <n v="102.58775877587757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x v="0"/>
    <x v="95"/>
    <b v="1"/>
    <x v="9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x v="0"/>
    <x v="217"/>
    <b v="1"/>
    <x v="9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x v="0"/>
    <x v="55"/>
    <b v="1"/>
    <x v="9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x v="0"/>
    <x v="72"/>
    <b v="1"/>
    <x v="9"/>
    <n v="103.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x v="0"/>
    <x v="32"/>
    <b v="1"/>
    <x v="9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x v="0"/>
    <x v="19"/>
    <b v="1"/>
    <x v="9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x v="0"/>
    <x v="59"/>
    <b v="1"/>
    <x v="9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x v="0"/>
    <x v="10"/>
    <b v="1"/>
    <x v="9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x v="0"/>
    <x v="221"/>
    <b v="1"/>
    <x v="9"/>
    <n v="101.9200000000000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x v="0"/>
    <x v="78"/>
    <b v="0"/>
    <x v="10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x v="0"/>
    <x v="79"/>
    <b v="0"/>
    <x v="10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x v="0"/>
    <x v="78"/>
    <b v="0"/>
    <x v="10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x v="0"/>
    <x v="29"/>
    <b v="0"/>
    <x v="10"/>
    <n v="0.11655011655011654"/>
    <n v="5"/>
    <x v="3"/>
    <x v="10"/>
    <x v="763"/>
    <x v="763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x v="0"/>
    <x v="78"/>
    <b v="0"/>
    <x v="10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x v="0"/>
    <x v="34"/>
    <b v="0"/>
    <x v="10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x v="0"/>
    <x v="78"/>
    <b v="0"/>
    <x v="10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x v="0"/>
    <x v="83"/>
    <b v="0"/>
    <x v="10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x v="0"/>
    <x v="78"/>
    <b v="0"/>
    <x v="10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x v="0"/>
    <x v="47"/>
    <b v="0"/>
    <x v="10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x v="0"/>
    <x v="78"/>
    <b v="0"/>
    <x v="10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x v="0"/>
    <x v="29"/>
    <b v="0"/>
    <x v="10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x v="0"/>
    <x v="29"/>
    <b v="0"/>
    <x v="10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x v="0"/>
    <x v="84"/>
    <b v="0"/>
    <x v="10"/>
    <n v="0.85129023676509719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x v="0"/>
    <x v="82"/>
    <b v="0"/>
    <x v="10"/>
    <n v="70.199999999999989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x v="0"/>
    <x v="81"/>
    <b v="0"/>
    <x v="10"/>
    <n v="1.700000000000000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x v="0"/>
    <x v="7"/>
    <b v="0"/>
    <x v="10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x v="0"/>
    <x v="83"/>
    <b v="0"/>
    <x v="10"/>
    <n v="0.7000000000000000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x v="0"/>
    <x v="29"/>
    <b v="0"/>
    <x v="10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x v="0"/>
    <x v="79"/>
    <b v="0"/>
    <x v="10"/>
    <n v="2.666666666666667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x v="0"/>
    <x v="74"/>
    <b v="1"/>
    <x v="11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x v="0"/>
    <x v="20"/>
    <b v="1"/>
    <x v="11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x v="0"/>
    <x v="25"/>
    <b v="1"/>
    <x v="11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x v="0"/>
    <x v="2"/>
    <b v="1"/>
    <x v="11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x v="0"/>
    <x v="73"/>
    <b v="1"/>
    <x v="11"/>
    <n v="102.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x v="0"/>
    <x v="60"/>
    <b v="1"/>
    <x v="11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x v="0"/>
    <x v="34"/>
    <b v="1"/>
    <x v="11"/>
    <n v="142.79999999999998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x v="0"/>
    <x v="57"/>
    <b v="1"/>
    <x v="11"/>
    <n v="114.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x v="0"/>
    <x v="69"/>
    <b v="1"/>
    <x v="11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x v="0"/>
    <x v="25"/>
    <b v="1"/>
    <x v="11"/>
    <n v="109.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x v="0"/>
    <x v="239"/>
    <b v="1"/>
    <x v="11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x v="0"/>
    <x v="130"/>
    <b v="1"/>
    <x v="11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x v="0"/>
    <x v="65"/>
    <b v="1"/>
    <x v="11"/>
    <n v="100.44440000000002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x v="0"/>
    <x v="58"/>
    <b v="1"/>
    <x v="11"/>
    <n v="102.77927272727271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x v="0"/>
    <x v="28"/>
    <b v="1"/>
    <x v="11"/>
    <n v="105.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x v="0"/>
    <x v="192"/>
    <b v="1"/>
    <x v="11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x v="0"/>
    <x v="240"/>
    <b v="1"/>
    <x v="11"/>
    <n v="101.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x v="0"/>
    <x v="26"/>
    <b v="1"/>
    <x v="11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x v="0"/>
    <x v="45"/>
    <b v="1"/>
    <x v="11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x v="0"/>
    <x v="33"/>
    <b v="1"/>
    <x v="11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x v="0"/>
    <x v="66"/>
    <b v="1"/>
    <x v="11"/>
    <n v="152.13333333333335"/>
    <n v="40.75"/>
    <x v="4"/>
    <x v="11"/>
    <x v="800"/>
    <x v="800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x v="0"/>
    <x v="13"/>
    <b v="1"/>
    <x v="11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x v="0"/>
    <x v="11"/>
    <b v="1"/>
    <x v="11"/>
    <n v="101.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x v="0"/>
    <x v="44"/>
    <b v="1"/>
    <x v="11"/>
    <n v="123.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x v="0"/>
    <x v="59"/>
    <b v="1"/>
    <x v="11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x v="0"/>
    <x v="241"/>
    <b v="1"/>
    <x v="11"/>
    <n v="105"/>
    <n v="58.333333333333336"/>
    <x v="4"/>
    <x v="11"/>
    <x v="805"/>
    <x v="805"/>
  </r>
  <r>
    <n v="806"/>
    <s v="Golden Animals NEW Album!"/>
    <s v="Help Golden Animals finish their NEW Album!"/>
    <x v="6"/>
    <x v="603"/>
    <x v="0"/>
    <x v="0"/>
    <x v="0"/>
    <n v="1315413339"/>
    <n v="1312821339"/>
    <x v="0"/>
    <x v="26"/>
    <b v="1"/>
    <x v="11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x v="0"/>
    <x v="7"/>
    <b v="1"/>
    <x v="11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x v="0"/>
    <x v="68"/>
    <b v="1"/>
    <x v="11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x v="0"/>
    <x v="47"/>
    <b v="1"/>
    <x v="11"/>
    <n v="103.77499999999999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x v="0"/>
    <x v="74"/>
    <b v="1"/>
    <x v="11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x v="0"/>
    <x v="8"/>
    <b v="1"/>
    <x v="11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x v="0"/>
    <x v="51"/>
    <b v="1"/>
    <x v="11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x v="0"/>
    <x v="93"/>
    <b v="1"/>
    <x v="11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x v="0"/>
    <x v="33"/>
    <b v="1"/>
    <x v="11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x v="0"/>
    <x v="68"/>
    <b v="1"/>
    <x v="11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x v="0"/>
    <x v="242"/>
    <b v="1"/>
    <x v="11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x v="0"/>
    <x v="23"/>
    <b v="1"/>
    <x v="11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x v="0"/>
    <x v="10"/>
    <b v="1"/>
    <x v="11"/>
    <n v="155.71428571428572"/>
    <n v="28.684210526315791"/>
    <x v="4"/>
    <x v="11"/>
    <x v="818"/>
    <x v="818"/>
  </r>
  <r>
    <n v="819"/>
    <s v="Winter Tour"/>
    <s v="We are touring the Southeast in support of our new EP"/>
    <x v="44"/>
    <x v="140"/>
    <x v="0"/>
    <x v="0"/>
    <x v="0"/>
    <n v="1387601040"/>
    <n v="1386806254"/>
    <x v="0"/>
    <x v="25"/>
    <b v="1"/>
    <x v="11"/>
    <n v="108.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x v="0"/>
    <x v="44"/>
    <b v="1"/>
    <x v="11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x v="0"/>
    <x v="76"/>
    <b v="1"/>
    <x v="11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x v="0"/>
    <x v="50"/>
    <b v="1"/>
    <x v="11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x v="0"/>
    <x v="51"/>
    <b v="1"/>
    <x v="11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x v="0"/>
    <x v="241"/>
    <b v="1"/>
    <x v="11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x v="0"/>
    <x v="221"/>
    <b v="1"/>
    <x v="11"/>
    <n v="100.4320000000000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x v="0"/>
    <x v="72"/>
    <b v="1"/>
    <x v="11"/>
    <n v="101.45454545454547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x v="0"/>
    <x v="202"/>
    <b v="1"/>
    <x v="11"/>
    <n v="103.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x v="0"/>
    <x v="44"/>
    <b v="1"/>
    <x v="11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x v="0"/>
    <x v="38"/>
    <b v="1"/>
    <x v="11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x v="0"/>
    <x v="58"/>
    <b v="1"/>
    <x v="11"/>
    <n v="107.83333333333334"/>
    <n v="60.65625"/>
    <x v="4"/>
    <x v="11"/>
    <x v="830"/>
    <x v="830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x v="0"/>
    <x v="9"/>
    <b v="1"/>
    <x v="11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x v="0"/>
    <x v="243"/>
    <b v="1"/>
    <x v="11"/>
    <n v="100.60706666666665"/>
    <n v="97.993896103896105"/>
    <x v="4"/>
    <x v="11"/>
    <x v="832"/>
    <x v="832"/>
  </r>
  <r>
    <n v="833"/>
    <s v="Ragman Rolls"/>
    <s v="This is an American rock album."/>
    <x v="12"/>
    <x v="627"/>
    <x v="0"/>
    <x v="0"/>
    <x v="0"/>
    <n v="1397941475"/>
    <n v="1395349475"/>
    <x v="0"/>
    <x v="14"/>
    <b v="1"/>
    <x v="11"/>
    <n v="101.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x v="0"/>
    <x v="11"/>
    <b v="1"/>
    <x v="11"/>
    <n v="131.0181818181818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x v="0"/>
    <x v="244"/>
    <b v="1"/>
    <x v="11"/>
    <n v="117.25000000000001"/>
    <n v="58.625"/>
    <x v="4"/>
    <x v="11"/>
    <x v="835"/>
    <x v="835"/>
  </r>
  <r>
    <n v="836"/>
    <s v="DESMADRE Full Album + Press Kit"/>
    <s v="An album you can bring home to mom."/>
    <x v="10"/>
    <x v="630"/>
    <x v="0"/>
    <x v="0"/>
    <x v="0"/>
    <n v="1381108918"/>
    <n v="1378516918"/>
    <x v="0"/>
    <x v="67"/>
    <b v="1"/>
    <x v="11"/>
    <n v="100.93039999999999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x v="0"/>
    <x v="95"/>
    <b v="1"/>
    <x v="11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x v="0"/>
    <x v="42"/>
    <b v="1"/>
    <x v="11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x v="0"/>
    <x v="93"/>
    <b v="1"/>
    <x v="11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x v="0"/>
    <x v="245"/>
    <b v="1"/>
    <x v="12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x v="1"/>
    <x v="225"/>
    <b v="1"/>
    <x v="12"/>
    <n v="101.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x v="1"/>
    <x v="70"/>
    <b v="1"/>
    <x v="12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x v="0"/>
    <x v="246"/>
    <b v="1"/>
    <x v="12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x v="1"/>
    <x v="180"/>
    <b v="1"/>
    <x v="12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x v="0"/>
    <x v="247"/>
    <b v="1"/>
    <x v="12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x v="0"/>
    <x v="5"/>
    <b v="1"/>
    <x v="12"/>
    <n v="122.00090909090908"/>
    <n v="28.553404255319148"/>
    <x v="4"/>
    <x v="12"/>
    <x v="846"/>
    <x v="846"/>
  </r>
  <r>
    <n v="847"/>
    <s v="CENTROPYMUSIC"/>
    <s v="MUSIC WITH MEANING!  MUSIC THAT MATTERS!!!"/>
    <x v="185"/>
    <x v="115"/>
    <x v="0"/>
    <x v="0"/>
    <x v="0"/>
    <n v="1436555376"/>
    <n v="1433963376"/>
    <x v="0"/>
    <x v="29"/>
    <b v="1"/>
    <x v="12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x v="0"/>
    <x v="38"/>
    <b v="1"/>
    <x v="12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x v="0"/>
    <x v="248"/>
    <b v="1"/>
    <x v="12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x v="0"/>
    <x v="182"/>
    <b v="1"/>
    <x v="12"/>
    <n v="155.17499999999998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x v="0"/>
    <x v="16"/>
    <b v="1"/>
    <x v="12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x v="0"/>
    <x v="95"/>
    <b v="1"/>
    <x v="12"/>
    <n v="104.97142857142859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x v="0"/>
    <x v="73"/>
    <b v="1"/>
    <x v="12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x v="0"/>
    <x v="249"/>
    <b v="1"/>
    <x v="12"/>
    <n v="118.2205035971223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x v="0"/>
    <x v="5"/>
    <b v="1"/>
    <x v="12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x v="0"/>
    <x v="33"/>
    <b v="1"/>
    <x v="12"/>
    <n v="218.00000000000003"/>
    <n v="19.464285714285715"/>
    <x v="4"/>
    <x v="12"/>
    <x v="856"/>
    <x v="856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x v="0"/>
    <x v="54"/>
    <b v="1"/>
    <x v="12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x v="0"/>
    <x v="88"/>
    <b v="1"/>
    <x v="12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x v="0"/>
    <x v="15"/>
    <b v="1"/>
    <x v="12"/>
    <n v="104.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x v="0"/>
    <x v="53"/>
    <b v="0"/>
    <x v="13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x v="0"/>
    <x v="84"/>
    <b v="0"/>
    <x v="13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x v="0"/>
    <x v="80"/>
    <b v="0"/>
    <x v="13"/>
    <n v="0.33999999999999997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x v="0"/>
    <x v="81"/>
    <b v="0"/>
    <x v="13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x v="0"/>
    <x v="1"/>
    <b v="0"/>
    <x v="13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x v="0"/>
    <x v="84"/>
    <b v="0"/>
    <x v="13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x v="0"/>
    <x v="202"/>
    <b v="0"/>
    <x v="13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x v="0"/>
    <x v="202"/>
    <b v="0"/>
    <x v="13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x v="0"/>
    <x v="29"/>
    <b v="0"/>
    <x v="13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x v="0"/>
    <x v="83"/>
    <b v="0"/>
    <x v="13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x v="0"/>
    <x v="81"/>
    <b v="0"/>
    <x v="13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x v="0"/>
    <x v="8"/>
    <b v="0"/>
    <x v="13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x v="0"/>
    <x v="84"/>
    <b v="0"/>
    <x v="13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x v="0"/>
    <x v="81"/>
    <b v="0"/>
    <x v="13"/>
    <n v="1.2857142857142856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x v="0"/>
    <x v="64"/>
    <b v="0"/>
    <x v="13"/>
    <n v="24.333333333333336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x v="0"/>
    <x v="78"/>
    <b v="0"/>
    <x v="13"/>
    <n v="0"/>
    <n v="0"/>
    <x v="4"/>
    <x v="13"/>
    <x v="875"/>
    <x v="875"/>
  </r>
  <r>
    <n v="876"/>
    <s v="Sound Of Dobells"/>
    <s v="What was the greatest record shop ever?  DOBELLS!"/>
    <x v="189"/>
    <x v="656"/>
    <x v="2"/>
    <x v="1"/>
    <x v="1"/>
    <n v="1359978927"/>
    <n v="1357127727"/>
    <x v="0"/>
    <x v="43"/>
    <b v="0"/>
    <x v="13"/>
    <n v="40.799492385786799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x v="0"/>
    <x v="60"/>
    <b v="0"/>
    <x v="13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x v="0"/>
    <x v="84"/>
    <b v="0"/>
    <x v="13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x v="0"/>
    <x v="209"/>
    <b v="0"/>
    <x v="13"/>
    <n v="30.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x v="0"/>
    <x v="22"/>
    <b v="0"/>
    <x v="14"/>
    <n v="2.989417989417989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x v="0"/>
    <x v="29"/>
    <b v="0"/>
    <x v="14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x v="0"/>
    <x v="25"/>
    <b v="0"/>
    <x v="14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x v="0"/>
    <x v="54"/>
    <b v="0"/>
    <x v="14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x v="0"/>
    <x v="84"/>
    <b v="0"/>
    <x v="14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x v="0"/>
    <x v="64"/>
    <b v="0"/>
    <x v="14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x v="0"/>
    <x v="63"/>
    <b v="0"/>
    <x v="14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x v="0"/>
    <x v="78"/>
    <b v="0"/>
    <x v="14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x v="0"/>
    <x v="80"/>
    <b v="0"/>
    <x v="14"/>
    <n v="7.1999999999999993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x v="0"/>
    <x v="58"/>
    <b v="0"/>
    <x v="14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x v="0"/>
    <x v="80"/>
    <b v="0"/>
    <x v="14"/>
    <n v="4.1666666666666661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x v="0"/>
    <x v="82"/>
    <b v="0"/>
    <x v="14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x v="0"/>
    <x v="57"/>
    <b v="0"/>
    <x v="14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x v="0"/>
    <x v="81"/>
    <b v="0"/>
    <x v="14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x v="0"/>
    <x v="28"/>
    <b v="0"/>
    <x v="14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x v="0"/>
    <x v="63"/>
    <b v="0"/>
    <x v="14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x v="0"/>
    <x v="250"/>
    <b v="0"/>
    <x v="14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x v="0"/>
    <x v="78"/>
    <b v="0"/>
    <x v="14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x v="0"/>
    <x v="84"/>
    <b v="0"/>
    <x v="14"/>
    <n v="2.8000000000000003"/>
    <n v="35"/>
    <x v="4"/>
    <x v="14"/>
    <x v="898"/>
    <x v="898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x v="0"/>
    <x v="22"/>
    <b v="0"/>
    <x v="14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x v="0"/>
    <x v="84"/>
    <b v="0"/>
    <x v="13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x v="0"/>
    <x v="78"/>
    <b v="0"/>
    <x v="13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x v="0"/>
    <x v="83"/>
    <b v="0"/>
    <x v="13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x v="0"/>
    <x v="80"/>
    <b v="0"/>
    <x v="13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x v="0"/>
    <x v="83"/>
    <b v="0"/>
    <x v="13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x v="0"/>
    <x v="79"/>
    <b v="0"/>
    <x v="13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x v="0"/>
    <x v="78"/>
    <b v="0"/>
    <x v="13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x v="0"/>
    <x v="78"/>
    <b v="0"/>
    <x v="13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x v="0"/>
    <x v="78"/>
    <b v="0"/>
    <x v="13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x v="0"/>
    <x v="22"/>
    <b v="0"/>
    <x v="13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x v="0"/>
    <x v="81"/>
    <b v="0"/>
    <x v="13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x v="0"/>
    <x v="78"/>
    <b v="0"/>
    <x v="13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x v="0"/>
    <x v="84"/>
    <b v="0"/>
    <x v="13"/>
    <n v="0.8571428571428572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x v="0"/>
    <x v="54"/>
    <b v="0"/>
    <x v="13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x v="0"/>
    <x v="78"/>
    <b v="0"/>
    <x v="13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x v="0"/>
    <x v="82"/>
    <b v="0"/>
    <x v="13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x v="0"/>
    <x v="78"/>
    <b v="0"/>
    <x v="13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x v="0"/>
    <x v="29"/>
    <b v="0"/>
    <x v="13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x v="0"/>
    <x v="73"/>
    <b v="0"/>
    <x v="13"/>
    <n v="5.0256410256410255"/>
    <n v="19.600000000000001"/>
    <x v="4"/>
    <x v="13"/>
    <x v="918"/>
    <x v="918"/>
  </r>
  <r>
    <n v="919"/>
    <s v="Jazz CD:  Out of The Blue"/>
    <s v="Cool jazz with a New Orleans flavor."/>
    <x v="22"/>
    <x v="173"/>
    <x v="2"/>
    <x v="0"/>
    <x v="0"/>
    <n v="1355930645"/>
    <n v="1352906645"/>
    <x v="0"/>
    <x v="29"/>
    <b v="0"/>
    <x v="13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x v="0"/>
    <x v="78"/>
    <b v="0"/>
    <x v="13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x v="0"/>
    <x v="9"/>
    <b v="0"/>
    <x v="13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x v="0"/>
    <x v="209"/>
    <b v="0"/>
    <x v="13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x v="0"/>
    <x v="79"/>
    <b v="0"/>
    <x v="13"/>
    <n v="2.199999999999999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x v="0"/>
    <x v="41"/>
    <b v="0"/>
    <x v="13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x v="0"/>
    <x v="81"/>
    <b v="0"/>
    <x v="13"/>
    <n v="2.666666666666667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x v="0"/>
    <x v="78"/>
    <b v="0"/>
    <x v="13"/>
    <n v="0"/>
    <n v="0"/>
    <x v="4"/>
    <x v="13"/>
    <x v="926"/>
    <x v="926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x v="0"/>
    <x v="78"/>
    <b v="0"/>
    <x v="13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x v="0"/>
    <x v="33"/>
    <b v="0"/>
    <x v="13"/>
    <n v="10.86206896551724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x v="0"/>
    <x v="78"/>
    <b v="0"/>
    <x v="13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x v="0"/>
    <x v="81"/>
    <b v="0"/>
    <x v="13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x v="0"/>
    <x v="63"/>
    <b v="0"/>
    <x v="13"/>
    <n v="6.5500000000000007"/>
    <n v="18.714285714285715"/>
    <x v="4"/>
    <x v="13"/>
    <x v="931"/>
    <x v="931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x v="0"/>
    <x v="209"/>
    <b v="0"/>
    <x v="13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x v="0"/>
    <x v="84"/>
    <b v="0"/>
    <x v="13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x v="0"/>
    <x v="209"/>
    <b v="0"/>
    <x v="13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x v="0"/>
    <x v="84"/>
    <b v="0"/>
    <x v="13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x v="0"/>
    <x v="78"/>
    <b v="0"/>
    <x v="13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x v="0"/>
    <x v="84"/>
    <b v="0"/>
    <x v="13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x v="0"/>
    <x v="29"/>
    <b v="0"/>
    <x v="13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x v="0"/>
    <x v="84"/>
    <b v="0"/>
    <x v="13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x v="0"/>
    <x v="25"/>
    <b v="0"/>
    <x v="8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x v="0"/>
    <x v="162"/>
    <b v="0"/>
    <x v="8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x v="0"/>
    <x v="38"/>
    <b v="0"/>
    <x v="8"/>
    <n v="8.9066666666666663"/>
    <n v="41.75"/>
    <x v="2"/>
    <x v="8"/>
    <x v="942"/>
    <x v="942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x v="0"/>
    <x v="8"/>
    <b v="0"/>
    <x v="8"/>
    <n v="9.6333333333333346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x v="0"/>
    <x v="93"/>
    <b v="0"/>
    <x v="8"/>
    <n v="13.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x v="0"/>
    <x v="38"/>
    <b v="0"/>
    <x v="8"/>
    <n v="2.484"/>
    <n v="155.25"/>
    <x v="2"/>
    <x v="8"/>
    <x v="945"/>
    <x v="945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x v="0"/>
    <x v="81"/>
    <b v="0"/>
    <x v="8"/>
    <n v="1.906666666666666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x v="0"/>
    <x v="78"/>
    <b v="0"/>
    <x v="8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x v="0"/>
    <x v="22"/>
    <b v="0"/>
    <x v="8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x v="0"/>
    <x v="63"/>
    <b v="0"/>
    <x v="8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x v="0"/>
    <x v="54"/>
    <b v="0"/>
    <x v="8"/>
    <n v="28.04"/>
    <n v="58.416666666666664"/>
    <x v="2"/>
    <x v="8"/>
    <x v="950"/>
    <x v="950"/>
  </r>
  <r>
    <n v="951"/>
    <s v="Smart Harness"/>
    <s v="Revolutionizing the way we walk our dogs!"/>
    <x v="63"/>
    <x v="689"/>
    <x v="2"/>
    <x v="0"/>
    <x v="0"/>
    <n v="1465054872"/>
    <n v="1461166872"/>
    <x v="0"/>
    <x v="212"/>
    <b v="0"/>
    <x v="8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x v="0"/>
    <x v="193"/>
    <b v="0"/>
    <x v="8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x v="0"/>
    <x v="81"/>
    <b v="0"/>
    <x v="8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x v="0"/>
    <x v="196"/>
    <b v="0"/>
    <x v="8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x v="0"/>
    <x v="251"/>
    <b v="0"/>
    <x v="8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x v="0"/>
    <x v="57"/>
    <b v="0"/>
    <x v="8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x v="0"/>
    <x v="63"/>
    <b v="0"/>
    <x v="8"/>
    <n v="1.9416666666666664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x v="0"/>
    <x v="57"/>
    <b v="0"/>
    <x v="8"/>
    <n v="11.328275684711327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x v="0"/>
    <x v="199"/>
    <b v="0"/>
    <x v="8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x v="0"/>
    <x v="101"/>
    <b v="0"/>
    <x v="8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x v="0"/>
    <x v="238"/>
    <b v="0"/>
    <x v="8"/>
    <n v="42.188421052631583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x v="0"/>
    <x v="77"/>
    <b v="0"/>
    <x v="8"/>
    <n v="28.48"/>
    <n v="19.243243243243242"/>
    <x v="2"/>
    <x v="8"/>
    <x v="962"/>
    <x v="962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x v="0"/>
    <x v="82"/>
    <b v="0"/>
    <x v="8"/>
    <n v="1.077142857142857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x v="0"/>
    <x v="60"/>
    <b v="0"/>
    <x v="8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x v="0"/>
    <x v="79"/>
    <b v="0"/>
    <x v="8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x v="0"/>
    <x v="209"/>
    <b v="0"/>
    <x v="8"/>
    <n v="14.799999999999999"/>
    <n v="59.2"/>
    <x v="2"/>
    <x v="8"/>
    <x v="966"/>
    <x v="966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x v="0"/>
    <x v="75"/>
    <b v="0"/>
    <x v="8"/>
    <n v="17.810000000000002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x v="0"/>
    <x v="80"/>
    <b v="0"/>
    <x v="8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x v="0"/>
    <x v="202"/>
    <b v="0"/>
    <x v="8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x v="0"/>
    <x v="25"/>
    <b v="0"/>
    <x v="8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x v="0"/>
    <x v="81"/>
    <b v="0"/>
    <x v="8"/>
    <n v="0.22599999999999998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x v="0"/>
    <x v="43"/>
    <b v="0"/>
    <x v="8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x v="0"/>
    <x v="22"/>
    <b v="0"/>
    <x v="8"/>
    <n v="2.0549999999999997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x v="0"/>
    <x v="83"/>
    <b v="0"/>
    <x v="8"/>
    <n v="0.55999999999999994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x v="0"/>
    <x v="54"/>
    <b v="0"/>
    <x v="8"/>
    <n v="2.6069999999999998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x v="0"/>
    <x v="59"/>
    <b v="0"/>
    <x v="8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x v="0"/>
    <x v="8"/>
    <b v="0"/>
    <x v="8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x v="0"/>
    <x v="252"/>
    <b v="0"/>
    <x v="8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x v="0"/>
    <x v="93"/>
    <b v="0"/>
    <x v="8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x v="0"/>
    <x v="162"/>
    <b v="0"/>
    <x v="8"/>
    <n v="14.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x v="0"/>
    <x v="80"/>
    <b v="0"/>
    <x v="8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x v="0"/>
    <x v="83"/>
    <b v="0"/>
    <x v="8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x v="0"/>
    <x v="122"/>
    <b v="0"/>
    <x v="8"/>
    <n v="29.506136117214709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x v="0"/>
    <x v="83"/>
    <b v="0"/>
    <x v="8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x v="0"/>
    <x v="23"/>
    <b v="0"/>
    <x v="8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x v="0"/>
    <x v="23"/>
    <b v="0"/>
    <x v="8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x v="0"/>
    <x v="14"/>
    <b v="0"/>
    <x v="8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x v="0"/>
    <x v="78"/>
    <b v="0"/>
    <x v="8"/>
    <n v="0"/>
    <n v="0"/>
    <x v="2"/>
    <x v="8"/>
    <x v="988"/>
    <x v="988"/>
  </r>
  <r>
    <n v="989"/>
    <s v="Power Rope"/>
    <s v="The most useful phone charger you will ever buy"/>
    <x v="3"/>
    <x v="718"/>
    <x v="2"/>
    <x v="0"/>
    <x v="0"/>
    <n v="1475101495"/>
    <n v="1472509495"/>
    <x v="0"/>
    <x v="58"/>
    <b v="0"/>
    <x v="8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x v="0"/>
    <x v="84"/>
    <b v="0"/>
    <x v="8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x v="0"/>
    <x v="63"/>
    <b v="0"/>
    <x v="8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x v="0"/>
    <x v="80"/>
    <b v="0"/>
    <x v="8"/>
    <n v="0.46699999999999997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x v="0"/>
    <x v="193"/>
    <b v="0"/>
    <x v="8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x v="0"/>
    <x v="202"/>
    <b v="0"/>
    <x v="8"/>
    <n v="2.334500000000000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x v="0"/>
    <x v="82"/>
    <b v="0"/>
    <x v="8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x v="0"/>
    <x v="81"/>
    <b v="0"/>
    <x v="8"/>
    <n v="1.625"/>
    <n v="13"/>
    <x v="2"/>
    <x v="8"/>
    <x v="996"/>
    <x v="996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x v="0"/>
    <x v="22"/>
    <b v="0"/>
    <x v="8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x v="0"/>
    <x v="194"/>
    <b v="0"/>
    <x v="8"/>
    <n v="58.558333333333337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x v="0"/>
    <x v="244"/>
    <b v="0"/>
    <x v="8"/>
    <n v="7.7886666666666677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x v="0"/>
    <x v="79"/>
    <b v="0"/>
    <x v="8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x v="0"/>
    <x v="80"/>
    <b v="0"/>
    <x v="8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x v="0"/>
    <x v="19"/>
    <b v="0"/>
    <x v="8"/>
    <n v="29.6029602960296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x v="0"/>
    <x v="41"/>
    <b v="0"/>
    <x v="8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x v="0"/>
    <x v="195"/>
    <b v="0"/>
    <x v="8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x v="0"/>
    <x v="253"/>
    <b v="0"/>
    <x v="8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x v="0"/>
    <x v="22"/>
    <b v="0"/>
    <x v="8"/>
    <n v="5.850000000000000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x v="0"/>
    <x v="88"/>
    <b v="0"/>
    <x v="8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x v="0"/>
    <x v="29"/>
    <b v="0"/>
    <x v="8"/>
    <n v="0.26737967914438499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x v="0"/>
    <x v="21"/>
    <b v="0"/>
    <x v="8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x v="0"/>
    <x v="80"/>
    <b v="0"/>
    <x v="8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x v="0"/>
    <x v="29"/>
    <b v="0"/>
    <x v="8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x v="0"/>
    <x v="254"/>
    <b v="0"/>
    <x v="8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x v="0"/>
    <x v="240"/>
    <b v="0"/>
    <x v="8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x v="0"/>
    <x v="38"/>
    <b v="0"/>
    <x v="8"/>
    <n v="30.599999999999998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x v="0"/>
    <x v="79"/>
    <b v="0"/>
    <x v="8"/>
    <n v="2.666666666666667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x v="0"/>
    <x v="44"/>
    <b v="0"/>
    <x v="8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x v="0"/>
    <x v="255"/>
    <b v="0"/>
    <x v="8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x v="0"/>
    <x v="63"/>
    <b v="0"/>
    <x v="8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x v="0"/>
    <x v="256"/>
    <b v="0"/>
    <x v="8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x v="0"/>
    <x v="209"/>
    <b v="1"/>
    <x v="15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x v="1"/>
    <x v="257"/>
    <b v="1"/>
    <x v="15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x v="1"/>
    <x v="142"/>
    <b v="1"/>
    <x v="15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x v="0"/>
    <x v="132"/>
    <b v="1"/>
    <x v="15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x v="1"/>
    <x v="42"/>
    <b v="1"/>
    <x v="15"/>
    <n v="118.63774999999998"/>
    <n v="388.9762295081967"/>
    <x v="4"/>
    <x v="15"/>
    <x v="1024"/>
    <x v="1024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x v="1"/>
    <x v="258"/>
    <b v="1"/>
    <x v="15"/>
    <n v="109.92831428571431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x v="1"/>
    <x v="259"/>
    <b v="1"/>
    <x v="15"/>
    <n v="100.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x v="1"/>
    <x v="112"/>
    <b v="1"/>
    <x v="15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x v="1"/>
    <x v="260"/>
    <b v="1"/>
    <x v="15"/>
    <n v="117.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x v="0"/>
    <x v="261"/>
    <b v="1"/>
    <x v="15"/>
    <n v="111.75999999999999"/>
    <n v="79.262411347517727"/>
    <x v="4"/>
    <x v="15"/>
    <x v="1029"/>
    <x v="1029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x v="0"/>
    <x v="180"/>
    <b v="1"/>
    <x v="15"/>
    <n v="342.09999999999997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x v="0"/>
    <x v="221"/>
    <b v="1"/>
    <x v="15"/>
    <n v="107.4"/>
    <n v="108.48484848484848"/>
    <x v="4"/>
    <x v="15"/>
    <x v="1031"/>
    <x v="1031"/>
  </r>
  <r>
    <n v="1032"/>
    <s v="Phantom Ship / Coastal (Album Preorder)"/>
    <s v="Ideal for living rooms and open spaces."/>
    <x v="105"/>
    <x v="756"/>
    <x v="0"/>
    <x v="0"/>
    <x v="0"/>
    <n v="1466697625"/>
    <n v="1464105625"/>
    <x v="0"/>
    <x v="93"/>
    <b v="1"/>
    <x v="15"/>
    <n v="108.49703703703703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x v="0"/>
    <x v="74"/>
    <b v="1"/>
    <x v="15"/>
    <n v="102.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x v="0"/>
    <x v="262"/>
    <b v="1"/>
    <x v="15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x v="0"/>
    <x v="88"/>
    <b v="1"/>
    <x v="15"/>
    <n v="107.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x v="0"/>
    <x v="263"/>
    <b v="1"/>
    <x v="15"/>
    <n v="112.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x v="0"/>
    <x v="64"/>
    <b v="1"/>
    <x v="15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x v="0"/>
    <x v="42"/>
    <b v="1"/>
    <x v="15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x v="0"/>
    <x v="209"/>
    <b v="1"/>
    <x v="15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x v="0"/>
    <x v="29"/>
    <b v="0"/>
    <x v="16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x v="0"/>
    <x v="78"/>
    <b v="0"/>
    <x v="16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x v="0"/>
    <x v="29"/>
    <b v="0"/>
    <x v="16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x v="0"/>
    <x v="264"/>
    <b v="0"/>
    <x v="16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x v="0"/>
    <x v="84"/>
    <b v="0"/>
    <x v="16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x v="0"/>
    <x v="22"/>
    <b v="0"/>
    <x v="16"/>
    <n v="2.6599999999999997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x v="0"/>
    <x v="78"/>
    <b v="0"/>
    <x v="16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x v="0"/>
    <x v="29"/>
    <b v="0"/>
    <x v="16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x v="0"/>
    <x v="80"/>
    <b v="0"/>
    <x v="16"/>
    <n v="1.4133333333333333"/>
    <n v="53"/>
    <x v="5"/>
    <x v="16"/>
    <x v="1048"/>
    <x v="1048"/>
  </r>
  <r>
    <n v="1049"/>
    <s v="J1 (Canceled)"/>
    <s v="------"/>
    <x v="14"/>
    <x v="117"/>
    <x v="1"/>
    <x v="0"/>
    <x v="0"/>
    <n v="1455272445"/>
    <n v="1452680445"/>
    <x v="0"/>
    <x v="78"/>
    <b v="0"/>
    <x v="16"/>
    <n v="0"/>
    <n v="0"/>
    <x v="5"/>
    <x v="16"/>
    <x v="1049"/>
    <x v="1049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x v="0"/>
    <x v="78"/>
    <b v="0"/>
    <x v="16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x v="0"/>
    <x v="78"/>
    <b v="0"/>
    <x v="16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x v="0"/>
    <x v="78"/>
    <b v="0"/>
    <x v="16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x v="0"/>
    <x v="29"/>
    <b v="0"/>
    <x v="16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x v="0"/>
    <x v="78"/>
    <b v="0"/>
    <x v="16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x v="0"/>
    <x v="78"/>
    <b v="0"/>
    <x v="16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x v="0"/>
    <x v="78"/>
    <b v="0"/>
    <x v="16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x v="0"/>
    <x v="78"/>
    <b v="0"/>
    <x v="16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x v="0"/>
    <x v="78"/>
    <b v="0"/>
    <x v="16"/>
    <n v="0"/>
    <n v="0"/>
    <x v="5"/>
    <x v="16"/>
    <x v="1058"/>
    <x v="1058"/>
  </r>
  <r>
    <n v="1059"/>
    <s v="Voice Over Artist (Canceled)"/>
    <s v="Turning myself into a vocal artist."/>
    <x v="184"/>
    <x v="117"/>
    <x v="1"/>
    <x v="0"/>
    <x v="0"/>
    <n v="1426269456"/>
    <n v="1423681056"/>
    <x v="0"/>
    <x v="78"/>
    <b v="0"/>
    <x v="16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x v="0"/>
    <x v="29"/>
    <b v="0"/>
    <x v="16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x v="0"/>
    <x v="78"/>
    <b v="0"/>
    <x v="16"/>
    <n v="0"/>
    <n v="0"/>
    <x v="5"/>
    <x v="16"/>
    <x v="1061"/>
    <x v="1061"/>
  </r>
  <r>
    <n v="1062"/>
    <s v="RETURNING AT A LATER DATE"/>
    <s v="SEE US ON PATREON www.badgirlartwork.com"/>
    <x v="212"/>
    <x v="121"/>
    <x v="1"/>
    <x v="0"/>
    <x v="0"/>
    <n v="1468351341"/>
    <n v="1467746541"/>
    <x v="0"/>
    <x v="80"/>
    <b v="0"/>
    <x v="16"/>
    <n v="95.477386934673376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x v="0"/>
    <x v="78"/>
    <b v="0"/>
    <x v="16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x v="0"/>
    <x v="252"/>
    <b v="0"/>
    <x v="17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x v="0"/>
    <x v="81"/>
    <b v="0"/>
    <x v="17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x v="0"/>
    <x v="265"/>
    <b v="0"/>
    <x v="17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x v="0"/>
    <x v="73"/>
    <b v="0"/>
    <x v="17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x v="0"/>
    <x v="80"/>
    <b v="0"/>
    <x v="17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x v="0"/>
    <x v="64"/>
    <b v="0"/>
    <x v="17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x v="0"/>
    <x v="84"/>
    <b v="0"/>
    <x v="17"/>
    <n v="0.7000000000000000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x v="0"/>
    <x v="78"/>
    <b v="0"/>
    <x v="17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x v="0"/>
    <x v="80"/>
    <b v="0"/>
    <x v="17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x v="0"/>
    <x v="29"/>
    <b v="0"/>
    <x v="17"/>
    <n v="1.3333333333333335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x v="0"/>
    <x v="209"/>
    <b v="0"/>
    <x v="17"/>
    <n v="6.3092592592592585"/>
    <n v="113.56666666666666"/>
    <x v="6"/>
    <x v="17"/>
    <x v="1074"/>
    <x v="1074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x v="0"/>
    <x v="83"/>
    <b v="0"/>
    <x v="17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x v="0"/>
    <x v="266"/>
    <b v="0"/>
    <x v="17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x v="0"/>
    <x v="157"/>
    <b v="0"/>
    <x v="17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x v="0"/>
    <x v="81"/>
    <b v="0"/>
    <x v="17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x v="0"/>
    <x v="59"/>
    <b v="0"/>
    <x v="17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x v="0"/>
    <x v="15"/>
    <b v="0"/>
    <x v="17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x v="0"/>
    <x v="80"/>
    <b v="0"/>
    <x v="17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x v="0"/>
    <x v="83"/>
    <b v="0"/>
    <x v="17"/>
    <n v="0.55999999999999994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x v="0"/>
    <x v="29"/>
    <b v="0"/>
    <x v="17"/>
    <n v="0.82000000000000006"/>
    <n v="410"/>
    <x v="6"/>
    <x v="17"/>
    <x v="1083"/>
    <x v="1083"/>
  </r>
  <r>
    <n v="1084"/>
    <s v="My own channel"/>
    <s v="I want to start my own channel for gaming"/>
    <x v="131"/>
    <x v="117"/>
    <x v="2"/>
    <x v="0"/>
    <x v="0"/>
    <n v="1407534804"/>
    <n v="1404942804"/>
    <x v="0"/>
    <x v="78"/>
    <b v="0"/>
    <x v="17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x v="0"/>
    <x v="82"/>
    <b v="0"/>
    <x v="17"/>
    <n v="3.42"/>
    <n v="114"/>
    <x v="6"/>
    <x v="17"/>
    <x v="1085"/>
    <x v="1085"/>
  </r>
  <r>
    <n v="1086"/>
    <s v="Cyber Universe Online"/>
    <s v="Humanity's future in the Galaxy"/>
    <x v="102"/>
    <x v="493"/>
    <x v="2"/>
    <x v="0"/>
    <x v="0"/>
    <n v="1408913291"/>
    <n v="1406321291"/>
    <x v="0"/>
    <x v="84"/>
    <b v="0"/>
    <x v="17"/>
    <n v="8.3333333333333343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x v="0"/>
    <x v="78"/>
    <b v="0"/>
    <x v="17"/>
    <n v="0"/>
    <n v="0"/>
    <x v="6"/>
    <x v="17"/>
    <x v="1087"/>
    <x v="1087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x v="0"/>
    <x v="206"/>
    <b v="0"/>
    <x v="17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x v="36"/>
    <x v="774"/>
    <x v="2"/>
    <x v="6"/>
    <x v="3"/>
    <n v="1435293175"/>
    <n v="1432701175"/>
    <x v="0"/>
    <x v="72"/>
    <b v="0"/>
    <x v="17"/>
    <n v="7.826666666666666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x v="0"/>
    <x v="29"/>
    <b v="0"/>
    <x v="17"/>
    <n v="3.8464497269020695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x v="0"/>
    <x v="84"/>
    <b v="0"/>
    <x v="17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x v="0"/>
    <x v="63"/>
    <b v="0"/>
    <x v="17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x v="0"/>
    <x v="80"/>
    <b v="0"/>
    <x v="17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x v="0"/>
    <x v="74"/>
    <b v="0"/>
    <x v="17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x v="0"/>
    <x v="225"/>
    <b v="0"/>
    <x v="17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x v="0"/>
    <x v="60"/>
    <b v="0"/>
    <x v="17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x v="0"/>
    <x v="63"/>
    <b v="0"/>
    <x v="17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x v="0"/>
    <x v="19"/>
    <b v="0"/>
    <x v="17"/>
    <n v="7.2120000000000006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x v="0"/>
    <x v="29"/>
    <b v="0"/>
    <x v="17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x v="0"/>
    <x v="73"/>
    <b v="0"/>
    <x v="17"/>
    <n v="2.5"/>
    <n v="10"/>
    <x v="6"/>
    <x v="17"/>
    <x v="1100"/>
    <x v="1100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x v="0"/>
    <x v="79"/>
    <b v="0"/>
    <x v="17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x v="0"/>
    <x v="54"/>
    <b v="0"/>
    <x v="17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x v="0"/>
    <x v="41"/>
    <b v="0"/>
    <x v="17"/>
    <n v="1.6199999999999999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x v="0"/>
    <x v="77"/>
    <b v="0"/>
    <x v="17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x v="0"/>
    <x v="9"/>
    <b v="0"/>
    <x v="17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x v="0"/>
    <x v="63"/>
    <b v="0"/>
    <x v="17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x v="0"/>
    <x v="78"/>
    <b v="0"/>
    <x v="17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x v="0"/>
    <x v="64"/>
    <b v="0"/>
    <x v="17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x v="0"/>
    <x v="83"/>
    <b v="0"/>
    <x v="17"/>
    <n v="0.44999999999999996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x v="0"/>
    <x v="202"/>
    <b v="0"/>
    <x v="17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x v="0"/>
    <x v="29"/>
    <b v="0"/>
    <x v="17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x v="0"/>
    <x v="267"/>
    <b v="0"/>
    <x v="17"/>
    <n v="35.537409090909087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x v="0"/>
    <x v="29"/>
    <b v="0"/>
    <x v="17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x v="0"/>
    <x v="83"/>
    <b v="0"/>
    <x v="17"/>
    <n v="0.16666666666666669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x v="0"/>
    <x v="80"/>
    <b v="0"/>
    <x v="17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x v="0"/>
    <x v="73"/>
    <b v="0"/>
    <x v="17"/>
    <n v="3.5704000000000007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x v="0"/>
    <x v="22"/>
    <b v="0"/>
    <x v="17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x v="0"/>
    <x v="83"/>
    <b v="0"/>
    <x v="17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x v="0"/>
    <x v="29"/>
    <b v="0"/>
    <x v="17"/>
    <n v="0.23809523809523811"/>
    <n v="5"/>
    <x v="6"/>
    <x v="17"/>
    <x v="1119"/>
    <x v="1119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x v="0"/>
    <x v="78"/>
    <b v="0"/>
    <x v="17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x v="0"/>
    <x v="81"/>
    <b v="0"/>
    <x v="17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x v="0"/>
    <x v="78"/>
    <b v="0"/>
    <x v="17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x v="0"/>
    <x v="83"/>
    <b v="0"/>
    <x v="17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x v="0"/>
    <x v="63"/>
    <b v="0"/>
    <x v="18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x v="0"/>
    <x v="78"/>
    <b v="0"/>
    <x v="18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x v="0"/>
    <x v="84"/>
    <b v="0"/>
    <x v="18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x v="0"/>
    <x v="23"/>
    <b v="0"/>
    <x v="18"/>
    <n v="1.6714285714285713"/>
    <n v="25.434782608695652"/>
    <x v="6"/>
    <x v="18"/>
    <x v="1127"/>
    <x v="1127"/>
  </r>
  <r>
    <n v="1128"/>
    <s v="Flying Turds"/>
    <s v="#havingfunFTW"/>
    <x v="28"/>
    <x v="116"/>
    <x v="2"/>
    <x v="1"/>
    <x v="1"/>
    <n v="1407425717"/>
    <n v="1404833717"/>
    <x v="0"/>
    <x v="29"/>
    <b v="0"/>
    <x v="18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x v="0"/>
    <x v="84"/>
    <b v="0"/>
    <x v="18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x v="0"/>
    <x v="83"/>
    <b v="0"/>
    <x v="18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x v="0"/>
    <x v="78"/>
    <b v="0"/>
    <x v="18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x v="0"/>
    <x v="62"/>
    <b v="0"/>
    <x v="18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x v="0"/>
    <x v="29"/>
    <b v="0"/>
    <x v="18"/>
    <n v="0.66666666666666674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x v="0"/>
    <x v="29"/>
    <b v="0"/>
    <x v="18"/>
    <n v="4.0000000000000001E-3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x v="0"/>
    <x v="29"/>
    <b v="0"/>
    <x v="18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x v="0"/>
    <x v="79"/>
    <b v="0"/>
    <x v="18"/>
    <n v="6.443914081145585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x v="0"/>
    <x v="70"/>
    <b v="0"/>
    <x v="18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x v="0"/>
    <x v="80"/>
    <b v="0"/>
    <x v="18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x v="0"/>
    <x v="29"/>
    <b v="0"/>
    <x v="18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x v="0"/>
    <x v="78"/>
    <b v="0"/>
    <x v="18"/>
    <n v="0"/>
    <n v="0"/>
    <x v="6"/>
    <x v="18"/>
    <x v="1140"/>
    <x v="1140"/>
  </r>
  <r>
    <n v="1141"/>
    <s v="Arena Z - Zombie Survival"/>
    <s v="I think this will be a great game!"/>
    <x v="2"/>
    <x v="117"/>
    <x v="2"/>
    <x v="12"/>
    <x v="3"/>
    <n v="1436460450"/>
    <n v="1433868450"/>
    <x v="0"/>
    <x v="78"/>
    <b v="0"/>
    <x v="18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x v="0"/>
    <x v="78"/>
    <b v="0"/>
    <x v="18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x v="0"/>
    <x v="22"/>
    <b v="0"/>
    <x v="18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x v="0"/>
    <x v="78"/>
    <b v="0"/>
    <x v="19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x v="0"/>
    <x v="29"/>
    <b v="0"/>
    <x v="19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x v="0"/>
    <x v="8"/>
    <b v="0"/>
    <x v="19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x v="0"/>
    <x v="78"/>
    <b v="0"/>
    <x v="19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x v="0"/>
    <x v="83"/>
    <b v="0"/>
    <x v="19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x v="63"/>
    <x v="735"/>
    <x v="2"/>
    <x v="0"/>
    <x v="0"/>
    <n v="1466096566"/>
    <n v="1463504566"/>
    <x v="0"/>
    <x v="84"/>
    <b v="0"/>
    <x v="19"/>
    <n v="0.15"/>
    <n v="37.5"/>
    <x v="7"/>
    <x v="19"/>
    <x v="1149"/>
    <x v="1149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x v="0"/>
    <x v="79"/>
    <b v="0"/>
    <x v="19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x v="0"/>
    <x v="78"/>
    <b v="0"/>
    <x v="19"/>
    <n v="0"/>
    <n v="0"/>
    <x v="7"/>
    <x v="19"/>
    <x v="1151"/>
    <x v="1151"/>
  </r>
  <r>
    <n v="1152"/>
    <s v="Peruvian King Food Truck"/>
    <s v="Peruvian food truck with an LA twist."/>
    <x v="194"/>
    <x v="608"/>
    <x v="2"/>
    <x v="0"/>
    <x v="0"/>
    <n v="1431709312"/>
    <n v="1429117312"/>
    <x v="0"/>
    <x v="41"/>
    <b v="0"/>
    <x v="19"/>
    <n v="5.6937500000000005"/>
    <n v="60.733333333333334"/>
    <x v="7"/>
    <x v="19"/>
    <x v="1152"/>
    <x v="1152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x v="0"/>
    <x v="29"/>
    <b v="0"/>
    <x v="19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x v="0"/>
    <x v="83"/>
    <b v="0"/>
    <x v="19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x v="0"/>
    <x v="22"/>
    <b v="0"/>
    <x v="19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x v="0"/>
    <x v="78"/>
    <b v="0"/>
    <x v="19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x v="0"/>
    <x v="83"/>
    <b v="0"/>
    <x v="19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x v="0"/>
    <x v="83"/>
    <b v="0"/>
    <x v="19"/>
    <n v="0.4666666666666667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x v="0"/>
    <x v="78"/>
    <b v="0"/>
    <x v="19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x v="0"/>
    <x v="10"/>
    <b v="0"/>
    <x v="19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x v="0"/>
    <x v="78"/>
    <b v="0"/>
    <x v="19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x v="0"/>
    <x v="84"/>
    <b v="0"/>
    <x v="19"/>
    <n v="5.8333333333333341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x v="0"/>
    <x v="78"/>
    <b v="0"/>
    <x v="19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x v="0"/>
    <x v="78"/>
    <b v="0"/>
    <x v="19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x v="0"/>
    <x v="20"/>
    <b v="0"/>
    <x v="19"/>
    <n v="20.7050000000000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x v="0"/>
    <x v="22"/>
    <b v="0"/>
    <x v="19"/>
    <n v="19.139999999999997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x v="0"/>
    <x v="38"/>
    <b v="0"/>
    <x v="19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x v="0"/>
    <x v="83"/>
    <b v="0"/>
    <x v="19"/>
    <n v="5.6666666666666661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x v="0"/>
    <x v="83"/>
    <b v="0"/>
    <x v="19"/>
    <n v="0.16999999999999998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x v="0"/>
    <x v="84"/>
    <b v="0"/>
    <x v="19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x v="0"/>
    <x v="29"/>
    <b v="0"/>
    <x v="19"/>
    <n v="0.1"/>
    <n v="25"/>
    <x v="7"/>
    <x v="19"/>
    <x v="1171"/>
    <x v="1171"/>
  </r>
  <r>
    <n v="1172"/>
    <s v="let your dayz take you to the dogs."/>
    <s v="Bringing YOUR favorite dog recipes to the streets."/>
    <x v="7"/>
    <x v="117"/>
    <x v="2"/>
    <x v="0"/>
    <x v="0"/>
    <n v="1408551752"/>
    <n v="1405959752"/>
    <x v="0"/>
    <x v="78"/>
    <b v="0"/>
    <x v="19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x v="0"/>
    <x v="29"/>
    <b v="0"/>
    <x v="19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x v="0"/>
    <x v="10"/>
    <b v="0"/>
    <x v="19"/>
    <n v="5.906666666666667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x v="0"/>
    <x v="82"/>
    <b v="0"/>
    <x v="19"/>
    <n v="2.925000000000000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x v="0"/>
    <x v="29"/>
    <b v="0"/>
    <x v="19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x v="0"/>
    <x v="78"/>
    <b v="0"/>
    <x v="19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x v="0"/>
    <x v="29"/>
    <b v="0"/>
    <x v="19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x v="0"/>
    <x v="81"/>
    <b v="0"/>
    <x v="19"/>
    <n v="5.3333333333333339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x v="0"/>
    <x v="268"/>
    <b v="0"/>
    <x v="19"/>
    <n v="11.75"/>
    <n v="69.117647058823536"/>
    <x v="7"/>
    <x v="19"/>
    <x v="1180"/>
    <x v="1180"/>
  </r>
  <r>
    <n v="1181"/>
    <s v="Gringo Loco Tacos Food Truck"/>
    <s v="Bringing the best tacos to the streets of Chicago!"/>
    <x v="63"/>
    <x v="460"/>
    <x v="2"/>
    <x v="0"/>
    <x v="0"/>
    <n v="1425197321"/>
    <n v="1422605321"/>
    <x v="0"/>
    <x v="83"/>
    <b v="0"/>
    <x v="19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x v="0"/>
    <x v="80"/>
    <b v="0"/>
    <x v="19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x v="0"/>
    <x v="83"/>
    <b v="0"/>
    <x v="19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x v="0"/>
    <x v="269"/>
    <b v="1"/>
    <x v="20"/>
    <n v="104.93636363636362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x v="0"/>
    <x v="112"/>
    <b v="1"/>
    <x v="20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x v="0"/>
    <x v="252"/>
    <b v="1"/>
    <x v="20"/>
    <n v="106.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x v="0"/>
    <x v="16"/>
    <b v="1"/>
    <x v="20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x v="0"/>
    <x v="268"/>
    <b v="1"/>
    <x v="20"/>
    <n v="160.5499999999999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x v="0"/>
    <x v="48"/>
    <b v="1"/>
    <x v="20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x v="0"/>
    <x v="62"/>
    <b v="1"/>
    <x v="20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x v="0"/>
    <x v="51"/>
    <b v="1"/>
    <x v="20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x v="0"/>
    <x v="41"/>
    <b v="1"/>
    <x v="20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x v="0"/>
    <x v="270"/>
    <b v="1"/>
    <x v="20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x v="0"/>
    <x v="271"/>
    <b v="1"/>
    <x v="20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x v="0"/>
    <x v="203"/>
    <b v="1"/>
    <x v="20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x v="0"/>
    <x v="272"/>
    <b v="1"/>
    <x v="20"/>
    <n v="269.91034482758624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x v="0"/>
    <x v="100"/>
    <b v="1"/>
    <x v="20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x v="0"/>
    <x v="157"/>
    <b v="1"/>
    <x v="20"/>
    <n v="260.5999999999999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x v="0"/>
    <x v="82"/>
    <b v="1"/>
    <x v="20"/>
    <n v="101.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x v="0"/>
    <x v="273"/>
    <b v="1"/>
    <x v="20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x v="0"/>
    <x v="112"/>
    <b v="1"/>
    <x v="20"/>
    <n v="102.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x v="0"/>
    <x v="197"/>
    <b v="1"/>
    <x v="20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x v="0"/>
    <x v="21"/>
    <b v="1"/>
    <x v="20"/>
    <n v="102.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x v="0"/>
    <x v="7"/>
    <b v="1"/>
    <x v="20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x v="0"/>
    <x v="95"/>
    <b v="1"/>
    <x v="20"/>
    <n v="100.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x v="0"/>
    <x v="58"/>
    <b v="1"/>
    <x v="20"/>
    <n v="114.99999999999999"/>
    <n v="32.34375"/>
    <x v="8"/>
    <x v="20"/>
    <x v="1206"/>
    <x v="1206"/>
  </r>
  <r>
    <n v="1207"/>
    <s v="ITALIANA"/>
    <s v="A humanistic photo book about ancestral &amp; post-modern Italy."/>
    <x v="227"/>
    <x v="832"/>
    <x v="0"/>
    <x v="13"/>
    <x v="3"/>
    <n v="1459418400"/>
    <n v="1456827573"/>
    <x v="0"/>
    <x v="261"/>
    <b v="1"/>
    <x v="20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x v="0"/>
    <x v="11"/>
    <b v="1"/>
    <x v="20"/>
    <n v="155.29999999999998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x v="0"/>
    <x v="67"/>
    <b v="1"/>
    <x v="20"/>
    <n v="106"/>
    <n v="138.2608695652174"/>
    <x v="8"/>
    <x v="20"/>
    <x v="1209"/>
    <x v="1209"/>
  </r>
  <r>
    <n v="1210"/>
    <s v="Det Andra GÃ¶teborg"/>
    <s v="En fotobok om livet i det enda andra GÃ¶teborg i vÃ¤rlden"/>
    <x v="22"/>
    <x v="835"/>
    <x v="0"/>
    <x v="11"/>
    <x v="9"/>
    <n v="1433106000"/>
    <n v="1431124572"/>
    <x v="0"/>
    <x v="273"/>
    <b v="1"/>
    <x v="20"/>
    <n v="254.31499999999997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x v="0"/>
    <x v="79"/>
    <b v="1"/>
    <x v="20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x v="0"/>
    <x v="183"/>
    <b v="1"/>
    <x v="20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x v="0"/>
    <x v="52"/>
    <b v="1"/>
    <x v="20"/>
    <n v="102.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x v="0"/>
    <x v="20"/>
    <b v="1"/>
    <x v="20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x v="0"/>
    <x v="274"/>
    <b v="1"/>
    <x v="20"/>
    <n v="786.0802000000001"/>
    <n v="71.592003642987251"/>
    <x v="8"/>
    <x v="20"/>
    <x v="1215"/>
    <x v="1215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x v="0"/>
    <x v="147"/>
    <b v="1"/>
    <x v="20"/>
    <n v="145.70000000000002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x v="0"/>
    <x v="275"/>
    <b v="1"/>
    <x v="20"/>
    <n v="102.60000000000001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x v="0"/>
    <x v="30"/>
    <b v="1"/>
    <x v="20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x v="0"/>
    <x v="35"/>
    <b v="1"/>
    <x v="20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x v="0"/>
    <x v="205"/>
    <b v="1"/>
    <x v="20"/>
    <n v="103.76666666666668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x v="0"/>
    <x v="273"/>
    <b v="1"/>
    <x v="20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x v="0"/>
    <x v="276"/>
    <b v="1"/>
    <x v="20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x v="0"/>
    <x v="277"/>
    <b v="1"/>
    <x v="20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x v="0"/>
    <x v="59"/>
    <b v="0"/>
    <x v="21"/>
    <n v="7.066666666666667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x v="0"/>
    <x v="83"/>
    <b v="0"/>
    <x v="21"/>
    <n v="4.3999999999999995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x v="0"/>
    <x v="244"/>
    <b v="0"/>
    <x v="21"/>
    <n v="3.8739999999999997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x v="0"/>
    <x v="78"/>
    <b v="0"/>
    <x v="21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x v="0"/>
    <x v="54"/>
    <b v="0"/>
    <x v="21"/>
    <n v="29.299999999999997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x v="0"/>
    <x v="29"/>
    <b v="0"/>
    <x v="21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x v="0"/>
    <x v="78"/>
    <b v="0"/>
    <x v="21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x v="0"/>
    <x v="78"/>
    <b v="0"/>
    <x v="21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x v="0"/>
    <x v="29"/>
    <b v="0"/>
    <x v="21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x v="0"/>
    <x v="79"/>
    <b v="0"/>
    <x v="21"/>
    <n v="11.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x v="0"/>
    <x v="78"/>
    <b v="0"/>
    <x v="21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x v="0"/>
    <x v="79"/>
    <b v="0"/>
    <x v="21"/>
    <n v="2.7873639500929119"/>
    <n v="35"/>
    <x v="4"/>
    <x v="21"/>
    <x v="1235"/>
    <x v="1235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x v="0"/>
    <x v="78"/>
    <b v="0"/>
    <x v="21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x v="0"/>
    <x v="78"/>
    <b v="0"/>
    <x v="21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x v="0"/>
    <x v="83"/>
    <b v="0"/>
    <x v="21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x v="0"/>
    <x v="78"/>
    <b v="0"/>
    <x v="21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x v="0"/>
    <x v="22"/>
    <b v="0"/>
    <x v="21"/>
    <n v="3.0124999999999997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x v="0"/>
    <x v="69"/>
    <b v="0"/>
    <x v="21"/>
    <n v="50.739999999999995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x v="0"/>
    <x v="29"/>
    <b v="0"/>
    <x v="21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x v="0"/>
    <x v="44"/>
    <b v="0"/>
    <x v="21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x v="1"/>
    <x v="43"/>
    <b v="1"/>
    <x v="11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x v="1"/>
    <x v="57"/>
    <b v="1"/>
    <x v="11"/>
    <n v="120.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x v="1"/>
    <x v="162"/>
    <b v="1"/>
    <x v="11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x v="1"/>
    <x v="133"/>
    <b v="1"/>
    <x v="11"/>
    <n v="122.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x v="1"/>
    <x v="211"/>
    <b v="1"/>
    <x v="11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x v="1"/>
    <x v="75"/>
    <b v="1"/>
    <x v="11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x v="1"/>
    <x v="278"/>
    <b v="1"/>
    <x v="11"/>
    <n v="200.1533333333333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x v="1"/>
    <x v="142"/>
    <b v="1"/>
    <x v="11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x v="1"/>
    <x v="261"/>
    <b v="1"/>
    <x v="11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x v="1"/>
    <x v="279"/>
    <b v="1"/>
    <x v="11"/>
    <n v="303833.2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x v="1"/>
    <x v="261"/>
    <b v="1"/>
    <x v="11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x v="1"/>
    <x v="280"/>
    <b v="1"/>
    <x v="11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x v="1"/>
    <x v="281"/>
    <b v="1"/>
    <x v="11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x v="1"/>
    <x v="282"/>
    <b v="1"/>
    <x v="11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x v="1"/>
    <x v="283"/>
    <b v="1"/>
    <x v="11"/>
    <n v="213.14633333333336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x v="1"/>
    <x v="93"/>
    <b v="1"/>
    <x v="11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x v="1"/>
    <x v="142"/>
    <b v="1"/>
    <x v="11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x v="1"/>
    <x v="47"/>
    <b v="1"/>
    <x v="11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x v="1"/>
    <x v="217"/>
    <b v="1"/>
    <x v="11"/>
    <n v="125.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x v="1"/>
    <x v="14"/>
    <b v="1"/>
    <x v="11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x v="1"/>
    <x v="69"/>
    <b v="1"/>
    <x v="11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x v="1"/>
    <x v="36"/>
    <b v="1"/>
    <x v="11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x v="1"/>
    <x v="133"/>
    <b v="1"/>
    <x v="11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x v="1"/>
    <x v="180"/>
    <b v="1"/>
    <x v="11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x v="1"/>
    <x v="0"/>
    <b v="1"/>
    <x v="11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x v="1"/>
    <x v="190"/>
    <b v="1"/>
    <x v="11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x v="1"/>
    <x v="39"/>
    <b v="1"/>
    <x v="11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x v="1"/>
    <x v="162"/>
    <b v="1"/>
    <x v="11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x v="1"/>
    <x v="33"/>
    <b v="1"/>
    <x v="11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x v="1"/>
    <x v="241"/>
    <b v="1"/>
    <x v="11"/>
    <n v="103.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x v="1"/>
    <x v="284"/>
    <b v="1"/>
    <x v="11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x v="1"/>
    <x v="285"/>
    <b v="1"/>
    <x v="11"/>
    <n v="162.14066666666668"/>
    <n v="62.522107969151669"/>
    <x v="4"/>
    <x v="11"/>
    <x v="1275"/>
    <x v="1275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x v="1"/>
    <x v="32"/>
    <b v="1"/>
    <x v="11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x v="1"/>
    <x v="286"/>
    <b v="1"/>
    <x v="11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x v="1"/>
    <x v="245"/>
    <b v="1"/>
    <x v="11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x v="1"/>
    <x v="143"/>
    <b v="1"/>
    <x v="11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x v="1"/>
    <x v="208"/>
    <b v="1"/>
    <x v="11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x v="1"/>
    <x v="142"/>
    <b v="1"/>
    <x v="11"/>
    <n v="110.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x v="1"/>
    <x v="220"/>
    <b v="1"/>
    <x v="11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x v="1"/>
    <x v="19"/>
    <b v="1"/>
    <x v="11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x v="0"/>
    <x v="162"/>
    <b v="1"/>
    <x v="6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x v="0"/>
    <x v="287"/>
    <b v="1"/>
    <x v="6"/>
    <n v="101.64999999999999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x v="0"/>
    <x v="9"/>
    <b v="1"/>
    <x v="6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x v="0"/>
    <x v="20"/>
    <b v="1"/>
    <x v="6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x v="0"/>
    <x v="42"/>
    <b v="1"/>
    <x v="6"/>
    <n v="100.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x v="0"/>
    <x v="47"/>
    <b v="1"/>
    <x v="6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x v="0"/>
    <x v="48"/>
    <b v="1"/>
    <x v="6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x v="0"/>
    <x v="288"/>
    <b v="1"/>
    <x v="6"/>
    <n v="145.70000000000002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x v="0"/>
    <x v="47"/>
    <b v="1"/>
    <x v="6"/>
    <n v="110.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x v="0"/>
    <x v="148"/>
    <b v="1"/>
    <x v="6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x v="0"/>
    <x v="19"/>
    <b v="1"/>
    <x v="6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x v="0"/>
    <x v="31"/>
    <b v="1"/>
    <x v="6"/>
    <n v="101.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x v="0"/>
    <x v="23"/>
    <b v="1"/>
    <x v="6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x v="0"/>
    <x v="146"/>
    <b v="1"/>
    <x v="6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x v="0"/>
    <x v="51"/>
    <b v="1"/>
    <x v="6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x v="0"/>
    <x v="58"/>
    <b v="1"/>
    <x v="6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x v="0"/>
    <x v="54"/>
    <b v="1"/>
    <x v="6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x v="0"/>
    <x v="60"/>
    <b v="1"/>
    <x v="6"/>
    <n v="102.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x v="0"/>
    <x v="133"/>
    <b v="1"/>
    <x v="6"/>
    <n v="100"/>
    <n v="50"/>
    <x v="1"/>
    <x v="6"/>
    <x v="1302"/>
    <x v="1302"/>
  </r>
  <r>
    <n v="1303"/>
    <s v="Forward Arena Theatre Company: Summer Season"/>
    <s v="Groundbreaking queer theatre."/>
    <x v="8"/>
    <x v="912"/>
    <x v="0"/>
    <x v="1"/>
    <x v="1"/>
    <n v="1469962800"/>
    <n v="1468578920"/>
    <x v="0"/>
    <x v="52"/>
    <b v="1"/>
    <x v="6"/>
    <n v="130.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x v="0"/>
    <x v="201"/>
    <b v="0"/>
    <x v="8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x v="0"/>
    <x v="48"/>
    <b v="0"/>
    <x v="8"/>
    <n v="25.976666666666663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x v="0"/>
    <x v="289"/>
    <b v="0"/>
    <x v="8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x v="0"/>
    <x v="43"/>
    <b v="0"/>
    <x v="8"/>
    <n v="11.514000000000001"/>
    <n v="127.93333333333334"/>
    <x v="2"/>
    <x v="8"/>
    <x v="1307"/>
    <x v="1307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x v="0"/>
    <x v="44"/>
    <b v="0"/>
    <x v="8"/>
    <n v="11.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x v="0"/>
    <x v="2"/>
    <b v="0"/>
    <x v="8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x v="0"/>
    <x v="54"/>
    <b v="0"/>
    <x v="8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x v="0"/>
    <x v="61"/>
    <b v="0"/>
    <x v="8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x v="0"/>
    <x v="29"/>
    <b v="0"/>
    <x v="8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x v="0"/>
    <x v="259"/>
    <b v="0"/>
    <x v="8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x v="0"/>
    <x v="202"/>
    <b v="0"/>
    <x v="8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x v="0"/>
    <x v="290"/>
    <b v="0"/>
    <x v="8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x v="0"/>
    <x v="29"/>
    <b v="0"/>
    <x v="8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x v="0"/>
    <x v="10"/>
    <b v="0"/>
    <x v="8"/>
    <n v="5.7334999999999994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x v="0"/>
    <x v="125"/>
    <b v="0"/>
    <x v="8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x v="0"/>
    <x v="82"/>
    <b v="0"/>
    <x v="8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x v="0"/>
    <x v="83"/>
    <b v="0"/>
    <x v="8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x v="0"/>
    <x v="63"/>
    <b v="0"/>
    <x v="8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x v="0"/>
    <x v="80"/>
    <b v="0"/>
    <x v="8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x v="0"/>
    <x v="34"/>
    <b v="0"/>
    <x v="8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x v="0"/>
    <x v="240"/>
    <b v="0"/>
    <x v="8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x v="0"/>
    <x v="22"/>
    <b v="0"/>
    <x v="8"/>
    <n v="2.4299999999999997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x v="0"/>
    <x v="202"/>
    <b v="0"/>
    <x v="8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x v="0"/>
    <x v="14"/>
    <b v="0"/>
    <x v="8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x v="0"/>
    <x v="41"/>
    <b v="0"/>
    <x v="8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x v="0"/>
    <x v="82"/>
    <b v="0"/>
    <x v="8"/>
    <n v="0.81600000000000006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x v="0"/>
    <x v="133"/>
    <b v="0"/>
    <x v="8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x v="0"/>
    <x v="69"/>
    <b v="0"/>
    <x v="8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x v="0"/>
    <x v="78"/>
    <b v="0"/>
    <x v="8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x v="0"/>
    <x v="78"/>
    <b v="0"/>
    <x v="8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x v="0"/>
    <x v="222"/>
    <b v="0"/>
    <x v="8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x v="0"/>
    <x v="38"/>
    <b v="0"/>
    <x v="8"/>
    <n v="19.759999999999998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x v="0"/>
    <x v="291"/>
    <b v="0"/>
    <x v="8"/>
    <n v="84.946999999999989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x v="0"/>
    <x v="205"/>
    <b v="0"/>
    <x v="8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x v="0"/>
    <x v="41"/>
    <b v="0"/>
    <x v="8"/>
    <n v="3.3033333333333332"/>
    <n v="66.066666666666663"/>
    <x v="2"/>
    <x v="8"/>
    <x v="1338"/>
    <x v="1338"/>
  </r>
  <r>
    <n v="1339"/>
    <s v="Linkoo (Canceled)"/>
    <s v="World's Smallest customizable Phone &amp; GPS Watch for kids !"/>
    <x v="63"/>
    <x v="943"/>
    <x v="1"/>
    <x v="0"/>
    <x v="0"/>
    <n v="1418056315"/>
    <n v="1414164715"/>
    <x v="0"/>
    <x v="77"/>
    <b v="0"/>
    <x v="8"/>
    <n v="6.6339999999999995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x v="0"/>
    <x v="78"/>
    <b v="0"/>
    <x v="8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x v="0"/>
    <x v="67"/>
    <b v="0"/>
    <x v="8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x v="0"/>
    <x v="29"/>
    <b v="0"/>
    <x v="8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x v="0"/>
    <x v="292"/>
    <b v="0"/>
    <x v="8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x v="0"/>
    <x v="237"/>
    <b v="1"/>
    <x v="9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x v="0"/>
    <x v="63"/>
    <b v="1"/>
    <x v="9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x v="0"/>
    <x v="184"/>
    <b v="1"/>
    <x v="9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x v="0"/>
    <x v="162"/>
    <b v="1"/>
    <x v="9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x v="0"/>
    <x v="55"/>
    <b v="1"/>
    <x v="9"/>
    <n v="101.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x v="0"/>
    <x v="293"/>
    <b v="1"/>
    <x v="9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x v="0"/>
    <x v="76"/>
    <b v="1"/>
    <x v="9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x v="0"/>
    <x v="148"/>
    <b v="1"/>
    <x v="9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x v="0"/>
    <x v="294"/>
    <b v="1"/>
    <x v="9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x v="0"/>
    <x v="288"/>
    <b v="1"/>
    <x v="9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x v="0"/>
    <x v="31"/>
    <b v="1"/>
    <x v="9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x v="0"/>
    <x v="212"/>
    <b v="1"/>
    <x v="9"/>
    <n v="122.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x v="0"/>
    <x v="45"/>
    <b v="1"/>
    <x v="9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x v="0"/>
    <x v="71"/>
    <b v="1"/>
    <x v="9"/>
    <n v="125.29999999999998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x v="0"/>
    <x v="72"/>
    <b v="1"/>
    <x v="9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x v="0"/>
    <x v="10"/>
    <b v="1"/>
    <x v="9"/>
    <n v="115.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x v="0"/>
    <x v="75"/>
    <b v="1"/>
    <x v="9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x v="0"/>
    <x v="295"/>
    <b v="1"/>
    <x v="9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x v="0"/>
    <x v="20"/>
    <b v="1"/>
    <x v="9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x v="0"/>
    <x v="81"/>
    <b v="1"/>
    <x v="9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x v="0"/>
    <x v="296"/>
    <b v="1"/>
    <x v="11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x v="0"/>
    <x v="297"/>
    <b v="1"/>
    <x v="11"/>
    <n v="100.26666666666667"/>
    <n v="81.739130434782609"/>
    <x v="4"/>
    <x v="11"/>
    <x v="1365"/>
    <x v="1365"/>
  </r>
  <r>
    <n v="1366"/>
    <s v="Kick It! A Tribute to the A.K.s"/>
    <s v="A musical memorial for Alexi Petersen."/>
    <x v="51"/>
    <x v="966"/>
    <x v="0"/>
    <x v="0"/>
    <x v="0"/>
    <n v="1417049663"/>
    <n v="1413158063"/>
    <x v="0"/>
    <x v="206"/>
    <b v="1"/>
    <x v="11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x v="0"/>
    <x v="240"/>
    <b v="1"/>
    <x v="11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x v="0"/>
    <x v="45"/>
    <b v="1"/>
    <x v="11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x v="0"/>
    <x v="298"/>
    <b v="1"/>
    <x v="11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x v="0"/>
    <x v="9"/>
    <b v="1"/>
    <x v="11"/>
    <n v="103.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x v="0"/>
    <x v="16"/>
    <b v="1"/>
    <x v="11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x v="0"/>
    <x v="38"/>
    <b v="1"/>
    <x v="11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x v="0"/>
    <x v="47"/>
    <b v="1"/>
    <x v="11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x v="0"/>
    <x v="36"/>
    <b v="1"/>
    <x v="11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x v="0"/>
    <x v="280"/>
    <b v="1"/>
    <x v="11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x v="0"/>
    <x v="129"/>
    <b v="1"/>
    <x v="11"/>
    <n v="252.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x v="0"/>
    <x v="162"/>
    <b v="1"/>
    <x v="11"/>
    <n v="116.15384615384616"/>
    <n v="48.70967741935484"/>
    <x v="4"/>
    <x v="11"/>
    <x v="1377"/>
    <x v="1377"/>
  </r>
  <r>
    <n v="1378"/>
    <s v="SIX BY SEVEN"/>
    <s v="A psychedelic post rock masterpiece!"/>
    <x v="13"/>
    <x v="976"/>
    <x v="0"/>
    <x v="1"/>
    <x v="1"/>
    <n v="1470075210"/>
    <n v="1468779210"/>
    <x v="0"/>
    <x v="182"/>
    <b v="1"/>
    <x v="11"/>
    <n v="203.35000000000002"/>
    <n v="30.578947368421051"/>
    <x v="4"/>
    <x v="11"/>
    <x v="1378"/>
    <x v="1378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x v="0"/>
    <x v="299"/>
    <b v="1"/>
    <x v="11"/>
    <n v="111.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x v="0"/>
    <x v="81"/>
    <b v="1"/>
    <x v="11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x v="0"/>
    <x v="196"/>
    <b v="1"/>
    <x v="11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x v="0"/>
    <x v="265"/>
    <b v="1"/>
    <x v="11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x v="0"/>
    <x v="251"/>
    <b v="1"/>
    <x v="11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x v="0"/>
    <x v="287"/>
    <b v="1"/>
    <x v="11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x v="0"/>
    <x v="179"/>
    <b v="1"/>
    <x v="11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x v="0"/>
    <x v="25"/>
    <b v="1"/>
    <x v="11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x v="0"/>
    <x v="76"/>
    <b v="1"/>
    <x v="11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x v="0"/>
    <x v="300"/>
    <b v="1"/>
    <x v="11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x v="0"/>
    <x v="69"/>
    <b v="1"/>
    <x v="11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x v="0"/>
    <x v="10"/>
    <b v="1"/>
    <x v="11"/>
    <n v="109.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x v="0"/>
    <x v="62"/>
    <b v="1"/>
    <x v="11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x v="0"/>
    <x v="201"/>
    <b v="1"/>
    <x v="11"/>
    <n v="113.64000000000001"/>
    <n v="27.317307692307693"/>
    <x v="4"/>
    <x v="11"/>
    <x v="1392"/>
    <x v="1392"/>
  </r>
  <r>
    <n v="1393"/>
    <s v="WolfHunt | Social Commentary Rock Project"/>
    <s v="Rock n' Roll tales of our times"/>
    <x v="3"/>
    <x v="990"/>
    <x v="0"/>
    <x v="0"/>
    <x v="0"/>
    <n v="1470068523"/>
    <n v="1467476523"/>
    <x v="0"/>
    <x v="47"/>
    <b v="1"/>
    <x v="11"/>
    <n v="102.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x v="0"/>
    <x v="57"/>
    <b v="1"/>
    <x v="11"/>
    <n v="122.13333333333334"/>
    <n v="53.882352941176471"/>
    <x v="4"/>
    <x v="11"/>
    <x v="1394"/>
    <x v="1394"/>
  </r>
  <r>
    <n v="1395"/>
    <s v="Quiet Oaks Full Length Album"/>
    <s v="Help Quiet Oaks record their debut album!!!"/>
    <x v="8"/>
    <x v="992"/>
    <x v="0"/>
    <x v="0"/>
    <x v="0"/>
    <n v="1484430481"/>
    <n v="1481838481"/>
    <x v="0"/>
    <x v="141"/>
    <b v="1"/>
    <x v="11"/>
    <n v="111.88571428571427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x v="0"/>
    <x v="196"/>
    <b v="1"/>
    <x v="11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x v="0"/>
    <x v="150"/>
    <b v="1"/>
    <x v="11"/>
    <n v="113.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x v="0"/>
    <x v="71"/>
    <b v="1"/>
    <x v="11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x v="0"/>
    <x v="192"/>
    <b v="1"/>
    <x v="11"/>
    <n v="126.14444444444443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x v="0"/>
    <x v="69"/>
    <b v="1"/>
    <x v="11"/>
    <n v="167.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x v="0"/>
    <x v="301"/>
    <b v="1"/>
    <x v="11"/>
    <n v="496.52000000000004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x v="0"/>
    <x v="116"/>
    <b v="1"/>
    <x v="11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x v="0"/>
    <x v="36"/>
    <b v="1"/>
    <x v="11"/>
    <n v="102.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x v="1"/>
    <x v="81"/>
    <b v="0"/>
    <x v="22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x v="1"/>
    <x v="57"/>
    <b v="0"/>
    <x v="22"/>
    <n v="0.42"/>
    <n v="6.1764705882352944"/>
    <x v="3"/>
    <x v="22"/>
    <x v="1405"/>
    <x v="1405"/>
  </r>
  <r>
    <n v="1406"/>
    <s v="Man Down! Translation project"/>
    <s v="The White coat and the battle dress uniform"/>
    <x v="14"/>
    <x v="493"/>
    <x v="2"/>
    <x v="13"/>
    <x v="3"/>
    <n v="1449914400"/>
    <n v="1445336607"/>
    <x v="0"/>
    <x v="83"/>
    <b v="0"/>
    <x v="22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x v="0"/>
    <x v="84"/>
    <b v="0"/>
    <x v="22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x v="0"/>
    <x v="79"/>
    <b v="0"/>
    <x v="22"/>
    <n v="7.1999999999999993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x v="0"/>
    <x v="78"/>
    <b v="0"/>
    <x v="22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x v="0"/>
    <x v="29"/>
    <b v="0"/>
    <x v="22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x v="0"/>
    <x v="83"/>
    <b v="0"/>
    <x v="22"/>
    <n v="0.23333333333333336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x v="0"/>
    <x v="62"/>
    <b v="0"/>
    <x v="22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x v="0"/>
    <x v="29"/>
    <b v="0"/>
    <x v="22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x v="0"/>
    <x v="29"/>
    <b v="0"/>
    <x v="22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x v="0"/>
    <x v="82"/>
    <b v="0"/>
    <x v="22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x v="0"/>
    <x v="78"/>
    <b v="0"/>
    <x v="22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x v="0"/>
    <x v="84"/>
    <b v="0"/>
    <x v="22"/>
    <n v="1.2222222222222223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x v="0"/>
    <x v="29"/>
    <b v="0"/>
    <x v="22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x v="0"/>
    <x v="73"/>
    <b v="0"/>
    <x v="22"/>
    <n v="7.0634920634920633"/>
    <n v="44.5"/>
    <x v="3"/>
    <x v="22"/>
    <x v="1419"/>
    <x v="1419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x v="0"/>
    <x v="83"/>
    <b v="0"/>
    <x v="22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x v="0"/>
    <x v="84"/>
    <b v="0"/>
    <x v="22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x v="0"/>
    <x v="84"/>
    <b v="0"/>
    <x v="22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x v="0"/>
    <x v="29"/>
    <b v="0"/>
    <x v="22"/>
    <n v="0.33333333333333337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x v="0"/>
    <x v="25"/>
    <b v="0"/>
    <x v="22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x v="0"/>
    <x v="78"/>
    <b v="0"/>
    <x v="22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x v="0"/>
    <x v="78"/>
    <b v="0"/>
    <x v="22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x v="0"/>
    <x v="80"/>
    <b v="0"/>
    <x v="22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x v="0"/>
    <x v="83"/>
    <b v="0"/>
    <x v="22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x v="0"/>
    <x v="78"/>
    <b v="0"/>
    <x v="22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x v="0"/>
    <x v="81"/>
    <b v="0"/>
    <x v="22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x v="0"/>
    <x v="5"/>
    <b v="0"/>
    <x v="22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x v="0"/>
    <x v="78"/>
    <b v="0"/>
    <x v="22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x v="0"/>
    <x v="73"/>
    <b v="0"/>
    <x v="22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x v="0"/>
    <x v="202"/>
    <b v="0"/>
    <x v="22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x v="0"/>
    <x v="84"/>
    <b v="0"/>
    <x v="22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x v="0"/>
    <x v="84"/>
    <b v="0"/>
    <x v="22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x v="0"/>
    <x v="19"/>
    <b v="0"/>
    <x v="22"/>
    <n v="26.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x v="0"/>
    <x v="22"/>
    <b v="0"/>
    <x v="22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x v="0"/>
    <x v="79"/>
    <b v="0"/>
    <x v="22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x v="0"/>
    <x v="29"/>
    <b v="0"/>
    <x v="22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x v="0"/>
    <x v="83"/>
    <b v="0"/>
    <x v="22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x v="0"/>
    <x v="78"/>
    <b v="0"/>
    <x v="22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x v="0"/>
    <x v="78"/>
    <b v="0"/>
    <x v="22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x v="0"/>
    <x v="78"/>
    <b v="0"/>
    <x v="22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x v="0"/>
    <x v="78"/>
    <b v="0"/>
    <x v="22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x v="0"/>
    <x v="78"/>
    <b v="0"/>
    <x v="22"/>
    <n v="0"/>
    <n v="0"/>
    <x v="3"/>
    <x v="22"/>
    <x v="1446"/>
    <x v="1446"/>
  </r>
  <r>
    <n v="1447"/>
    <s v="Indian Language Dictionary"/>
    <s v="I'm creating a dictionary of multiple Indian languages."/>
    <x v="69"/>
    <x v="735"/>
    <x v="2"/>
    <x v="0"/>
    <x v="0"/>
    <n v="1467999134"/>
    <n v="1465407134"/>
    <x v="0"/>
    <x v="83"/>
    <b v="0"/>
    <x v="22"/>
    <n v="1.4999999999999999E-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x v="0"/>
    <x v="78"/>
    <b v="0"/>
    <x v="22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x v="0"/>
    <x v="78"/>
    <b v="0"/>
    <x v="22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x v="0"/>
    <x v="29"/>
    <b v="0"/>
    <x v="22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x v="0"/>
    <x v="84"/>
    <b v="0"/>
    <x v="22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x v="0"/>
    <x v="78"/>
    <b v="0"/>
    <x v="22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x v="0"/>
    <x v="78"/>
    <b v="0"/>
    <x v="22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x v="0"/>
    <x v="29"/>
    <b v="0"/>
    <x v="22"/>
    <n v="0.8571428571428572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x v="0"/>
    <x v="63"/>
    <b v="0"/>
    <x v="22"/>
    <n v="10.5"/>
    <n v="225"/>
    <x v="3"/>
    <x v="22"/>
    <x v="1455"/>
    <x v="1455"/>
  </r>
  <r>
    <n v="1456"/>
    <s v="Sometimes you don't need love (Canceled)"/>
    <s v="English Version of my auto-published novel"/>
    <x v="10"/>
    <x v="1011"/>
    <x v="1"/>
    <x v="13"/>
    <x v="3"/>
    <n v="1483459365"/>
    <n v="1480867365"/>
    <x v="0"/>
    <x v="83"/>
    <b v="0"/>
    <x v="22"/>
    <n v="2.9000000000000004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x v="0"/>
    <x v="78"/>
    <b v="0"/>
    <x v="22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x v="0"/>
    <x v="78"/>
    <b v="0"/>
    <x v="22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x v="0"/>
    <x v="78"/>
    <b v="0"/>
    <x v="22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x v="0"/>
    <x v="78"/>
    <b v="0"/>
    <x v="22"/>
    <n v="0"/>
    <n v="0"/>
    <x v="3"/>
    <x v="22"/>
    <x v="1460"/>
    <x v="1460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x v="1"/>
    <x v="158"/>
    <b v="1"/>
    <x v="23"/>
    <n v="101.24459999999999"/>
    <n v="44.66673529411765"/>
    <x v="3"/>
    <x v="23"/>
    <x v="1461"/>
    <x v="1461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x v="1"/>
    <x v="3"/>
    <b v="1"/>
    <x v="23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x v="1"/>
    <x v="20"/>
    <b v="1"/>
    <x v="23"/>
    <n v="147.66666666666666"/>
    <n v="35.44"/>
    <x v="3"/>
    <x v="23"/>
    <x v="1463"/>
    <x v="1463"/>
  </r>
  <r>
    <n v="1464"/>
    <s v="Science Studio"/>
    <s v="The Best Science Media on the Web"/>
    <x v="10"/>
    <x v="1014"/>
    <x v="0"/>
    <x v="0"/>
    <x v="0"/>
    <n v="1361029958"/>
    <n v="1358437958"/>
    <x v="1"/>
    <x v="302"/>
    <b v="1"/>
    <x v="23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x v="1"/>
    <x v="303"/>
    <b v="1"/>
    <x v="23"/>
    <n v="456.41449999999998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x v="1"/>
    <x v="290"/>
    <b v="1"/>
    <x v="23"/>
    <n v="107.87731249999999"/>
    <n v="69.598266129032254"/>
    <x v="3"/>
    <x v="23"/>
    <x v="1466"/>
    <x v="1466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x v="1"/>
    <x v="304"/>
    <b v="1"/>
    <x v="23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x v="1"/>
    <x v="305"/>
    <b v="1"/>
    <x v="23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x v="1"/>
    <x v="306"/>
    <b v="1"/>
    <x v="23"/>
    <n v="108.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x v="1"/>
    <x v="75"/>
    <b v="1"/>
    <x v="23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x v="1"/>
    <x v="307"/>
    <b v="1"/>
    <x v="23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x v="1"/>
    <x v="226"/>
    <b v="1"/>
    <x v="23"/>
    <n v="138.70400000000001"/>
    <n v="103.20238095238095"/>
    <x v="3"/>
    <x v="23"/>
    <x v="1472"/>
    <x v="1472"/>
  </r>
  <r>
    <n v="1473"/>
    <s v="ONE LOVES ONLY FORM"/>
    <s v="Public Radio Project"/>
    <x v="15"/>
    <x v="1023"/>
    <x v="0"/>
    <x v="0"/>
    <x v="0"/>
    <n v="1330644639"/>
    <n v="1328052639"/>
    <x v="1"/>
    <x v="5"/>
    <b v="1"/>
    <x v="23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x v="1"/>
    <x v="88"/>
    <b v="1"/>
    <x v="23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x v="1"/>
    <x v="308"/>
    <b v="1"/>
    <x v="23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x v="1"/>
    <x v="309"/>
    <b v="1"/>
    <x v="23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x v="1"/>
    <x v="232"/>
    <b v="1"/>
    <x v="23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x v="1"/>
    <x v="310"/>
    <b v="1"/>
    <x v="23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x v="1"/>
    <x v="26"/>
    <b v="1"/>
    <x v="23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x v="1"/>
    <x v="311"/>
    <b v="1"/>
    <x v="23"/>
    <n v="117.04040000000001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x v="0"/>
    <x v="79"/>
    <b v="0"/>
    <x v="10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x v="0"/>
    <x v="29"/>
    <b v="0"/>
    <x v="10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x v="0"/>
    <x v="84"/>
    <b v="0"/>
    <x v="10"/>
    <n v="0.7142857142857143"/>
    <n v="25"/>
    <x v="3"/>
    <x v="10"/>
    <x v="1483"/>
    <x v="1483"/>
  </r>
  <r>
    <n v="1484"/>
    <s v="a book called filtered down thru the stars"/>
    <s v="The mussings of an old wizard"/>
    <x v="13"/>
    <x v="117"/>
    <x v="2"/>
    <x v="0"/>
    <x v="0"/>
    <n v="1342882260"/>
    <n v="1337834963"/>
    <x v="0"/>
    <x v="78"/>
    <b v="0"/>
    <x v="10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x v="0"/>
    <x v="83"/>
    <b v="0"/>
    <x v="10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x v="0"/>
    <x v="83"/>
    <b v="0"/>
    <x v="10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x v="0"/>
    <x v="78"/>
    <b v="0"/>
    <x v="10"/>
    <n v="0"/>
    <n v="0"/>
    <x v="3"/>
    <x v="10"/>
    <x v="1487"/>
    <x v="1487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x v="0"/>
    <x v="79"/>
    <b v="0"/>
    <x v="10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x v="0"/>
    <x v="78"/>
    <b v="0"/>
    <x v="10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x v="0"/>
    <x v="10"/>
    <b v="0"/>
    <x v="10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x v="0"/>
    <x v="29"/>
    <b v="0"/>
    <x v="10"/>
    <n v="8.3333333333333321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x v="0"/>
    <x v="84"/>
    <b v="0"/>
    <x v="10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x v="0"/>
    <x v="78"/>
    <b v="0"/>
    <x v="10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x v="0"/>
    <x v="202"/>
    <b v="0"/>
    <x v="10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x v="0"/>
    <x v="78"/>
    <b v="0"/>
    <x v="10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x v="0"/>
    <x v="78"/>
    <b v="0"/>
    <x v="10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x v="0"/>
    <x v="29"/>
    <b v="0"/>
    <x v="10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x v="0"/>
    <x v="83"/>
    <b v="0"/>
    <x v="10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x v="0"/>
    <x v="29"/>
    <b v="0"/>
    <x v="10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x v="0"/>
    <x v="41"/>
    <b v="0"/>
    <x v="10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x v="1"/>
    <x v="312"/>
    <b v="1"/>
    <x v="20"/>
    <n v="166.33076923076925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x v="1"/>
    <x v="313"/>
    <b v="1"/>
    <x v="20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x v="1"/>
    <x v="26"/>
    <b v="1"/>
    <x v="20"/>
    <n v="107.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x v="1"/>
    <x v="314"/>
    <b v="1"/>
    <x v="20"/>
    <n v="277.9384615384615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x v="1"/>
    <x v="315"/>
    <b v="1"/>
    <x v="20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x v="1"/>
    <x v="68"/>
    <b v="1"/>
    <x v="20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x v="1"/>
    <x v="51"/>
    <b v="1"/>
    <x v="20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x v="1"/>
    <x v="263"/>
    <b v="1"/>
    <x v="20"/>
    <n v="110.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x v="1"/>
    <x v="193"/>
    <b v="1"/>
    <x v="20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x v="1"/>
    <x v="316"/>
    <b v="1"/>
    <x v="20"/>
    <n v="101.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x v="1"/>
    <x v="190"/>
    <b v="1"/>
    <x v="20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x v="1"/>
    <x v="317"/>
    <b v="1"/>
    <x v="20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x v="1"/>
    <x v="224"/>
    <b v="1"/>
    <x v="20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x v="1"/>
    <x v="282"/>
    <b v="1"/>
    <x v="20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x v="1"/>
    <x v="160"/>
    <b v="1"/>
    <x v="20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x v="1"/>
    <x v="318"/>
    <b v="1"/>
    <x v="20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x v="1"/>
    <x v="319"/>
    <b v="1"/>
    <x v="20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x v="1"/>
    <x v="163"/>
    <b v="1"/>
    <x v="20"/>
    <n v="205.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x v="1"/>
    <x v="108"/>
    <b v="1"/>
    <x v="20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x v="1"/>
    <x v="157"/>
    <b v="1"/>
    <x v="20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x v="1"/>
    <x v="97"/>
    <b v="1"/>
    <x v="20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x v="1"/>
    <x v="320"/>
    <b v="1"/>
    <x v="20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x v="1"/>
    <x v="198"/>
    <b v="1"/>
    <x v="20"/>
    <n v="124.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x v="1"/>
    <x v="33"/>
    <b v="1"/>
    <x v="20"/>
    <n v="206.9999999999999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x v="1"/>
    <x v="205"/>
    <b v="1"/>
    <x v="20"/>
    <n v="174.00576923076923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x v="1"/>
    <x v="321"/>
    <b v="1"/>
    <x v="20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x v="1"/>
    <x v="16"/>
    <b v="1"/>
    <x v="20"/>
    <n v="110.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x v="1"/>
    <x v="322"/>
    <b v="1"/>
    <x v="20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x v="1"/>
    <x v="261"/>
    <b v="1"/>
    <x v="20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x v="1"/>
    <x v="323"/>
    <b v="1"/>
    <x v="20"/>
    <n v="134.82571428571427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x v="1"/>
    <x v="196"/>
    <b v="1"/>
    <x v="20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x v="1"/>
    <x v="324"/>
    <b v="1"/>
    <x v="20"/>
    <n v="484.0200000000000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x v="1"/>
    <x v="325"/>
    <b v="1"/>
    <x v="20"/>
    <n v="145.14000000000001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x v="1"/>
    <x v="232"/>
    <b v="1"/>
    <x v="20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x v="1"/>
    <x v="238"/>
    <b v="1"/>
    <x v="20"/>
    <n v="132.42499999999998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x v="1"/>
    <x v="326"/>
    <b v="1"/>
    <x v="20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x v="1"/>
    <x v="291"/>
    <b v="1"/>
    <x v="20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x v="1"/>
    <x v="67"/>
    <b v="1"/>
    <x v="20"/>
    <n v="102.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x v="0"/>
    <x v="4"/>
    <b v="1"/>
    <x v="20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x v="1"/>
    <x v="15"/>
    <b v="1"/>
    <x v="20"/>
    <n v="117.86666666666667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x v="0"/>
    <x v="84"/>
    <b v="0"/>
    <x v="24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x v="0"/>
    <x v="29"/>
    <b v="0"/>
    <x v="24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x v="0"/>
    <x v="29"/>
    <b v="0"/>
    <x v="24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x v="0"/>
    <x v="78"/>
    <b v="0"/>
    <x v="24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x v="0"/>
    <x v="29"/>
    <b v="0"/>
    <x v="24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x v="0"/>
    <x v="202"/>
    <b v="0"/>
    <x v="24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x v="0"/>
    <x v="78"/>
    <b v="0"/>
    <x v="24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x v="0"/>
    <x v="29"/>
    <b v="0"/>
    <x v="24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x v="0"/>
    <x v="79"/>
    <b v="0"/>
    <x v="24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x v="0"/>
    <x v="63"/>
    <b v="0"/>
    <x v="24"/>
    <n v="13.46666666666666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x v="0"/>
    <x v="78"/>
    <b v="0"/>
    <x v="24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x v="0"/>
    <x v="38"/>
    <b v="0"/>
    <x v="24"/>
    <n v="49.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x v="0"/>
    <x v="78"/>
    <b v="0"/>
    <x v="24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x v="0"/>
    <x v="78"/>
    <b v="0"/>
    <x v="24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x v="0"/>
    <x v="78"/>
    <b v="0"/>
    <x v="24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x v="0"/>
    <x v="8"/>
    <b v="0"/>
    <x v="24"/>
    <n v="45.133333333333333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x v="0"/>
    <x v="29"/>
    <b v="0"/>
    <x v="24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x v="0"/>
    <x v="83"/>
    <b v="0"/>
    <x v="24"/>
    <n v="4.666666666666667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x v="0"/>
    <x v="29"/>
    <b v="0"/>
    <x v="24"/>
    <n v="0.33333333333333337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x v="0"/>
    <x v="80"/>
    <b v="0"/>
    <x v="24"/>
    <n v="3.760000000000000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x v="0"/>
    <x v="29"/>
    <b v="0"/>
    <x v="25"/>
    <n v="0.67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x v="0"/>
    <x v="78"/>
    <b v="0"/>
    <x v="25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x v="0"/>
    <x v="84"/>
    <b v="0"/>
    <x v="25"/>
    <n v="1.4166666666666665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x v="0"/>
    <x v="29"/>
    <b v="0"/>
    <x v="25"/>
    <n v="0.1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x v="0"/>
    <x v="29"/>
    <b v="0"/>
    <x v="25"/>
    <n v="2.5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x v="0"/>
    <x v="211"/>
    <b v="0"/>
    <x v="25"/>
    <n v="21.25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x v="0"/>
    <x v="62"/>
    <b v="0"/>
    <x v="25"/>
    <n v="4.117647058823529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x v="0"/>
    <x v="19"/>
    <b v="0"/>
    <x v="25"/>
    <n v="13.639999999999999"/>
    <n v="155"/>
    <x v="3"/>
    <x v="25"/>
    <x v="1568"/>
    <x v="1567"/>
  </r>
  <r>
    <n v="1569"/>
    <s v="to be removed (Canceled)"/>
    <s v="to be removed"/>
    <x v="11"/>
    <x v="117"/>
    <x v="1"/>
    <x v="0"/>
    <x v="0"/>
    <n v="1369498714"/>
    <n v="1366906714"/>
    <x v="0"/>
    <x v="78"/>
    <b v="0"/>
    <x v="25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x v="0"/>
    <x v="47"/>
    <b v="0"/>
    <x v="25"/>
    <n v="41.4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x v="0"/>
    <x v="80"/>
    <b v="0"/>
    <x v="25"/>
    <n v="0.6611570247933884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x v="0"/>
    <x v="83"/>
    <b v="0"/>
    <x v="25"/>
    <n v="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x v="0"/>
    <x v="83"/>
    <b v="0"/>
    <x v="25"/>
    <n v="2.4777777777777779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x v="0"/>
    <x v="79"/>
    <b v="0"/>
    <x v="25"/>
    <n v="5.0599999999999996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x v="0"/>
    <x v="2"/>
    <b v="0"/>
    <x v="25"/>
    <n v="22.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x v="0"/>
    <x v="73"/>
    <b v="0"/>
    <x v="25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x v="0"/>
    <x v="84"/>
    <b v="0"/>
    <x v="25"/>
    <n v="0.5499999999999999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x v="0"/>
    <x v="80"/>
    <b v="0"/>
    <x v="25"/>
    <n v="10.806536636794938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x v="0"/>
    <x v="84"/>
    <b v="0"/>
    <x v="25"/>
    <n v="0.84008400840084008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x v="0"/>
    <x v="78"/>
    <b v="0"/>
    <x v="25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x v="0"/>
    <x v="29"/>
    <b v="0"/>
    <x v="26"/>
    <n v="0.5"/>
    <n v="5"/>
    <x v="8"/>
    <x v="26"/>
    <x v="1581"/>
    <x v="1580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x v="0"/>
    <x v="83"/>
    <b v="0"/>
    <x v="26"/>
    <n v="9.3000000000000007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x v="0"/>
    <x v="29"/>
    <b v="0"/>
    <x v="26"/>
    <n v="7.4999999999999997E-2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x v="0"/>
    <x v="78"/>
    <b v="0"/>
    <x v="26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x v="0"/>
    <x v="8"/>
    <b v="0"/>
    <x v="26"/>
    <n v="79"/>
    <n v="131.66666666666666"/>
    <x v="8"/>
    <x v="26"/>
    <x v="1585"/>
    <x v="1584"/>
  </r>
  <r>
    <n v="1586"/>
    <s v="Missouri In Pictures"/>
    <s v="Show the world the beauty that is in all of our back yards!"/>
    <x v="15"/>
    <x v="117"/>
    <x v="2"/>
    <x v="0"/>
    <x v="0"/>
    <n v="1428197422"/>
    <n v="1425609022"/>
    <x v="0"/>
    <x v="78"/>
    <b v="0"/>
    <x v="26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x v="0"/>
    <x v="29"/>
    <b v="0"/>
    <x v="26"/>
    <n v="1.3333333333333334E-2"/>
    <n v="1"/>
    <x v="8"/>
    <x v="26"/>
    <x v="1587"/>
    <x v="1586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x v="0"/>
    <x v="78"/>
    <b v="0"/>
    <x v="26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x v="0"/>
    <x v="78"/>
    <b v="0"/>
    <x v="26"/>
    <n v="0"/>
    <n v="0"/>
    <x v="8"/>
    <x v="26"/>
    <x v="1589"/>
    <x v="1588"/>
  </r>
  <r>
    <n v="1590"/>
    <s v="An Italian Adventure"/>
    <s v="Discover Italy through photography."/>
    <x v="127"/>
    <x v="806"/>
    <x v="2"/>
    <x v="13"/>
    <x v="3"/>
    <n v="1443040464"/>
    <n v="1440448464"/>
    <x v="0"/>
    <x v="84"/>
    <b v="0"/>
    <x v="26"/>
    <n v="1.700000000000000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x v="0"/>
    <x v="297"/>
    <b v="0"/>
    <x v="26"/>
    <n v="29.228571428571428"/>
    <n v="44.478260869565219"/>
    <x v="8"/>
    <x v="26"/>
    <x v="1591"/>
    <x v="1590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x v="0"/>
    <x v="78"/>
    <b v="0"/>
    <x v="26"/>
    <n v="0"/>
    <n v="0"/>
    <x v="8"/>
    <x v="26"/>
    <x v="1592"/>
    <x v="1591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x v="0"/>
    <x v="83"/>
    <b v="0"/>
    <x v="26"/>
    <n v="1.3636363636363637E-2"/>
    <n v="1"/>
    <x v="8"/>
    <x v="26"/>
    <x v="1593"/>
    <x v="1592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x v="0"/>
    <x v="73"/>
    <b v="0"/>
    <x v="26"/>
    <n v="20.5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x v="0"/>
    <x v="63"/>
    <b v="0"/>
    <x v="26"/>
    <n v="0.27999999999999997"/>
    <n v="40"/>
    <x v="8"/>
    <x v="26"/>
    <x v="1595"/>
    <x v="1594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x v="0"/>
    <x v="83"/>
    <b v="0"/>
    <x v="26"/>
    <n v="2.3076923076923079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x v="0"/>
    <x v="78"/>
    <b v="0"/>
    <x v="26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x v="0"/>
    <x v="29"/>
    <b v="0"/>
    <x v="26"/>
    <n v="0.12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x v="0"/>
    <x v="78"/>
    <b v="0"/>
    <x v="26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x v="0"/>
    <x v="82"/>
    <b v="0"/>
    <x v="26"/>
    <n v="7.3400000000000007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x v="0"/>
    <x v="66"/>
    <b v="1"/>
    <x v="11"/>
    <n v="108.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x v="0"/>
    <x v="58"/>
    <b v="1"/>
    <x v="11"/>
    <n v="100.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x v="0"/>
    <x v="209"/>
    <b v="1"/>
    <x v="11"/>
    <n v="100.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x v="0"/>
    <x v="16"/>
    <b v="1"/>
    <x v="11"/>
    <n v="122.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x v="0"/>
    <x v="34"/>
    <b v="1"/>
    <x v="11"/>
    <n v="100.693333333333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x v="0"/>
    <x v="297"/>
    <b v="1"/>
    <x v="11"/>
    <n v="101.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x v="0"/>
    <x v="242"/>
    <b v="1"/>
    <x v="11"/>
    <n v="145.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x v="0"/>
    <x v="23"/>
    <b v="1"/>
    <x v="11"/>
    <n v="101.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x v="0"/>
    <x v="80"/>
    <b v="1"/>
    <x v="11"/>
    <n v="118.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x v="0"/>
    <x v="300"/>
    <b v="1"/>
    <x v="11"/>
    <n v="271.85000000000002"/>
    <n v="48.544642857142854"/>
    <x v="4"/>
    <x v="11"/>
    <x v="1610"/>
    <x v="1609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x v="0"/>
    <x v="74"/>
    <b v="1"/>
    <x v="11"/>
    <n v="125.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x v="0"/>
    <x v="202"/>
    <b v="1"/>
    <x v="11"/>
    <n v="110.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x v="0"/>
    <x v="55"/>
    <b v="1"/>
    <x v="11"/>
    <n v="101.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x v="0"/>
    <x v="99"/>
    <b v="1"/>
    <x v="11"/>
    <n v="102.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x v="0"/>
    <x v="327"/>
    <b v="1"/>
    <x v="11"/>
    <n v="114.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x v="0"/>
    <x v="328"/>
    <b v="1"/>
    <x v="11"/>
    <n v="104.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x v="0"/>
    <x v="150"/>
    <b v="1"/>
    <x v="11"/>
    <n v="145.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x v="0"/>
    <x v="74"/>
    <b v="1"/>
    <x v="11"/>
    <n v="105.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x v="0"/>
    <x v="23"/>
    <b v="1"/>
    <x v="11"/>
    <n v="133.33333333333331"/>
    <n v="86.956521739130437"/>
    <x v="4"/>
    <x v="11"/>
    <x v="1619"/>
    <x v="1618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x v="0"/>
    <x v="57"/>
    <b v="1"/>
    <x v="11"/>
    <n v="112.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x v="0"/>
    <x v="77"/>
    <b v="1"/>
    <x v="11"/>
    <n v="121.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x v="0"/>
    <x v="71"/>
    <b v="1"/>
    <x v="11"/>
    <n v="101.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x v="0"/>
    <x v="59"/>
    <b v="1"/>
    <x v="11"/>
    <n v="101.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x v="0"/>
    <x v="20"/>
    <b v="1"/>
    <x v="11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x v="0"/>
    <x v="201"/>
    <b v="1"/>
    <x v="11"/>
    <n v="155.33333333333331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x v="0"/>
    <x v="52"/>
    <b v="1"/>
    <x v="11"/>
    <n v="101.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x v="0"/>
    <x v="44"/>
    <b v="1"/>
    <x v="11"/>
    <n v="1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x v="0"/>
    <x v="106"/>
    <b v="1"/>
    <x v="11"/>
    <n v="100.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x v="0"/>
    <x v="141"/>
    <b v="1"/>
    <x v="11"/>
    <n v="103.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x v="0"/>
    <x v="149"/>
    <b v="1"/>
    <x v="11"/>
    <n v="265.25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x v="0"/>
    <x v="182"/>
    <b v="1"/>
    <x v="11"/>
    <n v="155.91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x v="0"/>
    <x v="5"/>
    <b v="1"/>
    <x v="11"/>
    <n v="101.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x v="0"/>
    <x v="6"/>
    <b v="1"/>
    <x v="11"/>
    <n v="100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x v="0"/>
    <x v="58"/>
    <b v="1"/>
    <x v="11"/>
    <n v="100.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x v="0"/>
    <x v="77"/>
    <b v="1"/>
    <x v="11"/>
    <n v="125.29999999999998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x v="0"/>
    <x v="45"/>
    <b v="1"/>
    <x v="11"/>
    <n v="103.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x v="0"/>
    <x v="41"/>
    <b v="1"/>
    <x v="11"/>
    <n v="103.8"/>
    <n v="34.6"/>
    <x v="4"/>
    <x v="11"/>
    <x v="1637"/>
    <x v="1636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x v="0"/>
    <x v="74"/>
    <b v="1"/>
    <x v="11"/>
    <n v="1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x v="0"/>
    <x v="10"/>
    <b v="1"/>
    <x v="11"/>
    <n v="100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x v="0"/>
    <x v="57"/>
    <b v="1"/>
    <x v="11"/>
    <n v="169.86"/>
    <n v="39.967058823529413"/>
    <x v="4"/>
    <x v="11"/>
    <x v="1640"/>
    <x v="1639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x v="0"/>
    <x v="55"/>
    <b v="1"/>
    <x v="27"/>
    <n v="101.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x v="0"/>
    <x v="33"/>
    <b v="1"/>
    <x v="27"/>
    <n v="100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x v="0"/>
    <x v="77"/>
    <b v="1"/>
    <x v="27"/>
    <n v="124.70000000000002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x v="0"/>
    <x v="130"/>
    <b v="1"/>
    <x v="27"/>
    <n v="109.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x v="0"/>
    <x v="73"/>
    <b v="1"/>
    <x v="27"/>
    <n v="110.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x v="0"/>
    <x v="183"/>
    <b v="1"/>
    <x v="27"/>
    <n v="110.2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x v="0"/>
    <x v="67"/>
    <b v="1"/>
    <x v="27"/>
    <n v="104.71999999999998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x v="0"/>
    <x v="240"/>
    <b v="1"/>
    <x v="27"/>
    <n v="125.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x v="0"/>
    <x v="75"/>
    <b v="1"/>
    <x v="27"/>
    <n v="100.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x v="0"/>
    <x v="58"/>
    <b v="1"/>
    <x v="27"/>
    <n v="141.55000000000001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x v="0"/>
    <x v="9"/>
    <b v="1"/>
    <x v="27"/>
    <n v="100.75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x v="0"/>
    <x v="16"/>
    <b v="1"/>
    <x v="27"/>
    <n v="100.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x v="0"/>
    <x v="129"/>
    <b v="1"/>
    <x v="27"/>
    <n v="174.2304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x v="0"/>
    <x v="69"/>
    <b v="1"/>
    <x v="27"/>
    <n v="119.90909090909089"/>
    <n v="38.794117647058826"/>
    <x v="4"/>
    <x v="27"/>
    <x v="1654"/>
    <x v="1653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x v="0"/>
    <x v="53"/>
    <b v="1"/>
    <x v="27"/>
    <n v="142.86666666666667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x v="0"/>
    <x v="53"/>
    <b v="1"/>
    <x v="27"/>
    <n v="100.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x v="0"/>
    <x v="170"/>
    <b v="1"/>
    <x v="27"/>
    <n v="104.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x v="0"/>
    <x v="329"/>
    <b v="1"/>
    <x v="27"/>
    <n v="132.23333333333335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x v="0"/>
    <x v="43"/>
    <b v="1"/>
    <x v="27"/>
    <n v="112.79999999999998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x v="0"/>
    <x v="17"/>
    <b v="1"/>
    <x v="27"/>
    <n v="1253.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x v="0"/>
    <x v="21"/>
    <b v="1"/>
    <x v="27"/>
    <n v="102.5063291139240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x v="0"/>
    <x v="95"/>
    <b v="1"/>
    <x v="27"/>
    <n v="102.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x v="0"/>
    <x v="58"/>
    <b v="1"/>
    <x v="27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x v="0"/>
    <x v="30"/>
    <b v="1"/>
    <x v="27"/>
    <n v="122.40879999999999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x v="0"/>
    <x v="251"/>
    <b v="1"/>
    <x v="27"/>
    <n v="119.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x v="0"/>
    <x v="15"/>
    <b v="1"/>
    <x v="27"/>
    <n v="160.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x v="0"/>
    <x v="141"/>
    <b v="1"/>
    <x v="27"/>
    <n v="126.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x v="0"/>
    <x v="318"/>
    <b v="1"/>
    <x v="27"/>
    <n v="102.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x v="0"/>
    <x v="47"/>
    <b v="1"/>
    <x v="27"/>
    <n v="139.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x v="0"/>
    <x v="23"/>
    <b v="1"/>
    <x v="27"/>
    <n v="102.60000000000001"/>
    <n v="44.608695652173914"/>
    <x v="4"/>
    <x v="27"/>
    <x v="1670"/>
    <x v="1669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x v="0"/>
    <x v="99"/>
    <b v="1"/>
    <x v="27"/>
    <n v="100.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x v="0"/>
    <x v="72"/>
    <b v="1"/>
    <x v="27"/>
    <n v="112.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x v="0"/>
    <x v="211"/>
    <b v="1"/>
    <x v="27"/>
    <n v="128.09523809523807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x v="0"/>
    <x v="116"/>
    <b v="1"/>
    <x v="27"/>
    <n v="201.7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x v="0"/>
    <x v="69"/>
    <b v="1"/>
    <x v="27"/>
    <n v="137.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x v="0"/>
    <x v="288"/>
    <b v="1"/>
    <x v="27"/>
    <n v="115.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x v="0"/>
    <x v="288"/>
    <b v="1"/>
    <x v="27"/>
    <n v="111.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x v="0"/>
    <x v="72"/>
    <b v="1"/>
    <x v="27"/>
    <n v="118.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x v="0"/>
    <x v="66"/>
    <b v="1"/>
    <x v="27"/>
    <n v="175"/>
    <n v="62.5"/>
    <x v="4"/>
    <x v="27"/>
    <x v="1679"/>
    <x v="1678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x v="0"/>
    <x v="20"/>
    <b v="1"/>
    <x v="27"/>
    <n v="117.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x v="0"/>
    <x v="330"/>
    <b v="0"/>
    <x v="28"/>
    <n v="101.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x v="0"/>
    <x v="78"/>
    <b v="0"/>
    <x v="28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x v="0"/>
    <x v="73"/>
    <b v="0"/>
    <x v="28"/>
    <n v="21.714285714285715"/>
    <n v="76"/>
    <x v="4"/>
    <x v="28"/>
    <x v="1683"/>
    <x v="1682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x v="0"/>
    <x v="21"/>
    <b v="0"/>
    <x v="28"/>
    <n v="109.125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x v="0"/>
    <x v="41"/>
    <b v="0"/>
    <x v="28"/>
    <n v="102.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x v="0"/>
    <x v="29"/>
    <b v="0"/>
    <x v="28"/>
    <n v="0.36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x v="0"/>
    <x v="70"/>
    <b v="0"/>
    <x v="28"/>
    <n v="31.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x v="0"/>
    <x v="63"/>
    <b v="0"/>
    <x v="28"/>
    <n v="44.3"/>
    <n v="253.14285714285714"/>
    <x v="4"/>
    <x v="28"/>
    <x v="1688"/>
    <x v="1687"/>
  </r>
  <r>
    <n v="1689"/>
    <s v="Fly Away"/>
    <s v="Praising the Living God in the second half of life."/>
    <x v="262"/>
    <x v="1162"/>
    <x v="3"/>
    <x v="0"/>
    <x v="0"/>
    <n v="1489700230"/>
    <n v="1487111830"/>
    <x v="0"/>
    <x v="25"/>
    <b v="0"/>
    <x v="28"/>
    <n v="100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x v="0"/>
    <x v="202"/>
    <b v="0"/>
    <x v="28"/>
    <n v="25.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x v="0"/>
    <x v="44"/>
    <b v="0"/>
    <x v="28"/>
    <n v="33.473333333333329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x v="0"/>
    <x v="41"/>
    <b v="0"/>
    <x v="28"/>
    <n v="47.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x v="0"/>
    <x v="22"/>
    <b v="0"/>
    <x v="28"/>
    <n v="9.333333333333333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x v="0"/>
    <x v="29"/>
    <b v="0"/>
    <x v="28"/>
    <n v="0.05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x v="0"/>
    <x v="23"/>
    <b v="0"/>
    <x v="28"/>
    <n v="11.708333333333334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x v="0"/>
    <x v="78"/>
    <b v="0"/>
    <x v="28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x v="0"/>
    <x v="19"/>
    <b v="0"/>
    <x v="28"/>
    <n v="20.208000000000002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x v="0"/>
    <x v="78"/>
    <b v="0"/>
    <x v="28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x v="0"/>
    <x v="80"/>
    <b v="0"/>
    <x v="28"/>
    <n v="4.2311459353574925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x v="0"/>
    <x v="1"/>
    <b v="0"/>
    <x v="28"/>
    <n v="26.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x v="0"/>
    <x v="84"/>
    <b v="0"/>
    <x v="28"/>
    <n v="0.19801980198019803"/>
    <n v="5"/>
    <x v="4"/>
    <x v="28"/>
    <x v="1701"/>
    <x v="1700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x v="0"/>
    <x v="29"/>
    <b v="0"/>
    <x v="28"/>
    <n v="6.0606060606060606E-3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x v="0"/>
    <x v="84"/>
    <b v="0"/>
    <x v="28"/>
    <n v="1.02"/>
    <n v="25.5"/>
    <x v="4"/>
    <x v="28"/>
    <x v="1703"/>
    <x v="1702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x v="0"/>
    <x v="202"/>
    <b v="0"/>
    <x v="28"/>
    <n v="65.100000000000009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x v="0"/>
    <x v="78"/>
    <b v="0"/>
    <x v="28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x v="0"/>
    <x v="78"/>
    <b v="0"/>
    <x v="28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x v="0"/>
    <x v="82"/>
    <b v="0"/>
    <x v="28"/>
    <n v="9.74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x v="0"/>
    <x v="78"/>
    <b v="0"/>
    <x v="28"/>
    <n v="0"/>
    <n v="0"/>
    <x v="4"/>
    <x v="28"/>
    <x v="1708"/>
    <x v="1707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x v="0"/>
    <x v="80"/>
    <b v="0"/>
    <x v="28"/>
    <n v="4.8571428571428568"/>
    <n v="21.25"/>
    <x v="4"/>
    <x v="28"/>
    <x v="1709"/>
    <x v="1708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x v="0"/>
    <x v="29"/>
    <b v="0"/>
    <x v="28"/>
    <n v="0.67999999999999994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x v="0"/>
    <x v="84"/>
    <b v="0"/>
    <x v="28"/>
    <n v="10.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x v="0"/>
    <x v="78"/>
    <b v="0"/>
    <x v="28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x v="0"/>
    <x v="29"/>
    <b v="0"/>
    <x v="28"/>
    <n v="1.6666666666666667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x v="0"/>
    <x v="57"/>
    <b v="0"/>
    <x v="28"/>
    <n v="7.868000000000000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x v="0"/>
    <x v="84"/>
    <b v="0"/>
    <x v="28"/>
    <n v="0.22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x v="0"/>
    <x v="83"/>
    <b v="0"/>
    <x v="28"/>
    <n v="7.5"/>
    <n v="50"/>
    <x v="4"/>
    <x v="28"/>
    <x v="1716"/>
    <x v="1715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x v="0"/>
    <x v="14"/>
    <b v="0"/>
    <x v="28"/>
    <n v="42.725880551301685"/>
    <n v="34.024390243902438"/>
    <x v="4"/>
    <x v="28"/>
    <x v="1717"/>
    <x v="1716"/>
  </r>
  <r>
    <n v="1718"/>
    <s v="The Prodigal Son"/>
    <s v="A melody for the galaxy."/>
    <x v="19"/>
    <x v="735"/>
    <x v="2"/>
    <x v="0"/>
    <x v="0"/>
    <n v="1463201940"/>
    <n v="1459435149"/>
    <x v="0"/>
    <x v="84"/>
    <b v="0"/>
    <x v="28"/>
    <n v="0.214285714285714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x v="0"/>
    <x v="83"/>
    <b v="0"/>
    <x v="28"/>
    <n v="0.87500000000000011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x v="0"/>
    <x v="22"/>
    <b v="0"/>
    <x v="28"/>
    <n v="5.625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x v="0"/>
    <x v="78"/>
    <b v="0"/>
    <x v="28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x v="0"/>
    <x v="29"/>
    <b v="0"/>
    <x v="28"/>
    <n v="3.4722222222222224E-2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x v="0"/>
    <x v="83"/>
    <b v="0"/>
    <x v="28"/>
    <n v="6.5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x v="0"/>
    <x v="80"/>
    <b v="0"/>
    <x v="28"/>
    <n v="0.58333333333333337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x v="0"/>
    <x v="82"/>
    <b v="0"/>
    <x v="28"/>
    <n v="10.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x v="0"/>
    <x v="38"/>
    <b v="0"/>
    <x v="28"/>
    <n v="33.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x v="0"/>
    <x v="29"/>
    <b v="0"/>
    <x v="28"/>
    <n v="3.3333333333333333E-2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x v="0"/>
    <x v="63"/>
    <b v="0"/>
    <x v="28"/>
    <n v="68.400000000000006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x v="0"/>
    <x v="78"/>
    <b v="0"/>
    <x v="28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x v="0"/>
    <x v="78"/>
    <b v="0"/>
    <x v="28"/>
    <n v="0"/>
    <n v="0"/>
    <x v="4"/>
    <x v="28"/>
    <x v="1730"/>
    <x v="1729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x v="0"/>
    <x v="78"/>
    <b v="0"/>
    <x v="28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x v="0"/>
    <x v="78"/>
    <b v="0"/>
    <x v="28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x v="0"/>
    <x v="78"/>
    <b v="0"/>
    <x v="28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x v="0"/>
    <x v="29"/>
    <b v="0"/>
    <x v="28"/>
    <n v="2.2222222222222223E-2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x v="0"/>
    <x v="84"/>
    <b v="0"/>
    <x v="28"/>
    <n v="11"/>
    <n v="55"/>
    <x v="4"/>
    <x v="28"/>
    <x v="1735"/>
    <x v="1734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x v="0"/>
    <x v="29"/>
    <b v="0"/>
    <x v="28"/>
    <n v="0.73333333333333328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x v="0"/>
    <x v="41"/>
    <b v="0"/>
    <x v="28"/>
    <n v="21.25"/>
    <n v="56.666666666666664"/>
    <x v="4"/>
    <x v="28"/>
    <x v="1737"/>
    <x v="1736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x v="0"/>
    <x v="29"/>
    <b v="0"/>
    <x v="28"/>
    <n v="0.4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x v="0"/>
    <x v="29"/>
    <b v="0"/>
    <x v="28"/>
    <n v="0.1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x v="0"/>
    <x v="78"/>
    <b v="0"/>
    <x v="28"/>
    <n v="0"/>
    <n v="0"/>
    <x v="4"/>
    <x v="28"/>
    <x v="1740"/>
    <x v="1739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x v="0"/>
    <x v="47"/>
    <b v="1"/>
    <x v="20"/>
    <n v="110.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x v="0"/>
    <x v="69"/>
    <b v="1"/>
    <x v="20"/>
    <n v="108.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x v="0"/>
    <x v="85"/>
    <b v="1"/>
    <x v="20"/>
    <n v="100.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x v="0"/>
    <x v="16"/>
    <b v="1"/>
    <x v="20"/>
    <n v="118.45454545454545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x v="0"/>
    <x v="30"/>
    <b v="1"/>
    <x v="20"/>
    <n v="114.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x v="0"/>
    <x v="329"/>
    <b v="1"/>
    <x v="20"/>
    <n v="148.10000000000002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x v="0"/>
    <x v="180"/>
    <b v="1"/>
    <x v="20"/>
    <n v="104.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x v="0"/>
    <x v="331"/>
    <b v="1"/>
    <x v="20"/>
    <n v="129.94800000000001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x v="0"/>
    <x v="132"/>
    <b v="1"/>
    <x v="20"/>
    <n v="123.4875621890547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x v="0"/>
    <x v="207"/>
    <b v="1"/>
    <x v="20"/>
    <n v="201.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x v="0"/>
    <x v="42"/>
    <b v="1"/>
    <x v="20"/>
    <n v="102.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x v="0"/>
    <x v="240"/>
    <b v="1"/>
    <x v="20"/>
    <n v="260.16666666666663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x v="0"/>
    <x v="2"/>
    <b v="1"/>
    <x v="20"/>
    <n v="1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x v="0"/>
    <x v="240"/>
    <b v="1"/>
    <x v="20"/>
    <n v="110.52941176470587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x v="0"/>
    <x v="80"/>
    <b v="1"/>
    <x v="20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x v="0"/>
    <x v="148"/>
    <b v="1"/>
    <x v="20"/>
    <n v="102.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x v="0"/>
    <x v="25"/>
    <b v="1"/>
    <x v="20"/>
    <n v="115.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x v="0"/>
    <x v="74"/>
    <b v="1"/>
    <x v="20"/>
    <n v="114.7"/>
    <n v="42.481481481481481"/>
    <x v="8"/>
    <x v="20"/>
    <x v="1758"/>
    <x v="1757"/>
  </r>
  <r>
    <n v="1759"/>
    <s v="Death Valley"/>
    <s v="Death Valley will be the first photo book of Andi State"/>
    <x v="10"/>
    <x v="1194"/>
    <x v="0"/>
    <x v="0"/>
    <x v="0"/>
    <n v="1427309629"/>
    <n v="1425585229"/>
    <x v="0"/>
    <x v="72"/>
    <b v="1"/>
    <x v="20"/>
    <n v="106.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x v="0"/>
    <x v="332"/>
    <b v="1"/>
    <x v="20"/>
    <n v="165.44"/>
    <n v="81.098039215686271"/>
    <x v="8"/>
    <x v="20"/>
    <x v="1760"/>
    <x v="1759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x v="0"/>
    <x v="83"/>
    <b v="1"/>
    <x v="20"/>
    <n v="155"/>
    <n v="51.666666666666664"/>
    <x v="8"/>
    <x v="20"/>
    <x v="1761"/>
    <x v="1760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x v="0"/>
    <x v="20"/>
    <b v="1"/>
    <x v="20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x v="0"/>
    <x v="115"/>
    <b v="1"/>
    <x v="20"/>
    <n v="101.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x v="1"/>
    <x v="70"/>
    <b v="0"/>
    <x v="20"/>
    <n v="19.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x v="1"/>
    <x v="273"/>
    <b v="0"/>
    <x v="20"/>
    <n v="59.467839999999995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x v="1"/>
    <x v="78"/>
    <b v="0"/>
    <x v="20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x v="1"/>
    <x v="70"/>
    <b v="0"/>
    <x v="20"/>
    <n v="45.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x v="1"/>
    <x v="41"/>
    <b v="0"/>
    <x v="20"/>
    <n v="3.74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x v="1"/>
    <x v="19"/>
    <b v="0"/>
    <x v="20"/>
    <n v="2.7025000000000001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x v="1"/>
    <x v="297"/>
    <b v="0"/>
    <x v="20"/>
    <n v="56.51428571428572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x v="1"/>
    <x v="20"/>
    <b v="0"/>
    <x v="20"/>
    <n v="21.30952380952381"/>
    <n v="35.799999999999997"/>
    <x v="8"/>
    <x v="20"/>
    <x v="1771"/>
    <x v="1770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x v="1"/>
    <x v="10"/>
    <b v="0"/>
    <x v="20"/>
    <n v="15.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x v="1"/>
    <x v="10"/>
    <b v="0"/>
    <x v="20"/>
    <n v="6.2566666666666677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x v="1"/>
    <x v="62"/>
    <b v="0"/>
    <x v="20"/>
    <n v="45.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x v="1"/>
    <x v="204"/>
    <b v="0"/>
    <x v="20"/>
    <n v="65.101538461538468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x v="1"/>
    <x v="80"/>
    <b v="0"/>
    <x v="20"/>
    <n v="6.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x v="1"/>
    <x v="73"/>
    <b v="0"/>
    <x v="20"/>
    <n v="13.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x v="1"/>
    <x v="41"/>
    <b v="0"/>
    <x v="20"/>
    <n v="1.990000000000000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x v="1"/>
    <x v="44"/>
    <b v="0"/>
    <x v="20"/>
    <n v="36.236363636363642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x v="1"/>
    <x v="215"/>
    <b v="0"/>
    <x v="20"/>
    <n v="39.743333333333339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x v="1"/>
    <x v="54"/>
    <b v="0"/>
    <x v="20"/>
    <n v="25.763636363636365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x v="1"/>
    <x v="88"/>
    <b v="0"/>
    <x v="20"/>
    <n v="15.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x v="1"/>
    <x v="333"/>
    <b v="0"/>
    <x v="20"/>
    <n v="23.692499999999999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x v="1"/>
    <x v="51"/>
    <b v="0"/>
    <x v="20"/>
    <n v="39.76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x v="1"/>
    <x v="52"/>
    <b v="0"/>
    <x v="20"/>
    <n v="20.220833333333331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x v="1"/>
    <x v="60"/>
    <b v="0"/>
    <x v="20"/>
    <n v="47.631578947368418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x v="1"/>
    <x v="54"/>
    <b v="0"/>
    <x v="20"/>
    <n v="15.329999999999998"/>
    <n v="63.875"/>
    <x v="8"/>
    <x v="20"/>
    <x v="1787"/>
    <x v="1786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x v="1"/>
    <x v="80"/>
    <b v="0"/>
    <x v="20"/>
    <n v="1.3818181818181818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x v="1"/>
    <x v="80"/>
    <b v="0"/>
    <x v="20"/>
    <n v="0.5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x v="1"/>
    <x v="41"/>
    <b v="0"/>
    <x v="20"/>
    <n v="4.957575757575758"/>
    <n v="109.06666666666666"/>
    <x v="8"/>
    <x v="20"/>
    <x v="1790"/>
    <x v="1789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x v="1"/>
    <x v="80"/>
    <b v="0"/>
    <x v="20"/>
    <n v="3.566666666666666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x v="1"/>
    <x v="237"/>
    <b v="0"/>
    <x v="20"/>
    <n v="61.124000000000002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x v="1"/>
    <x v="84"/>
    <b v="0"/>
    <x v="20"/>
    <n v="1.3333333333333335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x v="1"/>
    <x v="59"/>
    <b v="0"/>
    <x v="20"/>
    <n v="11.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x v="1"/>
    <x v="75"/>
    <b v="0"/>
    <x v="20"/>
    <n v="38.735714285714288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x v="1"/>
    <x v="48"/>
    <b v="0"/>
    <x v="20"/>
    <n v="22.05263157894737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x v="1"/>
    <x v="205"/>
    <b v="0"/>
    <x v="20"/>
    <n v="67.55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x v="1"/>
    <x v="77"/>
    <b v="0"/>
    <x v="20"/>
    <n v="13.637499999999999"/>
    <n v="58.972972972972975"/>
    <x v="8"/>
    <x v="20"/>
    <x v="1798"/>
    <x v="1797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x v="1"/>
    <x v="79"/>
    <b v="0"/>
    <x v="20"/>
    <n v="1.7457500000000001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x v="1"/>
    <x v="116"/>
    <b v="0"/>
    <x v="20"/>
    <n v="20.44963251188932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x v="1"/>
    <x v="77"/>
    <b v="0"/>
    <x v="20"/>
    <n v="13.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x v="1"/>
    <x v="59"/>
    <b v="0"/>
    <x v="20"/>
    <n v="48.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x v="1"/>
    <x v="11"/>
    <b v="0"/>
    <x v="20"/>
    <n v="30.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x v="1"/>
    <x v="47"/>
    <b v="0"/>
    <x v="20"/>
    <n v="35.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x v="1"/>
    <x v="259"/>
    <b v="0"/>
    <x v="20"/>
    <n v="36.404444444444444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x v="1"/>
    <x v="22"/>
    <b v="0"/>
    <x v="20"/>
    <n v="2.9550000000000001"/>
    <n v="73.875"/>
    <x v="8"/>
    <x v="20"/>
    <x v="1806"/>
    <x v="1805"/>
  </r>
  <r>
    <n v="1807"/>
    <s v="Anywhere but Here"/>
    <s v="I want to explore alternative cultures and lifestyles in America."/>
    <x v="10"/>
    <x v="503"/>
    <x v="2"/>
    <x v="0"/>
    <x v="0"/>
    <n v="1411868313"/>
    <n v="1409276313"/>
    <x v="1"/>
    <x v="22"/>
    <b v="0"/>
    <x v="20"/>
    <n v="11.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x v="1"/>
    <x v="93"/>
    <b v="0"/>
    <x v="20"/>
    <n v="41.407142857142858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x v="1"/>
    <x v="82"/>
    <b v="0"/>
    <x v="20"/>
    <n v="10.857142857142858"/>
    <n v="42.222222222222221"/>
    <x v="8"/>
    <x v="20"/>
    <x v="1809"/>
    <x v="1808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x v="0"/>
    <x v="84"/>
    <b v="0"/>
    <x v="20"/>
    <n v="3.3333333333333335"/>
    <n v="7.5"/>
    <x v="8"/>
    <x v="20"/>
    <x v="1810"/>
    <x v="1809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x v="0"/>
    <x v="55"/>
    <b v="0"/>
    <x v="20"/>
    <n v="7.407407407407407E-2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x v="0"/>
    <x v="23"/>
    <b v="0"/>
    <x v="20"/>
    <n v="13.307692307692307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x v="0"/>
    <x v="78"/>
    <b v="0"/>
    <x v="20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x v="0"/>
    <x v="205"/>
    <b v="0"/>
    <x v="20"/>
    <n v="49.183333333333337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x v="0"/>
    <x v="78"/>
    <b v="0"/>
    <x v="20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x v="0"/>
    <x v="79"/>
    <b v="0"/>
    <x v="20"/>
    <n v="2.036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x v="0"/>
    <x v="61"/>
    <b v="0"/>
    <x v="20"/>
    <n v="52.327777777777776"/>
    <n v="94.19"/>
    <x v="8"/>
    <x v="20"/>
    <x v="1817"/>
    <x v="1816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x v="0"/>
    <x v="78"/>
    <b v="0"/>
    <x v="20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x v="0"/>
    <x v="80"/>
    <b v="0"/>
    <x v="20"/>
    <n v="2.083333333333333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x v="0"/>
    <x v="22"/>
    <b v="0"/>
    <x v="20"/>
    <n v="6.565384615384616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x v="0"/>
    <x v="7"/>
    <b v="1"/>
    <x v="11"/>
    <n v="134.8899999999999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x v="0"/>
    <x v="202"/>
    <b v="1"/>
    <x v="11"/>
    <n v="100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x v="0"/>
    <x v="51"/>
    <b v="1"/>
    <x v="11"/>
    <n v="115.85714285714286"/>
    <n v="24.575757575757574"/>
    <x v="4"/>
    <x v="11"/>
    <x v="1823"/>
    <x v="1822"/>
  </r>
  <r>
    <n v="1824"/>
    <s v="Tin Man's Broken Wisdom Fund"/>
    <s v="cd fund raiser"/>
    <x v="9"/>
    <x v="1243"/>
    <x v="0"/>
    <x v="0"/>
    <x v="0"/>
    <n v="1389146880"/>
    <n v="1387403967"/>
    <x v="0"/>
    <x v="244"/>
    <b v="1"/>
    <x v="11"/>
    <n v="100.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x v="0"/>
    <x v="133"/>
    <b v="1"/>
    <x v="11"/>
    <n v="105.05"/>
    <n v="42.02"/>
    <x v="4"/>
    <x v="11"/>
    <x v="1825"/>
    <x v="1824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x v="0"/>
    <x v="44"/>
    <b v="1"/>
    <x v="11"/>
    <n v="1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x v="0"/>
    <x v="93"/>
    <b v="1"/>
    <x v="11"/>
    <n v="100.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x v="0"/>
    <x v="53"/>
    <b v="1"/>
    <x v="11"/>
    <n v="100.16000000000001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x v="0"/>
    <x v="51"/>
    <b v="1"/>
    <x v="11"/>
    <n v="166.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x v="0"/>
    <x v="334"/>
    <b v="1"/>
    <x v="11"/>
    <n v="101.53333333333335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x v="0"/>
    <x v="25"/>
    <b v="1"/>
    <x v="11"/>
    <n v="1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x v="0"/>
    <x v="9"/>
    <b v="1"/>
    <x v="11"/>
    <n v="142.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x v="0"/>
    <x v="20"/>
    <b v="1"/>
    <x v="11"/>
    <n v="262.5"/>
    <n v="42"/>
    <x v="4"/>
    <x v="11"/>
    <x v="1833"/>
    <x v="1832"/>
  </r>
  <r>
    <n v="1834"/>
    <s v="TDJ - All Part of the Plan EP/Tour"/>
    <s v="Help us fund our first tour and promote our new EP!"/>
    <x v="3"/>
    <x v="1250"/>
    <x v="0"/>
    <x v="0"/>
    <x v="0"/>
    <n v="1422140895"/>
    <n v="1418684895"/>
    <x v="0"/>
    <x v="240"/>
    <b v="1"/>
    <x v="11"/>
    <n v="118.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x v="0"/>
    <x v="202"/>
    <b v="1"/>
    <x v="11"/>
    <n v="104"/>
    <n v="47.272727272727273"/>
    <x v="4"/>
    <x v="11"/>
    <x v="1835"/>
    <x v="1834"/>
  </r>
  <r>
    <n v="1836"/>
    <s v="KICKSTART OUR &lt;+3"/>
    <s v="Help fund our 2013 Sound &amp; Lighting Touring rig!"/>
    <x v="10"/>
    <x v="1251"/>
    <x v="0"/>
    <x v="0"/>
    <x v="0"/>
    <n v="1361129129"/>
    <n v="1359660329"/>
    <x v="0"/>
    <x v="165"/>
    <b v="1"/>
    <x v="11"/>
    <n v="200.3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x v="0"/>
    <x v="209"/>
    <b v="1"/>
    <x v="11"/>
    <n v="306.83333333333331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x v="0"/>
    <x v="33"/>
    <b v="1"/>
    <x v="11"/>
    <n v="100.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x v="0"/>
    <x v="43"/>
    <b v="1"/>
    <x v="11"/>
    <n v="205.29999999999998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x v="0"/>
    <x v="62"/>
    <b v="1"/>
    <x v="11"/>
    <n v="108.88888888888889"/>
    <n v="75.384615384615387"/>
    <x v="4"/>
    <x v="11"/>
    <x v="1840"/>
    <x v="1839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x v="0"/>
    <x v="244"/>
    <b v="1"/>
    <x v="11"/>
    <n v="101.75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x v="0"/>
    <x v="64"/>
    <b v="1"/>
    <x v="11"/>
    <n v="125.25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x v="0"/>
    <x v="179"/>
    <b v="1"/>
    <x v="11"/>
    <n v="124.006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x v="0"/>
    <x v="9"/>
    <b v="1"/>
    <x v="11"/>
    <n v="101.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x v="0"/>
    <x v="10"/>
    <b v="1"/>
    <x v="11"/>
    <n v="100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x v="0"/>
    <x v="335"/>
    <b v="1"/>
    <x v="11"/>
    <n v="137.92666666666668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x v="0"/>
    <x v="44"/>
    <b v="1"/>
    <x v="11"/>
    <n v="120.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x v="0"/>
    <x v="54"/>
    <b v="1"/>
    <x v="11"/>
    <n v="107.36666666666667"/>
    <n v="134.20833333333334"/>
    <x v="4"/>
    <x v="11"/>
    <x v="1848"/>
    <x v="1847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x v="0"/>
    <x v="22"/>
    <b v="1"/>
    <x v="11"/>
    <n v="100.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x v="0"/>
    <x v="122"/>
    <b v="1"/>
    <x v="11"/>
    <n v="101.52222222222223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x v="0"/>
    <x v="55"/>
    <b v="1"/>
    <x v="11"/>
    <n v="100.07692307692308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x v="0"/>
    <x v="132"/>
    <b v="1"/>
    <x v="11"/>
    <n v="116.96666666666667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x v="0"/>
    <x v="25"/>
    <b v="1"/>
    <x v="11"/>
    <n v="101.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x v="0"/>
    <x v="49"/>
    <b v="1"/>
    <x v="11"/>
    <n v="102.12366666666665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x v="0"/>
    <x v="277"/>
    <b v="1"/>
    <x v="11"/>
    <n v="154.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x v="0"/>
    <x v="44"/>
    <b v="1"/>
    <x v="11"/>
    <n v="101.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x v="0"/>
    <x v="19"/>
    <b v="1"/>
    <x v="11"/>
    <n v="100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x v="0"/>
    <x v="184"/>
    <b v="1"/>
    <x v="11"/>
    <n v="108.74800874800874"/>
    <n v="40.547315436241611"/>
    <x v="4"/>
    <x v="11"/>
    <x v="1858"/>
    <x v="1857"/>
  </r>
  <r>
    <n v="1859"/>
    <s v="Queen Kwong Tour to London and Paris"/>
    <s v="Queen Kwong is going ON TOUR to London and Paris!"/>
    <x v="9"/>
    <x v="1270"/>
    <x v="0"/>
    <x v="0"/>
    <x v="0"/>
    <n v="1316716129"/>
    <n v="1314124129"/>
    <x v="0"/>
    <x v="66"/>
    <b v="1"/>
    <x v="11"/>
    <n v="131.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x v="0"/>
    <x v="10"/>
    <b v="1"/>
    <x v="11"/>
    <n v="133.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x v="0"/>
    <x v="78"/>
    <b v="0"/>
    <x v="18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x v="0"/>
    <x v="38"/>
    <b v="0"/>
    <x v="18"/>
    <n v="8.0833333333333321"/>
    <n v="90.9375"/>
    <x v="6"/>
    <x v="18"/>
    <x v="1862"/>
    <x v="1861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x v="0"/>
    <x v="84"/>
    <b v="0"/>
    <x v="18"/>
    <n v="0.4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x v="0"/>
    <x v="53"/>
    <b v="0"/>
    <x v="18"/>
    <n v="42.892307692307689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x v="0"/>
    <x v="84"/>
    <b v="0"/>
    <x v="18"/>
    <n v="3.6363636363636364E-3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x v="0"/>
    <x v="84"/>
    <b v="0"/>
    <x v="18"/>
    <n v="0.5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x v="0"/>
    <x v="29"/>
    <b v="0"/>
    <x v="18"/>
    <n v="0.05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x v="0"/>
    <x v="57"/>
    <b v="0"/>
    <x v="18"/>
    <n v="4.8680000000000003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x v="0"/>
    <x v="78"/>
    <b v="0"/>
    <x v="18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x v="0"/>
    <x v="202"/>
    <b v="0"/>
    <x v="18"/>
    <n v="10.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x v="0"/>
    <x v="195"/>
    <b v="0"/>
    <x v="18"/>
    <n v="71.78461538461537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x v="0"/>
    <x v="62"/>
    <b v="0"/>
    <x v="18"/>
    <n v="1.06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x v="0"/>
    <x v="84"/>
    <b v="0"/>
    <x v="18"/>
    <n v="0.44999999999999996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x v="0"/>
    <x v="84"/>
    <b v="0"/>
    <x v="18"/>
    <n v="1.6250000000000001E-2"/>
    <n v="13"/>
    <x v="6"/>
    <x v="18"/>
    <x v="1874"/>
    <x v="1873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x v="0"/>
    <x v="83"/>
    <b v="0"/>
    <x v="18"/>
    <n v="0.5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x v="0"/>
    <x v="78"/>
    <b v="0"/>
    <x v="18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x v="0"/>
    <x v="78"/>
    <b v="0"/>
    <x v="18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x v="0"/>
    <x v="78"/>
    <b v="0"/>
    <x v="18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x v="0"/>
    <x v="84"/>
    <b v="0"/>
    <x v="18"/>
    <n v="0.12"/>
    <n v="3"/>
    <x v="6"/>
    <x v="18"/>
    <x v="1879"/>
    <x v="1878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x v="0"/>
    <x v="54"/>
    <b v="0"/>
    <x v="18"/>
    <n v="20.080000000000002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x v="0"/>
    <x v="16"/>
    <b v="1"/>
    <x v="14"/>
    <n v="172.68449999999999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x v="0"/>
    <x v="75"/>
    <b v="1"/>
    <x v="14"/>
    <n v="100.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x v="0"/>
    <x v="58"/>
    <b v="1"/>
    <x v="14"/>
    <n v="104.8048048048048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x v="0"/>
    <x v="55"/>
    <b v="1"/>
    <x v="14"/>
    <n v="135.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x v="0"/>
    <x v="217"/>
    <b v="1"/>
    <x v="14"/>
    <n v="116.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x v="0"/>
    <x v="60"/>
    <b v="1"/>
    <x v="14"/>
    <n v="102.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x v="0"/>
    <x v="22"/>
    <b v="1"/>
    <x v="14"/>
    <n v="111.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x v="0"/>
    <x v="30"/>
    <b v="1"/>
    <x v="14"/>
    <n v="166.08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x v="0"/>
    <x v="34"/>
    <b v="1"/>
    <x v="14"/>
    <n v="106.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x v="0"/>
    <x v="336"/>
    <b v="1"/>
    <x v="14"/>
    <n v="144.58441666666667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x v="0"/>
    <x v="148"/>
    <b v="1"/>
    <x v="14"/>
    <n v="105.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x v="0"/>
    <x v="55"/>
    <b v="1"/>
    <x v="14"/>
    <n v="136.60000000000002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x v="0"/>
    <x v="43"/>
    <b v="1"/>
    <x v="14"/>
    <n v="104"/>
    <n v="57.777777777777779"/>
    <x v="4"/>
    <x v="14"/>
    <x v="1893"/>
    <x v="1892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x v="0"/>
    <x v="9"/>
    <b v="1"/>
    <x v="14"/>
    <n v="114.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x v="0"/>
    <x v="5"/>
    <b v="1"/>
    <x v="14"/>
    <n v="101.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x v="0"/>
    <x v="62"/>
    <b v="1"/>
    <x v="14"/>
    <n v="123.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x v="0"/>
    <x v="275"/>
    <b v="1"/>
    <x v="14"/>
    <n v="102.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x v="0"/>
    <x v="64"/>
    <b v="1"/>
    <x v="14"/>
    <n v="144.5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x v="0"/>
    <x v="288"/>
    <b v="1"/>
    <x v="14"/>
    <n v="133.33333333333331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x v="0"/>
    <x v="241"/>
    <b v="1"/>
    <x v="14"/>
    <n v="109.3644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x v="0"/>
    <x v="20"/>
    <b v="0"/>
    <x v="29"/>
    <n v="2.6969696969696968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x v="0"/>
    <x v="83"/>
    <b v="0"/>
    <x v="29"/>
    <n v="1.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x v="0"/>
    <x v="14"/>
    <b v="0"/>
    <x v="29"/>
    <n v="46.6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x v="0"/>
    <x v="84"/>
    <b v="0"/>
    <x v="29"/>
    <n v="0.1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x v="0"/>
    <x v="80"/>
    <b v="0"/>
    <x v="29"/>
    <n v="0.16800000000000001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x v="0"/>
    <x v="221"/>
    <b v="0"/>
    <x v="29"/>
    <n v="42.76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x v="0"/>
    <x v="80"/>
    <b v="0"/>
    <x v="29"/>
    <n v="0.2833333333333333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x v="0"/>
    <x v="80"/>
    <b v="0"/>
    <x v="29"/>
    <n v="1.7319999999999998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x v="0"/>
    <x v="44"/>
    <b v="0"/>
    <x v="29"/>
    <n v="14.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x v="0"/>
    <x v="168"/>
    <b v="0"/>
    <x v="29"/>
    <n v="39.395294117647055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x v="0"/>
    <x v="29"/>
    <b v="0"/>
    <x v="29"/>
    <n v="2.3529411764705882E-2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x v="0"/>
    <x v="288"/>
    <b v="0"/>
    <x v="29"/>
    <n v="59.3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x v="0"/>
    <x v="55"/>
    <b v="0"/>
    <x v="29"/>
    <n v="1.3270833333333334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x v="0"/>
    <x v="84"/>
    <b v="0"/>
    <x v="29"/>
    <n v="9.0090090090090094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x v="0"/>
    <x v="80"/>
    <b v="0"/>
    <x v="29"/>
    <n v="1.6"/>
    <n v="2"/>
    <x v="2"/>
    <x v="29"/>
    <x v="1915"/>
    <x v="1914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x v="0"/>
    <x v="79"/>
    <b v="0"/>
    <x v="29"/>
    <n v="0.51"/>
    <n v="17"/>
    <x v="2"/>
    <x v="29"/>
    <x v="1916"/>
    <x v="1915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x v="0"/>
    <x v="16"/>
    <b v="0"/>
    <x v="29"/>
    <n v="52.570512820512818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x v="0"/>
    <x v="82"/>
    <b v="0"/>
    <x v="29"/>
    <n v="1.0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x v="0"/>
    <x v="22"/>
    <b v="0"/>
    <x v="29"/>
    <n v="47.4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x v="0"/>
    <x v="217"/>
    <b v="0"/>
    <x v="29"/>
    <n v="43.03"/>
    <n v="40.980952380952381"/>
    <x v="2"/>
    <x v="29"/>
    <x v="1920"/>
    <x v="1919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x v="0"/>
    <x v="44"/>
    <b v="1"/>
    <x v="14"/>
    <n v="136.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x v="0"/>
    <x v="31"/>
    <b v="1"/>
    <x v="14"/>
    <n v="115.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x v="0"/>
    <x v="62"/>
    <b v="1"/>
    <x v="14"/>
    <n v="240.79999999999998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x v="0"/>
    <x v="51"/>
    <b v="1"/>
    <x v="14"/>
    <n v="114.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x v="0"/>
    <x v="47"/>
    <b v="1"/>
    <x v="14"/>
    <n v="110.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x v="0"/>
    <x v="329"/>
    <b v="1"/>
    <x v="14"/>
    <n v="195.37933333333334"/>
    <n v="27.3896261682243"/>
    <x v="4"/>
    <x v="14"/>
    <x v="1926"/>
    <x v="1925"/>
  </r>
  <r>
    <n v="1927"/>
    <s v="GBS Detroit Presents Hampshire"/>
    <s v="Hampshire is headed to GBS Detroit."/>
    <x v="20"/>
    <x v="972"/>
    <x v="0"/>
    <x v="0"/>
    <x v="0"/>
    <n v="1331182740"/>
    <n v="1329856839"/>
    <x v="0"/>
    <x v="202"/>
    <b v="1"/>
    <x v="14"/>
    <n v="103.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x v="0"/>
    <x v="69"/>
    <b v="1"/>
    <x v="14"/>
    <n v="103.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x v="0"/>
    <x v="11"/>
    <b v="1"/>
    <x v="14"/>
    <n v="100.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x v="0"/>
    <x v="55"/>
    <b v="1"/>
    <x v="14"/>
    <n v="1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x v="0"/>
    <x v="133"/>
    <b v="1"/>
    <x v="14"/>
    <n v="120.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x v="0"/>
    <x v="144"/>
    <b v="1"/>
    <x v="14"/>
    <n v="106.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x v="0"/>
    <x v="238"/>
    <b v="1"/>
    <x v="14"/>
    <n v="172.43333333333334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x v="0"/>
    <x v="99"/>
    <b v="1"/>
    <x v="14"/>
    <n v="123.61999999999999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x v="0"/>
    <x v="133"/>
    <b v="1"/>
    <x v="14"/>
    <n v="108.4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x v="0"/>
    <x v="108"/>
    <b v="1"/>
    <x v="14"/>
    <n v="116.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x v="0"/>
    <x v="60"/>
    <b v="1"/>
    <x v="14"/>
    <n v="187.245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x v="0"/>
    <x v="229"/>
    <b v="1"/>
    <x v="14"/>
    <n v="115.93333333333334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x v="0"/>
    <x v="93"/>
    <b v="1"/>
    <x v="14"/>
    <n v="110.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x v="0"/>
    <x v="162"/>
    <b v="1"/>
    <x v="14"/>
    <n v="170.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x v="1"/>
    <x v="337"/>
    <b v="1"/>
    <x v="30"/>
    <n v="126.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x v="1"/>
    <x v="195"/>
    <b v="1"/>
    <x v="30"/>
    <n v="138.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x v="1"/>
    <x v="338"/>
    <b v="1"/>
    <x v="30"/>
    <n v="1705.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x v="1"/>
    <x v="339"/>
    <b v="1"/>
    <x v="30"/>
    <n v="788.0555000000000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x v="1"/>
    <x v="340"/>
    <b v="1"/>
    <x v="30"/>
    <n v="348.01799999999997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x v="1"/>
    <x v="16"/>
    <b v="1"/>
    <x v="30"/>
    <n v="149.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x v="1"/>
    <x v="23"/>
    <b v="1"/>
    <x v="30"/>
    <n v="100.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x v="1"/>
    <x v="341"/>
    <b v="1"/>
    <x v="30"/>
    <n v="800.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x v="1"/>
    <x v="342"/>
    <b v="1"/>
    <x v="30"/>
    <n v="106.00260000000002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x v="1"/>
    <x v="343"/>
    <b v="1"/>
    <x v="30"/>
    <n v="200.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x v="1"/>
    <x v="344"/>
    <b v="1"/>
    <x v="30"/>
    <n v="212.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x v="1"/>
    <x v="345"/>
    <b v="1"/>
    <x v="30"/>
    <n v="198.47237142857145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x v="1"/>
    <x v="206"/>
    <b v="1"/>
    <x v="30"/>
    <n v="225.94666666666666"/>
    <n v="230.55782312925169"/>
    <x v="2"/>
    <x v="30"/>
    <x v="1953"/>
    <x v="1952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x v="1"/>
    <x v="119"/>
    <b v="1"/>
    <x v="30"/>
    <n v="698.94800000000009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x v="1"/>
    <x v="126"/>
    <b v="1"/>
    <x v="30"/>
    <n v="398.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x v="1"/>
    <x v="346"/>
    <b v="1"/>
    <x v="30"/>
    <n v="294.0333333333333"/>
    <n v="483.34246575342468"/>
    <x v="2"/>
    <x v="30"/>
    <x v="1956"/>
    <x v="1955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x v="1"/>
    <x v="347"/>
    <b v="1"/>
    <x v="30"/>
    <n v="167.50470000000001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x v="1"/>
    <x v="348"/>
    <b v="1"/>
    <x v="30"/>
    <n v="1435.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x v="1"/>
    <x v="349"/>
    <b v="1"/>
    <x v="30"/>
    <n v="156.73439999999999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x v="1"/>
    <x v="51"/>
    <b v="1"/>
    <x v="30"/>
    <n v="117.90285714285716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x v="1"/>
    <x v="350"/>
    <b v="1"/>
    <x v="30"/>
    <n v="1105.3811999999998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x v="1"/>
    <x v="351"/>
    <b v="1"/>
    <x v="30"/>
    <n v="192.92499999999998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x v="1"/>
    <x v="242"/>
    <b v="1"/>
    <x v="30"/>
    <n v="126.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x v="1"/>
    <x v="352"/>
    <b v="1"/>
    <x v="30"/>
    <n v="259.57748878923763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x v="1"/>
    <x v="273"/>
    <b v="1"/>
    <x v="30"/>
    <n v="262.27999999999997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x v="1"/>
    <x v="353"/>
    <b v="1"/>
    <x v="30"/>
    <n v="206.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x v="1"/>
    <x v="316"/>
    <b v="1"/>
    <x v="30"/>
    <n v="370.13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x v="1"/>
    <x v="354"/>
    <b v="1"/>
    <x v="30"/>
    <n v="284.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x v="1"/>
    <x v="355"/>
    <b v="1"/>
    <x v="30"/>
    <n v="579.08000000000004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x v="1"/>
    <x v="356"/>
    <b v="1"/>
    <x v="30"/>
    <n v="1131.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x v="1"/>
    <x v="357"/>
    <b v="1"/>
    <x v="30"/>
    <n v="263.02771750000005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x v="1"/>
    <x v="146"/>
    <b v="1"/>
    <x v="30"/>
    <n v="674.48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x v="1"/>
    <x v="358"/>
    <b v="1"/>
    <x v="30"/>
    <n v="256.83081313131316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x v="1"/>
    <x v="359"/>
    <b v="1"/>
    <x v="30"/>
    <n v="375.49599999999998"/>
    <n v="186.81393034825871"/>
    <x v="2"/>
    <x v="30"/>
    <x v="1974"/>
    <x v="1973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x v="1"/>
    <x v="35"/>
    <b v="1"/>
    <x v="30"/>
    <n v="208.70837499999996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x v="1"/>
    <x v="360"/>
    <b v="1"/>
    <x v="30"/>
    <n v="346.6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x v="1"/>
    <x v="361"/>
    <b v="1"/>
    <x v="30"/>
    <n v="402.33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x v="1"/>
    <x v="362"/>
    <b v="1"/>
    <x v="30"/>
    <n v="1026.845139999999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x v="1"/>
    <x v="363"/>
    <b v="1"/>
    <x v="30"/>
    <n v="114.901155"/>
    <n v="282.65966789667897"/>
    <x v="2"/>
    <x v="30"/>
    <x v="1979"/>
    <x v="1978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x v="1"/>
    <x v="364"/>
    <b v="1"/>
    <x v="30"/>
    <n v="354.82402000000002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x v="0"/>
    <x v="8"/>
    <b v="0"/>
    <x v="31"/>
    <n v="5.08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x v="0"/>
    <x v="78"/>
    <b v="0"/>
    <x v="31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x v="0"/>
    <x v="38"/>
    <b v="0"/>
    <x v="31"/>
    <n v="4.3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x v="0"/>
    <x v="63"/>
    <b v="0"/>
    <x v="31"/>
    <n v="21.146666666666665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x v="0"/>
    <x v="80"/>
    <b v="0"/>
    <x v="31"/>
    <n v="3.187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x v="0"/>
    <x v="29"/>
    <b v="0"/>
    <x v="31"/>
    <n v="0.05"/>
    <n v="1"/>
    <x v="8"/>
    <x v="31"/>
    <x v="1986"/>
    <x v="1985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x v="0"/>
    <x v="33"/>
    <b v="0"/>
    <x v="31"/>
    <n v="42.472727272727276"/>
    <n v="83.428571428571431"/>
    <x v="8"/>
    <x v="31"/>
    <x v="1987"/>
    <x v="1986"/>
  </r>
  <r>
    <n v="1988"/>
    <s v="Phillip Michael Photography"/>
    <s v="Expressing art in an image!"/>
    <x v="12"/>
    <x v="379"/>
    <x v="2"/>
    <x v="0"/>
    <x v="0"/>
    <n v="1440094742"/>
    <n v="1437502742"/>
    <x v="0"/>
    <x v="29"/>
    <b v="0"/>
    <x v="31"/>
    <n v="0.41666666666666669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x v="0"/>
    <x v="29"/>
    <b v="0"/>
    <x v="31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x v="0"/>
    <x v="81"/>
    <b v="0"/>
    <x v="31"/>
    <n v="16.966666666666665"/>
    <n v="101.8"/>
    <x v="8"/>
    <x v="31"/>
    <x v="1990"/>
    <x v="1989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x v="0"/>
    <x v="83"/>
    <b v="0"/>
    <x v="31"/>
    <n v="7.0000000000000009"/>
    <n v="46.666666666666664"/>
    <x v="8"/>
    <x v="31"/>
    <x v="1991"/>
    <x v="1990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x v="0"/>
    <x v="84"/>
    <b v="0"/>
    <x v="31"/>
    <n v="0.1333333333333333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x v="0"/>
    <x v="78"/>
    <b v="0"/>
    <x v="31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x v="0"/>
    <x v="78"/>
    <b v="0"/>
    <x v="31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x v="0"/>
    <x v="83"/>
    <b v="0"/>
    <x v="31"/>
    <n v="7.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x v="0"/>
    <x v="78"/>
    <b v="0"/>
    <x v="31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x v="0"/>
    <x v="78"/>
    <b v="0"/>
    <x v="31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x v="0"/>
    <x v="83"/>
    <b v="0"/>
    <x v="31"/>
    <n v="26.200000000000003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x v="0"/>
    <x v="63"/>
    <b v="0"/>
    <x v="31"/>
    <n v="0.76129032258064511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x v="0"/>
    <x v="20"/>
    <b v="0"/>
    <x v="31"/>
    <n v="12.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x v="1"/>
    <x v="365"/>
    <b v="1"/>
    <x v="30"/>
    <n v="382.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x v="1"/>
    <x v="366"/>
    <b v="1"/>
    <x v="30"/>
    <n v="216.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x v="1"/>
    <x v="57"/>
    <b v="1"/>
    <x v="30"/>
    <n v="3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x v="1"/>
    <x v="178"/>
    <b v="1"/>
    <x v="30"/>
    <n v="234.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x v="1"/>
    <x v="277"/>
    <b v="1"/>
    <x v="30"/>
    <n v="123.680100000000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x v="1"/>
    <x v="175"/>
    <b v="1"/>
    <x v="30"/>
    <n v="247.84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x v="1"/>
    <x v="89"/>
    <b v="1"/>
    <x v="30"/>
    <n v="115.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x v="1"/>
    <x v="14"/>
    <b v="1"/>
    <x v="30"/>
    <n v="117.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x v="1"/>
    <x v="367"/>
    <b v="1"/>
    <x v="30"/>
    <n v="305.15800000000002"/>
    <n v="383.3643216080402"/>
    <x v="2"/>
    <x v="30"/>
    <x v="2009"/>
    <x v="2008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x v="1"/>
    <x v="368"/>
    <b v="1"/>
    <x v="30"/>
    <n v="320.05299999999994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x v="1"/>
    <x v="369"/>
    <b v="1"/>
    <x v="30"/>
    <n v="819.56399999999996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x v="1"/>
    <x v="275"/>
    <b v="1"/>
    <x v="30"/>
    <n v="234.90000000000003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x v="1"/>
    <x v="370"/>
    <b v="1"/>
    <x v="30"/>
    <n v="494.91374999999999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x v="1"/>
    <x v="371"/>
    <b v="1"/>
    <x v="30"/>
    <n v="7813.7822333333334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x v="1"/>
    <x v="372"/>
    <b v="1"/>
    <x v="30"/>
    <n v="113.00013888888888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x v="1"/>
    <x v="373"/>
    <b v="1"/>
    <x v="30"/>
    <n v="921.5421999999999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x v="1"/>
    <x v="374"/>
    <b v="1"/>
    <x v="30"/>
    <n v="125.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x v="1"/>
    <x v="375"/>
    <b v="1"/>
    <x v="30"/>
    <n v="102.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x v="1"/>
    <x v="376"/>
    <b v="1"/>
    <x v="30"/>
    <n v="484.90975000000003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x v="1"/>
    <x v="259"/>
    <b v="1"/>
    <x v="30"/>
    <n v="192.33333333333334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x v="1"/>
    <x v="195"/>
    <b v="1"/>
    <x v="30"/>
    <n v="281.10000000000002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x v="1"/>
    <x v="166"/>
    <b v="1"/>
    <x v="30"/>
    <n v="125.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x v="1"/>
    <x v="377"/>
    <b v="1"/>
    <x v="30"/>
    <n v="161.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x v="1"/>
    <x v="217"/>
    <b v="1"/>
    <x v="30"/>
    <n v="585.35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x v="1"/>
    <x v="378"/>
    <b v="1"/>
    <x v="30"/>
    <n v="201.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x v="1"/>
    <x v="379"/>
    <b v="1"/>
    <x v="30"/>
    <n v="133.48307999999997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x v="1"/>
    <x v="380"/>
    <b v="1"/>
    <x v="30"/>
    <n v="120.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x v="1"/>
    <x v="1"/>
    <b v="1"/>
    <x v="30"/>
    <n v="126.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x v="1"/>
    <x v="225"/>
    <b v="1"/>
    <x v="30"/>
    <n v="361.2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x v="1"/>
    <x v="381"/>
    <b v="1"/>
    <x v="30"/>
    <n v="226.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x v="1"/>
    <x v="278"/>
    <b v="1"/>
    <x v="30"/>
    <n v="120.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x v="1"/>
    <x v="382"/>
    <b v="1"/>
    <x v="30"/>
    <n v="304.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x v="1"/>
    <x v="150"/>
    <b v="1"/>
    <x v="30"/>
    <n v="178.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x v="1"/>
    <x v="278"/>
    <b v="1"/>
    <x v="30"/>
    <n v="386.81998717948721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x v="1"/>
    <x v="383"/>
    <b v="1"/>
    <x v="30"/>
    <n v="211.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x v="1"/>
    <x v="384"/>
    <b v="1"/>
    <x v="30"/>
    <n v="131.66833333333335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x v="1"/>
    <x v="385"/>
    <b v="1"/>
    <x v="30"/>
    <n v="300.47639999999996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x v="1"/>
    <x v="386"/>
    <b v="1"/>
    <x v="30"/>
    <n v="420.51249999999999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x v="1"/>
    <x v="169"/>
    <b v="1"/>
    <x v="30"/>
    <n v="136.21680000000001"/>
    <n v="449.26385224274406"/>
    <x v="2"/>
    <x v="30"/>
    <x v="2039"/>
    <x v="2038"/>
  </r>
  <r>
    <n v="2040"/>
    <s v="Programmable Capacitor"/>
    <s v="4.29 Billion+ Capacitor Combinations._x000a_No Coding Required."/>
    <x v="9"/>
    <x v="1410"/>
    <x v="0"/>
    <x v="0"/>
    <x v="0"/>
    <n v="1384557303"/>
    <n v="1383257703"/>
    <x v="1"/>
    <x v="197"/>
    <b v="1"/>
    <x v="30"/>
    <n v="248.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x v="0"/>
    <x v="148"/>
    <b v="1"/>
    <x v="30"/>
    <n v="181.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x v="0"/>
    <x v="205"/>
    <b v="1"/>
    <x v="30"/>
    <n v="123.53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x v="0"/>
    <x v="189"/>
    <b v="1"/>
    <x v="30"/>
    <n v="506.20938628158842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x v="0"/>
    <x v="387"/>
    <b v="1"/>
    <x v="30"/>
    <n v="108.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x v="0"/>
    <x v="40"/>
    <b v="1"/>
    <x v="30"/>
    <n v="819.18387755102037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x v="0"/>
    <x v="37"/>
    <b v="1"/>
    <x v="30"/>
    <n v="121.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x v="0"/>
    <x v="388"/>
    <b v="1"/>
    <x v="30"/>
    <n v="102.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x v="0"/>
    <x v="389"/>
    <b v="1"/>
    <x v="30"/>
    <n v="148.33229411764705"/>
    <n v="91.82989803350327"/>
    <x v="2"/>
    <x v="30"/>
    <x v="2048"/>
    <x v="2047"/>
  </r>
  <r>
    <n v="2049"/>
    <s v="LOCK8 - the World's First Smart Bike Lock"/>
    <s v="Keyless. Alarm secured. GPS tracking."/>
    <x v="63"/>
    <x v="1419"/>
    <x v="0"/>
    <x v="1"/>
    <x v="1"/>
    <n v="1386025140"/>
    <n v="1382963963"/>
    <x v="0"/>
    <x v="390"/>
    <b v="1"/>
    <x v="30"/>
    <n v="120.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x v="0"/>
    <x v="203"/>
    <b v="1"/>
    <x v="30"/>
    <n v="473.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x v="0"/>
    <x v="391"/>
    <b v="1"/>
    <x v="30"/>
    <n v="130.36250000000001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x v="0"/>
    <x v="392"/>
    <b v="1"/>
    <x v="30"/>
    <n v="353.04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x v="0"/>
    <x v="212"/>
    <b v="1"/>
    <x v="30"/>
    <n v="101.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x v="0"/>
    <x v="393"/>
    <b v="1"/>
    <x v="30"/>
    <n v="113.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x v="0"/>
    <x v="21"/>
    <b v="1"/>
    <x v="30"/>
    <n v="167.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x v="0"/>
    <x v="394"/>
    <b v="1"/>
    <x v="30"/>
    <n v="153.452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x v="0"/>
    <x v="395"/>
    <b v="1"/>
    <x v="30"/>
    <n v="202.23220000000001"/>
    <n v="45.547792792792798"/>
    <x v="2"/>
    <x v="30"/>
    <x v="2057"/>
    <x v="2056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x v="0"/>
    <x v="396"/>
    <b v="1"/>
    <x v="30"/>
    <n v="168.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x v="0"/>
    <x v="269"/>
    <b v="1"/>
    <x v="30"/>
    <n v="143.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x v="0"/>
    <x v="397"/>
    <b v="1"/>
    <x v="30"/>
    <n v="196.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x v="0"/>
    <x v="2"/>
    <b v="1"/>
    <x v="30"/>
    <n v="107.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x v="0"/>
    <x v="398"/>
    <b v="1"/>
    <x v="30"/>
    <n v="114.97699999999999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x v="0"/>
    <x v="72"/>
    <b v="1"/>
    <x v="30"/>
    <n v="148.04999999999998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x v="0"/>
    <x v="399"/>
    <b v="1"/>
    <x v="30"/>
    <n v="191.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x v="0"/>
    <x v="400"/>
    <b v="1"/>
    <x v="30"/>
    <n v="199.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x v="0"/>
    <x v="71"/>
    <b v="1"/>
    <x v="30"/>
    <n v="218.6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x v="0"/>
    <x v="73"/>
    <b v="1"/>
    <x v="30"/>
    <n v="126.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x v="0"/>
    <x v="88"/>
    <b v="1"/>
    <x v="30"/>
    <n v="105.22388000000001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x v="0"/>
    <x v="40"/>
    <b v="1"/>
    <x v="30"/>
    <n v="128.40666000000002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x v="0"/>
    <x v="401"/>
    <b v="1"/>
    <x v="30"/>
    <n v="317.327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x v="0"/>
    <x v="402"/>
    <b v="1"/>
    <x v="30"/>
    <n v="280.7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x v="0"/>
    <x v="403"/>
    <b v="1"/>
    <x v="30"/>
    <n v="110.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x v="0"/>
    <x v="404"/>
    <b v="1"/>
    <x v="30"/>
    <n v="152.60429999999999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x v="0"/>
    <x v="83"/>
    <b v="1"/>
    <x v="30"/>
    <n v="102.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x v="0"/>
    <x v="405"/>
    <b v="1"/>
    <x v="30"/>
    <n v="1678.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x v="0"/>
    <x v="406"/>
    <b v="1"/>
    <x v="30"/>
    <n v="543.34915642458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x v="0"/>
    <x v="101"/>
    <b v="1"/>
    <x v="30"/>
    <n v="115.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x v="0"/>
    <x v="53"/>
    <b v="1"/>
    <x v="30"/>
    <n v="131.20499999999998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x v="0"/>
    <x v="407"/>
    <b v="1"/>
    <x v="30"/>
    <n v="288.17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x v="0"/>
    <x v="133"/>
    <b v="1"/>
    <x v="30"/>
    <n v="507.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x v="0"/>
    <x v="165"/>
    <b v="1"/>
    <x v="14"/>
    <n v="114.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x v="0"/>
    <x v="44"/>
    <b v="1"/>
    <x v="14"/>
    <n v="110.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x v="0"/>
    <x v="20"/>
    <b v="1"/>
    <x v="14"/>
    <n v="113.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x v="0"/>
    <x v="67"/>
    <b v="1"/>
    <x v="14"/>
    <n v="108.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x v="0"/>
    <x v="183"/>
    <b v="1"/>
    <x v="14"/>
    <n v="123.53333333333335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x v="0"/>
    <x v="2"/>
    <b v="1"/>
    <x v="14"/>
    <n v="100.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x v="0"/>
    <x v="20"/>
    <b v="1"/>
    <x v="14"/>
    <n v="103.53333333333335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x v="0"/>
    <x v="11"/>
    <b v="1"/>
    <x v="14"/>
    <n v="115.51066666666668"/>
    <n v="46.204266666666669"/>
    <x v="4"/>
    <x v="14"/>
    <x v="2088"/>
    <x v="2087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x v="0"/>
    <x v="95"/>
    <b v="1"/>
    <x v="14"/>
    <n v="120.4004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x v="0"/>
    <x v="322"/>
    <b v="1"/>
    <x v="14"/>
    <n v="115.040375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x v="0"/>
    <x v="336"/>
    <b v="1"/>
    <x v="14"/>
    <n v="120.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x v="0"/>
    <x v="165"/>
    <b v="1"/>
    <x v="14"/>
    <n v="101.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x v="0"/>
    <x v="23"/>
    <b v="1"/>
    <x v="14"/>
    <n v="102.46666666666667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x v="0"/>
    <x v="250"/>
    <b v="1"/>
    <x v="14"/>
    <n v="120.54285714285714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x v="0"/>
    <x v="19"/>
    <b v="1"/>
    <x v="14"/>
    <n v="100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x v="0"/>
    <x v="25"/>
    <b v="1"/>
    <x v="14"/>
    <n v="101.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x v="0"/>
    <x v="44"/>
    <b v="1"/>
    <x v="14"/>
    <n v="100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x v="0"/>
    <x v="58"/>
    <b v="1"/>
    <x v="14"/>
    <n v="100.33333333333334"/>
    <n v="188.125"/>
    <x v="4"/>
    <x v="14"/>
    <x v="2098"/>
    <x v="2097"/>
  </r>
  <r>
    <n v="2099"/>
    <s v="Roosevelt Died."/>
    <s v="Our tour van died, we need help!"/>
    <x v="9"/>
    <x v="1464"/>
    <x v="0"/>
    <x v="0"/>
    <x v="0"/>
    <n v="1435808400"/>
    <n v="1434650084"/>
    <x v="0"/>
    <x v="287"/>
    <b v="1"/>
    <x v="14"/>
    <n v="132.36666666666667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x v="0"/>
    <x v="74"/>
    <b v="1"/>
    <x v="14"/>
    <n v="136.66666666666666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x v="0"/>
    <x v="34"/>
    <b v="1"/>
    <x v="14"/>
    <n v="113.25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x v="0"/>
    <x v="44"/>
    <b v="1"/>
    <x v="14"/>
    <n v="136"/>
    <n v="35.789473684210527"/>
    <x v="4"/>
    <x v="14"/>
    <x v="2102"/>
    <x v="2101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x v="0"/>
    <x v="248"/>
    <b v="1"/>
    <x v="14"/>
    <n v="146.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x v="0"/>
    <x v="77"/>
    <b v="1"/>
    <x v="14"/>
    <n v="129.5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x v="0"/>
    <x v="221"/>
    <b v="1"/>
    <x v="14"/>
    <n v="2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x v="0"/>
    <x v="34"/>
    <b v="1"/>
    <x v="14"/>
    <n v="107.04545454545456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x v="0"/>
    <x v="6"/>
    <b v="1"/>
    <x v="14"/>
    <n v="107.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x v="0"/>
    <x v="277"/>
    <b v="1"/>
    <x v="14"/>
    <n v="107.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x v="0"/>
    <x v="244"/>
    <b v="1"/>
    <x v="14"/>
    <n v="106.52500000000001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x v="0"/>
    <x v="44"/>
    <b v="1"/>
    <x v="14"/>
    <n v="100.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x v="0"/>
    <x v="70"/>
    <b v="1"/>
    <x v="14"/>
    <n v="106.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x v="0"/>
    <x v="202"/>
    <b v="1"/>
    <x v="14"/>
    <n v="100"/>
    <n v="27.272727272727273"/>
    <x v="4"/>
    <x v="14"/>
    <x v="2112"/>
    <x v="2111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x v="0"/>
    <x v="329"/>
    <b v="1"/>
    <x v="14"/>
    <n v="104.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x v="0"/>
    <x v="206"/>
    <b v="1"/>
    <x v="14"/>
    <n v="104.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x v="0"/>
    <x v="17"/>
    <b v="1"/>
    <x v="14"/>
    <n v="225.66666666666669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x v="0"/>
    <x v="297"/>
    <b v="1"/>
    <x v="14"/>
    <n v="100.90416666666667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x v="0"/>
    <x v="2"/>
    <b v="1"/>
    <x v="14"/>
    <n v="147.75"/>
    <n v="50.657142857142858"/>
    <x v="4"/>
    <x v="14"/>
    <x v="2117"/>
    <x v="2116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x v="0"/>
    <x v="57"/>
    <b v="1"/>
    <x v="14"/>
    <n v="134.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x v="0"/>
    <x v="19"/>
    <b v="1"/>
    <x v="14"/>
    <n v="100.75"/>
    <n v="91.590909090909093"/>
    <x v="4"/>
    <x v="14"/>
    <x v="2119"/>
    <x v="2118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x v="0"/>
    <x v="50"/>
    <b v="1"/>
    <x v="14"/>
    <n v="100.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x v="0"/>
    <x v="73"/>
    <b v="0"/>
    <x v="17"/>
    <n v="0.56800000000000006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x v="0"/>
    <x v="83"/>
    <b v="0"/>
    <x v="17"/>
    <n v="0.38750000000000001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x v="0"/>
    <x v="81"/>
    <b v="0"/>
    <x v="17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x v="0"/>
    <x v="81"/>
    <b v="0"/>
    <x v="17"/>
    <n v="10.454545454545453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x v="0"/>
    <x v="74"/>
    <b v="0"/>
    <x v="17"/>
    <n v="1.420000000000000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x v="0"/>
    <x v="84"/>
    <b v="0"/>
    <x v="17"/>
    <n v="0.05"/>
    <n v="5"/>
    <x v="6"/>
    <x v="17"/>
    <x v="2126"/>
    <x v="2125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x v="0"/>
    <x v="163"/>
    <b v="0"/>
    <x v="17"/>
    <n v="28.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x v="0"/>
    <x v="29"/>
    <b v="0"/>
    <x v="17"/>
    <n v="0.16666666666666669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x v="0"/>
    <x v="8"/>
    <b v="0"/>
    <x v="17"/>
    <n v="11.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x v="0"/>
    <x v="80"/>
    <b v="0"/>
    <x v="17"/>
    <n v="0.20238095238095236"/>
    <n v="21.25"/>
    <x v="6"/>
    <x v="17"/>
    <x v="2130"/>
    <x v="2129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x v="0"/>
    <x v="83"/>
    <b v="0"/>
    <x v="17"/>
    <n v="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x v="0"/>
    <x v="221"/>
    <b v="0"/>
    <x v="17"/>
    <n v="2.1129899999999995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x v="0"/>
    <x v="83"/>
    <b v="0"/>
    <x v="17"/>
    <n v="1.6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x v="0"/>
    <x v="83"/>
    <b v="0"/>
    <x v="17"/>
    <n v="1.733333333333333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x v="0"/>
    <x v="19"/>
    <b v="0"/>
    <x v="17"/>
    <n v="9.56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x v="0"/>
    <x v="80"/>
    <b v="0"/>
    <x v="17"/>
    <n v="5.9612499999999999E-2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x v="0"/>
    <x v="408"/>
    <b v="0"/>
    <x v="17"/>
    <n v="28.405999999999999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x v="0"/>
    <x v="8"/>
    <b v="0"/>
    <x v="17"/>
    <n v="12.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x v="0"/>
    <x v="66"/>
    <b v="0"/>
    <x v="17"/>
    <n v="5.4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x v="0"/>
    <x v="202"/>
    <b v="0"/>
    <x v="17"/>
    <n v="0.11199999999999999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x v="0"/>
    <x v="78"/>
    <b v="0"/>
    <x v="17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x v="0"/>
    <x v="8"/>
    <b v="0"/>
    <x v="17"/>
    <n v="5.7238095238095239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x v="0"/>
    <x v="81"/>
    <b v="0"/>
    <x v="17"/>
    <n v="11.25"/>
    <n v="45"/>
    <x v="6"/>
    <x v="17"/>
    <x v="2143"/>
    <x v="2142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x v="0"/>
    <x v="54"/>
    <b v="0"/>
    <x v="17"/>
    <n v="1.7098591549295776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x v="0"/>
    <x v="30"/>
    <b v="0"/>
    <x v="17"/>
    <n v="30.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x v="0"/>
    <x v="29"/>
    <b v="0"/>
    <x v="17"/>
    <n v="0.02"/>
    <n v="1"/>
    <x v="6"/>
    <x v="17"/>
    <x v="2146"/>
    <x v="2145"/>
  </r>
  <r>
    <n v="2147"/>
    <s v="Johnny Rocketfingers 3"/>
    <s v="A Point and Click Adventure on Steroids."/>
    <x v="303"/>
    <x v="1495"/>
    <x v="2"/>
    <x v="0"/>
    <x v="0"/>
    <n v="1416125148"/>
    <n v="1413356748"/>
    <x v="0"/>
    <x v="165"/>
    <b v="0"/>
    <x v="17"/>
    <n v="0.69641025641025645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x v="0"/>
    <x v="84"/>
    <b v="0"/>
    <x v="17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x v="0"/>
    <x v="78"/>
    <b v="0"/>
    <x v="17"/>
    <n v="0"/>
    <n v="0"/>
    <x v="6"/>
    <x v="17"/>
    <x v="2149"/>
    <x v="2148"/>
  </r>
  <r>
    <n v="2150"/>
    <s v="The Unknown Door"/>
    <s v="A pixel styled open world detective game."/>
    <x v="63"/>
    <x v="1496"/>
    <x v="2"/>
    <x v="10"/>
    <x v="8"/>
    <n v="1468392599"/>
    <n v="1465800599"/>
    <x v="0"/>
    <x v="80"/>
    <b v="0"/>
    <x v="17"/>
    <n v="0.80999999999999994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x v="0"/>
    <x v="79"/>
    <b v="0"/>
    <x v="17"/>
    <n v="0.26222222222222225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x v="0"/>
    <x v="80"/>
    <b v="0"/>
    <x v="17"/>
    <n v="0.16666666666666669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x v="0"/>
    <x v="80"/>
    <b v="0"/>
    <x v="17"/>
    <n v="9.124454880912446E-3"/>
    <n v="8.5"/>
    <x v="6"/>
    <x v="17"/>
    <x v="2153"/>
    <x v="2152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x v="0"/>
    <x v="84"/>
    <b v="0"/>
    <x v="17"/>
    <n v="0.8"/>
    <n v="1"/>
    <x v="6"/>
    <x v="17"/>
    <x v="2154"/>
    <x v="2153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x v="0"/>
    <x v="81"/>
    <b v="0"/>
    <x v="17"/>
    <n v="2.2999999999999998"/>
    <n v="23"/>
    <x v="6"/>
    <x v="17"/>
    <x v="2155"/>
    <x v="2154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x v="0"/>
    <x v="183"/>
    <b v="0"/>
    <x v="17"/>
    <n v="2.6660714285714282"/>
    <n v="17.987951807228917"/>
    <x v="6"/>
    <x v="17"/>
    <x v="2156"/>
    <x v="2155"/>
  </r>
  <r>
    <n v="2157"/>
    <s v="Nin"/>
    <s v="Gamers and 90's fans unite in this small tale of epic proportions!"/>
    <x v="96"/>
    <x v="1499"/>
    <x v="2"/>
    <x v="0"/>
    <x v="0"/>
    <n v="1482479940"/>
    <n v="1479684783"/>
    <x v="0"/>
    <x v="7"/>
    <b v="0"/>
    <x v="17"/>
    <n v="28.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x v="0"/>
    <x v="409"/>
    <b v="0"/>
    <x v="17"/>
    <n v="6.590036666666667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x v="0"/>
    <x v="84"/>
    <b v="0"/>
    <x v="17"/>
    <n v="0.7222222222222222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x v="0"/>
    <x v="38"/>
    <b v="0"/>
    <x v="17"/>
    <n v="0.85000000000000009"/>
    <n v="5.3125"/>
    <x v="6"/>
    <x v="17"/>
    <x v="2160"/>
    <x v="2159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x v="0"/>
    <x v="62"/>
    <b v="1"/>
    <x v="11"/>
    <n v="115.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x v="0"/>
    <x v="6"/>
    <b v="1"/>
    <x v="11"/>
    <n v="112.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x v="0"/>
    <x v="34"/>
    <b v="1"/>
    <x v="11"/>
    <n v="132.20000000000002"/>
    <n v="75.11363636363636"/>
    <x v="4"/>
    <x v="11"/>
    <x v="2163"/>
    <x v="2162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x v="0"/>
    <x v="183"/>
    <b v="1"/>
    <x v="11"/>
    <n v="102.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x v="0"/>
    <x v="27"/>
    <b v="1"/>
    <x v="11"/>
    <n v="138.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x v="0"/>
    <x v="58"/>
    <b v="1"/>
    <x v="11"/>
    <n v="146.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x v="0"/>
    <x v="22"/>
    <b v="1"/>
    <x v="11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x v="0"/>
    <x v="158"/>
    <b v="1"/>
    <x v="11"/>
    <n v="121.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x v="0"/>
    <x v="63"/>
    <b v="1"/>
    <x v="11"/>
    <n v="100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x v="0"/>
    <x v="10"/>
    <b v="1"/>
    <x v="11"/>
    <n v="180.85714285714286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x v="0"/>
    <x v="5"/>
    <b v="1"/>
    <x v="11"/>
    <n v="106.075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x v="0"/>
    <x v="62"/>
    <b v="1"/>
    <x v="11"/>
    <n v="100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x v="0"/>
    <x v="240"/>
    <b v="1"/>
    <x v="11"/>
    <n v="126.92857142857143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x v="0"/>
    <x v="287"/>
    <b v="1"/>
    <x v="11"/>
    <n v="102.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x v="0"/>
    <x v="55"/>
    <b v="1"/>
    <x v="11"/>
    <n v="250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x v="0"/>
    <x v="26"/>
    <b v="1"/>
    <x v="11"/>
    <n v="126.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x v="0"/>
    <x v="44"/>
    <b v="1"/>
    <x v="11"/>
    <n v="100.12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x v="0"/>
    <x v="410"/>
    <b v="1"/>
    <x v="11"/>
    <n v="138.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x v="0"/>
    <x v="64"/>
    <b v="1"/>
    <x v="11"/>
    <n v="161.4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x v="0"/>
    <x v="76"/>
    <b v="1"/>
    <x v="11"/>
    <n v="107.18419999999999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x v="0"/>
    <x v="28"/>
    <b v="1"/>
    <x v="32"/>
    <n v="153.1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x v="0"/>
    <x v="289"/>
    <b v="1"/>
    <x v="32"/>
    <n v="524.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x v="0"/>
    <x v="411"/>
    <b v="1"/>
    <x v="32"/>
    <n v="489.27777777777777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x v="1"/>
    <x v="161"/>
    <b v="1"/>
    <x v="32"/>
    <n v="284.74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x v="0"/>
    <x v="412"/>
    <b v="1"/>
    <x v="32"/>
    <n v="1856.97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x v="0"/>
    <x v="413"/>
    <b v="1"/>
    <x v="32"/>
    <n v="109.67499999999998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x v="1"/>
    <x v="414"/>
    <b v="1"/>
    <x v="32"/>
    <n v="1014.6425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x v="0"/>
    <x v="415"/>
    <b v="1"/>
    <x v="32"/>
    <n v="412.17692027666544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x v="0"/>
    <x v="106"/>
    <b v="1"/>
    <x v="32"/>
    <n v="503.2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x v="0"/>
    <x v="416"/>
    <b v="1"/>
    <x v="32"/>
    <n v="184.61052631578946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x v="0"/>
    <x v="20"/>
    <b v="1"/>
    <x v="32"/>
    <n v="119.73333333333333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x v="0"/>
    <x v="417"/>
    <b v="1"/>
    <x v="32"/>
    <n v="1081.2401666666667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x v="0"/>
    <x v="418"/>
    <b v="1"/>
    <x v="32"/>
    <n v="452.37333333333333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x v="0"/>
    <x v="419"/>
    <b v="1"/>
    <x v="32"/>
    <n v="537.37"/>
    <n v="61.203872437357631"/>
    <x v="6"/>
    <x v="32"/>
    <x v="2194"/>
    <x v="2193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x v="0"/>
    <x v="248"/>
    <b v="1"/>
    <x v="32"/>
    <n v="120.32608695652173"/>
    <n v="48.130434782608695"/>
    <x v="6"/>
    <x v="32"/>
    <x v="2195"/>
    <x v="2194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x v="0"/>
    <x v="302"/>
    <b v="1"/>
    <x v="32"/>
    <n v="113.83571428571429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x v="0"/>
    <x v="420"/>
    <b v="1"/>
    <x v="32"/>
    <n v="951.03109999999992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x v="0"/>
    <x v="421"/>
    <b v="1"/>
    <x v="32"/>
    <n v="132.89249999999998"/>
    <n v="81.654377880184327"/>
    <x v="6"/>
    <x v="32"/>
    <x v="2198"/>
    <x v="2197"/>
  </r>
  <r>
    <n v="2199"/>
    <s v="Decadolo. Flip it!"/>
    <s v="A new strategic board game designed to flip out your opponent."/>
    <x v="7"/>
    <x v="1535"/>
    <x v="0"/>
    <x v="17"/>
    <x v="3"/>
    <n v="1444903198"/>
    <n v="1442311198"/>
    <x v="1"/>
    <x v="140"/>
    <b v="1"/>
    <x v="32"/>
    <n v="146.97777777777779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x v="0"/>
    <x v="40"/>
    <b v="1"/>
    <x v="32"/>
    <n v="542.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x v="0"/>
    <x v="33"/>
    <b v="1"/>
    <x v="15"/>
    <n v="382.71818181818185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x v="0"/>
    <x v="422"/>
    <b v="1"/>
    <x v="15"/>
    <n v="704.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x v="0"/>
    <x v="133"/>
    <b v="1"/>
    <x v="15"/>
    <n v="109.55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x v="0"/>
    <x v="196"/>
    <b v="1"/>
    <x v="15"/>
    <n v="132.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x v="0"/>
    <x v="74"/>
    <b v="1"/>
    <x v="15"/>
    <n v="1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x v="0"/>
    <x v="69"/>
    <b v="1"/>
    <x v="15"/>
    <n v="102.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x v="0"/>
    <x v="63"/>
    <b v="1"/>
    <x v="15"/>
    <n v="100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x v="0"/>
    <x v="54"/>
    <b v="1"/>
    <x v="15"/>
    <n v="101.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x v="0"/>
    <x v="41"/>
    <b v="1"/>
    <x v="15"/>
    <n v="150.80000000000001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x v="0"/>
    <x v="250"/>
    <b v="1"/>
    <x v="15"/>
    <n v="111.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x v="0"/>
    <x v="148"/>
    <b v="1"/>
    <x v="15"/>
    <n v="195.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x v="0"/>
    <x v="252"/>
    <b v="1"/>
    <x v="15"/>
    <n v="114.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x v="0"/>
    <x v="29"/>
    <b v="1"/>
    <x v="15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x v="0"/>
    <x v="54"/>
    <b v="1"/>
    <x v="15"/>
    <n v="292.50166666666667"/>
    <n v="73.125416666666666"/>
    <x v="4"/>
    <x v="15"/>
    <x v="2214"/>
    <x v="2213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x v="0"/>
    <x v="51"/>
    <b v="1"/>
    <x v="15"/>
    <n v="156.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x v="0"/>
    <x v="25"/>
    <b v="1"/>
    <x v="15"/>
    <n v="105.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x v="0"/>
    <x v="82"/>
    <b v="1"/>
    <x v="15"/>
    <n v="101.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x v="0"/>
    <x v="88"/>
    <b v="1"/>
    <x v="15"/>
    <n v="122.833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x v="0"/>
    <x v="10"/>
    <b v="1"/>
    <x v="15"/>
    <n v="101.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x v="0"/>
    <x v="50"/>
    <b v="1"/>
    <x v="15"/>
    <n v="101.14285714285714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x v="0"/>
    <x v="423"/>
    <b v="1"/>
    <x v="32"/>
    <n v="108.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x v="0"/>
    <x v="209"/>
    <b v="1"/>
    <x v="32"/>
    <n v="162.6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x v="0"/>
    <x v="61"/>
    <b v="1"/>
    <x v="32"/>
    <n v="105.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x v="0"/>
    <x v="228"/>
    <b v="1"/>
    <x v="32"/>
    <n v="243.15000000000003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x v="0"/>
    <x v="424"/>
    <b v="1"/>
    <x v="32"/>
    <n v="944.83338095238094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x v="0"/>
    <x v="306"/>
    <b v="1"/>
    <x v="32"/>
    <n v="108.46283333333334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x v="0"/>
    <x v="425"/>
    <b v="1"/>
    <x v="32"/>
    <n v="157.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x v="0"/>
    <x v="296"/>
    <b v="1"/>
    <x v="32"/>
    <n v="1174.4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x v="0"/>
    <x v="380"/>
    <b v="1"/>
    <x v="32"/>
    <n v="171.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x v="0"/>
    <x v="156"/>
    <b v="1"/>
    <x v="32"/>
    <n v="125.95294117647057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x v="0"/>
    <x v="426"/>
    <b v="1"/>
    <x v="32"/>
    <n v="1212.1296000000002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x v="0"/>
    <x v="427"/>
    <b v="1"/>
    <x v="32"/>
    <n v="495.8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x v="0"/>
    <x v="428"/>
    <b v="1"/>
    <x v="32"/>
    <n v="332.03999999999996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x v="0"/>
    <x v="33"/>
    <b v="1"/>
    <x v="32"/>
    <n v="11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x v="0"/>
    <x v="206"/>
    <b v="1"/>
    <x v="32"/>
    <n v="153.3153846153846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x v="0"/>
    <x v="340"/>
    <b v="1"/>
    <x v="32"/>
    <n v="537.10714285714289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x v="0"/>
    <x v="429"/>
    <b v="1"/>
    <x v="32"/>
    <n v="352.92777777777775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x v="0"/>
    <x v="1"/>
    <b v="1"/>
    <x v="32"/>
    <n v="137.4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x v="0"/>
    <x v="374"/>
    <b v="1"/>
    <x v="32"/>
    <n v="128.02668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x v="0"/>
    <x v="93"/>
    <b v="1"/>
    <x v="32"/>
    <n v="270.68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x v="0"/>
    <x v="430"/>
    <b v="1"/>
    <x v="32"/>
    <n v="806.4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x v="0"/>
    <x v="431"/>
    <b v="1"/>
    <x v="32"/>
    <n v="1360.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x v="0"/>
    <x v="432"/>
    <b v="1"/>
    <x v="32"/>
    <n v="930250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x v="0"/>
    <x v="126"/>
    <b v="1"/>
    <x v="32"/>
    <n v="377.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x v="0"/>
    <x v="433"/>
    <b v="1"/>
    <x v="32"/>
    <n v="2647.0250000000001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x v="0"/>
    <x v="7"/>
    <b v="1"/>
    <x v="32"/>
    <n v="100.12"/>
    <n v="43.912280701754383"/>
    <x v="6"/>
    <x v="32"/>
    <x v="2246"/>
    <x v="2245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x v="0"/>
    <x v="434"/>
    <b v="1"/>
    <x v="32"/>
    <n v="104.45405405405405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x v="0"/>
    <x v="130"/>
    <b v="1"/>
    <x v="32"/>
    <n v="107.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x v="0"/>
    <x v="387"/>
    <b v="1"/>
    <x v="32"/>
    <n v="168.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x v="0"/>
    <x v="435"/>
    <b v="1"/>
    <x v="32"/>
    <n v="975.11200000000008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x v="0"/>
    <x v="436"/>
    <b v="1"/>
    <x v="32"/>
    <n v="134.44929411764704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x v="0"/>
    <x v="437"/>
    <b v="1"/>
    <x v="32"/>
    <n v="272.27777777777777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x v="0"/>
    <x v="87"/>
    <b v="1"/>
    <x v="32"/>
    <n v="112.6875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x v="0"/>
    <x v="438"/>
    <b v="1"/>
    <x v="32"/>
    <n v="459.8"/>
    <n v="11.67005076142132"/>
    <x v="6"/>
    <x v="32"/>
    <x v="2254"/>
    <x v="2253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x v="0"/>
    <x v="197"/>
    <b v="1"/>
    <x v="32"/>
    <n v="286.6582278481012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x v="0"/>
    <x v="133"/>
    <b v="1"/>
    <x v="32"/>
    <n v="222.70833333333334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x v="0"/>
    <x v="39"/>
    <b v="1"/>
    <x v="32"/>
    <n v="636.14"/>
    <n v="94.103550295857985"/>
    <x v="6"/>
    <x v="32"/>
    <x v="2257"/>
    <x v="2256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x v="0"/>
    <x v="242"/>
    <b v="1"/>
    <x v="32"/>
    <n v="146.5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x v="0"/>
    <x v="190"/>
    <b v="1"/>
    <x v="32"/>
    <n v="1867.1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x v="0"/>
    <x v="87"/>
    <b v="1"/>
    <x v="32"/>
    <n v="326.92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x v="0"/>
    <x v="439"/>
    <b v="1"/>
    <x v="32"/>
    <n v="779.5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x v="0"/>
    <x v="331"/>
    <b v="1"/>
    <x v="32"/>
    <n v="154.15151515151516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x v="0"/>
    <x v="65"/>
    <b v="1"/>
    <x v="32"/>
    <n v="115.54666666666667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x v="0"/>
    <x v="440"/>
    <b v="1"/>
    <x v="32"/>
    <n v="180.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x v="0"/>
    <x v="57"/>
    <b v="1"/>
    <x v="32"/>
    <n v="298.5"/>
    <n v="35.117647058823529"/>
    <x v="6"/>
    <x v="32"/>
    <x v="2265"/>
    <x v="2264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x v="0"/>
    <x v="441"/>
    <b v="1"/>
    <x v="32"/>
    <n v="320.26666666666665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x v="0"/>
    <x v="442"/>
    <b v="1"/>
    <x v="32"/>
    <n v="380.5249999999999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x v="0"/>
    <x v="441"/>
    <b v="1"/>
    <x v="32"/>
    <n v="102.60000000000001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x v="0"/>
    <x v="443"/>
    <b v="1"/>
    <x v="32"/>
    <n v="1801.64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x v="0"/>
    <x v="444"/>
    <b v="1"/>
    <x v="32"/>
    <n v="720.24800000000005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x v="0"/>
    <x v="445"/>
    <b v="1"/>
    <x v="32"/>
    <n v="283.09000000000003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x v="0"/>
    <x v="446"/>
    <b v="1"/>
    <x v="32"/>
    <n v="1356.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x v="0"/>
    <x v="206"/>
    <b v="1"/>
    <x v="32"/>
    <n v="220.35999999999999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x v="0"/>
    <x v="221"/>
    <b v="1"/>
    <x v="32"/>
    <n v="119.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x v="0"/>
    <x v="1"/>
    <b v="1"/>
    <x v="32"/>
    <n v="407.76923076923077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x v="0"/>
    <x v="11"/>
    <b v="1"/>
    <x v="32"/>
    <n v="105.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x v="0"/>
    <x v="447"/>
    <b v="1"/>
    <x v="32"/>
    <n v="141.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x v="0"/>
    <x v="332"/>
    <b v="1"/>
    <x v="32"/>
    <n v="270.7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x v="0"/>
    <x v="58"/>
    <b v="1"/>
    <x v="32"/>
    <n v="153.80000000000001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x v="0"/>
    <x v="436"/>
    <b v="1"/>
    <x v="32"/>
    <n v="403.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x v="0"/>
    <x v="202"/>
    <b v="1"/>
    <x v="11"/>
    <n v="1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x v="0"/>
    <x v="8"/>
    <b v="1"/>
    <x v="11"/>
    <n v="185.33333333333331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x v="0"/>
    <x v="53"/>
    <b v="1"/>
    <x v="11"/>
    <n v="100.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x v="0"/>
    <x v="211"/>
    <b v="1"/>
    <x v="11"/>
    <n v="106.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x v="0"/>
    <x v="1"/>
    <b v="1"/>
    <x v="11"/>
    <n v="121.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x v="0"/>
    <x v="25"/>
    <b v="1"/>
    <x v="11"/>
    <n v="100.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x v="0"/>
    <x v="448"/>
    <b v="1"/>
    <x v="11"/>
    <n v="119.97755555555555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x v="0"/>
    <x v="20"/>
    <b v="1"/>
    <x v="11"/>
    <n v="100.1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x v="0"/>
    <x v="20"/>
    <b v="1"/>
    <x v="11"/>
    <n v="107.4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x v="0"/>
    <x v="60"/>
    <b v="1"/>
    <x v="11"/>
    <n v="104.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x v="0"/>
    <x v="68"/>
    <b v="1"/>
    <x v="11"/>
    <n v="172.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x v="0"/>
    <x v="67"/>
    <b v="1"/>
    <x v="11"/>
    <n v="107.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x v="0"/>
    <x v="74"/>
    <b v="1"/>
    <x v="11"/>
    <n v="108.23529411764706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x v="0"/>
    <x v="300"/>
    <b v="1"/>
    <x v="11"/>
    <n v="146.08079999999998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x v="0"/>
    <x v="69"/>
    <b v="1"/>
    <x v="11"/>
    <n v="125.25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x v="0"/>
    <x v="108"/>
    <b v="1"/>
    <x v="11"/>
    <n v="149.07142857142856"/>
    <n v="71.965517241379317"/>
    <x v="4"/>
    <x v="11"/>
    <x v="2296"/>
    <x v="2295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x v="0"/>
    <x v="10"/>
    <b v="1"/>
    <x v="11"/>
    <n v="100.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x v="0"/>
    <x v="449"/>
    <b v="1"/>
    <x v="11"/>
    <n v="105.07333333333332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x v="0"/>
    <x v="25"/>
    <b v="1"/>
    <x v="11"/>
    <n v="350.16666666666663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x v="0"/>
    <x v="63"/>
    <b v="1"/>
    <x v="11"/>
    <n v="101.25"/>
    <n v="115.71428571428571"/>
    <x v="4"/>
    <x v="11"/>
    <x v="2300"/>
    <x v="2299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x v="1"/>
    <x v="263"/>
    <b v="1"/>
    <x v="14"/>
    <n v="133.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x v="1"/>
    <x v="268"/>
    <b v="1"/>
    <x v="14"/>
    <n v="170.65217391304347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x v="1"/>
    <x v="273"/>
    <b v="1"/>
    <x v="14"/>
    <n v="109.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x v="1"/>
    <x v="116"/>
    <b v="1"/>
    <x v="14"/>
    <n v="100.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x v="1"/>
    <x v="157"/>
    <b v="1"/>
    <x v="14"/>
    <n v="101.22777777777779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x v="1"/>
    <x v="196"/>
    <b v="1"/>
    <x v="14"/>
    <n v="106.75857142857143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x v="1"/>
    <x v="11"/>
    <b v="1"/>
    <x v="14"/>
    <n v="106.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x v="1"/>
    <x v="450"/>
    <b v="1"/>
    <x v="14"/>
    <n v="101.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x v="1"/>
    <x v="329"/>
    <b v="1"/>
    <x v="14"/>
    <n v="106.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x v="1"/>
    <x v="451"/>
    <b v="1"/>
    <x v="14"/>
    <n v="428.83978378378379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x v="1"/>
    <x v="201"/>
    <b v="1"/>
    <x v="14"/>
    <n v="104.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x v="1"/>
    <x v="1"/>
    <b v="1"/>
    <x v="14"/>
    <n v="107.86666666666666"/>
    <n v="40.962025316455694"/>
    <x v="4"/>
    <x v="14"/>
    <x v="2312"/>
    <x v="2310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x v="1"/>
    <x v="328"/>
    <b v="1"/>
    <x v="14"/>
    <n v="175.84040000000002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x v="1"/>
    <x v="133"/>
    <b v="1"/>
    <x v="14"/>
    <n v="156.97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x v="1"/>
    <x v="31"/>
    <b v="1"/>
    <x v="14"/>
    <n v="102.60000000000001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x v="1"/>
    <x v="452"/>
    <b v="1"/>
    <x v="14"/>
    <n v="104.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x v="1"/>
    <x v="19"/>
    <b v="1"/>
    <x v="14"/>
    <n v="1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x v="1"/>
    <x v="430"/>
    <b v="1"/>
    <x v="14"/>
    <n v="121.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x v="1"/>
    <x v="99"/>
    <b v="1"/>
    <x v="14"/>
    <n v="107.69999999999999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x v="1"/>
    <x v="30"/>
    <b v="1"/>
    <x v="14"/>
    <n v="108.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x v="0"/>
    <x v="31"/>
    <b v="0"/>
    <x v="33"/>
    <n v="39.120962394619681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x v="0"/>
    <x v="80"/>
    <b v="0"/>
    <x v="33"/>
    <n v="3.1481481481481479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x v="0"/>
    <x v="80"/>
    <b v="0"/>
    <x v="33"/>
    <n v="48"/>
    <n v="30"/>
    <x v="7"/>
    <x v="33"/>
    <x v="2323"/>
    <x v="2321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x v="0"/>
    <x v="42"/>
    <b v="0"/>
    <x v="33"/>
    <n v="20.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x v="0"/>
    <x v="63"/>
    <b v="0"/>
    <x v="33"/>
    <n v="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x v="0"/>
    <x v="29"/>
    <b v="0"/>
    <x v="33"/>
    <n v="0.72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x v="1"/>
    <x v="453"/>
    <b v="1"/>
    <x v="33"/>
    <n v="526.09431428571429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x v="1"/>
    <x v="416"/>
    <b v="1"/>
    <x v="33"/>
    <n v="254.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x v="1"/>
    <x v="207"/>
    <b v="1"/>
    <x v="33"/>
    <n v="105.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x v="1"/>
    <x v="430"/>
    <b v="1"/>
    <x v="33"/>
    <n v="102.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x v="1"/>
    <x v="454"/>
    <b v="1"/>
    <x v="33"/>
    <n v="144.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x v="1"/>
    <x v="455"/>
    <b v="1"/>
    <x v="33"/>
    <n v="106.30800000000001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x v="1"/>
    <x v="225"/>
    <b v="1"/>
    <x v="33"/>
    <n v="212.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x v="1"/>
    <x v="85"/>
    <b v="1"/>
    <x v="33"/>
    <n v="101.95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x v="1"/>
    <x v="170"/>
    <b v="1"/>
    <x v="33"/>
    <n v="102.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x v="1"/>
    <x v="456"/>
    <b v="1"/>
    <x v="33"/>
    <n v="520.73254999999995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x v="1"/>
    <x v="122"/>
    <b v="1"/>
    <x v="33"/>
    <n v="110.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x v="1"/>
    <x v="252"/>
    <b v="1"/>
    <x v="33"/>
    <n v="101.14333333333335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x v="1"/>
    <x v="457"/>
    <b v="1"/>
    <x v="33"/>
    <n v="294.20799999999997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x v="1"/>
    <x v="458"/>
    <b v="1"/>
    <x v="33"/>
    <n v="105.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x v="0"/>
    <x v="78"/>
    <b v="0"/>
    <x v="7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x v="0"/>
    <x v="78"/>
    <b v="0"/>
    <x v="7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x v="0"/>
    <x v="29"/>
    <b v="0"/>
    <x v="7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x v="0"/>
    <x v="29"/>
    <b v="0"/>
    <x v="7"/>
    <n v="0.1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x v="0"/>
    <x v="78"/>
    <b v="0"/>
    <x v="7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x v="0"/>
    <x v="83"/>
    <b v="0"/>
    <x v="7"/>
    <n v="6.5000000000000002E-2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x v="0"/>
    <x v="29"/>
    <b v="0"/>
    <x v="7"/>
    <n v="1.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x v="0"/>
    <x v="81"/>
    <b v="0"/>
    <x v="7"/>
    <n v="0.3857142857142857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x v="0"/>
    <x v="78"/>
    <b v="0"/>
    <x v="7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x v="0"/>
    <x v="78"/>
    <b v="0"/>
    <x v="7"/>
    <n v="0"/>
    <n v="0"/>
    <x v="2"/>
    <x v="7"/>
    <x v="2350"/>
    <x v="2348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x v="0"/>
    <x v="63"/>
    <b v="0"/>
    <x v="7"/>
    <n v="0.5714285714285714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x v="0"/>
    <x v="78"/>
    <b v="0"/>
    <x v="7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x v="0"/>
    <x v="78"/>
    <b v="0"/>
    <x v="7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x v="0"/>
    <x v="29"/>
    <b v="0"/>
    <x v="7"/>
    <n v="7.1428571428571425E-2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x v="0"/>
    <x v="84"/>
    <b v="0"/>
    <x v="7"/>
    <n v="0.6875"/>
    <n v="27.5"/>
    <x v="2"/>
    <x v="7"/>
    <x v="2355"/>
    <x v="2353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x v="0"/>
    <x v="78"/>
    <b v="0"/>
    <x v="7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x v="0"/>
    <x v="78"/>
    <b v="0"/>
    <x v="7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x v="0"/>
    <x v="78"/>
    <b v="0"/>
    <x v="7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x v="0"/>
    <x v="83"/>
    <b v="0"/>
    <x v="7"/>
    <n v="14.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x v="0"/>
    <x v="29"/>
    <b v="0"/>
    <x v="7"/>
    <n v="0.0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x v="0"/>
    <x v="78"/>
    <b v="0"/>
    <x v="7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x v="0"/>
    <x v="84"/>
    <b v="0"/>
    <x v="7"/>
    <n v="28.57142857142856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x v="0"/>
    <x v="78"/>
    <b v="0"/>
    <x v="7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x v="0"/>
    <x v="78"/>
    <b v="0"/>
    <x v="7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x v="0"/>
    <x v="78"/>
    <b v="0"/>
    <x v="7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x v="0"/>
    <x v="74"/>
    <b v="0"/>
    <x v="7"/>
    <n v="10.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x v="0"/>
    <x v="25"/>
    <b v="0"/>
    <x v="7"/>
    <n v="1.34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x v="0"/>
    <x v="84"/>
    <b v="0"/>
    <x v="7"/>
    <n v="0.25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x v="0"/>
    <x v="78"/>
    <b v="0"/>
    <x v="7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x v="0"/>
    <x v="80"/>
    <b v="0"/>
    <x v="7"/>
    <n v="0.32800000000000001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x v="0"/>
    <x v="78"/>
    <b v="0"/>
    <x v="7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x v="0"/>
    <x v="79"/>
    <b v="0"/>
    <x v="7"/>
    <n v="3.2727272727272729"/>
    <n v="30"/>
    <x v="2"/>
    <x v="7"/>
    <x v="2372"/>
    <x v="2370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x v="0"/>
    <x v="29"/>
    <b v="0"/>
    <x v="7"/>
    <n v="5.8823529411764705E-3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x v="0"/>
    <x v="29"/>
    <b v="0"/>
    <x v="7"/>
    <n v="4.5454545454545456E-2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x v="0"/>
    <x v="78"/>
    <b v="0"/>
    <x v="7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x v="0"/>
    <x v="80"/>
    <b v="0"/>
    <x v="7"/>
    <n v="10.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x v="0"/>
    <x v="78"/>
    <b v="0"/>
    <x v="7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x v="0"/>
    <x v="78"/>
    <b v="0"/>
    <x v="7"/>
    <n v="0"/>
    <n v="0"/>
    <x v="2"/>
    <x v="7"/>
    <x v="2378"/>
    <x v="2376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x v="0"/>
    <x v="78"/>
    <b v="0"/>
    <x v="7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x v="0"/>
    <x v="83"/>
    <b v="0"/>
    <x v="7"/>
    <n v="0.36666666666666664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x v="0"/>
    <x v="63"/>
    <b v="0"/>
    <x v="7"/>
    <n v="1.8193398957730169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x v="0"/>
    <x v="84"/>
    <b v="0"/>
    <x v="7"/>
    <n v="2.5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x v="0"/>
    <x v="83"/>
    <b v="0"/>
    <x v="7"/>
    <n v="4.3499999999999996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x v="0"/>
    <x v="22"/>
    <b v="0"/>
    <x v="7"/>
    <n v="0.8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x v="0"/>
    <x v="63"/>
    <b v="0"/>
    <x v="7"/>
    <n v="1.2123076923076923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x v="0"/>
    <x v="78"/>
    <b v="0"/>
    <x v="7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x v="0"/>
    <x v="83"/>
    <b v="0"/>
    <x v="7"/>
    <n v="0.68399999999999994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x v="0"/>
    <x v="22"/>
    <b v="0"/>
    <x v="7"/>
    <n v="1.251351351351351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x v="0"/>
    <x v="29"/>
    <b v="0"/>
    <x v="7"/>
    <n v="0.1875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x v="0"/>
    <x v="78"/>
    <b v="0"/>
    <x v="7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x v="0"/>
    <x v="29"/>
    <b v="0"/>
    <x v="7"/>
    <n v="0.12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x v="0"/>
    <x v="78"/>
    <b v="0"/>
    <x v="7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x v="0"/>
    <x v="29"/>
    <b v="0"/>
    <x v="7"/>
    <n v="0.05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x v="0"/>
    <x v="84"/>
    <b v="0"/>
    <x v="7"/>
    <n v="0.06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x v="0"/>
    <x v="78"/>
    <b v="0"/>
    <x v="7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x v="0"/>
    <x v="29"/>
    <b v="0"/>
    <x v="7"/>
    <n v="0.2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x v="0"/>
    <x v="78"/>
    <b v="0"/>
    <x v="7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x v="0"/>
    <x v="78"/>
    <b v="0"/>
    <x v="7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x v="0"/>
    <x v="78"/>
    <b v="0"/>
    <x v="7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x v="0"/>
    <x v="78"/>
    <b v="0"/>
    <x v="7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x v="0"/>
    <x v="82"/>
    <b v="0"/>
    <x v="19"/>
    <n v="0.71785714285714286"/>
    <n v="22.333333333333332"/>
    <x v="7"/>
    <x v="19"/>
    <x v="2401"/>
    <x v="2399"/>
  </r>
  <r>
    <n v="2402"/>
    <s v="Cupcake Truck Unite"/>
    <s v="Small town, delicious treats, and a mobile truck"/>
    <x v="14"/>
    <x v="401"/>
    <x v="2"/>
    <x v="0"/>
    <x v="0"/>
    <n v="1431533931"/>
    <n v="1428941931"/>
    <x v="0"/>
    <x v="29"/>
    <b v="0"/>
    <x v="19"/>
    <n v="0.43333333333333329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x v="0"/>
    <x v="8"/>
    <b v="0"/>
    <x v="19"/>
    <n v="16.833333333333332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x v="0"/>
    <x v="78"/>
    <b v="0"/>
    <x v="19"/>
    <n v="0"/>
    <n v="0"/>
    <x v="7"/>
    <x v="19"/>
    <x v="2404"/>
    <x v="2402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x v="0"/>
    <x v="9"/>
    <b v="0"/>
    <x v="19"/>
    <n v="22.52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x v="0"/>
    <x v="38"/>
    <b v="0"/>
    <x v="19"/>
    <n v="41.384615384615387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x v="0"/>
    <x v="51"/>
    <b v="0"/>
    <x v="19"/>
    <n v="25.259090909090908"/>
    <n v="168.39393939393941"/>
    <x v="7"/>
    <x v="19"/>
    <x v="2407"/>
    <x v="2405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x v="0"/>
    <x v="84"/>
    <b v="0"/>
    <x v="19"/>
    <n v="0.2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x v="0"/>
    <x v="79"/>
    <b v="0"/>
    <x v="19"/>
    <n v="1.8399999999999999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x v="0"/>
    <x v="78"/>
    <b v="0"/>
    <x v="19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x v="0"/>
    <x v="83"/>
    <b v="0"/>
    <x v="19"/>
    <n v="0.60399999999999998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x v="0"/>
    <x v="78"/>
    <b v="0"/>
    <x v="19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x v="0"/>
    <x v="83"/>
    <b v="0"/>
    <x v="19"/>
    <n v="0.83333333333333337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x v="0"/>
    <x v="62"/>
    <b v="0"/>
    <x v="19"/>
    <n v="3.0666666666666664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x v="0"/>
    <x v="79"/>
    <b v="0"/>
    <x v="19"/>
    <n v="0.5583333333333333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x v="0"/>
    <x v="29"/>
    <b v="0"/>
    <x v="19"/>
    <n v="2.5000000000000001E-2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x v="0"/>
    <x v="78"/>
    <b v="0"/>
    <x v="19"/>
    <n v="0"/>
    <n v="0"/>
    <x v="7"/>
    <x v="19"/>
    <x v="2417"/>
    <x v="2415"/>
  </r>
  <r>
    <n v="2418"/>
    <s v="Mexican food truck"/>
    <s v="I want to start my food truck business."/>
    <x v="31"/>
    <x v="139"/>
    <x v="2"/>
    <x v="0"/>
    <x v="0"/>
    <n v="1427225644"/>
    <n v="1422045244"/>
    <x v="0"/>
    <x v="81"/>
    <b v="0"/>
    <x v="19"/>
    <n v="0.02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x v="0"/>
    <x v="78"/>
    <b v="0"/>
    <x v="19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x v="0"/>
    <x v="17"/>
    <b v="0"/>
    <x v="19"/>
    <n v="14.825133372851216"/>
    <n v="69.472222222222229"/>
    <x v="7"/>
    <x v="19"/>
    <x v="2420"/>
    <x v="2418"/>
  </r>
  <r>
    <n v="2421"/>
    <s v="hot dog cart"/>
    <s v="help me start Merrill's first hot dog cart in this empty lot"/>
    <x v="12"/>
    <x v="116"/>
    <x v="2"/>
    <x v="0"/>
    <x v="0"/>
    <n v="1424536196"/>
    <n v="1421944196"/>
    <x v="0"/>
    <x v="29"/>
    <b v="0"/>
    <x v="19"/>
    <n v="1.6666666666666666E-2"/>
    <n v="1"/>
    <x v="7"/>
    <x v="19"/>
    <x v="2421"/>
    <x v="2419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x v="0"/>
    <x v="29"/>
    <b v="0"/>
    <x v="19"/>
    <n v="0.2"/>
    <n v="1"/>
    <x v="7"/>
    <x v="19"/>
    <x v="2422"/>
    <x v="2420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x v="0"/>
    <x v="29"/>
    <b v="0"/>
    <x v="19"/>
    <n v="1.3333333333333334E-2"/>
    <n v="8"/>
    <x v="7"/>
    <x v="19"/>
    <x v="2423"/>
    <x v="2421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x v="0"/>
    <x v="82"/>
    <b v="0"/>
    <x v="19"/>
    <n v="1.24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x v="0"/>
    <x v="29"/>
    <b v="0"/>
    <x v="19"/>
    <n v="2.8571428571428574E-2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x v="0"/>
    <x v="78"/>
    <b v="0"/>
    <x v="19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x v="0"/>
    <x v="29"/>
    <b v="0"/>
    <x v="19"/>
    <n v="2E-3"/>
    <n v="1"/>
    <x v="7"/>
    <x v="19"/>
    <x v="2427"/>
    <x v="2425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x v="0"/>
    <x v="29"/>
    <b v="0"/>
    <x v="19"/>
    <n v="2.8571428571428571E-3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x v="0"/>
    <x v="80"/>
    <b v="0"/>
    <x v="19"/>
    <n v="1.432142857142857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x v="0"/>
    <x v="84"/>
    <b v="0"/>
    <x v="19"/>
    <n v="0.70000000000000007"/>
    <n v="10.5"/>
    <x v="7"/>
    <x v="19"/>
    <x v="2430"/>
    <x v="2428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x v="0"/>
    <x v="84"/>
    <b v="0"/>
    <x v="19"/>
    <n v="2E-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x v="0"/>
    <x v="84"/>
    <b v="0"/>
    <x v="19"/>
    <n v="1.4285714285714287E-2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x v="0"/>
    <x v="78"/>
    <b v="0"/>
    <x v="19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x v="0"/>
    <x v="84"/>
    <b v="0"/>
    <x v="19"/>
    <n v="0.1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x v="0"/>
    <x v="80"/>
    <b v="0"/>
    <x v="19"/>
    <n v="0.48960000000000004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x v="0"/>
    <x v="84"/>
    <b v="0"/>
    <x v="19"/>
    <n v="3.8461538461538464E-2"/>
    <n v="22.5"/>
    <x v="7"/>
    <x v="19"/>
    <x v="2436"/>
    <x v="2434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x v="0"/>
    <x v="78"/>
    <b v="0"/>
    <x v="19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x v="0"/>
    <x v="29"/>
    <b v="0"/>
    <x v="19"/>
    <n v="0.33333333333333337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x v="0"/>
    <x v="78"/>
    <b v="0"/>
    <x v="19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x v="0"/>
    <x v="84"/>
    <b v="0"/>
    <x v="19"/>
    <n v="0.2"/>
    <n v="5"/>
    <x v="7"/>
    <x v="19"/>
    <x v="2440"/>
    <x v="2438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x v="0"/>
    <x v="280"/>
    <b v="1"/>
    <x v="33"/>
    <n v="107.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x v="0"/>
    <x v="459"/>
    <b v="1"/>
    <x v="33"/>
    <n v="125.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x v="0"/>
    <x v="409"/>
    <b v="1"/>
    <x v="33"/>
    <n v="202.51495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x v="0"/>
    <x v="42"/>
    <b v="1"/>
    <x v="33"/>
    <n v="108.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x v="0"/>
    <x v="248"/>
    <b v="1"/>
    <x v="33"/>
    <n v="172.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x v="0"/>
    <x v="112"/>
    <b v="1"/>
    <x v="33"/>
    <n v="167.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x v="0"/>
    <x v="152"/>
    <b v="1"/>
    <x v="33"/>
    <n v="427.20000000000005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x v="0"/>
    <x v="82"/>
    <b v="1"/>
    <x v="33"/>
    <n v="107.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x v="0"/>
    <x v="148"/>
    <b v="1"/>
    <x v="33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x v="0"/>
    <x v="332"/>
    <b v="1"/>
    <x v="33"/>
    <n v="101.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x v="0"/>
    <x v="153"/>
    <b v="1"/>
    <x v="33"/>
    <n v="115.45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x v="0"/>
    <x v="41"/>
    <b v="1"/>
    <x v="33"/>
    <n v="133.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x v="0"/>
    <x v="85"/>
    <b v="1"/>
    <x v="33"/>
    <n v="154.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x v="0"/>
    <x v="208"/>
    <b v="1"/>
    <x v="33"/>
    <n v="100.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x v="0"/>
    <x v="38"/>
    <b v="1"/>
    <x v="33"/>
    <n v="1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x v="0"/>
    <x v="85"/>
    <b v="1"/>
    <x v="33"/>
    <n v="180.86666666666667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x v="0"/>
    <x v="204"/>
    <b v="1"/>
    <x v="33"/>
    <n v="102.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x v="0"/>
    <x v="144"/>
    <b v="1"/>
    <x v="33"/>
    <n v="110.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x v="0"/>
    <x v="460"/>
    <b v="1"/>
    <x v="33"/>
    <n v="102.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x v="0"/>
    <x v="32"/>
    <b v="1"/>
    <x v="33"/>
    <n v="100.78823529411764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x v="0"/>
    <x v="48"/>
    <b v="1"/>
    <x v="14"/>
    <n v="103.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x v="0"/>
    <x v="248"/>
    <b v="1"/>
    <x v="14"/>
    <n v="110.70833333333334"/>
    <n v="28.880434782608695"/>
    <x v="4"/>
    <x v="14"/>
    <x v="2462"/>
    <x v="2459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x v="0"/>
    <x v="11"/>
    <b v="1"/>
    <x v="14"/>
    <n v="116.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x v="0"/>
    <x v="68"/>
    <b v="1"/>
    <x v="14"/>
    <n v="111.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x v="0"/>
    <x v="53"/>
    <b v="1"/>
    <x v="14"/>
    <n v="180.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x v="0"/>
    <x v="47"/>
    <b v="1"/>
    <x v="14"/>
    <n v="100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x v="0"/>
    <x v="68"/>
    <b v="1"/>
    <x v="14"/>
    <n v="118.5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x v="0"/>
    <x v="6"/>
    <b v="1"/>
    <x v="14"/>
    <n v="107.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x v="0"/>
    <x v="5"/>
    <b v="1"/>
    <x v="14"/>
    <n v="113.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x v="0"/>
    <x v="17"/>
    <b v="1"/>
    <x v="14"/>
    <n v="103.16400000000002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x v="0"/>
    <x v="57"/>
    <b v="1"/>
    <x v="14"/>
    <n v="1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x v="0"/>
    <x v="201"/>
    <b v="1"/>
    <x v="14"/>
    <n v="135.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x v="0"/>
    <x v="5"/>
    <b v="1"/>
    <x v="14"/>
    <n v="100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x v="0"/>
    <x v="44"/>
    <b v="1"/>
    <x v="14"/>
    <n v="100.00360000000002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x v="0"/>
    <x v="75"/>
    <b v="1"/>
    <x v="14"/>
    <n v="104.71999999999998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x v="0"/>
    <x v="165"/>
    <b v="1"/>
    <x v="14"/>
    <n v="105.02249999999999"/>
    <n v="61.103999999999999"/>
    <x v="4"/>
    <x v="14"/>
    <x v="2476"/>
    <x v="2473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x v="0"/>
    <x v="14"/>
    <b v="1"/>
    <x v="14"/>
    <n v="171.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x v="0"/>
    <x v="1"/>
    <b v="1"/>
    <x v="14"/>
    <n v="127.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x v="0"/>
    <x v="38"/>
    <b v="1"/>
    <x v="14"/>
    <n v="133.44333333333333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x v="0"/>
    <x v="22"/>
    <b v="1"/>
    <x v="14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x v="0"/>
    <x v="195"/>
    <b v="1"/>
    <x v="14"/>
    <n v="112.91099999999999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x v="0"/>
    <x v="20"/>
    <b v="1"/>
    <x v="14"/>
    <n v="100.1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x v="0"/>
    <x v="10"/>
    <b v="1"/>
    <x v="14"/>
    <n v="113.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x v="0"/>
    <x v="240"/>
    <b v="1"/>
    <x v="14"/>
    <n v="119.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x v="0"/>
    <x v="14"/>
    <b v="1"/>
    <x v="14"/>
    <n v="103.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x v="0"/>
    <x v="209"/>
    <b v="1"/>
    <x v="14"/>
    <n v="265.66666666666669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x v="0"/>
    <x v="44"/>
    <b v="1"/>
    <x v="14"/>
    <n v="100.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x v="0"/>
    <x v="71"/>
    <b v="1"/>
    <x v="14"/>
    <n v="106.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x v="0"/>
    <x v="11"/>
    <b v="1"/>
    <x v="14"/>
    <n v="133.67142857142858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x v="0"/>
    <x v="38"/>
    <b v="1"/>
    <x v="14"/>
    <n v="121.39999999999999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x v="0"/>
    <x v="73"/>
    <b v="1"/>
    <x v="14"/>
    <n v="103.2"/>
    <n v="51.6"/>
    <x v="4"/>
    <x v="14"/>
    <x v="2491"/>
    <x v="2488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x v="0"/>
    <x v="74"/>
    <b v="1"/>
    <x v="14"/>
    <n v="1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x v="0"/>
    <x v="461"/>
    <b v="1"/>
    <x v="14"/>
    <n v="128.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x v="0"/>
    <x v="70"/>
    <b v="1"/>
    <x v="14"/>
    <n v="101.00533333333333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x v="0"/>
    <x v="288"/>
    <b v="1"/>
    <x v="14"/>
    <n v="127.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x v="0"/>
    <x v="73"/>
    <b v="1"/>
    <x v="14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x v="0"/>
    <x v="66"/>
    <b v="1"/>
    <x v="14"/>
    <n v="112.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x v="0"/>
    <x v="9"/>
    <b v="1"/>
    <x v="14"/>
    <n v="105.60000000000001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x v="0"/>
    <x v="203"/>
    <b v="1"/>
    <x v="14"/>
    <n v="202.625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x v="0"/>
    <x v="60"/>
    <b v="1"/>
    <x v="14"/>
    <n v="113.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x v="0"/>
    <x v="63"/>
    <b v="0"/>
    <x v="34"/>
    <n v="2.5545454545454547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x v="0"/>
    <x v="81"/>
    <b v="0"/>
    <x v="34"/>
    <n v="7.8181818181818186E-2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x v="0"/>
    <x v="78"/>
    <b v="0"/>
    <x v="34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x v="0"/>
    <x v="78"/>
    <b v="0"/>
    <x v="34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x v="0"/>
    <x v="78"/>
    <b v="0"/>
    <x v="34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x v="0"/>
    <x v="84"/>
    <b v="0"/>
    <x v="34"/>
    <n v="0.6"/>
    <n v="15"/>
    <x v="7"/>
    <x v="34"/>
    <x v="2506"/>
    <x v="2503"/>
  </r>
  <r>
    <n v="2507"/>
    <s v="Help Cafe Talavera get a New Kitchen!"/>
    <s v="Unique dishes for a unique city!."/>
    <x v="350"/>
    <x v="117"/>
    <x v="2"/>
    <x v="0"/>
    <x v="0"/>
    <n v="1431308704"/>
    <n v="1428716704"/>
    <x v="0"/>
    <x v="78"/>
    <b v="0"/>
    <x v="34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x v="0"/>
    <x v="78"/>
    <b v="0"/>
    <x v="34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x v="0"/>
    <x v="33"/>
    <b v="0"/>
    <x v="34"/>
    <n v="1.0526315789473684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x v="0"/>
    <x v="84"/>
    <b v="0"/>
    <x v="34"/>
    <n v="0.15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x v="0"/>
    <x v="78"/>
    <b v="0"/>
    <x v="34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x v="0"/>
    <x v="78"/>
    <b v="0"/>
    <x v="34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x v="0"/>
    <x v="78"/>
    <b v="0"/>
    <x v="34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x v="0"/>
    <x v="80"/>
    <b v="0"/>
    <x v="34"/>
    <n v="1.750000000000000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x v="0"/>
    <x v="8"/>
    <b v="0"/>
    <x v="34"/>
    <n v="18.600000000000001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x v="0"/>
    <x v="78"/>
    <b v="0"/>
    <x v="34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x v="0"/>
    <x v="51"/>
    <b v="0"/>
    <x v="34"/>
    <n v="9.816666666666666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x v="0"/>
    <x v="78"/>
    <b v="0"/>
    <x v="34"/>
    <n v="0"/>
    <n v="0"/>
    <x v="7"/>
    <x v="34"/>
    <x v="2518"/>
    <x v="2515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x v="0"/>
    <x v="80"/>
    <b v="0"/>
    <x v="34"/>
    <n v="4.3333333333333335E-2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x v="0"/>
    <x v="78"/>
    <b v="0"/>
    <x v="34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x v="0"/>
    <x v="462"/>
    <b v="1"/>
    <x v="35"/>
    <n v="109.48792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x v="0"/>
    <x v="74"/>
    <b v="1"/>
    <x v="35"/>
    <n v="100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x v="0"/>
    <x v="55"/>
    <b v="1"/>
    <x v="35"/>
    <n v="156.44444444444446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x v="0"/>
    <x v="68"/>
    <b v="1"/>
    <x v="35"/>
    <n v="101.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x v="0"/>
    <x v="144"/>
    <b v="1"/>
    <x v="35"/>
    <n v="100.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x v="0"/>
    <x v="51"/>
    <b v="1"/>
    <x v="35"/>
    <n v="112.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x v="0"/>
    <x v="26"/>
    <b v="1"/>
    <x v="35"/>
    <n v="102.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x v="0"/>
    <x v="75"/>
    <b v="1"/>
    <x v="35"/>
    <n v="107.24974999999999"/>
    <n v="52.962839506172834"/>
    <x v="4"/>
    <x v="35"/>
    <x v="2528"/>
    <x v="2525"/>
  </r>
  <r>
    <n v="2529"/>
    <s v="UrbanArias is DC's Contemporary Opera Company"/>
    <s v="Opera. Short. New."/>
    <x v="12"/>
    <x v="1736"/>
    <x v="0"/>
    <x v="0"/>
    <x v="0"/>
    <n v="1332636975"/>
    <n v="1328752575"/>
    <x v="0"/>
    <x v="88"/>
    <b v="1"/>
    <x v="35"/>
    <n v="104.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x v="0"/>
    <x v="53"/>
    <b v="1"/>
    <x v="35"/>
    <n v="100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x v="0"/>
    <x v="42"/>
    <b v="1"/>
    <x v="35"/>
    <n v="100.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x v="0"/>
    <x v="65"/>
    <b v="1"/>
    <x v="35"/>
    <n v="126.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x v="0"/>
    <x v="327"/>
    <b v="1"/>
    <x v="35"/>
    <n v="110.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x v="0"/>
    <x v="25"/>
    <b v="1"/>
    <x v="35"/>
    <n v="105"/>
    <n v="150"/>
    <x v="4"/>
    <x v="35"/>
    <x v="2534"/>
    <x v="2531"/>
  </r>
  <r>
    <n v="2535"/>
    <s v="Mark Hayes Requiem Recording"/>
    <s v="Mark Hayes: Requiem Recording"/>
    <x v="22"/>
    <x v="1741"/>
    <x v="0"/>
    <x v="0"/>
    <x v="0"/>
    <n v="1417463945"/>
    <n v="1414781945"/>
    <x v="0"/>
    <x v="76"/>
    <b v="1"/>
    <x v="35"/>
    <n v="103.77499999999999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x v="0"/>
    <x v="80"/>
    <b v="1"/>
    <x v="35"/>
    <n v="115.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x v="0"/>
    <x v="202"/>
    <b v="1"/>
    <x v="35"/>
    <n v="110.00000000000001"/>
    <n v="100"/>
    <x v="4"/>
    <x v="35"/>
    <x v="2537"/>
    <x v="2534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x v="0"/>
    <x v="333"/>
    <b v="1"/>
    <x v="35"/>
    <n v="113.01761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x v="0"/>
    <x v="211"/>
    <b v="1"/>
    <x v="35"/>
    <n v="100.25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x v="0"/>
    <x v="74"/>
    <b v="1"/>
    <x v="35"/>
    <n v="103.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x v="0"/>
    <x v="287"/>
    <b v="1"/>
    <x v="35"/>
    <n v="107.02857142857142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x v="0"/>
    <x v="62"/>
    <b v="1"/>
    <x v="35"/>
    <n v="103.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x v="0"/>
    <x v="62"/>
    <b v="1"/>
    <x v="35"/>
    <n v="156.4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x v="0"/>
    <x v="7"/>
    <b v="1"/>
    <x v="35"/>
    <n v="100.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x v="0"/>
    <x v="42"/>
    <b v="1"/>
    <x v="35"/>
    <n v="195.3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x v="0"/>
    <x v="71"/>
    <b v="1"/>
    <x v="35"/>
    <n v="111.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x v="0"/>
    <x v="179"/>
    <b v="1"/>
    <x v="35"/>
    <n v="119.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x v="0"/>
    <x v="77"/>
    <b v="1"/>
    <x v="35"/>
    <n v="101.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x v="0"/>
    <x v="77"/>
    <b v="1"/>
    <x v="35"/>
    <n v="102.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x v="0"/>
    <x v="3"/>
    <b v="1"/>
    <x v="35"/>
    <n v="100.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x v="0"/>
    <x v="66"/>
    <b v="1"/>
    <x v="35"/>
    <n v="102.73469387755102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x v="0"/>
    <x v="59"/>
    <b v="1"/>
    <x v="35"/>
    <n v="106.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x v="0"/>
    <x v="65"/>
    <b v="1"/>
    <x v="35"/>
    <n v="155.53333333333333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x v="0"/>
    <x v="85"/>
    <b v="1"/>
    <x v="35"/>
    <n v="122.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x v="0"/>
    <x v="2"/>
    <b v="1"/>
    <x v="35"/>
    <n v="107.35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x v="0"/>
    <x v="69"/>
    <b v="1"/>
    <x v="35"/>
    <n v="105.50335570469798"/>
    <n v="23.117647058823529"/>
    <x v="4"/>
    <x v="35"/>
    <x v="2556"/>
    <x v="2553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x v="0"/>
    <x v="17"/>
    <b v="1"/>
    <x v="35"/>
    <n v="118.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x v="0"/>
    <x v="59"/>
    <b v="1"/>
    <x v="35"/>
    <n v="108.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x v="0"/>
    <x v="20"/>
    <b v="1"/>
    <x v="35"/>
    <n v="111.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x v="0"/>
    <x v="64"/>
    <b v="1"/>
    <x v="35"/>
    <n v="100.1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x v="0"/>
    <x v="78"/>
    <b v="0"/>
    <x v="19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x v="0"/>
    <x v="83"/>
    <b v="0"/>
    <x v="19"/>
    <n v="0.75"/>
    <n v="25"/>
    <x v="7"/>
    <x v="19"/>
    <x v="2562"/>
    <x v="2559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x v="0"/>
    <x v="78"/>
    <b v="0"/>
    <x v="19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x v="0"/>
    <x v="78"/>
    <b v="0"/>
    <x v="19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x v="0"/>
    <x v="29"/>
    <b v="0"/>
    <x v="19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x v="0"/>
    <x v="78"/>
    <b v="0"/>
    <x v="19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x v="0"/>
    <x v="84"/>
    <b v="0"/>
    <x v="19"/>
    <n v="0.26666666666666666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x v="0"/>
    <x v="29"/>
    <b v="0"/>
    <x v="19"/>
    <n v="0.5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x v="0"/>
    <x v="84"/>
    <b v="0"/>
    <x v="19"/>
    <n v="2.2307692307692308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x v="0"/>
    <x v="84"/>
    <b v="0"/>
    <x v="19"/>
    <n v="0.84285714285714297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x v="0"/>
    <x v="80"/>
    <b v="0"/>
    <x v="19"/>
    <n v="0.25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x v="0"/>
    <x v="78"/>
    <b v="0"/>
    <x v="19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x v="0"/>
    <x v="78"/>
    <b v="0"/>
    <x v="19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x v="0"/>
    <x v="78"/>
    <b v="0"/>
    <x v="19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x v="0"/>
    <x v="78"/>
    <b v="0"/>
    <x v="19"/>
    <n v="0"/>
    <n v="0"/>
    <x v="7"/>
    <x v="19"/>
    <x v="2575"/>
    <x v="2572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x v="0"/>
    <x v="78"/>
    <b v="0"/>
    <x v="19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x v="0"/>
    <x v="78"/>
    <b v="0"/>
    <x v="19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x v="0"/>
    <x v="78"/>
    <b v="0"/>
    <x v="19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x v="0"/>
    <x v="8"/>
    <b v="0"/>
    <x v="19"/>
    <n v="0.13849999999999998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x v="0"/>
    <x v="84"/>
    <b v="0"/>
    <x v="19"/>
    <n v="0.6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x v="0"/>
    <x v="202"/>
    <b v="0"/>
    <x v="19"/>
    <n v="10.6"/>
    <n v="48.18181818181818"/>
    <x v="7"/>
    <x v="19"/>
    <x v="2581"/>
    <x v="2578"/>
  </r>
  <r>
    <n v="2582"/>
    <s v="Drunken Wings"/>
    <s v="The place where chicken meets liquor for the first time!"/>
    <x v="161"/>
    <x v="116"/>
    <x v="2"/>
    <x v="0"/>
    <x v="0"/>
    <n v="1477784634"/>
    <n v="1475192634"/>
    <x v="0"/>
    <x v="29"/>
    <b v="0"/>
    <x v="19"/>
    <n v="1.1111111111111111E-3"/>
    <n v="1"/>
    <x v="7"/>
    <x v="19"/>
    <x v="2582"/>
    <x v="2579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x v="0"/>
    <x v="81"/>
    <b v="0"/>
    <x v="19"/>
    <n v="0.5"/>
    <n v="1"/>
    <x v="7"/>
    <x v="19"/>
    <x v="2583"/>
    <x v="2580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x v="0"/>
    <x v="78"/>
    <b v="0"/>
    <x v="19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x v="0"/>
    <x v="29"/>
    <b v="0"/>
    <x v="19"/>
    <n v="0.16666666666666669"/>
    <n v="50"/>
    <x v="7"/>
    <x v="19"/>
    <x v="2585"/>
    <x v="2582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x v="0"/>
    <x v="29"/>
    <b v="0"/>
    <x v="19"/>
    <n v="0.16666666666666669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x v="0"/>
    <x v="79"/>
    <b v="0"/>
    <x v="19"/>
    <n v="2.434000000000000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x v="0"/>
    <x v="22"/>
    <b v="0"/>
    <x v="19"/>
    <n v="3.8833333333333329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x v="0"/>
    <x v="29"/>
    <b v="0"/>
    <x v="19"/>
    <n v="0.01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x v="0"/>
    <x v="78"/>
    <b v="0"/>
    <x v="19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x v="0"/>
    <x v="84"/>
    <b v="0"/>
    <x v="19"/>
    <n v="1.733333333333333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x v="0"/>
    <x v="29"/>
    <b v="0"/>
    <x v="19"/>
    <n v="0.16666666666666669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x v="0"/>
    <x v="78"/>
    <b v="0"/>
    <x v="19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x v="0"/>
    <x v="29"/>
    <b v="0"/>
    <x v="19"/>
    <n v="1.25E-3"/>
    <n v="1"/>
    <x v="7"/>
    <x v="19"/>
    <x v="2594"/>
    <x v="2591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x v="0"/>
    <x v="10"/>
    <b v="0"/>
    <x v="19"/>
    <n v="12.166666666666668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x v="0"/>
    <x v="74"/>
    <b v="0"/>
    <x v="19"/>
    <n v="23.588571428571427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x v="0"/>
    <x v="63"/>
    <b v="0"/>
    <x v="19"/>
    <n v="5.6666666666666661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x v="0"/>
    <x v="25"/>
    <b v="0"/>
    <x v="19"/>
    <n v="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x v="0"/>
    <x v="81"/>
    <b v="0"/>
    <x v="19"/>
    <n v="0.99546510341776351"/>
    <n v="18"/>
    <x v="7"/>
    <x v="19"/>
    <x v="2599"/>
    <x v="2596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x v="0"/>
    <x v="209"/>
    <b v="0"/>
    <x v="19"/>
    <n v="6.9320000000000004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x v="1"/>
    <x v="299"/>
    <b v="1"/>
    <x v="36"/>
    <n v="661.4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x v="1"/>
    <x v="463"/>
    <b v="1"/>
    <x v="36"/>
    <n v="326.091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x v="1"/>
    <x v="133"/>
    <b v="1"/>
    <x v="36"/>
    <n v="101.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x v="1"/>
    <x v="306"/>
    <b v="1"/>
    <x v="36"/>
    <n v="104.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x v="1"/>
    <x v="464"/>
    <b v="1"/>
    <x v="36"/>
    <n v="107.42157000000002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x v="1"/>
    <x v="465"/>
    <b v="1"/>
    <x v="36"/>
    <n v="110.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x v="1"/>
    <x v="367"/>
    <b v="1"/>
    <x v="36"/>
    <n v="407.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x v="1"/>
    <x v="466"/>
    <b v="1"/>
    <x v="36"/>
    <n v="223.92500000000001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x v="1"/>
    <x v="467"/>
    <b v="1"/>
    <x v="36"/>
    <n v="303.80111428571428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x v="1"/>
    <x v="468"/>
    <b v="1"/>
    <x v="36"/>
    <n v="141.3251043268175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x v="1"/>
    <x v="469"/>
    <b v="1"/>
    <x v="36"/>
    <n v="2790.6363636363635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x v="1"/>
    <x v="324"/>
    <b v="1"/>
    <x v="36"/>
    <n v="171.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x v="1"/>
    <x v="33"/>
    <b v="1"/>
    <x v="36"/>
    <n v="101.01333333333334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x v="1"/>
    <x v="61"/>
    <b v="1"/>
    <x v="36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x v="0"/>
    <x v="250"/>
    <b v="1"/>
    <x v="36"/>
    <n v="169.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x v="1"/>
    <x v="146"/>
    <b v="1"/>
    <x v="36"/>
    <n v="114.5340000000000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x v="1"/>
    <x v="180"/>
    <b v="1"/>
    <x v="36"/>
    <n v="877.6"/>
    <n v="27.59748427672956"/>
    <x v="2"/>
    <x v="36"/>
    <x v="2617"/>
    <x v="2614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x v="1"/>
    <x v="99"/>
    <b v="1"/>
    <x v="36"/>
    <n v="105.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x v="1"/>
    <x v="28"/>
    <b v="1"/>
    <x v="36"/>
    <n v="188.39999999999998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x v="1"/>
    <x v="470"/>
    <b v="1"/>
    <x v="36"/>
    <n v="143.65230769230772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x v="1"/>
    <x v="471"/>
    <b v="1"/>
    <x v="36"/>
    <n v="145.88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x v="0"/>
    <x v="142"/>
    <b v="1"/>
    <x v="36"/>
    <n v="131.184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x v="0"/>
    <x v="95"/>
    <b v="1"/>
    <x v="36"/>
    <n v="113.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x v="0"/>
    <x v="472"/>
    <b v="1"/>
    <x v="36"/>
    <n v="1379.4206249999997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x v="0"/>
    <x v="47"/>
    <b v="1"/>
    <x v="36"/>
    <n v="9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x v="0"/>
    <x v="133"/>
    <b v="1"/>
    <x v="36"/>
    <n v="112.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x v="0"/>
    <x v="43"/>
    <b v="1"/>
    <x v="36"/>
    <n v="646.66666666666663"/>
    <n v="21.555555555555557"/>
    <x v="2"/>
    <x v="36"/>
    <x v="2627"/>
    <x v="2624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x v="0"/>
    <x v="64"/>
    <b v="1"/>
    <x v="36"/>
    <n v="110.36948748510132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x v="0"/>
    <x v="61"/>
    <b v="1"/>
    <x v="36"/>
    <n v="127.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x v="0"/>
    <x v="75"/>
    <b v="1"/>
    <x v="36"/>
    <n v="157.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x v="0"/>
    <x v="172"/>
    <b v="1"/>
    <x v="36"/>
    <n v="114.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x v="0"/>
    <x v="288"/>
    <b v="1"/>
    <x v="36"/>
    <n v="137.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x v="0"/>
    <x v="473"/>
    <b v="1"/>
    <x v="36"/>
    <n v="354.62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x v="0"/>
    <x v="20"/>
    <b v="1"/>
    <x v="36"/>
    <n v="106.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x v="0"/>
    <x v="87"/>
    <b v="1"/>
    <x v="36"/>
    <n v="100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x v="0"/>
    <x v="133"/>
    <b v="1"/>
    <x v="36"/>
    <n v="187.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x v="0"/>
    <x v="55"/>
    <b v="1"/>
    <x v="36"/>
    <n v="166.2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x v="0"/>
    <x v="25"/>
    <b v="1"/>
    <x v="36"/>
    <n v="101.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x v="0"/>
    <x v="72"/>
    <b v="1"/>
    <x v="36"/>
    <n v="1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x v="0"/>
    <x v="50"/>
    <b v="1"/>
    <x v="36"/>
    <n v="105.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x v="0"/>
    <x v="29"/>
    <b v="0"/>
    <x v="36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x v="0"/>
    <x v="78"/>
    <b v="0"/>
    <x v="36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x v="1"/>
    <x v="474"/>
    <b v="0"/>
    <x v="36"/>
    <n v="33.559730999999999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x v="1"/>
    <x v="47"/>
    <b v="0"/>
    <x v="36"/>
    <n v="2.0529999999999999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x v="1"/>
    <x v="23"/>
    <b v="0"/>
    <x v="36"/>
    <n v="10.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x v="1"/>
    <x v="475"/>
    <b v="0"/>
    <x v="36"/>
    <n v="8.4172840000000004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x v="0"/>
    <x v="83"/>
    <b v="0"/>
    <x v="36"/>
    <n v="1.44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x v="0"/>
    <x v="79"/>
    <b v="0"/>
    <x v="36"/>
    <n v="0.88333333333333341"/>
    <n v="17.666666666666668"/>
    <x v="2"/>
    <x v="36"/>
    <x v="2648"/>
    <x v="2644"/>
  </r>
  <r>
    <n v="2649"/>
    <s v="The Mission - Please Check Back Soon (Canceled)"/>
    <s v="They have launched a Kickstarter."/>
    <x v="152"/>
    <x v="1811"/>
    <x v="1"/>
    <x v="0"/>
    <x v="0"/>
    <n v="1454370941"/>
    <n v="1449186941"/>
    <x v="0"/>
    <x v="83"/>
    <b v="0"/>
    <x v="36"/>
    <n v="9.920000000000001E-2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x v="0"/>
    <x v="81"/>
    <b v="0"/>
    <x v="36"/>
    <n v="0.59666666666666668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x v="0"/>
    <x v="57"/>
    <b v="0"/>
    <x v="36"/>
    <n v="1.8689285714285715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x v="0"/>
    <x v="202"/>
    <b v="0"/>
    <x v="36"/>
    <n v="0.8850000000000000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x v="0"/>
    <x v="16"/>
    <b v="0"/>
    <x v="36"/>
    <n v="11.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x v="0"/>
    <x v="79"/>
    <b v="0"/>
    <x v="36"/>
    <n v="5.1000000000000004E-2"/>
    <n v="8.5"/>
    <x v="2"/>
    <x v="36"/>
    <x v="2654"/>
    <x v="2650"/>
  </r>
  <r>
    <n v="2655"/>
    <s v="Balloons (Canceled)"/>
    <s v="Thank you for your support!"/>
    <x v="36"/>
    <x v="1815"/>
    <x v="1"/>
    <x v="0"/>
    <x v="0"/>
    <n v="1455048000"/>
    <n v="1452631647"/>
    <x v="0"/>
    <x v="68"/>
    <b v="0"/>
    <x v="36"/>
    <n v="21.033333333333335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x v="0"/>
    <x v="215"/>
    <b v="0"/>
    <x v="36"/>
    <n v="11.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x v="0"/>
    <x v="211"/>
    <b v="0"/>
    <x v="36"/>
    <n v="18.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x v="0"/>
    <x v="80"/>
    <b v="0"/>
    <x v="36"/>
    <n v="9.285714285714286E-2"/>
    <n v="22.75"/>
    <x v="2"/>
    <x v="36"/>
    <x v="2658"/>
    <x v="2654"/>
  </r>
  <r>
    <n v="2659"/>
    <s v="test (Canceled)"/>
    <s v="test"/>
    <x v="197"/>
    <x v="1819"/>
    <x v="1"/>
    <x v="0"/>
    <x v="0"/>
    <n v="1429321210"/>
    <n v="1426729210"/>
    <x v="0"/>
    <x v="73"/>
    <b v="0"/>
    <x v="36"/>
    <n v="2.7204081632653061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x v="0"/>
    <x v="81"/>
    <b v="0"/>
    <x v="36"/>
    <n v="9.5000000000000001E-2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x v="0"/>
    <x v="65"/>
    <b v="1"/>
    <x v="37"/>
    <n v="102.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x v="0"/>
    <x v="144"/>
    <b v="1"/>
    <x v="37"/>
    <n v="106.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x v="0"/>
    <x v="66"/>
    <b v="1"/>
    <x v="37"/>
    <n v="104.59625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x v="0"/>
    <x v="201"/>
    <b v="1"/>
    <x v="37"/>
    <n v="103.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x v="0"/>
    <x v="67"/>
    <b v="1"/>
    <x v="37"/>
    <n v="123.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x v="0"/>
    <x v="190"/>
    <b v="1"/>
    <x v="37"/>
    <n v="159.29509999999999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x v="0"/>
    <x v="59"/>
    <b v="1"/>
    <x v="37"/>
    <n v="110.66666666666667"/>
    <n v="92.222222222222229"/>
    <x v="2"/>
    <x v="37"/>
    <x v="2667"/>
    <x v="2663"/>
  </r>
  <r>
    <n v="2668"/>
    <s v="UOttawa Makermobile"/>
    <s v="Creativity on the go! |_x000a_CrÃ©ativitÃ© en mouvement !"/>
    <x v="28"/>
    <x v="1240"/>
    <x v="0"/>
    <x v="5"/>
    <x v="5"/>
    <n v="1447079520"/>
    <n v="1443449265"/>
    <x v="0"/>
    <x v="33"/>
    <b v="1"/>
    <x v="37"/>
    <n v="170.70000000000002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x v="0"/>
    <x v="202"/>
    <b v="1"/>
    <x v="37"/>
    <n v="125.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x v="1"/>
    <x v="65"/>
    <b v="0"/>
    <x v="37"/>
    <n v="6.4158609339642041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x v="1"/>
    <x v="87"/>
    <b v="0"/>
    <x v="37"/>
    <n v="11.343999999999999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x v="1"/>
    <x v="5"/>
    <b v="0"/>
    <x v="37"/>
    <n v="33.19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x v="1"/>
    <x v="36"/>
    <b v="0"/>
    <x v="37"/>
    <n v="27.58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x v="1"/>
    <x v="199"/>
    <b v="0"/>
    <x v="37"/>
    <n v="62.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x v="1"/>
    <x v="60"/>
    <b v="0"/>
    <x v="37"/>
    <n v="7.588000000000000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x v="0"/>
    <x v="82"/>
    <b v="0"/>
    <x v="37"/>
    <n v="50.38095238095238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x v="0"/>
    <x v="74"/>
    <b v="0"/>
    <x v="37"/>
    <n v="17.512820512820511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x v="0"/>
    <x v="84"/>
    <b v="0"/>
    <x v="37"/>
    <n v="1.375E-2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x v="0"/>
    <x v="83"/>
    <b v="0"/>
    <x v="37"/>
    <n v="0.33"/>
    <n v="44"/>
    <x v="2"/>
    <x v="37"/>
    <x v="2679"/>
    <x v="2675"/>
  </r>
  <r>
    <n v="2680"/>
    <s v="iHeart Pillow"/>
    <s v="iHeartPillow, Connecting loved ones"/>
    <x v="261"/>
    <x v="1836"/>
    <x v="2"/>
    <x v="3"/>
    <x v="3"/>
    <n v="1459915491"/>
    <n v="1457327091"/>
    <x v="0"/>
    <x v="80"/>
    <b v="0"/>
    <x v="37"/>
    <n v="0.86250000000000004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x v="0"/>
    <x v="84"/>
    <b v="0"/>
    <x v="19"/>
    <n v="0.6875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x v="0"/>
    <x v="9"/>
    <b v="0"/>
    <x v="19"/>
    <n v="28.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x v="0"/>
    <x v="83"/>
    <b v="0"/>
    <x v="19"/>
    <n v="0.24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x v="0"/>
    <x v="80"/>
    <b v="0"/>
    <x v="19"/>
    <n v="1.1428571428571428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x v="0"/>
    <x v="29"/>
    <b v="0"/>
    <x v="19"/>
    <n v="0.02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x v="0"/>
    <x v="78"/>
    <b v="0"/>
    <x v="19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x v="0"/>
    <x v="78"/>
    <b v="0"/>
    <x v="19"/>
    <n v="0"/>
    <n v="0"/>
    <x v="7"/>
    <x v="19"/>
    <x v="2687"/>
    <x v="2683"/>
  </r>
  <r>
    <n v="2688"/>
    <s v="Mac N Cheez Food Truck"/>
    <s v="The amazing gourmet Mac N Cheez Food Truck Campaigne!"/>
    <x v="63"/>
    <x v="1838"/>
    <x v="2"/>
    <x v="0"/>
    <x v="0"/>
    <n v="1424746800"/>
    <n v="1422067870"/>
    <x v="0"/>
    <x v="25"/>
    <b v="0"/>
    <x v="19"/>
    <n v="0.14799999999999999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x v="0"/>
    <x v="29"/>
    <b v="0"/>
    <x v="19"/>
    <n v="2.8571428571428571E-3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x v="0"/>
    <x v="115"/>
    <b v="0"/>
    <x v="19"/>
    <n v="10.7325"/>
    <n v="72.762711864406782"/>
    <x v="7"/>
    <x v="19"/>
    <x v="2690"/>
    <x v="2686"/>
  </r>
  <r>
    <n v="2691"/>
    <s v="Cook"/>
    <s v="A Great New local Food Truck serving up ethnic fusion inspired eats in Ottawa."/>
    <x v="99"/>
    <x v="428"/>
    <x v="2"/>
    <x v="5"/>
    <x v="5"/>
    <n v="1431278557"/>
    <n v="1427390557"/>
    <x v="0"/>
    <x v="84"/>
    <b v="0"/>
    <x v="19"/>
    <n v="5.3846153846153842E-2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x v="0"/>
    <x v="29"/>
    <b v="0"/>
    <x v="19"/>
    <n v="0.714285714285714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x v="0"/>
    <x v="83"/>
    <b v="0"/>
    <x v="19"/>
    <n v="0.8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x v="0"/>
    <x v="29"/>
    <b v="0"/>
    <x v="19"/>
    <n v="3.3333333333333335E-3"/>
    <n v="1"/>
    <x v="7"/>
    <x v="19"/>
    <x v="2694"/>
    <x v="2690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x v="0"/>
    <x v="83"/>
    <b v="0"/>
    <x v="19"/>
    <n v="0.4733333333333333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x v="0"/>
    <x v="44"/>
    <b v="0"/>
    <x v="19"/>
    <n v="5.65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x v="0"/>
    <x v="47"/>
    <b v="0"/>
    <x v="19"/>
    <n v="26.35217391304348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x v="0"/>
    <x v="84"/>
    <b v="0"/>
    <x v="19"/>
    <n v="0.325125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x v="0"/>
    <x v="78"/>
    <b v="0"/>
    <x v="19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x v="0"/>
    <x v="80"/>
    <b v="0"/>
    <x v="19"/>
    <n v="0.700070007000700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x v="0"/>
    <x v="67"/>
    <b v="0"/>
    <x v="38"/>
    <n v="46.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x v="1"/>
    <x v="55"/>
    <b v="0"/>
    <x v="38"/>
    <n v="34.410000000000004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x v="0"/>
    <x v="43"/>
    <b v="0"/>
    <x v="38"/>
    <n v="103.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x v="0"/>
    <x v="63"/>
    <b v="0"/>
    <x v="38"/>
    <n v="6.0263157894736841"/>
    <n v="163.57142857142858"/>
    <x v="1"/>
    <x v="38"/>
    <x v="2704"/>
    <x v="2700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x v="0"/>
    <x v="22"/>
    <b v="0"/>
    <x v="38"/>
    <n v="10.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x v="1"/>
    <x v="40"/>
    <b v="1"/>
    <x v="38"/>
    <n v="112.29714285714284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x v="1"/>
    <x v="476"/>
    <b v="1"/>
    <x v="38"/>
    <n v="350.8446250000000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x v="1"/>
    <x v="477"/>
    <b v="1"/>
    <x v="38"/>
    <n v="233.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x v="1"/>
    <x v="478"/>
    <b v="1"/>
    <x v="38"/>
    <n v="101.60599999999999"/>
    <n v="164.94480519480518"/>
    <x v="1"/>
    <x v="38"/>
    <x v="2709"/>
    <x v="2705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x v="1"/>
    <x v="479"/>
    <b v="1"/>
    <x v="38"/>
    <n v="153.90035000000003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x v="1"/>
    <x v="196"/>
    <b v="1"/>
    <x v="38"/>
    <n v="100.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x v="1"/>
    <x v="235"/>
    <b v="1"/>
    <x v="38"/>
    <n v="131.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x v="1"/>
    <x v="480"/>
    <b v="1"/>
    <x v="38"/>
    <n v="102.24133333333334"/>
    <n v="108.00140845070422"/>
    <x v="1"/>
    <x v="38"/>
    <x v="2713"/>
    <x v="2709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x v="1"/>
    <x v="120"/>
    <b v="1"/>
    <x v="38"/>
    <n v="116.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x v="1"/>
    <x v="481"/>
    <b v="1"/>
    <x v="38"/>
    <n v="264.62241666666665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x v="1"/>
    <x v="482"/>
    <b v="1"/>
    <x v="38"/>
    <n v="119.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x v="1"/>
    <x v="166"/>
    <b v="1"/>
    <x v="38"/>
    <n v="120.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x v="1"/>
    <x v="265"/>
    <b v="1"/>
    <x v="38"/>
    <n v="103.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x v="0"/>
    <x v="50"/>
    <b v="1"/>
    <x v="38"/>
    <n v="108.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x v="0"/>
    <x v="210"/>
    <b v="1"/>
    <x v="38"/>
    <n v="118.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x v="0"/>
    <x v="314"/>
    <b v="1"/>
    <x v="30"/>
    <n v="14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x v="0"/>
    <x v="333"/>
    <b v="1"/>
    <x v="30"/>
    <n v="252.54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x v="0"/>
    <x v="282"/>
    <b v="1"/>
    <x v="30"/>
    <n v="140.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x v="0"/>
    <x v="483"/>
    <b v="1"/>
    <x v="30"/>
    <n v="296.87520259319291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x v="0"/>
    <x v="116"/>
    <b v="1"/>
    <x v="30"/>
    <n v="144.54249999999999"/>
    <n v="511.65486725663715"/>
    <x v="2"/>
    <x v="30"/>
    <x v="2725"/>
    <x v="2721"/>
  </r>
  <r>
    <n v="2726"/>
    <s v="Krimston TWO - Dual SIM case for iPhone"/>
    <s v="Krimston TWO: iPhone Dual SIM Case"/>
    <x v="57"/>
    <x v="1867"/>
    <x v="0"/>
    <x v="0"/>
    <x v="0"/>
    <n v="1461333311"/>
    <n v="1458741311"/>
    <x v="0"/>
    <x v="442"/>
    <b v="1"/>
    <x v="30"/>
    <n v="105.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x v="0"/>
    <x v="484"/>
    <b v="1"/>
    <x v="30"/>
    <n v="493.21000000000004"/>
    <n v="69.760961810466767"/>
    <x v="2"/>
    <x v="30"/>
    <x v="2727"/>
    <x v="2723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x v="0"/>
    <x v="413"/>
    <b v="1"/>
    <x v="30"/>
    <n v="201.82666666666668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x v="0"/>
    <x v="23"/>
    <b v="1"/>
    <x v="30"/>
    <n v="104.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x v="0"/>
    <x v="345"/>
    <b v="1"/>
    <x v="30"/>
    <n v="170.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x v="0"/>
    <x v="77"/>
    <b v="1"/>
    <x v="30"/>
    <n v="104.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x v="0"/>
    <x v="96"/>
    <b v="1"/>
    <x v="30"/>
    <n v="118.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x v="0"/>
    <x v="46"/>
    <b v="1"/>
    <x v="30"/>
    <n v="107.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x v="0"/>
    <x v="430"/>
    <b v="1"/>
    <x v="30"/>
    <n v="2260300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x v="0"/>
    <x v="485"/>
    <b v="1"/>
    <x v="30"/>
    <n v="978.13466666666682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x v="0"/>
    <x v="6"/>
    <b v="1"/>
    <x v="30"/>
    <n v="122.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x v="0"/>
    <x v="231"/>
    <b v="1"/>
    <x v="30"/>
    <n v="246.0608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x v="0"/>
    <x v="41"/>
    <b v="1"/>
    <x v="30"/>
    <n v="147.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x v="0"/>
    <x v="277"/>
    <b v="1"/>
    <x v="30"/>
    <n v="384.09090909090907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x v="0"/>
    <x v="57"/>
    <b v="1"/>
    <x v="30"/>
    <n v="103.33333333333334"/>
    <n v="18.235294117647058"/>
    <x v="2"/>
    <x v="30"/>
    <x v="2740"/>
    <x v="2736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x v="0"/>
    <x v="80"/>
    <b v="0"/>
    <x v="39"/>
    <n v="0.43750000000000006"/>
    <n v="8.75"/>
    <x v="3"/>
    <x v="39"/>
    <x v="2741"/>
    <x v="2737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x v="0"/>
    <x v="59"/>
    <b v="0"/>
    <x v="39"/>
    <n v="29.24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x v="0"/>
    <x v="78"/>
    <b v="0"/>
    <x v="39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x v="0"/>
    <x v="19"/>
    <b v="0"/>
    <x v="39"/>
    <n v="5.2187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x v="0"/>
    <x v="72"/>
    <b v="0"/>
    <x v="39"/>
    <n v="21.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x v="0"/>
    <x v="10"/>
    <b v="0"/>
    <x v="39"/>
    <n v="26.700000000000003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x v="0"/>
    <x v="80"/>
    <b v="0"/>
    <x v="39"/>
    <n v="28.000000000000004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x v="0"/>
    <x v="80"/>
    <b v="0"/>
    <x v="39"/>
    <n v="1.06"/>
    <n v="13.25"/>
    <x v="3"/>
    <x v="39"/>
    <x v="2748"/>
    <x v="2744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x v="0"/>
    <x v="84"/>
    <b v="0"/>
    <x v="39"/>
    <n v="1.0999999999999999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x v="0"/>
    <x v="78"/>
    <b v="0"/>
    <x v="39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x v="0"/>
    <x v="78"/>
    <b v="0"/>
    <x v="39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x v="0"/>
    <x v="25"/>
    <b v="0"/>
    <x v="39"/>
    <n v="11.458333333333332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x v="0"/>
    <x v="22"/>
    <b v="0"/>
    <x v="39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x v="0"/>
    <x v="78"/>
    <b v="0"/>
    <x v="39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x v="0"/>
    <x v="41"/>
    <b v="0"/>
    <x v="39"/>
    <n v="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x v="0"/>
    <x v="51"/>
    <b v="0"/>
    <x v="39"/>
    <n v="10.48"/>
    <n v="31.757575757575758"/>
    <x v="3"/>
    <x v="39"/>
    <x v="2756"/>
    <x v="2752"/>
  </r>
  <r>
    <n v="2757"/>
    <s v="C is for Crooked"/>
    <s v="A children's letter book that Lampoons Hillary Clinton"/>
    <x v="15"/>
    <x v="115"/>
    <x v="2"/>
    <x v="0"/>
    <x v="0"/>
    <n v="1470498332"/>
    <n v="1469202332"/>
    <x v="0"/>
    <x v="84"/>
    <b v="0"/>
    <x v="39"/>
    <n v="0.66666666666666674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x v="0"/>
    <x v="79"/>
    <b v="0"/>
    <x v="39"/>
    <n v="11.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x v="0"/>
    <x v="84"/>
    <b v="0"/>
    <x v="39"/>
    <n v="10.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x v="0"/>
    <x v="78"/>
    <b v="0"/>
    <x v="39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x v="0"/>
    <x v="80"/>
    <b v="0"/>
    <x v="39"/>
    <n v="0.72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x v="0"/>
    <x v="29"/>
    <b v="0"/>
    <x v="39"/>
    <n v="0.76923076923076927"/>
    <n v="25"/>
    <x v="3"/>
    <x v="39"/>
    <x v="2762"/>
    <x v="2758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x v="0"/>
    <x v="83"/>
    <b v="0"/>
    <x v="39"/>
    <n v="0.22842639593908631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x v="0"/>
    <x v="80"/>
    <b v="0"/>
    <x v="39"/>
    <n v="1.125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x v="0"/>
    <x v="78"/>
    <b v="0"/>
    <x v="39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x v="0"/>
    <x v="80"/>
    <b v="0"/>
    <x v="39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x v="0"/>
    <x v="83"/>
    <b v="0"/>
    <x v="39"/>
    <n v="0.85000000000000009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x v="0"/>
    <x v="69"/>
    <b v="0"/>
    <x v="39"/>
    <n v="14.314285714285715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x v="0"/>
    <x v="84"/>
    <b v="0"/>
    <x v="39"/>
    <n v="0.25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x v="0"/>
    <x v="51"/>
    <b v="0"/>
    <x v="39"/>
    <n v="10.411249999999999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x v="0"/>
    <x v="78"/>
    <b v="0"/>
    <x v="39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x v="0"/>
    <x v="78"/>
    <b v="0"/>
    <x v="39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x v="0"/>
    <x v="29"/>
    <b v="0"/>
    <x v="39"/>
    <n v="0.18867924528301888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x v="0"/>
    <x v="62"/>
    <b v="0"/>
    <x v="39"/>
    <n v="14.249999999999998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x v="0"/>
    <x v="84"/>
    <b v="0"/>
    <x v="39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x v="0"/>
    <x v="17"/>
    <b v="0"/>
    <x v="39"/>
    <n v="7.8809523809523814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x v="0"/>
    <x v="29"/>
    <b v="0"/>
    <x v="39"/>
    <n v="0.33333333333333337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x v="0"/>
    <x v="41"/>
    <b v="0"/>
    <x v="39"/>
    <n v="25.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x v="0"/>
    <x v="29"/>
    <b v="0"/>
    <x v="39"/>
    <n v="2.12"/>
    <n v="53"/>
    <x v="3"/>
    <x v="39"/>
    <x v="2779"/>
    <x v="2775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x v="0"/>
    <x v="78"/>
    <b v="0"/>
    <x v="39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x v="0"/>
    <x v="33"/>
    <b v="1"/>
    <x v="6"/>
    <n v="105.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x v="0"/>
    <x v="59"/>
    <b v="1"/>
    <x v="6"/>
    <n v="120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x v="0"/>
    <x v="42"/>
    <b v="1"/>
    <x v="6"/>
    <n v="114.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x v="0"/>
    <x v="52"/>
    <b v="1"/>
    <x v="6"/>
    <n v="1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x v="0"/>
    <x v="136"/>
    <b v="1"/>
    <x v="6"/>
    <n v="104.67999999999999"/>
    <n v="36.859154929577464"/>
    <x v="1"/>
    <x v="6"/>
    <x v="2785"/>
    <x v="2781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x v="0"/>
    <x v="142"/>
    <b v="1"/>
    <x v="6"/>
    <n v="117.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x v="0"/>
    <x v="44"/>
    <b v="1"/>
    <x v="6"/>
    <n v="119.7"/>
    <n v="31.5"/>
    <x v="1"/>
    <x v="6"/>
    <x v="2787"/>
    <x v="2783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x v="0"/>
    <x v="9"/>
    <b v="1"/>
    <x v="6"/>
    <n v="102.49999999999999"/>
    <n v="102.5"/>
    <x v="1"/>
    <x v="6"/>
    <x v="2788"/>
    <x v="2784"/>
  </r>
  <r>
    <n v="2789"/>
    <s v="The Adventurers Club"/>
    <s v="BNT's Biggest Adventure So Far: Our 2015 full length production!"/>
    <x v="9"/>
    <x v="1891"/>
    <x v="0"/>
    <x v="0"/>
    <x v="0"/>
    <n v="1426132800"/>
    <n v="1424477934"/>
    <x v="0"/>
    <x v="54"/>
    <b v="1"/>
    <x v="6"/>
    <n v="101.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x v="0"/>
    <x v="36"/>
    <b v="1"/>
    <x v="6"/>
    <n v="105.33333333333333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x v="0"/>
    <x v="33"/>
    <b v="1"/>
    <x v="6"/>
    <n v="102.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x v="0"/>
    <x v="54"/>
    <b v="1"/>
    <x v="6"/>
    <n v="107.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x v="0"/>
    <x v="196"/>
    <b v="1"/>
    <x v="6"/>
    <n v="110.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x v="0"/>
    <x v="83"/>
    <b v="1"/>
    <x v="6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x v="0"/>
    <x v="9"/>
    <b v="1"/>
    <x v="6"/>
    <n v="104.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x v="0"/>
    <x v="64"/>
    <b v="1"/>
    <x v="6"/>
    <n v="115.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x v="0"/>
    <x v="225"/>
    <b v="1"/>
    <x v="6"/>
    <n v="102.64512500000001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x v="0"/>
    <x v="237"/>
    <b v="1"/>
    <x v="6"/>
    <n v="101.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x v="0"/>
    <x v="208"/>
    <b v="1"/>
    <x v="6"/>
    <n v="116.6348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x v="0"/>
    <x v="162"/>
    <b v="1"/>
    <x v="6"/>
    <n v="133"/>
    <n v="42.903225806451616"/>
    <x v="1"/>
    <x v="6"/>
    <x v="2800"/>
    <x v="2796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x v="0"/>
    <x v="62"/>
    <b v="1"/>
    <x v="6"/>
    <n v="133.20000000000002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x v="0"/>
    <x v="240"/>
    <b v="1"/>
    <x v="6"/>
    <n v="101.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x v="0"/>
    <x v="261"/>
    <b v="1"/>
    <x v="6"/>
    <n v="127.95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x v="0"/>
    <x v="23"/>
    <b v="1"/>
    <x v="6"/>
    <n v="114.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x v="0"/>
    <x v="59"/>
    <b v="1"/>
    <x v="6"/>
    <n v="110.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x v="0"/>
    <x v="88"/>
    <b v="1"/>
    <x v="6"/>
    <n v="112.1"/>
    <n v="44.25"/>
    <x v="1"/>
    <x v="6"/>
    <x v="2806"/>
    <x v="2802"/>
  </r>
  <r>
    <n v="2807"/>
    <s v="The Commission Theatre Co."/>
    <s v="Bringing Shakespeare back to the Playwrights"/>
    <x v="10"/>
    <x v="540"/>
    <x v="0"/>
    <x v="0"/>
    <x v="0"/>
    <n v="1435611438"/>
    <n v="1433019438"/>
    <x v="0"/>
    <x v="251"/>
    <b v="1"/>
    <x v="6"/>
    <n v="1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x v="0"/>
    <x v="50"/>
    <b v="1"/>
    <x v="6"/>
    <n v="100.24444444444444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x v="0"/>
    <x v="64"/>
    <b v="1"/>
    <x v="6"/>
    <n v="102.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x v="0"/>
    <x v="7"/>
    <b v="1"/>
    <x v="6"/>
    <n v="108.2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x v="0"/>
    <x v="52"/>
    <b v="1"/>
    <x v="6"/>
    <n v="100.27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x v="0"/>
    <x v="183"/>
    <b v="1"/>
    <x v="6"/>
    <n v="113.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x v="0"/>
    <x v="93"/>
    <b v="1"/>
    <x v="6"/>
    <n v="127.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x v="0"/>
    <x v="31"/>
    <b v="1"/>
    <x v="6"/>
    <n v="107.73333333333332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x v="0"/>
    <x v="25"/>
    <b v="1"/>
    <x v="6"/>
    <n v="2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x v="0"/>
    <x v="39"/>
    <b v="1"/>
    <x v="6"/>
    <n v="141.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x v="0"/>
    <x v="51"/>
    <b v="1"/>
    <x v="6"/>
    <n v="130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x v="0"/>
    <x v="332"/>
    <b v="1"/>
    <x v="6"/>
    <n v="106.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x v="0"/>
    <x v="201"/>
    <b v="1"/>
    <x v="6"/>
    <n v="104.80000000000001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x v="0"/>
    <x v="9"/>
    <b v="1"/>
    <x v="6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x v="0"/>
    <x v="2"/>
    <b v="1"/>
    <x v="6"/>
    <n v="100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x v="0"/>
    <x v="225"/>
    <b v="1"/>
    <x v="6"/>
    <n v="100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x v="0"/>
    <x v="25"/>
    <b v="1"/>
    <x v="6"/>
    <n v="1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x v="0"/>
    <x v="41"/>
    <b v="1"/>
    <x v="6"/>
    <n v="116.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x v="0"/>
    <x v="13"/>
    <b v="1"/>
    <x v="6"/>
    <n v="103.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x v="0"/>
    <x v="10"/>
    <b v="1"/>
    <x v="6"/>
    <n v="107.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x v="0"/>
    <x v="23"/>
    <b v="1"/>
    <x v="6"/>
    <n v="120.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x v="0"/>
    <x v="174"/>
    <b v="1"/>
    <x v="6"/>
    <n v="100.37894736842105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x v="0"/>
    <x v="88"/>
    <b v="1"/>
    <x v="6"/>
    <n v="106.52"/>
    <n v="35.039473684210527"/>
    <x v="1"/>
    <x v="6"/>
    <x v="2829"/>
    <x v="2825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x v="0"/>
    <x v="202"/>
    <b v="1"/>
    <x v="6"/>
    <n v="100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x v="0"/>
    <x v="47"/>
    <b v="1"/>
    <x v="6"/>
    <n v="110.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x v="0"/>
    <x v="195"/>
    <b v="1"/>
    <x v="6"/>
    <n v="114.71959999999999"/>
    <n v="30.189368421052631"/>
    <x v="1"/>
    <x v="6"/>
    <x v="2832"/>
    <x v="2828"/>
  </r>
  <r>
    <n v="2833"/>
    <s v="Star Man Rocket Man"/>
    <s v="A new play about exploring outer space"/>
    <x v="200"/>
    <x v="1920"/>
    <x v="0"/>
    <x v="0"/>
    <x v="0"/>
    <n v="1444528800"/>
    <n v="1442804633"/>
    <x v="0"/>
    <x v="2"/>
    <b v="1"/>
    <x v="6"/>
    <n v="108.25925925925925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x v="0"/>
    <x v="64"/>
    <b v="1"/>
    <x v="6"/>
    <n v="170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x v="0"/>
    <x v="251"/>
    <b v="1"/>
    <x v="6"/>
    <n v="187.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x v="0"/>
    <x v="202"/>
    <b v="1"/>
    <x v="6"/>
    <n v="107.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x v="0"/>
    <x v="64"/>
    <b v="1"/>
    <x v="6"/>
    <n v="100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x v="0"/>
    <x v="241"/>
    <b v="1"/>
    <x v="6"/>
    <n v="120.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x v="0"/>
    <x v="162"/>
    <b v="1"/>
    <x v="6"/>
    <n v="111.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x v="0"/>
    <x v="462"/>
    <b v="1"/>
    <x v="6"/>
    <n v="1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x v="0"/>
    <x v="29"/>
    <b v="0"/>
    <x v="6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x v="0"/>
    <x v="78"/>
    <b v="0"/>
    <x v="6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x v="0"/>
    <x v="78"/>
    <b v="0"/>
    <x v="6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x v="0"/>
    <x v="29"/>
    <b v="0"/>
    <x v="6"/>
    <n v="5.45454545454545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x v="0"/>
    <x v="70"/>
    <b v="0"/>
    <x v="6"/>
    <n v="31.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x v="0"/>
    <x v="78"/>
    <b v="0"/>
    <x v="6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x v="0"/>
    <x v="78"/>
    <b v="0"/>
    <x v="6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x v="0"/>
    <x v="83"/>
    <b v="0"/>
    <x v="6"/>
    <n v="0.2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x v="0"/>
    <x v="29"/>
    <b v="0"/>
    <x v="6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x v="0"/>
    <x v="62"/>
    <b v="0"/>
    <x v="6"/>
    <n v="3.887500000000000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x v="0"/>
    <x v="78"/>
    <b v="0"/>
    <x v="6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x v="0"/>
    <x v="79"/>
    <b v="0"/>
    <x v="6"/>
    <n v="1.9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x v="0"/>
    <x v="78"/>
    <b v="0"/>
    <x v="6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x v="0"/>
    <x v="25"/>
    <b v="0"/>
    <x v="6"/>
    <n v="41.699999999999996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x v="0"/>
    <x v="81"/>
    <b v="0"/>
    <x v="6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x v="0"/>
    <x v="79"/>
    <b v="0"/>
    <x v="6"/>
    <n v="4.8666666666666663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x v="0"/>
    <x v="41"/>
    <b v="0"/>
    <x v="6"/>
    <n v="19.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x v="0"/>
    <x v="78"/>
    <b v="0"/>
    <x v="6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x v="0"/>
    <x v="29"/>
    <b v="0"/>
    <x v="6"/>
    <n v="1.750000000000000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x v="0"/>
    <x v="82"/>
    <b v="0"/>
    <x v="6"/>
    <n v="6.65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x v="0"/>
    <x v="83"/>
    <b v="0"/>
    <x v="6"/>
    <n v="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x v="0"/>
    <x v="83"/>
    <b v="0"/>
    <x v="6"/>
    <n v="0.43307086614173229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x v="0"/>
    <x v="29"/>
    <b v="0"/>
    <x v="6"/>
    <n v="0.04"/>
    <n v="20"/>
    <x v="1"/>
    <x v="6"/>
    <x v="2863"/>
    <x v="2859"/>
  </r>
  <r>
    <n v="2864"/>
    <s v="'Haunting Julia' by Alan Ayckbourn"/>
    <s v="Accessible, original theatre for all!"/>
    <x v="30"/>
    <x v="130"/>
    <x v="2"/>
    <x v="1"/>
    <x v="1"/>
    <n v="1437139080"/>
    <n v="1434552207"/>
    <x v="0"/>
    <x v="83"/>
    <b v="0"/>
    <x v="6"/>
    <n v="1.6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x v="0"/>
    <x v="78"/>
    <b v="0"/>
    <x v="6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x v="0"/>
    <x v="84"/>
    <b v="0"/>
    <x v="6"/>
    <n v="0.8999999999999999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x v="0"/>
    <x v="73"/>
    <b v="0"/>
    <x v="6"/>
    <n v="20.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x v="0"/>
    <x v="65"/>
    <b v="0"/>
    <x v="6"/>
    <n v="42.011733333333332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x v="0"/>
    <x v="81"/>
    <b v="0"/>
    <x v="6"/>
    <n v="0.8850000000000000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x v="0"/>
    <x v="82"/>
    <b v="0"/>
    <x v="6"/>
    <n v="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x v="0"/>
    <x v="62"/>
    <b v="0"/>
    <x v="6"/>
    <n v="4.67"/>
    <n v="35.92307692307692"/>
    <x v="1"/>
    <x v="6"/>
    <x v="2871"/>
    <x v="2867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x v="0"/>
    <x v="78"/>
    <b v="0"/>
    <x v="6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x v="0"/>
    <x v="22"/>
    <b v="0"/>
    <x v="6"/>
    <n v="38.119999999999997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x v="0"/>
    <x v="83"/>
    <b v="0"/>
    <x v="6"/>
    <n v="5.4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x v="0"/>
    <x v="83"/>
    <b v="0"/>
    <x v="6"/>
    <n v="3.4999999999999996E-2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x v="0"/>
    <x v="78"/>
    <b v="0"/>
    <x v="6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x v="0"/>
    <x v="79"/>
    <b v="0"/>
    <x v="6"/>
    <n v="10.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x v="0"/>
    <x v="80"/>
    <b v="0"/>
    <x v="6"/>
    <n v="2.1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x v="0"/>
    <x v="29"/>
    <b v="0"/>
    <x v="6"/>
    <n v="0.2589285714285714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x v="0"/>
    <x v="60"/>
    <b v="0"/>
    <x v="6"/>
    <n v="23.333333333333332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x v="0"/>
    <x v="78"/>
    <b v="0"/>
    <x v="6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x v="0"/>
    <x v="80"/>
    <b v="0"/>
    <x v="6"/>
    <n v="33.6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x v="0"/>
    <x v="81"/>
    <b v="0"/>
    <x v="6"/>
    <n v="19.079999999999998"/>
    <n v="381.6"/>
    <x v="1"/>
    <x v="6"/>
    <x v="2883"/>
    <x v="2879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x v="0"/>
    <x v="80"/>
    <b v="0"/>
    <x v="6"/>
    <n v="0.41111111111111115"/>
    <n v="46.25"/>
    <x v="1"/>
    <x v="6"/>
    <x v="2884"/>
    <x v="2880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x v="0"/>
    <x v="81"/>
    <b v="0"/>
    <x v="6"/>
    <n v="32.5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x v="0"/>
    <x v="29"/>
    <b v="0"/>
    <x v="6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x v="0"/>
    <x v="29"/>
    <b v="0"/>
    <x v="6"/>
    <n v="0.16666666666666669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x v="0"/>
    <x v="78"/>
    <b v="0"/>
    <x v="6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x v="0"/>
    <x v="25"/>
    <b v="0"/>
    <x v="6"/>
    <n v="38.066666666666663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x v="0"/>
    <x v="83"/>
    <b v="0"/>
    <x v="6"/>
    <n v="1.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x v="0"/>
    <x v="73"/>
    <b v="0"/>
    <x v="6"/>
    <n v="2.7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x v="0"/>
    <x v="57"/>
    <b v="0"/>
    <x v="6"/>
    <n v="9.0909090909090917"/>
    <n v="29.411764705882351"/>
    <x v="1"/>
    <x v="6"/>
    <x v="2892"/>
    <x v="2888"/>
  </r>
  <r>
    <n v="2893"/>
    <s v="REDISCOVERING KIA THE PLAY"/>
    <s v="Fundraising for REDISCOVERING KIA THE PLAY"/>
    <x v="10"/>
    <x v="379"/>
    <x v="2"/>
    <x v="0"/>
    <x v="0"/>
    <n v="1420768800"/>
    <n v="1415644395"/>
    <x v="0"/>
    <x v="84"/>
    <b v="0"/>
    <x v="6"/>
    <n v="0.5"/>
    <n v="12.5"/>
    <x v="1"/>
    <x v="6"/>
    <x v="2893"/>
    <x v="2889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x v="0"/>
    <x v="78"/>
    <b v="0"/>
    <x v="6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x v="0"/>
    <x v="80"/>
    <b v="0"/>
    <x v="6"/>
    <n v="4.59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x v="0"/>
    <x v="8"/>
    <b v="0"/>
    <x v="6"/>
    <n v="20.833333333333336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x v="0"/>
    <x v="83"/>
    <b v="0"/>
    <x v="6"/>
    <n v="4.583333333333333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x v="0"/>
    <x v="8"/>
    <b v="0"/>
    <x v="6"/>
    <n v="4.2133333333333338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x v="0"/>
    <x v="78"/>
    <b v="0"/>
    <x v="6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x v="0"/>
    <x v="63"/>
    <b v="0"/>
    <x v="6"/>
    <n v="61.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x v="0"/>
    <x v="84"/>
    <b v="0"/>
    <x v="6"/>
    <n v="0.8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x v="0"/>
    <x v="29"/>
    <b v="0"/>
    <x v="6"/>
    <n v="1.6666666666666666E-2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x v="0"/>
    <x v="80"/>
    <b v="0"/>
    <x v="6"/>
    <n v="0.77999999999999992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x v="0"/>
    <x v="80"/>
    <b v="0"/>
    <x v="6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x v="0"/>
    <x v="57"/>
    <b v="0"/>
    <x v="6"/>
    <n v="17.771428571428572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x v="0"/>
    <x v="63"/>
    <b v="0"/>
    <x v="6"/>
    <n v="9.4166666666666661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x v="0"/>
    <x v="84"/>
    <b v="0"/>
    <x v="6"/>
    <n v="0.08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x v="0"/>
    <x v="81"/>
    <b v="0"/>
    <x v="6"/>
    <n v="2.75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x v="0"/>
    <x v="29"/>
    <b v="0"/>
    <x v="6"/>
    <n v="1.1111111111111112E-2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x v="0"/>
    <x v="29"/>
    <b v="0"/>
    <x v="6"/>
    <n v="3.3333333333333335E-3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x v="0"/>
    <x v="25"/>
    <b v="0"/>
    <x v="6"/>
    <n v="36.5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x v="0"/>
    <x v="55"/>
    <b v="0"/>
    <x v="6"/>
    <n v="14.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x v="0"/>
    <x v="84"/>
    <b v="0"/>
    <x v="6"/>
    <n v="0.02"/>
    <n v="1"/>
    <x v="1"/>
    <x v="6"/>
    <x v="2913"/>
    <x v="2909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x v="0"/>
    <x v="29"/>
    <b v="0"/>
    <x v="6"/>
    <n v="4.0000000000000001E-3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x v="0"/>
    <x v="83"/>
    <b v="0"/>
    <x v="6"/>
    <n v="61.1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x v="0"/>
    <x v="63"/>
    <b v="0"/>
    <x v="6"/>
    <n v="7.8378378378378386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x v="0"/>
    <x v="82"/>
    <b v="0"/>
    <x v="6"/>
    <n v="21.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x v="0"/>
    <x v="9"/>
    <b v="0"/>
    <x v="6"/>
    <n v="27.24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x v="0"/>
    <x v="79"/>
    <b v="0"/>
    <x v="6"/>
    <n v="8.5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x v="0"/>
    <x v="62"/>
    <b v="0"/>
    <x v="6"/>
    <n v="26.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x v="0"/>
    <x v="83"/>
    <b v="1"/>
    <x v="40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x v="0"/>
    <x v="79"/>
    <b v="1"/>
    <x v="40"/>
    <n v="100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x v="0"/>
    <x v="73"/>
    <b v="1"/>
    <x v="40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x v="0"/>
    <x v="206"/>
    <b v="1"/>
    <x v="40"/>
    <n v="103.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x v="0"/>
    <x v="473"/>
    <b v="1"/>
    <x v="40"/>
    <n v="102.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x v="0"/>
    <x v="133"/>
    <b v="1"/>
    <x v="40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x v="0"/>
    <x v="64"/>
    <b v="1"/>
    <x v="40"/>
    <n v="130.83333333333334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x v="0"/>
    <x v="54"/>
    <b v="1"/>
    <x v="40"/>
    <n v="100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x v="0"/>
    <x v="58"/>
    <b v="1"/>
    <x v="40"/>
    <n v="102.06937499999999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x v="0"/>
    <x v="95"/>
    <b v="1"/>
    <x v="40"/>
    <n v="100.92000000000002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x v="0"/>
    <x v="82"/>
    <b v="1"/>
    <x v="40"/>
    <n v="1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x v="0"/>
    <x v="44"/>
    <b v="1"/>
    <x v="40"/>
    <n v="105.0967741935484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x v="0"/>
    <x v="241"/>
    <b v="1"/>
    <x v="40"/>
    <n v="102.76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x v="0"/>
    <x v="77"/>
    <b v="1"/>
    <x v="40"/>
    <n v="1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x v="0"/>
    <x v="70"/>
    <b v="1"/>
    <x v="40"/>
    <n v="100.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x v="0"/>
    <x v="69"/>
    <b v="1"/>
    <x v="40"/>
    <n v="128"/>
    <n v="37.647058823529413"/>
    <x v="1"/>
    <x v="40"/>
    <x v="2936"/>
    <x v="2932"/>
  </r>
  <r>
    <n v="2937"/>
    <s v="UCAS"/>
    <s v="UCAS is a new British musical premiering at the Edinburgh Fringe Festival 2014."/>
    <x v="15"/>
    <x v="41"/>
    <x v="0"/>
    <x v="1"/>
    <x v="1"/>
    <n v="1405249113"/>
    <n v="1402657113"/>
    <x v="0"/>
    <x v="165"/>
    <b v="1"/>
    <x v="40"/>
    <n v="133.33333333333331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x v="0"/>
    <x v="58"/>
    <b v="1"/>
    <x v="40"/>
    <n v="101.375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x v="0"/>
    <x v="20"/>
    <b v="1"/>
    <x v="40"/>
    <n v="102.875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x v="0"/>
    <x v="51"/>
    <b v="1"/>
    <x v="40"/>
    <n v="107.24000000000001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x v="0"/>
    <x v="29"/>
    <b v="0"/>
    <x v="38"/>
    <n v="4.0000000000000001E-3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x v="0"/>
    <x v="91"/>
    <b v="0"/>
    <x v="38"/>
    <n v="20.424999999999997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x v="0"/>
    <x v="78"/>
    <b v="0"/>
    <x v="38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x v="0"/>
    <x v="29"/>
    <b v="0"/>
    <x v="38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x v="0"/>
    <x v="78"/>
    <b v="0"/>
    <x v="38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x v="0"/>
    <x v="84"/>
    <b v="0"/>
    <x v="38"/>
    <n v="0.1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x v="0"/>
    <x v="62"/>
    <b v="0"/>
    <x v="38"/>
    <n v="4.2880000000000003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x v="0"/>
    <x v="82"/>
    <b v="0"/>
    <x v="38"/>
    <n v="4.8000000000000004E-3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x v="0"/>
    <x v="84"/>
    <b v="0"/>
    <x v="38"/>
    <n v="2.5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x v="0"/>
    <x v="78"/>
    <b v="0"/>
    <x v="38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x v="0"/>
    <x v="6"/>
    <b v="0"/>
    <x v="38"/>
    <n v="2.1919999999999997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x v="0"/>
    <x v="22"/>
    <b v="0"/>
    <x v="38"/>
    <n v="8.0250000000000004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x v="0"/>
    <x v="83"/>
    <b v="0"/>
    <x v="38"/>
    <n v="0.15125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x v="0"/>
    <x v="78"/>
    <b v="0"/>
    <x v="38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x v="0"/>
    <x v="202"/>
    <b v="0"/>
    <x v="38"/>
    <n v="59.583333333333336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x v="0"/>
    <x v="9"/>
    <b v="0"/>
    <x v="38"/>
    <n v="16.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x v="0"/>
    <x v="83"/>
    <b v="0"/>
    <x v="38"/>
    <n v="1.8666666666666669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x v="0"/>
    <x v="78"/>
    <b v="0"/>
    <x v="38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x v="0"/>
    <x v="78"/>
    <b v="0"/>
    <x v="38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x v="0"/>
    <x v="78"/>
    <b v="0"/>
    <x v="38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x v="0"/>
    <x v="52"/>
    <b v="1"/>
    <x v="6"/>
    <n v="109.6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x v="0"/>
    <x v="9"/>
    <b v="1"/>
    <x v="6"/>
    <n v="121.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x v="0"/>
    <x v="15"/>
    <b v="1"/>
    <x v="6"/>
    <n v="106.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x v="0"/>
    <x v="193"/>
    <b v="1"/>
    <x v="6"/>
    <n v="100.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x v="0"/>
    <x v="70"/>
    <b v="1"/>
    <x v="6"/>
    <n v="109.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x v="0"/>
    <x v="130"/>
    <b v="1"/>
    <x v="6"/>
    <n v="113.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x v="0"/>
    <x v="26"/>
    <b v="1"/>
    <x v="6"/>
    <n v="113.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x v="0"/>
    <x v="5"/>
    <b v="1"/>
    <x v="6"/>
    <n v="1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x v="0"/>
    <x v="57"/>
    <b v="1"/>
    <x v="6"/>
    <n v="162.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x v="0"/>
    <x v="110"/>
    <b v="1"/>
    <x v="6"/>
    <n v="1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x v="0"/>
    <x v="68"/>
    <b v="1"/>
    <x v="6"/>
    <n v="100.15624999999999"/>
    <n v="74.534883720930239"/>
    <x v="1"/>
    <x v="6"/>
    <x v="2971"/>
    <x v="2967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x v="0"/>
    <x v="57"/>
    <b v="1"/>
    <x v="6"/>
    <n v="105.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x v="0"/>
    <x v="51"/>
    <b v="1"/>
    <x v="6"/>
    <n v="174.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x v="0"/>
    <x v="45"/>
    <b v="1"/>
    <x v="6"/>
    <n v="1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x v="0"/>
    <x v="116"/>
    <b v="1"/>
    <x v="6"/>
    <n v="100.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x v="0"/>
    <x v="25"/>
    <b v="1"/>
    <x v="6"/>
    <n v="171.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x v="0"/>
    <x v="209"/>
    <b v="1"/>
    <x v="6"/>
    <n v="113.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x v="0"/>
    <x v="38"/>
    <b v="1"/>
    <x v="6"/>
    <n v="129.46666666666667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x v="0"/>
    <x v="67"/>
    <b v="1"/>
    <x v="6"/>
    <n v="101.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x v="0"/>
    <x v="54"/>
    <b v="1"/>
    <x v="6"/>
    <n v="109.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x v="1"/>
    <x v="174"/>
    <b v="1"/>
    <x v="38"/>
    <n v="128.92500000000001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x v="1"/>
    <x v="211"/>
    <b v="1"/>
    <x v="38"/>
    <n v="102.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x v="1"/>
    <x v="486"/>
    <b v="1"/>
    <x v="38"/>
    <n v="146.53957758620692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x v="1"/>
    <x v="423"/>
    <b v="1"/>
    <x v="38"/>
    <n v="100.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x v="0"/>
    <x v="112"/>
    <b v="1"/>
    <x v="38"/>
    <n v="121.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x v="0"/>
    <x v="66"/>
    <b v="1"/>
    <x v="38"/>
    <n v="105.5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x v="0"/>
    <x v="236"/>
    <b v="1"/>
    <x v="38"/>
    <n v="110.4008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x v="0"/>
    <x v="33"/>
    <b v="1"/>
    <x v="38"/>
    <n v="100"/>
    <n v="35.714285714285715"/>
    <x v="1"/>
    <x v="38"/>
    <x v="2988"/>
    <x v="2984"/>
  </r>
  <r>
    <n v="2989"/>
    <s v="Let's Light Up The Gem!"/>
    <s v="Bring the movies back to Bethel, Maine."/>
    <x v="22"/>
    <x v="1987"/>
    <x v="0"/>
    <x v="0"/>
    <x v="0"/>
    <n v="1450673940"/>
    <n v="1448756962"/>
    <x v="0"/>
    <x v="487"/>
    <b v="1"/>
    <x v="38"/>
    <n v="176.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x v="0"/>
    <x v="74"/>
    <b v="1"/>
    <x v="38"/>
    <n v="100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x v="0"/>
    <x v="251"/>
    <b v="1"/>
    <x v="38"/>
    <n v="103.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x v="0"/>
    <x v="31"/>
    <b v="1"/>
    <x v="38"/>
    <n v="104.5"/>
    <n v="48.984375"/>
    <x v="1"/>
    <x v="38"/>
    <x v="2992"/>
    <x v="2988"/>
  </r>
  <r>
    <n v="2993"/>
    <s v="TRUE WEST: Think, Dog! Productions"/>
    <s v="Help us build the Kitchen from Hell!"/>
    <x v="28"/>
    <x v="1141"/>
    <x v="0"/>
    <x v="0"/>
    <x v="0"/>
    <n v="1455998867"/>
    <n v="1453406867"/>
    <x v="0"/>
    <x v="19"/>
    <b v="1"/>
    <x v="38"/>
    <n v="100.29999999999998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x v="0"/>
    <x v="211"/>
    <b v="1"/>
    <x v="38"/>
    <n v="457.74666666666673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x v="0"/>
    <x v="437"/>
    <b v="1"/>
    <x v="38"/>
    <n v="104.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x v="0"/>
    <x v="413"/>
    <b v="1"/>
    <x v="38"/>
    <n v="171.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x v="0"/>
    <x v="248"/>
    <b v="1"/>
    <x v="38"/>
    <n v="103.73000000000002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x v="0"/>
    <x v="488"/>
    <b v="1"/>
    <x v="38"/>
    <n v="103.02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x v="0"/>
    <x v="9"/>
    <b v="1"/>
    <x v="38"/>
    <n v="118.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x v="0"/>
    <x v="22"/>
    <b v="1"/>
    <x v="38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x v="0"/>
    <x v="489"/>
    <b v="1"/>
    <x v="38"/>
    <n v="318.69988910451895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x v="0"/>
    <x v="201"/>
    <b v="1"/>
    <x v="38"/>
    <n v="108.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x v="0"/>
    <x v="57"/>
    <b v="1"/>
    <x v="38"/>
    <n v="101.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x v="0"/>
    <x v="490"/>
    <b v="1"/>
    <x v="38"/>
    <n v="112.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x v="0"/>
    <x v="115"/>
    <b v="1"/>
    <x v="38"/>
    <n v="120.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x v="0"/>
    <x v="174"/>
    <b v="1"/>
    <x v="38"/>
    <n v="107.74999999999999"/>
    <n v="88.865979381443296"/>
    <x v="1"/>
    <x v="38"/>
    <x v="3006"/>
    <x v="3001"/>
  </r>
  <r>
    <n v="3007"/>
    <s v="Bethlem"/>
    <s v="Consuite for 2015 CoreCon.  An adventure into insanity."/>
    <x v="20"/>
    <x v="1144"/>
    <x v="0"/>
    <x v="0"/>
    <x v="0"/>
    <n v="1429938683"/>
    <n v="1428124283"/>
    <x v="0"/>
    <x v="9"/>
    <b v="1"/>
    <x v="38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x v="0"/>
    <x v="55"/>
    <b v="1"/>
    <x v="38"/>
    <n v="101.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x v="0"/>
    <x v="130"/>
    <b v="1"/>
    <x v="38"/>
    <n v="119.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x v="0"/>
    <x v="41"/>
    <b v="1"/>
    <x v="38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x v="0"/>
    <x v="20"/>
    <b v="1"/>
    <x v="38"/>
    <n v="123.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x v="0"/>
    <x v="165"/>
    <b v="1"/>
    <x v="38"/>
    <n v="117.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x v="0"/>
    <x v="329"/>
    <b v="1"/>
    <x v="38"/>
    <n v="156.96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x v="0"/>
    <x v="491"/>
    <b v="1"/>
    <x v="38"/>
    <n v="113.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x v="0"/>
    <x v="244"/>
    <b v="1"/>
    <x v="38"/>
    <n v="103.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x v="0"/>
    <x v="17"/>
    <b v="1"/>
    <x v="38"/>
    <n v="102.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x v="0"/>
    <x v="180"/>
    <b v="1"/>
    <x v="38"/>
    <n v="105.84090909090908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x v="0"/>
    <x v="14"/>
    <b v="1"/>
    <x v="38"/>
    <n v="100.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x v="0"/>
    <x v="334"/>
    <b v="1"/>
    <x v="38"/>
    <n v="121.23333333333332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x v="0"/>
    <x v="209"/>
    <b v="1"/>
    <x v="38"/>
    <n v="100.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x v="0"/>
    <x v="273"/>
    <b v="1"/>
    <x v="38"/>
    <n v="116.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x v="0"/>
    <x v="95"/>
    <b v="1"/>
    <x v="38"/>
    <n v="100.88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x v="0"/>
    <x v="79"/>
    <b v="1"/>
    <x v="38"/>
    <n v="1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x v="0"/>
    <x v="0"/>
    <b v="1"/>
    <x v="38"/>
    <n v="246.42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x v="0"/>
    <x v="108"/>
    <b v="1"/>
    <x v="38"/>
    <n v="302.2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x v="0"/>
    <x v="20"/>
    <b v="1"/>
    <x v="38"/>
    <n v="143.33333333333334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x v="0"/>
    <x v="492"/>
    <b v="1"/>
    <x v="38"/>
    <n v="131.44"/>
    <n v="164.3"/>
    <x v="1"/>
    <x v="38"/>
    <x v="3027"/>
    <x v="3022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x v="0"/>
    <x v="221"/>
    <b v="1"/>
    <x v="38"/>
    <n v="168.01999999999998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x v="0"/>
    <x v="493"/>
    <b v="1"/>
    <x v="38"/>
    <n v="109.67666666666666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x v="0"/>
    <x v="14"/>
    <b v="1"/>
    <x v="38"/>
    <n v="106.6857142857143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x v="0"/>
    <x v="60"/>
    <b v="1"/>
    <x v="38"/>
    <n v="100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x v="0"/>
    <x v="20"/>
    <b v="1"/>
    <x v="38"/>
    <n v="127.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x v="0"/>
    <x v="23"/>
    <b v="1"/>
    <x v="38"/>
    <n v="146.53333333333333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x v="0"/>
    <x v="494"/>
    <b v="1"/>
    <x v="38"/>
    <n v="112.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x v="0"/>
    <x v="495"/>
    <b v="1"/>
    <x v="38"/>
    <n v="108.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x v="0"/>
    <x v="313"/>
    <b v="1"/>
    <x v="38"/>
    <n v="126.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x v="0"/>
    <x v="58"/>
    <b v="1"/>
    <x v="38"/>
    <n v="213.20000000000002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x v="0"/>
    <x v="74"/>
    <b v="1"/>
    <x v="38"/>
    <n v="100.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x v="0"/>
    <x v="163"/>
    <b v="1"/>
    <x v="38"/>
    <n v="108.71389999999998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x v="0"/>
    <x v="288"/>
    <b v="1"/>
    <x v="38"/>
    <n v="107.5"/>
    <n v="76.785714285714292"/>
    <x v="1"/>
    <x v="38"/>
    <x v="3040"/>
    <x v="3035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x v="0"/>
    <x v="195"/>
    <b v="1"/>
    <x v="38"/>
    <n v="110.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x v="0"/>
    <x v="77"/>
    <b v="1"/>
    <x v="38"/>
    <n v="1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x v="0"/>
    <x v="130"/>
    <b v="1"/>
    <x v="38"/>
    <n v="110.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x v="0"/>
    <x v="239"/>
    <b v="1"/>
    <x v="38"/>
    <n v="109.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x v="0"/>
    <x v="31"/>
    <b v="1"/>
    <x v="38"/>
    <n v="132.70650000000001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x v="0"/>
    <x v="6"/>
    <b v="1"/>
    <x v="38"/>
    <n v="190.84810126582278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x v="0"/>
    <x v="9"/>
    <b v="1"/>
    <x v="38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x v="0"/>
    <x v="5"/>
    <b v="1"/>
    <x v="38"/>
    <n v="166.4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x v="0"/>
    <x v="241"/>
    <b v="1"/>
    <x v="38"/>
    <n v="106.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x v="0"/>
    <x v="82"/>
    <b v="1"/>
    <x v="38"/>
    <n v="1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x v="1"/>
    <x v="2"/>
    <b v="0"/>
    <x v="38"/>
    <n v="23.6285714285714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x v="0"/>
    <x v="84"/>
    <b v="0"/>
    <x v="38"/>
    <n v="0.15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x v="0"/>
    <x v="83"/>
    <b v="0"/>
    <x v="38"/>
    <n v="0.4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x v="0"/>
    <x v="78"/>
    <b v="0"/>
    <x v="38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x v="0"/>
    <x v="29"/>
    <b v="0"/>
    <x v="38"/>
    <n v="5.0000000000000001E-3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x v="0"/>
    <x v="78"/>
    <b v="0"/>
    <x v="38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x v="0"/>
    <x v="78"/>
    <b v="0"/>
    <x v="38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x v="0"/>
    <x v="83"/>
    <b v="0"/>
    <x v="38"/>
    <n v="1.6666666666666666E-2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x v="0"/>
    <x v="202"/>
    <b v="0"/>
    <x v="38"/>
    <n v="3.0066666666666664"/>
    <n v="41"/>
    <x v="1"/>
    <x v="38"/>
    <x v="3059"/>
    <x v="3054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x v="0"/>
    <x v="79"/>
    <b v="0"/>
    <x v="38"/>
    <n v="0.15227272727272728"/>
    <n v="55.833333333333336"/>
    <x v="1"/>
    <x v="38"/>
    <x v="3060"/>
    <x v="3055"/>
  </r>
  <r>
    <n v="3061"/>
    <s v="Help Save Parkway Cinemas!"/>
    <s v="Save a historic Local theater."/>
    <x v="80"/>
    <x v="117"/>
    <x v="2"/>
    <x v="0"/>
    <x v="0"/>
    <n v="1407955748"/>
    <n v="1405363748"/>
    <x v="0"/>
    <x v="78"/>
    <b v="0"/>
    <x v="38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x v="0"/>
    <x v="85"/>
    <b v="0"/>
    <x v="38"/>
    <n v="66.84"/>
    <n v="99.761194029850742"/>
    <x v="1"/>
    <x v="38"/>
    <x v="3062"/>
    <x v="3057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x v="0"/>
    <x v="23"/>
    <b v="0"/>
    <x v="38"/>
    <n v="19.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x v="0"/>
    <x v="250"/>
    <b v="0"/>
    <x v="38"/>
    <n v="11.294666666666666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x v="0"/>
    <x v="84"/>
    <b v="0"/>
    <x v="38"/>
    <n v="0.0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x v="0"/>
    <x v="41"/>
    <b v="0"/>
    <x v="38"/>
    <n v="11.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x v="0"/>
    <x v="29"/>
    <b v="0"/>
    <x v="38"/>
    <n v="2.5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x v="0"/>
    <x v="84"/>
    <b v="0"/>
    <x v="38"/>
    <n v="6.9999999999999993E-2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x v="0"/>
    <x v="63"/>
    <b v="0"/>
    <x v="38"/>
    <n v="14.099999999999998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x v="0"/>
    <x v="38"/>
    <b v="0"/>
    <x v="38"/>
    <n v="3.34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x v="0"/>
    <x v="27"/>
    <b v="0"/>
    <x v="38"/>
    <n v="59.774999999999999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x v="0"/>
    <x v="84"/>
    <b v="0"/>
    <x v="38"/>
    <n v="1.6666666666666666E-2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x v="0"/>
    <x v="63"/>
    <b v="0"/>
    <x v="38"/>
    <n v="2.3035714285714284E-2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x v="0"/>
    <x v="83"/>
    <b v="0"/>
    <x v="38"/>
    <n v="8.8000000000000009E-2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x v="0"/>
    <x v="9"/>
    <b v="0"/>
    <x v="38"/>
    <n v="8.64"/>
    <n v="64.8"/>
    <x v="1"/>
    <x v="38"/>
    <x v="3075"/>
    <x v="3070"/>
  </r>
  <r>
    <n v="3076"/>
    <s v="10,000 Hours"/>
    <s v="Helping female comedians get in their 10,000 Hours of practice!"/>
    <x v="3"/>
    <x v="84"/>
    <x v="2"/>
    <x v="0"/>
    <x v="0"/>
    <n v="1444405123"/>
    <n v="1439221123"/>
    <x v="0"/>
    <x v="133"/>
    <b v="0"/>
    <x v="38"/>
    <n v="15.06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x v="0"/>
    <x v="84"/>
    <b v="0"/>
    <x v="38"/>
    <n v="0.4772727272727272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x v="0"/>
    <x v="83"/>
    <b v="0"/>
    <x v="38"/>
    <n v="0.1183333333333333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x v="0"/>
    <x v="74"/>
    <b v="0"/>
    <x v="38"/>
    <n v="0.8417399858735245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x v="0"/>
    <x v="63"/>
    <b v="0"/>
    <x v="38"/>
    <n v="1.8799999999999997E-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x v="0"/>
    <x v="81"/>
    <b v="0"/>
    <x v="38"/>
    <n v="0.21029999999999999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x v="0"/>
    <x v="78"/>
    <b v="0"/>
    <x v="38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x v="0"/>
    <x v="83"/>
    <b v="0"/>
    <x v="38"/>
    <n v="0.27999999999999997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x v="0"/>
    <x v="79"/>
    <b v="0"/>
    <x v="38"/>
    <n v="11.57920670115792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x v="0"/>
    <x v="82"/>
    <b v="0"/>
    <x v="38"/>
    <n v="2.44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x v="0"/>
    <x v="83"/>
    <b v="0"/>
    <x v="38"/>
    <n v="0.25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x v="0"/>
    <x v="84"/>
    <b v="0"/>
    <x v="38"/>
    <n v="0.62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x v="0"/>
    <x v="83"/>
    <b v="0"/>
    <x v="38"/>
    <n v="0.1938461538461538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x v="0"/>
    <x v="43"/>
    <b v="0"/>
    <x v="38"/>
    <n v="23.416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x v="0"/>
    <x v="82"/>
    <b v="0"/>
    <x v="38"/>
    <n v="5.0808888888888886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x v="0"/>
    <x v="82"/>
    <b v="0"/>
    <x v="38"/>
    <n v="15.920000000000002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x v="0"/>
    <x v="64"/>
    <b v="0"/>
    <x v="38"/>
    <n v="1.183190000000000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x v="0"/>
    <x v="57"/>
    <b v="0"/>
    <x v="38"/>
    <n v="22.75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x v="0"/>
    <x v="29"/>
    <b v="0"/>
    <x v="38"/>
    <n v="2.5000000000000001E-2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x v="0"/>
    <x v="29"/>
    <b v="0"/>
    <x v="38"/>
    <n v="0.33512064343163539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x v="0"/>
    <x v="25"/>
    <b v="0"/>
    <x v="38"/>
    <n v="3.9750000000000001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x v="0"/>
    <x v="288"/>
    <b v="0"/>
    <x v="38"/>
    <n v="17.150000000000002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x v="0"/>
    <x v="74"/>
    <b v="0"/>
    <x v="38"/>
    <n v="3.608004104669061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x v="0"/>
    <x v="81"/>
    <b v="0"/>
    <x v="38"/>
    <n v="13.900000000000002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x v="0"/>
    <x v="62"/>
    <b v="0"/>
    <x v="38"/>
    <n v="15.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x v="0"/>
    <x v="8"/>
    <b v="0"/>
    <x v="38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x v="0"/>
    <x v="240"/>
    <b v="0"/>
    <x v="38"/>
    <n v="39.112499999999997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x v="0"/>
    <x v="84"/>
    <b v="0"/>
    <x v="38"/>
    <n v="0.26829268292682928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x v="0"/>
    <x v="81"/>
    <b v="0"/>
    <x v="38"/>
    <n v="29.625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x v="0"/>
    <x v="162"/>
    <b v="0"/>
    <x v="38"/>
    <n v="42.360992301112063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x v="0"/>
    <x v="80"/>
    <b v="0"/>
    <x v="38"/>
    <n v="4.1000000000000005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x v="0"/>
    <x v="60"/>
    <b v="0"/>
    <x v="38"/>
    <n v="19.762499999999999"/>
    <n v="272.58620689655174"/>
    <x v="1"/>
    <x v="38"/>
    <x v="3107"/>
    <x v="3101"/>
  </r>
  <r>
    <n v="3108"/>
    <s v="Funding a home for our Children's Theater"/>
    <s v="We need a permanent home for the theater!"/>
    <x v="63"/>
    <x v="375"/>
    <x v="2"/>
    <x v="0"/>
    <x v="0"/>
    <n v="1430234394"/>
    <n v="1425053994"/>
    <x v="0"/>
    <x v="84"/>
    <b v="0"/>
    <x v="38"/>
    <n v="5.1999999999999998E-2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x v="0"/>
    <x v="229"/>
    <b v="0"/>
    <x v="38"/>
    <n v="25.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x v="0"/>
    <x v="29"/>
    <b v="0"/>
    <x v="38"/>
    <n v="0.0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x v="0"/>
    <x v="88"/>
    <b v="0"/>
    <x v="38"/>
    <n v="26.640000000000004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x v="0"/>
    <x v="82"/>
    <b v="0"/>
    <x v="38"/>
    <n v="4.7363636363636363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x v="0"/>
    <x v="77"/>
    <b v="0"/>
    <x v="38"/>
    <n v="4.2435339894712749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x v="0"/>
    <x v="78"/>
    <b v="0"/>
    <x v="38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x v="0"/>
    <x v="29"/>
    <b v="0"/>
    <x v="38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x v="0"/>
    <x v="73"/>
    <b v="0"/>
    <x v="38"/>
    <n v="57.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x v="0"/>
    <x v="29"/>
    <b v="0"/>
    <x v="38"/>
    <n v="0.1"/>
    <n v="1"/>
    <x v="1"/>
    <x v="38"/>
    <x v="3117"/>
    <x v="3111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x v="0"/>
    <x v="84"/>
    <b v="0"/>
    <x v="38"/>
    <n v="0.3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x v="0"/>
    <x v="29"/>
    <b v="0"/>
    <x v="38"/>
    <n v="0.05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x v="0"/>
    <x v="73"/>
    <b v="0"/>
    <x v="38"/>
    <n v="9.8461538461538465E-3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x v="0"/>
    <x v="29"/>
    <b v="0"/>
    <x v="38"/>
    <n v="0.66666666666666674"/>
    <n v="10"/>
    <x v="1"/>
    <x v="38"/>
    <x v="3121"/>
    <x v="3115"/>
  </r>
  <r>
    <n v="3122"/>
    <s v="be back soon (Canceled)"/>
    <s v="cancelled until further notice"/>
    <x v="212"/>
    <x v="851"/>
    <x v="1"/>
    <x v="0"/>
    <x v="0"/>
    <n v="1478733732"/>
    <n v="1478298132"/>
    <x v="0"/>
    <x v="84"/>
    <b v="0"/>
    <x v="38"/>
    <n v="58.291457286432156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x v="0"/>
    <x v="493"/>
    <b v="0"/>
    <x v="38"/>
    <n v="68.153599999999997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x v="0"/>
    <x v="80"/>
    <b v="0"/>
    <x v="38"/>
    <n v="3.2499999999999999E-3"/>
    <n v="6.5"/>
    <x v="1"/>
    <x v="38"/>
    <x v="3124"/>
    <x v="3118"/>
  </r>
  <r>
    <n v="3125"/>
    <s v="N/A (Canceled)"/>
    <s v="N/A"/>
    <x v="86"/>
    <x v="117"/>
    <x v="1"/>
    <x v="0"/>
    <x v="0"/>
    <n v="1452142672"/>
    <n v="1449550672"/>
    <x v="0"/>
    <x v="78"/>
    <b v="0"/>
    <x v="38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x v="0"/>
    <x v="57"/>
    <b v="0"/>
    <x v="38"/>
    <n v="4.16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x v="0"/>
    <x v="78"/>
    <b v="0"/>
    <x v="38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x v="0"/>
    <x v="27"/>
    <b v="0"/>
    <x v="6"/>
    <n v="108.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x v="0"/>
    <x v="29"/>
    <b v="0"/>
    <x v="6"/>
    <n v="0.8"/>
    <n v="10"/>
    <x v="1"/>
    <x v="6"/>
    <x v="3129"/>
    <x v="3123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x v="0"/>
    <x v="80"/>
    <b v="0"/>
    <x v="6"/>
    <n v="3.75"/>
    <n v="93.75"/>
    <x v="1"/>
    <x v="6"/>
    <x v="3130"/>
    <x v="3124"/>
  </r>
  <r>
    <n v="3131"/>
    <s v="SNAKE EYES"/>
    <s v="A Staged Reading of &quot;Snake Eyes,&quot; a new play by Alex Rafala"/>
    <x v="393"/>
    <x v="2043"/>
    <x v="3"/>
    <x v="0"/>
    <x v="0"/>
    <n v="1491656045"/>
    <n v="1489067645"/>
    <x v="0"/>
    <x v="8"/>
    <b v="0"/>
    <x v="6"/>
    <n v="15.731707317073171"/>
    <n v="53.75"/>
    <x v="1"/>
    <x v="6"/>
    <x v="3131"/>
    <x v="3125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x v="0"/>
    <x v="29"/>
    <b v="0"/>
    <x v="6"/>
    <n v="3.3333333333333333E-2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x v="0"/>
    <x v="38"/>
    <b v="0"/>
    <x v="6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x v="0"/>
    <x v="8"/>
    <b v="0"/>
    <x v="6"/>
    <n v="22.5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x v="0"/>
    <x v="63"/>
    <b v="0"/>
    <x v="6"/>
    <n v="20.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x v="0"/>
    <x v="19"/>
    <b v="0"/>
    <x v="6"/>
    <n v="127.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x v="0"/>
    <x v="29"/>
    <b v="0"/>
    <x v="6"/>
    <n v="3.3333333333333335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x v="0"/>
    <x v="78"/>
    <b v="0"/>
    <x v="6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x v="0"/>
    <x v="79"/>
    <b v="0"/>
    <x v="6"/>
    <n v="5.4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x v="0"/>
    <x v="80"/>
    <b v="0"/>
    <x v="6"/>
    <n v="0.96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x v="0"/>
    <x v="22"/>
    <b v="0"/>
    <x v="6"/>
    <n v="51.6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x v="0"/>
    <x v="83"/>
    <b v="0"/>
    <x v="6"/>
    <n v="1.6363636363636365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x v="0"/>
    <x v="78"/>
    <b v="0"/>
    <x v="6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x v="0"/>
    <x v="209"/>
    <b v="0"/>
    <x v="6"/>
    <n v="75.400000000000006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x v="0"/>
    <x v="78"/>
    <b v="0"/>
    <x v="6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x v="0"/>
    <x v="8"/>
    <b v="0"/>
    <x v="6"/>
    <n v="10.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x v="1"/>
    <x v="496"/>
    <b v="1"/>
    <x v="6"/>
    <n v="117.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x v="1"/>
    <x v="7"/>
    <b v="1"/>
    <x v="6"/>
    <n v="131.16666666666669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x v="1"/>
    <x v="20"/>
    <b v="1"/>
    <x v="6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x v="1"/>
    <x v="201"/>
    <b v="1"/>
    <x v="6"/>
    <n v="1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x v="1"/>
    <x v="69"/>
    <b v="1"/>
    <x v="6"/>
    <n v="100.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x v="1"/>
    <x v="85"/>
    <b v="1"/>
    <x v="6"/>
    <n v="105.95454545454545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x v="1"/>
    <x v="198"/>
    <b v="1"/>
    <x v="6"/>
    <n v="335.58333333333337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x v="1"/>
    <x v="252"/>
    <b v="1"/>
    <x v="6"/>
    <n v="112.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x v="1"/>
    <x v="177"/>
    <b v="1"/>
    <x v="6"/>
    <n v="188.50460000000001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x v="1"/>
    <x v="30"/>
    <b v="1"/>
    <x v="6"/>
    <n v="101.81818181818181"/>
    <n v="62.921348314606739"/>
    <x v="1"/>
    <x v="6"/>
    <x v="3156"/>
    <x v="3150"/>
  </r>
  <r>
    <n v="3157"/>
    <s v="Summer FourPlay"/>
    <s v="Four Directors.  Four One Acts.  Four Genres.  For You."/>
    <x v="23"/>
    <x v="74"/>
    <x v="0"/>
    <x v="0"/>
    <x v="0"/>
    <n v="1405746000"/>
    <n v="1404932105"/>
    <x v="1"/>
    <x v="14"/>
    <b v="1"/>
    <x v="6"/>
    <n v="101"/>
    <n v="98.536585365853654"/>
    <x v="1"/>
    <x v="6"/>
    <x v="3157"/>
    <x v="3151"/>
  </r>
  <r>
    <n v="3158"/>
    <s v="Nursery Crimes"/>
    <s v="A 40s crime-noir play using nursery rhyme characters."/>
    <x v="10"/>
    <x v="2080"/>
    <x v="0"/>
    <x v="0"/>
    <x v="0"/>
    <n v="1374523752"/>
    <n v="1371931752"/>
    <x v="1"/>
    <x v="50"/>
    <b v="1"/>
    <x v="6"/>
    <n v="113.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x v="1"/>
    <x v="47"/>
    <b v="1"/>
    <x v="6"/>
    <n v="133.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x v="1"/>
    <x v="7"/>
    <b v="1"/>
    <x v="6"/>
    <n v="101.53333333333335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x v="1"/>
    <x v="142"/>
    <b v="1"/>
    <x v="6"/>
    <n v="105.1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x v="1"/>
    <x v="287"/>
    <b v="1"/>
    <x v="6"/>
    <n v="127.1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x v="1"/>
    <x v="250"/>
    <b v="1"/>
    <x v="6"/>
    <n v="111.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x v="1"/>
    <x v="26"/>
    <b v="1"/>
    <x v="6"/>
    <n v="106.76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x v="1"/>
    <x v="64"/>
    <b v="1"/>
    <x v="6"/>
    <n v="162.66666666666666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x v="1"/>
    <x v="497"/>
    <b v="1"/>
    <x v="6"/>
    <n v="160.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x v="1"/>
    <x v="165"/>
    <b v="1"/>
    <x v="6"/>
    <n v="116.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x v="1"/>
    <x v="42"/>
    <b v="1"/>
    <x v="6"/>
    <n v="124.2"/>
    <n v="50.901639344262293"/>
    <x v="1"/>
    <x v="6"/>
    <x v="3168"/>
    <x v="3161"/>
  </r>
  <r>
    <n v="3169"/>
    <s v="The Window"/>
    <s v="We're bringing The Window to the Cherry Lane Theater in January 2014."/>
    <x v="6"/>
    <x v="2091"/>
    <x v="0"/>
    <x v="0"/>
    <x v="0"/>
    <n v="1386910740"/>
    <n v="1384364561"/>
    <x v="1"/>
    <x v="141"/>
    <b v="1"/>
    <x v="6"/>
    <n v="103.01249999999999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x v="1"/>
    <x v="26"/>
    <b v="1"/>
    <x v="6"/>
    <n v="112.25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x v="1"/>
    <x v="27"/>
    <b v="1"/>
    <x v="6"/>
    <n v="108.8142857142857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x v="1"/>
    <x v="60"/>
    <b v="1"/>
    <x v="6"/>
    <n v="114.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x v="1"/>
    <x v="142"/>
    <b v="1"/>
    <x v="6"/>
    <n v="1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x v="1"/>
    <x v="23"/>
    <b v="1"/>
    <x v="6"/>
    <n v="101.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x v="1"/>
    <x v="65"/>
    <b v="1"/>
    <x v="6"/>
    <n v="109.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x v="1"/>
    <x v="165"/>
    <b v="1"/>
    <x v="6"/>
    <n v="114.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x v="1"/>
    <x v="13"/>
    <b v="1"/>
    <x v="6"/>
    <n v="117.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x v="1"/>
    <x v="76"/>
    <b v="1"/>
    <x v="6"/>
    <n v="171.73333333333335"/>
    <n v="33.025641025641029"/>
    <x v="1"/>
    <x v="6"/>
    <x v="3178"/>
    <x v="3171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x v="1"/>
    <x v="95"/>
    <b v="1"/>
    <x v="6"/>
    <n v="114.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x v="1"/>
    <x v="43"/>
    <b v="1"/>
    <x v="6"/>
    <n v="119.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x v="1"/>
    <x v="41"/>
    <b v="1"/>
    <x v="6"/>
    <n v="109.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x v="1"/>
    <x v="299"/>
    <b v="1"/>
    <x v="6"/>
    <n v="100.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x v="1"/>
    <x v="32"/>
    <b v="1"/>
    <x v="6"/>
    <n v="109.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x v="1"/>
    <x v="67"/>
    <b v="1"/>
    <x v="6"/>
    <n v="107.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x v="1"/>
    <x v="54"/>
    <b v="1"/>
    <x v="6"/>
    <n v="100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x v="1"/>
    <x v="16"/>
    <b v="1"/>
    <x v="6"/>
    <n v="102.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x v="1"/>
    <x v="138"/>
    <b v="1"/>
    <x v="6"/>
    <n v="116.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x v="0"/>
    <x v="82"/>
    <b v="0"/>
    <x v="40"/>
    <n v="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x v="0"/>
    <x v="10"/>
    <b v="0"/>
    <x v="40"/>
    <n v="12.327272727272726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x v="0"/>
    <x v="78"/>
    <b v="0"/>
    <x v="40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x v="0"/>
    <x v="80"/>
    <b v="0"/>
    <x v="40"/>
    <n v="4.026666666666666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x v="0"/>
    <x v="22"/>
    <b v="0"/>
    <x v="40"/>
    <n v="1.0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x v="0"/>
    <x v="54"/>
    <b v="0"/>
    <x v="40"/>
    <n v="11.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x v="0"/>
    <x v="78"/>
    <b v="0"/>
    <x v="40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x v="0"/>
    <x v="70"/>
    <b v="0"/>
    <x v="40"/>
    <n v="59.14285714285713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x v="0"/>
    <x v="79"/>
    <b v="0"/>
    <x v="40"/>
    <n v="0.06"/>
    <n v="300"/>
    <x v="1"/>
    <x v="40"/>
    <x v="3196"/>
    <x v="3189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x v="0"/>
    <x v="80"/>
    <b v="0"/>
    <x v="40"/>
    <n v="11.45000000000000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x v="0"/>
    <x v="83"/>
    <b v="0"/>
    <x v="40"/>
    <n v="0.36666666666666664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x v="0"/>
    <x v="28"/>
    <b v="0"/>
    <x v="40"/>
    <n v="52.16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x v="0"/>
    <x v="29"/>
    <b v="0"/>
    <x v="40"/>
    <n v="2E-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x v="0"/>
    <x v="84"/>
    <b v="0"/>
    <x v="40"/>
    <n v="1.25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x v="0"/>
    <x v="20"/>
    <b v="0"/>
    <x v="40"/>
    <n v="54.5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x v="0"/>
    <x v="79"/>
    <b v="0"/>
    <x v="40"/>
    <n v="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x v="0"/>
    <x v="78"/>
    <b v="0"/>
    <x v="40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x v="0"/>
    <x v="8"/>
    <b v="0"/>
    <x v="40"/>
    <n v="3.4125000000000001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x v="0"/>
    <x v="78"/>
    <b v="0"/>
    <x v="40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x v="0"/>
    <x v="17"/>
    <b v="0"/>
    <x v="40"/>
    <n v="46.36363636363636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x v="1"/>
    <x v="141"/>
    <b v="1"/>
    <x v="6"/>
    <n v="103.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x v="1"/>
    <x v="334"/>
    <b v="1"/>
    <x v="6"/>
    <n v="119.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x v="1"/>
    <x v="65"/>
    <b v="1"/>
    <x v="6"/>
    <n v="125.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x v="1"/>
    <x v="498"/>
    <b v="1"/>
    <x v="6"/>
    <n v="119.74347826086958"/>
    <n v="85.531055900621112"/>
    <x v="1"/>
    <x v="6"/>
    <x v="3211"/>
    <x v="3204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x v="1"/>
    <x v="225"/>
    <b v="1"/>
    <x v="6"/>
    <n v="126.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x v="1"/>
    <x v="5"/>
    <b v="1"/>
    <x v="6"/>
    <n v="100.11666666666667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x v="1"/>
    <x v="248"/>
    <b v="1"/>
    <x v="6"/>
    <n v="102.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x v="1"/>
    <x v="179"/>
    <b v="1"/>
    <x v="6"/>
    <n v="100.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x v="1"/>
    <x v="2"/>
    <b v="1"/>
    <x v="6"/>
    <n v="100.05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x v="1"/>
    <x v="201"/>
    <b v="1"/>
    <x v="6"/>
    <n v="116.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x v="1"/>
    <x v="192"/>
    <b v="1"/>
    <x v="6"/>
    <n v="102.1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x v="1"/>
    <x v="46"/>
    <b v="1"/>
    <x v="6"/>
    <n v="100.11000000000001"/>
    <n v="168.25210084033614"/>
    <x v="1"/>
    <x v="6"/>
    <x v="3219"/>
    <x v="3212"/>
  </r>
  <r>
    <n v="3220"/>
    <s v="Burners"/>
    <s v="A sci-fi thriller for the stage opening March 10 in Los Angeles."/>
    <x v="36"/>
    <x v="2117"/>
    <x v="0"/>
    <x v="0"/>
    <x v="0"/>
    <n v="1489352400"/>
    <n v="1486411204"/>
    <x v="1"/>
    <x v="211"/>
    <b v="1"/>
    <x v="6"/>
    <n v="100.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x v="1"/>
    <x v="116"/>
    <b v="1"/>
    <x v="6"/>
    <n v="103.42499999999998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x v="1"/>
    <x v="87"/>
    <b v="1"/>
    <x v="6"/>
    <n v="124.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x v="1"/>
    <x v="142"/>
    <b v="1"/>
    <x v="6"/>
    <n v="109.51612903225806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x v="1"/>
    <x v="499"/>
    <b v="1"/>
    <x v="6"/>
    <n v="102.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x v="1"/>
    <x v="70"/>
    <b v="1"/>
    <x v="6"/>
    <n v="102.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x v="1"/>
    <x v="64"/>
    <b v="1"/>
    <x v="6"/>
    <n v="104.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x v="0"/>
    <x v="209"/>
    <b v="1"/>
    <x v="6"/>
    <n v="125"/>
    <n v="50"/>
    <x v="1"/>
    <x v="6"/>
    <x v="3227"/>
    <x v="3220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x v="1"/>
    <x v="77"/>
    <b v="1"/>
    <x v="6"/>
    <n v="102.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x v="1"/>
    <x v="91"/>
    <b v="1"/>
    <x v="6"/>
    <n v="107.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x v="1"/>
    <x v="77"/>
    <b v="1"/>
    <x v="6"/>
    <n v="109.88461538461539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x v="0"/>
    <x v="33"/>
    <b v="1"/>
    <x v="6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x v="1"/>
    <x v="55"/>
    <b v="1"/>
    <x v="6"/>
    <n v="131.20000000000002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x v="0"/>
    <x v="42"/>
    <b v="1"/>
    <x v="6"/>
    <n v="118.8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x v="0"/>
    <x v="248"/>
    <b v="1"/>
    <x v="6"/>
    <n v="100.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x v="1"/>
    <x v="331"/>
    <b v="1"/>
    <x v="6"/>
    <n v="103.20666666666666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x v="0"/>
    <x v="238"/>
    <b v="1"/>
    <x v="6"/>
    <n v="100.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x v="1"/>
    <x v="314"/>
    <b v="1"/>
    <x v="6"/>
    <n v="100.78754285714287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x v="1"/>
    <x v="1"/>
    <b v="1"/>
    <x v="6"/>
    <n v="112.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x v="1"/>
    <x v="201"/>
    <b v="1"/>
    <x v="6"/>
    <n v="105.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x v="0"/>
    <x v="69"/>
    <b v="1"/>
    <x v="6"/>
    <n v="100.56666666666668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x v="1"/>
    <x v="157"/>
    <b v="1"/>
    <x v="6"/>
    <n v="115.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x v="1"/>
    <x v="275"/>
    <b v="1"/>
    <x v="6"/>
    <n v="127.30419999999999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x v="1"/>
    <x v="26"/>
    <b v="1"/>
    <x v="6"/>
    <n v="102.83750000000001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x v="0"/>
    <x v="50"/>
    <b v="1"/>
    <x v="6"/>
    <n v="102.9375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x v="0"/>
    <x v="500"/>
    <b v="1"/>
    <x v="6"/>
    <n v="104.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x v="1"/>
    <x v="189"/>
    <b v="1"/>
    <x v="6"/>
    <n v="111.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x v="1"/>
    <x v="7"/>
    <b v="1"/>
    <x v="6"/>
    <n v="105.86"/>
    <n v="46.429824561403507"/>
    <x v="1"/>
    <x v="6"/>
    <x v="3247"/>
    <x v="3239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x v="1"/>
    <x v="452"/>
    <b v="1"/>
    <x v="6"/>
    <n v="100.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x v="1"/>
    <x v="106"/>
    <b v="1"/>
    <x v="6"/>
    <n v="104.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x v="1"/>
    <x v="496"/>
    <b v="1"/>
    <x v="6"/>
    <n v="101.55199999999999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x v="1"/>
    <x v="9"/>
    <b v="1"/>
    <x v="6"/>
    <n v="110.73333333333333"/>
    <n v="83.05"/>
    <x v="1"/>
    <x v="6"/>
    <x v="3251"/>
    <x v="3243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x v="1"/>
    <x v="133"/>
    <b v="1"/>
    <x v="6"/>
    <n v="127.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x v="1"/>
    <x v="248"/>
    <b v="1"/>
    <x v="6"/>
    <n v="101.8250000000000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x v="1"/>
    <x v="153"/>
    <b v="1"/>
    <x v="6"/>
    <n v="101.25769230769231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x v="1"/>
    <x v="59"/>
    <b v="1"/>
    <x v="6"/>
    <n v="1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x v="1"/>
    <x v="282"/>
    <b v="1"/>
    <x v="6"/>
    <n v="128.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x v="0"/>
    <x v="14"/>
    <b v="1"/>
    <x v="6"/>
    <n v="106.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x v="1"/>
    <x v="11"/>
    <b v="1"/>
    <x v="6"/>
    <n v="105.21428571428571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x v="1"/>
    <x v="174"/>
    <b v="1"/>
    <x v="6"/>
    <n v="106.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x v="1"/>
    <x v="196"/>
    <b v="1"/>
    <x v="6"/>
    <n v="109.24000000000001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x v="1"/>
    <x v="72"/>
    <b v="1"/>
    <x v="6"/>
    <n v="100.45454545454547"/>
    <n v="67.65306122448979"/>
    <x v="1"/>
    <x v="6"/>
    <x v="3261"/>
    <x v="3253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x v="1"/>
    <x v="179"/>
    <b v="1"/>
    <x v="6"/>
    <n v="103.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x v="1"/>
    <x v="32"/>
    <b v="1"/>
    <x v="6"/>
    <n v="112.1664"/>
    <n v="41.237647058823526"/>
    <x v="1"/>
    <x v="6"/>
    <x v="3263"/>
    <x v="3255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x v="1"/>
    <x v="72"/>
    <b v="1"/>
    <x v="6"/>
    <n v="1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x v="1"/>
    <x v="287"/>
    <b v="1"/>
    <x v="6"/>
    <n v="1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x v="1"/>
    <x v="430"/>
    <b v="1"/>
    <x v="6"/>
    <n v="131.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x v="1"/>
    <x v="449"/>
    <b v="1"/>
    <x v="6"/>
    <n v="102.1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x v="1"/>
    <x v="288"/>
    <b v="1"/>
    <x v="6"/>
    <n v="1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x v="1"/>
    <x v="16"/>
    <b v="1"/>
    <x v="6"/>
    <n v="101.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x v="1"/>
    <x v="209"/>
    <b v="1"/>
    <x v="6"/>
    <n v="101.66666666666666"/>
    <n v="61"/>
    <x v="1"/>
    <x v="6"/>
    <x v="3270"/>
    <x v="3262"/>
  </r>
  <r>
    <n v="3271"/>
    <s v="Saxon Court at Southwark Playhouse"/>
    <s v="A razor sharp satire to darken your Christmas."/>
    <x v="15"/>
    <x v="2161"/>
    <x v="0"/>
    <x v="1"/>
    <x v="1"/>
    <n v="1414927775"/>
    <n v="1412332175"/>
    <x v="1"/>
    <x v="13"/>
    <b v="1"/>
    <x v="6"/>
    <n v="130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x v="1"/>
    <x v="108"/>
    <b v="1"/>
    <x v="6"/>
    <n v="154.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x v="1"/>
    <x v="64"/>
    <b v="1"/>
    <x v="6"/>
    <n v="107.4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x v="1"/>
    <x v="172"/>
    <b v="1"/>
    <x v="6"/>
    <n v="101.32258064516128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x v="1"/>
    <x v="8"/>
    <b v="1"/>
    <x v="6"/>
    <n v="100.27777777777777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x v="1"/>
    <x v="61"/>
    <b v="1"/>
    <x v="6"/>
    <n v="116.84444444444443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x v="1"/>
    <x v="61"/>
    <b v="1"/>
    <x v="6"/>
    <n v="108.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x v="1"/>
    <x v="69"/>
    <b v="1"/>
    <x v="6"/>
    <n v="103.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x v="0"/>
    <x v="287"/>
    <b v="1"/>
    <x v="6"/>
    <n v="114.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x v="0"/>
    <x v="209"/>
    <b v="1"/>
    <x v="6"/>
    <n v="1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x v="0"/>
    <x v="5"/>
    <b v="1"/>
    <x v="6"/>
    <n v="121.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x v="0"/>
    <x v="186"/>
    <b v="1"/>
    <x v="6"/>
    <n v="102.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x v="0"/>
    <x v="5"/>
    <b v="1"/>
    <x v="6"/>
    <n v="104.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x v="0"/>
    <x v="41"/>
    <b v="1"/>
    <x v="6"/>
    <n v="101.6"/>
    <n v="203.2"/>
    <x v="1"/>
    <x v="6"/>
    <x v="3284"/>
    <x v="3276"/>
  </r>
  <r>
    <n v="3285"/>
    <s v="By Morning"/>
    <s v="A new play by Matthew Gasda"/>
    <x v="402"/>
    <x v="2173"/>
    <x v="0"/>
    <x v="0"/>
    <x v="0"/>
    <n v="1488258000"/>
    <n v="1485556626"/>
    <x v="0"/>
    <x v="75"/>
    <b v="1"/>
    <x v="6"/>
    <n v="112.10242048409683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x v="0"/>
    <x v="259"/>
    <b v="1"/>
    <x v="6"/>
    <n v="101.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x v="0"/>
    <x v="69"/>
    <b v="1"/>
    <x v="6"/>
    <n v="100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x v="0"/>
    <x v="447"/>
    <b v="1"/>
    <x v="6"/>
    <n v="100.26489999999998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x v="0"/>
    <x v="20"/>
    <b v="1"/>
    <x v="6"/>
    <n v="133.04200000000003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x v="0"/>
    <x v="250"/>
    <b v="1"/>
    <x v="6"/>
    <n v="121.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x v="0"/>
    <x v="25"/>
    <b v="1"/>
    <x v="6"/>
    <n v="113.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x v="0"/>
    <x v="41"/>
    <b v="1"/>
    <x v="6"/>
    <n v="286.1386138613861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x v="0"/>
    <x v="110"/>
    <b v="1"/>
    <x v="6"/>
    <n v="170.4444444444444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x v="0"/>
    <x v="54"/>
    <b v="1"/>
    <x v="6"/>
    <n v="118.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x v="0"/>
    <x v="74"/>
    <b v="1"/>
    <x v="6"/>
    <n v="102.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x v="0"/>
    <x v="5"/>
    <b v="1"/>
    <x v="6"/>
    <n v="144.06666666666666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x v="0"/>
    <x v="34"/>
    <b v="1"/>
    <x v="6"/>
    <n v="100.07272727272726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x v="0"/>
    <x v="250"/>
    <b v="1"/>
    <x v="6"/>
    <n v="101.73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x v="0"/>
    <x v="287"/>
    <b v="1"/>
    <x v="6"/>
    <n v="116.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x v="0"/>
    <x v="106"/>
    <b v="1"/>
    <x v="6"/>
    <n v="136.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x v="0"/>
    <x v="16"/>
    <b v="1"/>
    <x v="6"/>
    <n v="133.46666666666667"/>
    <n v="57.2"/>
    <x v="1"/>
    <x v="6"/>
    <x v="3301"/>
    <x v="3293"/>
  </r>
  <r>
    <n v="3302"/>
    <s v="El muro de BorÃ­s KiÃ©n"/>
    <s v="FilosofÃ­a de los anÃ³nimos"/>
    <x v="33"/>
    <x v="2186"/>
    <x v="0"/>
    <x v="3"/>
    <x v="3"/>
    <n v="1481099176"/>
    <n v="1478507176"/>
    <x v="0"/>
    <x v="133"/>
    <b v="1"/>
    <x v="6"/>
    <n v="103.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x v="0"/>
    <x v="2"/>
    <b v="1"/>
    <x v="6"/>
    <n v="115.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x v="0"/>
    <x v="489"/>
    <b v="1"/>
    <x v="6"/>
    <n v="104.5166666666666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x v="0"/>
    <x v="9"/>
    <b v="1"/>
    <x v="6"/>
    <n v="102.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x v="0"/>
    <x v="241"/>
    <b v="1"/>
    <x v="6"/>
    <n v="175.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x v="0"/>
    <x v="9"/>
    <b v="1"/>
    <x v="6"/>
    <n v="106.67999999999999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x v="0"/>
    <x v="7"/>
    <b v="1"/>
    <x v="6"/>
    <n v="122.28571428571429"/>
    <n v="75.087719298245617"/>
    <x v="1"/>
    <x v="6"/>
    <x v="3308"/>
    <x v="3300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x v="0"/>
    <x v="162"/>
    <b v="1"/>
    <x v="6"/>
    <n v="159.42857142857144"/>
    <n v="18"/>
    <x v="1"/>
    <x v="6"/>
    <x v="3309"/>
    <x v="3301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x v="0"/>
    <x v="162"/>
    <b v="1"/>
    <x v="6"/>
    <n v="100.07692307692308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x v="0"/>
    <x v="43"/>
    <b v="1"/>
    <x v="6"/>
    <n v="109.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x v="0"/>
    <x v="14"/>
    <b v="1"/>
    <x v="6"/>
    <n v="100.03999999999999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x v="0"/>
    <x v="60"/>
    <b v="1"/>
    <x v="6"/>
    <n v="116.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x v="0"/>
    <x v="6"/>
    <b v="1"/>
    <x v="6"/>
    <n v="210.75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x v="0"/>
    <x v="30"/>
    <b v="1"/>
    <x v="6"/>
    <n v="110.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x v="0"/>
    <x v="207"/>
    <b v="1"/>
    <x v="6"/>
    <n v="100.08673425918037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x v="0"/>
    <x v="59"/>
    <b v="1"/>
    <x v="6"/>
    <n v="106.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x v="0"/>
    <x v="58"/>
    <b v="1"/>
    <x v="6"/>
    <n v="125.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x v="0"/>
    <x v="38"/>
    <b v="1"/>
    <x v="6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x v="0"/>
    <x v="44"/>
    <b v="1"/>
    <x v="6"/>
    <n v="1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x v="0"/>
    <x v="41"/>
    <b v="1"/>
    <x v="6"/>
    <n v="107.4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x v="0"/>
    <x v="23"/>
    <b v="1"/>
    <x v="6"/>
    <n v="101.51515151515152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x v="0"/>
    <x v="72"/>
    <b v="1"/>
    <x v="6"/>
    <n v="125.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x v="0"/>
    <x v="73"/>
    <b v="1"/>
    <x v="6"/>
    <n v="101.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x v="0"/>
    <x v="41"/>
    <b v="1"/>
    <x v="6"/>
    <n v="112.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x v="0"/>
    <x v="7"/>
    <b v="1"/>
    <x v="6"/>
    <n v="101.375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x v="0"/>
    <x v="51"/>
    <b v="1"/>
    <x v="6"/>
    <n v="101.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x v="0"/>
    <x v="82"/>
    <b v="1"/>
    <x v="6"/>
    <n v="146.38888888888889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x v="0"/>
    <x v="55"/>
    <b v="1"/>
    <x v="6"/>
    <n v="116.8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x v="0"/>
    <x v="50"/>
    <b v="1"/>
    <x v="6"/>
    <n v="106.26666666666667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x v="0"/>
    <x v="71"/>
    <b v="1"/>
    <x v="6"/>
    <n v="104.5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x v="0"/>
    <x v="183"/>
    <b v="1"/>
    <x v="6"/>
    <n v="100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x v="0"/>
    <x v="112"/>
    <b v="1"/>
    <x v="6"/>
    <n v="104.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x v="0"/>
    <x v="67"/>
    <b v="1"/>
    <x v="6"/>
    <n v="138.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x v="0"/>
    <x v="287"/>
    <b v="1"/>
    <x v="6"/>
    <n v="100.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x v="0"/>
    <x v="82"/>
    <b v="1"/>
    <x v="6"/>
    <n v="100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x v="0"/>
    <x v="69"/>
    <b v="1"/>
    <x v="6"/>
    <n v="110.2"/>
    <n v="81.029411764705884"/>
    <x v="1"/>
    <x v="6"/>
    <x v="3337"/>
    <x v="3329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x v="0"/>
    <x v="300"/>
    <b v="1"/>
    <x v="6"/>
    <n v="102.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x v="0"/>
    <x v="5"/>
    <b v="1"/>
    <x v="6"/>
    <n v="104.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x v="0"/>
    <x v="44"/>
    <b v="1"/>
    <x v="6"/>
    <n v="138.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x v="0"/>
    <x v="33"/>
    <b v="1"/>
    <x v="6"/>
    <n v="100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x v="0"/>
    <x v="76"/>
    <b v="1"/>
    <x v="6"/>
    <n v="101.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x v="0"/>
    <x v="23"/>
    <b v="1"/>
    <x v="6"/>
    <n v="171.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x v="0"/>
    <x v="244"/>
    <b v="1"/>
    <x v="6"/>
    <n v="101.44444444444444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x v="0"/>
    <x v="62"/>
    <b v="1"/>
    <x v="6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x v="0"/>
    <x v="59"/>
    <b v="1"/>
    <x v="6"/>
    <n v="110.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x v="0"/>
    <x v="19"/>
    <b v="1"/>
    <x v="6"/>
    <n v="119.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x v="0"/>
    <x v="1"/>
    <b v="1"/>
    <x v="6"/>
    <n v="100.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x v="0"/>
    <x v="25"/>
    <b v="1"/>
    <x v="6"/>
    <n v="153.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x v="0"/>
    <x v="13"/>
    <b v="1"/>
    <x v="6"/>
    <n v="104.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x v="0"/>
    <x v="241"/>
    <b v="1"/>
    <x v="6"/>
    <n v="101.1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x v="0"/>
    <x v="16"/>
    <b v="1"/>
    <x v="6"/>
    <n v="107.5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x v="0"/>
    <x v="34"/>
    <b v="1"/>
    <x v="6"/>
    <n v="3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x v="0"/>
    <x v="165"/>
    <b v="1"/>
    <x v="6"/>
    <n v="101.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x v="0"/>
    <x v="41"/>
    <b v="1"/>
    <x v="6"/>
    <n v="126.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x v="0"/>
    <x v="74"/>
    <b v="1"/>
    <x v="6"/>
    <n v="101.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x v="0"/>
    <x v="64"/>
    <b v="1"/>
    <x v="6"/>
    <n v="1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x v="0"/>
    <x v="372"/>
    <b v="1"/>
    <x v="6"/>
    <n v="102.99000000000001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x v="0"/>
    <x v="23"/>
    <b v="1"/>
    <x v="6"/>
    <n v="106.25"/>
    <n v="184.78260869565219"/>
    <x v="1"/>
    <x v="6"/>
    <x v="3359"/>
    <x v="3351"/>
  </r>
  <r>
    <n v="3360"/>
    <s v="Pretty Butch"/>
    <s v="World Premiere, an M1 Singapore Fringe Festival 2017 commission."/>
    <x v="7"/>
    <x v="2225"/>
    <x v="0"/>
    <x v="20"/>
    <x v="12"/>
    <n v="1481731140"/>
    <n v="1479866343"/>
    <x v="0"/>
    <x v="250"/>
    <b v="1"/>
    <x v="6"/>
    <n v="101.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x v="0"/>
    <x v="32"/>
    <b v="1"/>
    <x v="6"/>
    <n v="113.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x v="0"/>
    <x v="9"/>
    <b v="1"/>
    <x v="6"/>
    <n v="218.00000000000003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x v="0"/>
    <x v="55"/>
    <b v="1"/>
    <x v="6"/>
    <n v="101.41935483870968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x v="0"/>
    <x v="250"/>
    <b v="1"/>
    <x v="6"/>
    <n v="105.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x v="0"/>
    <x v="83"/>
    <b v="1"/>
    <x v="6"/>
    <n v="1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x v="0"/>
    <x v="59"/>
    <b v="1"/>
    <x v="6"/>
    <n v="2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x v="0"/>
    <x v="209"/>
    <b v="1"/>
    <x v="6"/>
    <n v="118.66666666666667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x v="0"/>
    <x v="23"/>
    <b v="1"/>
    <x v="6"/>
    <n v="104.60000000000001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x v="0"/>
    <x v="241"/>
    <b v="1"/>
    <x v="6"/>
    <n v="103.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x v="0"/>
    <x v="55"/>
    <b v="1"/>
    <x v="6"/>
    <n v="117.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x v="0"/>
    <x v="82"/>
    <b v="1"/>
    <x v="6"/>
    <n v="138.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x v="0"/>
    <x v="74"/>
    <b v="1"/>
    <x v="6"/>
    <n v="103.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x v="0"/>
    <x v="209"/>
    <b v="1"/>
    <x v="6"/>
    <n v="100.25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x v="0"/>
    <x v="47"/>
    <b v="1"/>
    <x v="6"/>
    <n v="106.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x v="0"/>
    <x v="57"/>
    <b v="1"/>
    <x v="6"/>
    <n v="100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x v="0"/>
    <x v="10"/>
    <b v="1"/>
    <x v="6"/>
    <n v="100.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x v="0"/>
    <x v="99"/>
    <b v="1"/>
    <x v="6"/>
    <n v="101.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x v="0"/>
    <x v="64"/>
    <b v="1"/>
    <x v="6"/>
    <n v="107.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x v="0"/>
    <x v="44"/>
    <b v="1"/>
    <x v="6"/>
    <n v="103.64999999999999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x v="0"/>
    <x v="33"/>
    <b v="1"/>
    <x v="6"/>
    <n v="104.43333333333334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x v="0"/>
    <x v="53"/>
    <b v="1"/>
    <x v="6"/>
    <n v="102.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x v="0"/>
    <x v="67"/>
    <b v="1"/>
    <x v="6"/>
    <n v="100.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x v="0"/>
    <x v="209"/>
    <b v="1"/>
    <x v="6"/>
    <n v="111.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x v="0"/>
    <x v="31"/>
    <b v="1"/>
    <x v="6"/>
    <n v="100.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x v="0"/>
    <x v="41"/>
    <b v="1"/>
    <x v="6"/>
    <n v="100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x v="0"/>
    <x v="14"/>
    <b v="1"/>
    <x v="6"/>
    <n v="1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x v="0"/>
    <x v="2"/>
    <b v="1"/>
    <x v="6"/>
    <n v="116.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x v="0"/>
    <x v="43"/>
    <b v="1"/>
    <x v="6"/>
    <n v="103.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x v="0"/>
    <x v="95"/>
    <b v="1"/>
    <x v="6"/>
    <n v="114.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x v="0"/>
    <x v="19"/>
    <b v="1"/>
    <x v="6"/>
    <n v="102.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x v="0"/>
    <x v="59"/>
    <b v="1"/>
    <x v="6"/>
    <n v="2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x v="0"/>
    <x v="8"/>
    <b v="1"/>
    <x v="6"/>
    <n v="100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x v="0"/>
    <x v="34"/>
    <b v="1"/>
    <x v="6"/>
    <n v="105.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x v="0"/>
    <x v="74"/>
    <b v="1"/>
    <x v="6"/>
    <n v="142.36363636363635"/>
    <n v="29"/>
    <x v="1"/>
    <x v="6"/>
    <x v="3394"/>
    <x v="3384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x v="0"/>
    <x v="44"/>
    <b v="1"/>
    <x v="6"/>
    <n v="1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x v="0"/>
    <x v="33"/>
    <b v="1"/>
    <x v="6"/>
    <n v="104.33333333333333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x v="0"/>
    <x v="54"/>
    <b v="1"/>
    <x v="6"/>
    <n v="112.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x v="0"/>
    <x v="71"/>
    <b v="1"/>
    <x v="6"/>
    <n v="111.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x v="0"/>
    <x v="67"/>
    <b v="1"/>
    <x v="6"/>
    <n v="103.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x v="0"/>
    <x v="268"/>
    <b v="1"/>
    <x v="6"/>
    <n v="100.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x v="0"/>
    <x v="36"/>
    <b v="1"/>
    <x v="6"/>
    <n v="101.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x v="0"/>
    <x v="111"/>
    <b v="1"/>
    <x v="6"/>
    <n v="109.76666666666665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x v="0"/>
    <x v="57"/>
    <b v="1"/>
    <x v="6"/>
    <n v="100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x v="0"/>
    <x v="83"/>
    <b v="1"/>
    <x v="6"/>
    <n v="1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x v="0"/>
    <x v="57"/>
    <b v="1"/>
    <x v="6"/>
    <n v="137.57142857142856"/>
    <n v="28.323529411764707"/>
    <x v="1"/>
    <x v="6"/>
    <x v="3405"/>
    <x v="3394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x v="0"/>
    <x v="110"/>
    <b v="1"/>
    <x v="6"/>
    <n v="100.31000000000002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x v="0"/>
    <x v="85"/>
    <b v="1"/>
    <x v="6"/>
    <n v="107.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x v="0"/>
    <x v="59"/>
    <b v="1"/>
    <x v="6"/>
    <n v="2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x v="0"/>
    <x v="64"/>
    <b v="1"/>
    <x v="6"/>
    <n v="123.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x v="0"/>
    <x v="244"/>
    <b v="1"/>
    <x v="6"/>
    <n v="108.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x v="0"/>
    <x v="76"/>
    <b v="1"/>
    <x v="6"/>
    <n v="103.56666666666668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x v="0"/>
    <x v="55"/>
    <b v="1"/>
    <x v="6"/>
    <n v="100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x v="0"/>
    <x v="25"/>
    <b v="1"/>
    <x v="6"/>
    <n v="130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x v="0"/>
    <x v="34"/>
    <b v="1"/>
    <x v="6"/>
    <n v="103.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x v="0"/>
    <x v="82"/>
    <b v="1"/>
    <x v="6"/>
    <n v="100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x v="0"/>
    <x v="209"/>
    <b v="1"/>
    <x v="6"/>
    <n v="119.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x v="0"/>
    <x v="43"/>
    <b v="1"/>
    <x v="6"/>
    <n v="100.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x v="0"/>
    <x v="66"/>
    <b v="1"/>
    <x v="6"/>
    <n v="100.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x v="0"/>
    <x v="67"/>
    <b v="1"/>
    <x v="6"/>
    <n v="106.54545454545455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x v="0"/>
    <x v="69"/>
    <b v="1"/>
    <x v="6"/>
    <n v="1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x v="0"/>
    <x v="15"/>
    <b v="1"/>
    <x v="6"/>
    <n v="101.15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x v="0"/>
    <x v="67"/>
    <b v="1"/>
    <x v="6"/>
    <n v="109.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x v="0"/>
    <x v="73"/>
    <b v="1"/>
    <x v="6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x v="0"/>
    <x v="88"/>
    <b v="1"/>
    <x v="6"/>
    <n v="103.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x v="0"/>
    <x v="201"/>
    <b v="1"/>
    <x v="6"/>
    <n v="102.97033333333331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x v="0"/>
    <x v="45"/>
    <b v="1"/>
    <x v="6"/>
    <n v="108.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x v="0"/>
    <x v="60"/>
    <b v="1"/>
    <x v="6"/>
    <n v="100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x v="0"/>
    <x v="13"/>
    <b v="1"/>
    <x v="6"/>
    <n v="102.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x v="0"/>
    <x v="8"/>
    <b v="1"/>
    <x v="6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x v="0"/>
    <x v="250"/>
    <b v="1"/>
    <x v="6"/>
    <n v="108.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x v="0"/>
    <x v="64"/>
    <b v="1"/>
    <x v="6"/>
    <n v="100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x v="0"/>
    <x v="288"/>
    <b v="1"/>
    <x v="6"/>
    <n v="109.65"/>
    <n v="52.214285714285715"/>
    <x v="1"/>
    <x v="6"/>
    <x v="3432"/>
    <x v="3420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x v="0"/>
    <x v="26"/>
    <b v="1"/>
    <x v="6"/>
    <n v="100.26315789473684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x v="0"/>
    <x v="129"/>
    <b v="1"/>
    <x v="6"/>
    <n v="105.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x v="0"/>
    <x v="10"/>
    <b v="1"/>
    <x v="6"/>
    <n v="112.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x v="0"/>
    <x v="77"/>
    <b v="1"/>
    <x v="6"/>
    <n v="105.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x v="0"/>
    <x v="17"/>
    <b v="1"/>
    <x v="6"/>
    <n v="1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x v="0"/>
    <x v="25"/>
    <b v="1"/>
    <x v="6"/>
    <n v="104.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x v="0"/>
    <x v="59"/>
    <b v="1"/>
    <x v="6"/>
    <n v="134.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x v="0"/>
    <x v="141"/>
    <b v="1"/>
    <x v="6"/>
    <n v="105.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x v="0"/>
    <x v="68"/>
    <b v="1"/>
    <x v="6"/>
    <n v="102.60000000000001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x v="0"/>
    <x v="22"/>
    <b v="1"/>
    <x v="6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x v="0"/>
    <x v="43"/>
    <b v="1"/>
    <x v="6"/>
    <n v="185.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x v="0"/>
    <x v="9"/>
    <b v="1"/>
    <x v="6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x v="0"/>
    <x v="162"/>
    <b v="1"/>
    <x v="6"/>
    <n v="100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x v="0"/>
    <x v="20"/>
    <b v="1"/>
    <x v="6"/>
    <n v="108.2"/>
    <n v="43.28"/>
    <x v="1"/>
    <x v="6"/>
    <x v="3446"/>
    <x v="3434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x v="0"/>
    <x v="25"/>
    <b v="1"/>
    <x v="6"/>
    <n v="107.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x v="0"/>
    <x v="43"/>
    <b v="1"/>
    <x v="6"/>
    <n v="109.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x v="0"/>
    <x v="9"/>
    <b v="1"/>
    <x v="6"/>
    <n v="170.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x v="0"/>
    <x v="70"/>
    <b v="1"/>
    <x v="6"/>
    <n v="1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x v="0"/>
    <x v="38"/>
    <b v="1"/>
    <x v="6"/>
    <n v="101.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x v="0"/>
    <x v="77"/>
    <b v="1"/>
    <x v="6"/>
    <n v="153.19999999999999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x v="0"/>
    <x v="25"/>
    <b v="1"/>
    <x v="6"/>
    <n v="128.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x v="0"/>
    <x v="64"/>
    <b v="1"/>
    <x v="6"/>
    <n v="100.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x v="0"/>
    <x v="50"/>
    <b v="1"/>
    <x v="6"/>
    <n v="100.64999999999999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x v="0"/>
    <x v="38"/>
    <b v="1"/>
    <x v="6"/>
    <n v="191.3"/>
    <n v="358.6875"/>
    <x v="1"/>
    <x v="6"/>
    <x v="3456"/>
    <x v="3444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x v="0"/>
    <x v="165"/>
    <b v="1"/>
    <x v="6"/>
    <n v="140.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x v="0"/>
    <x v="74"/>
    <b v="1"/>
    <x v="6"/>
    <n v="124.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x v="0"/>
    <x v="17"/>
    <b v="1"/>
    <x v="6"/>
    <n v="126.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x v="0"/>
    <x v="10"/>
    <b v="1"/>
    <x v="6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x v="0"/>
    <x v="8"/>
    <b v="1"/>
    <x v="6"/>
    <n v="1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x v="0"/>
    <x v="57"/>
    <b v="1"/>
    <x v="6"/>
    <n v="2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x v="0"/>
    <x v="229"/>
    <b v="1"/>
    <x v="6"/>
    <n v="103.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x v="0"/>
    <x v="251"/>
    <b v="1"/>
    <x v="6"/>
    <n v="102.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x v="0"/>
    <x v="17"/>
    <b v="1"/>
    <x v="6"/>
    <n v="1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x v="0"/>
    <x v="42"/>
    <b v="1"/>
    <x v="6"/>
    <n v="127.14285714285714"/>
    <n v="72.950819672131146"/>
    <x v="1"/>
    <x v="6"/>
    <x v="3466"/>
    <x v="3454"/>
  </r>
  <r>
    <n v="3467"/>
    <s v="Venus in Fur, Los Angeles."/>
    <s v="Venus in Fur, By David Ives."/>
    <x v="9"/>
    <x v="168"/>
    <x v="0"/>
    <x v="0"/>
    <x v="0"/>
    <n v="1426864032"/>
    <n v="1424275632"/>
    <x v="0"/>
    <x v="5"/>
    <b v="1"/>
    <x v="6"/>
    <n v="1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x v="0"/>
    <x v="57"/>
    <b v="1"/>
    <x v="6"/>
    <n v="121.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x v="0"/>
    <x v="287"/>
    <b v="1"/>
    <x v="6"/>
    <n v="113.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x v="0"/>
    <x v="82"/>
    <b v="1"/>
    <x v="6"/>
    <n v="150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x v="0"/>
    <x v="209"/>
    <b v="1"/>
    <x v="6"/>
    <n v="214.6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x v="0"/>
    <x v="23"/>
    <b v="1"/>
    <x v="6"/>
    <n v="102.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x v="0"/>
    <x v="51"/>
    <b v="1"/>
    <x v="6"/>
    <n v="100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x v="0"/>
    <x v="70"/>
    <b v="1"/>
    <x v="6"/>
    <n v="1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x v="0"/>
    <x v="57"/>
    <b v="1"/>
    <x v="6"/>
    <n v="113.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x v="0"/>
    <x v="79"/>
    <b v="1"/>
    <x v="6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x v="0"/>
    <x v="70"/>
    <b v="1"/>
    <x v="6"/>
    <n v="115.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x v="0"/>
    <x v="7"/>
    <b v="1"/>
    <x v="6"/>
    <n v="112.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x v="0"/>
    <x v="66"/>
    <b v="1"/>
    <x v="6"/>
    <n v="127.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x v="0"/>
    <x v="62"/>
    <b v="1"/>
    <x v="6"/>
    <n v="142.66666666666669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x v="0"/>
    <x v="195"/>
    <b v="1"/>
    <x v="6"/>
    <n v="118.8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x v="0"/>
    <x v="144"/>
    <b v="1"/>
    <x v="6"/>
    <n v="138.33333333333334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x v="0"/>
    <x v="182"/>
    <b v="1"/>
    <x v="6"/>
    <n v="159.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x v="0"/>
    <x v="34"/>
    <b v="1"/>
    <x v="6"/>
    <n v="114.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x v="0"/>
    <x v="209"/>
    <b v="1"/>
    <x v="6"/>
    <n v="100.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x v="0"/>
    <x v="66"/>
    <b v="1"/>
    <x v="6"/>
    <n v="155.2000000000000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x v="0"/>
    <x v="36"/>
    <b v="1"/>
    <x v="6"/>
    <n v="127.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x v="0"/>
    <x v="60"/>
    <b v="1"/>
    <x v="6"/>
    <n v="121.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x v="0"/>
    <x v="250"/>
    <b v="1"/>
    <x v="6"/>
    <n v="112.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x v="0"/>
    <x v="74"/>
    <b v="1"/>
    <x v="6"/>
    <n v="127.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x v="0"/>
    <x v="73"/>
    <b v="1"/>
    <x v="6"/>
    <n v="158.20000000000002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x v="0"/>
    <x v="2"/>
    <b v="1"/>
    <x v="6"/>
    <n v="105.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x v="0"/>
    <x v="60"/>
    <b v="1"/>
    <x v="6"/>
    <n v="100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x v="0"/>
    <x v="62"/>
    <b v="1"/>
    <x v="6"/>
    <n v="100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x v="0"/>
    <x v="250"/>
    <b v="1"/>
    <x v="6"/>
    <n v="106.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x v="0"/>
    <x v="76"/>
    <b v="1"/>
    <x v="6"/>
    <n v="124.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x v="0"/>
    <x v="72"/>
    <b v="1"/>
    <x v="6"/>
    <n v="108.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x v="0"/>
    <x v="288"/>
    <b v="1"/>
    <x v="6"/>
    <n v="102.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x v="0"/>
    <x v="2"/>
    <b v="1"/>
    <x v="6"/>
    <n v="105.5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x v="0"/>
    <x v="288"/>
    <b v="1"/>
    <x v="6"/>
    <n v="106.3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x v="0"/>
    <x v="288"/>
    <b v="1"/>
    <x v="6"/>
    <n v="100.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x v="0"/>
    <x v="162"/>
    <b v="1"/>
    <x v="6"/>
    <n v="105.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x v="0"/>
    <x v="44"/>
    <b v="1"/>
    <x v="6"/>
    <n v="107.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x v="0"/>
    <x v="22"/>
    <b v="1"/>
    <x v="6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x v="0"/>
    <x v="70"/>
    <b v="1"/>
    <x v="6"/>
    <n v="103.76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x v="0"/>
    <x v="60"/>
    <b v="1"/>
    <x v="6"/>
    <n v="101.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x v="0"/>
    <x v="250"/>
    <b v="1"/>
    <x v="6"/>
    <n v="104.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x v="0"/>
    <x v="41"/>
    <b v="1"/>
    <x v="6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x v="0"/>
    <x v="51"/>
    <b v="1"/>
    <x v="6"/>
    <n v="106.33333333333333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x v="0"/>
    <x v="41"/>
    <b v="1"/>
    <x v="6"/>
    <n v="100.55555555555556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x v="0"/>
    <x v="10"/>
    <b v="1"/>
    <x v="6"/>
    <n v="101.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x v="0"/>
    <x v="57"/>
    <b v="1"/>
    <x v="6"/>
    <n v="100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x v="0"/>
    <x v="34"/>
    <b v="1"/>
    <x v="6"/>
    <n v="118.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x v="0"/>
    <x v="73"/>
    <b v="1"/>
    <x v="6"/>
    <n v="110.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x v="0"/>
    <x v="67"/>
    <b v="1"/>
    <x v="6"/>
    <n v="102.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x v="0"/>
    <x v="202"/>
    <b v="1"/>
    <x v="6"/>
    <n v="100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x v="0"/>
    <x v="62"/>
    <b v="1"/>
    <x v="6"/>
    <n v="100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x v="0"/>
    <x v="51"/>
    <b v="1"/>
    <x v="6"/>
    <n v="110.04599999999999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x v="0"/>
    <x v="33"/>
    <b v="1"/>
    <x v="6"/>
    <n v="101.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x v="0"/>
    <x v="64"/>
    <b v="1"/>
    <x v="6"/>
    <n v="100.75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x v="0"/>
    <x v="62"/>
    <b v="1"/>
    <x v="6"/>
    <n v="169.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x v="0"/>
    <x v="69"/>
    <b v="1"/>
    <x v="6"/>
    <n v="100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x v="0"/>
    <x v="144"/>
    <b v="1"/>
    <x v="6"/>
    <n v="113.65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x v="0"/>
    <x v="142"/>
    <b v="1"/>
    <x v="6"/>
    <n v="101.56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x v="0"/>
    <x v="63"/>
    <b v="1"/>
    <x v="6"/>
    <n v="1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x v="0"/>
    <x v="69"/>
    <b v="1"/>
    <x v="6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x v="0"/>
    <x v="48"/>
    <b v="1"/>
    <x v="6"/>
    <n v="116.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x v="0"/>
    <x v="77"/>
    <b v="1"/>
    <x v="6"/>
    <n v="101.15151515151514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x v="0"/>
    <x v="59"/>
    <b v="1"/>
    <x v="6"/>
    <n v="1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x v="0"/>
    <x v="19"/>
    <b v="1"/>
    <x v="6"/>
    <n v="100"/>
    <n v="125"/>
    <x v="1"/>
    <x v="6"/>
    <x v="3530"/>
    <x v="3517"/>
  </r>
  <r>
    <n v="3531"/>
    <s v="The Reinvention of Lily Johnson"/>
    <s v="A political comedy for a crazy election year"/>
    <x v="28"/>
    <x v="1958"/>
    <x v="0"/>
    <x v="0"/>
    <x v="0"/>
    <n v="1467301334"/>
    <n v="1464709334"/>
    <x v="0"/>
    <x v="55"/>
    <b v="1"/>
    <x v="6"/>
    <n v="1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x v="0"/>
    <x v="74"/>
    <b v="1"/>
    <x v="6"/>
    <n v="118.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x v="0"/>
    <x v="22"/>
    <b v="1"/>
    <x v="6"/>
    <n v="126.2"/>
    <n v="78.875"/>
    <x v="1"/>
    <x v="6"/>
    <x v="3533"/>
    <x v="3520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x v="0"/>
    <x v="386"/>
    <b v="1"/>
    <x v="6"/>
    <n v="156.20000000000002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x v="0"/>
    <x v="67"/>
    <b v="1"/>
    <x v="6"/>
    <n v="103.15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x v="0"/>
    <x v="57"/>
    <b v="1"/>
    <x v="6"/>
    <n v="153.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x v="0"/>
    <x v="33"/>
    <b v="1"/>
    <x v="6"/>
    <n v="180.44444444444446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x v="0"/>
    <x v="183"/>
    <b v="1"/>
    <x v="6"/>
    <n v="128.44999999999999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x v="0"/>
    <x v="62"/>
    <b v="1"/>
    <x v="6"/>
    <n v="119.66666666666667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x v="0"/>
    <x v="22"/>
    <b v="1"/>
    <x v="6"/>
    <n v="1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x v="0"/>
    <x v="58"/>
    <b v="1"/>
    <x v="6"/>
    <n v="1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x v="0"/>
    <x v="268"/>
    <b v="1"/>
    <x v="6"/>
    <n v="102.23636363636363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x v="0"/>
    <x v="60"/>
    <b v="1"/>
    <x v="6"/>
    <n v="104.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x v="0"/>
    <x v="54"/>
    <b v="1"/>
    <x v="6"/>
    <n v="100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x v="0"/>
    <x v="22"/>
    <b v="1"/>
    <x v="6"/>
    <n v="100.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x v="0"/>
    <x v="10"/>
    <b v="1"/>
    <x v="6"/>
    <n v="102.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x v="0"/>
    <x v="226"/>
    <b v="1"/>
    <x v="6"/>
    <n v="114.40928571428573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x v="0"/>
    <x v="62"/>
    <b v="1"/>
    <x v="6"/>
    <n v="101.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x v="0"/>
    <x v="288"/>
    <b v="1"/>
    <x v="6"/>
    <n v="1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x v="0"/>
    <x v="31"/>
    <b v="1"/>
    <x v="6"/>
    <n v="104.80000000000001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x v="0"/>
    <x v="20"/>
    <b v="1"/>
    <x v="6"/>
    <n v="101.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x v="0"/>
    <x v="9"/>
    <b v="1"/>
    <x v="6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x v="0"/>
    <x v="201"/>
    <b v="1"/>
    <x v="6"/>
    <n v="106.27272727272728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x v="0"/>
    <x v="28"/>
    <b v="1"/>
    <x v="6"/>
    <n v="113.42219999999999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x v="0"/>
    <x v="25"/>
    <b v="1"/>
    <x v="6"/>
    <n v="100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x v="0"/>
    <x v="9"/>
    <b v="1"/>
    <x v="6"/>
    <n v="100.45454545454547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x v="0"/>
    <x v="501"/>
    <b v="1"/>
    <x v="6"/>
    <n v="100.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x v="0"/>
    <x v="19"/>
    <b v="1"/>
    <x v="6"/>
    <n v="1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x v="0"/>
    <x v="54"/>
    <b v="1"/>
    <x v="6"/>
    <n v="103.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x v="0"/>
    <x v="142"/>
    <b v="1"/>
    <x v="6"/>
    <n v="108.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x v="0"/>
    <x v="241"/>
    <b v="1"/>
    <x v="6"/>
    <n v="102.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x v="0"/>
    <x v="162"/>
    <b v="1"/>
    <x v="6"/>
    <n v="148.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x v="0"/>
    <x v="20"/>
    <b v="1"/>
    <x v="6"/>
    <n v="105.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x v="0"/>
    <x v="57"/>
    <b v="1"/>
    <x v="6"/>
    <n v="100.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x v="0"/>
    <x v="8"/>
    <b v="1"/>
    <x v="6"/>
    <n v="130.55555555555557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x v="0"/>
    <x v="44"/>
    <b v="1"/>
    <x v="6"/>
    <n v="104.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x v="0"/>
    <x v="14"/>
    <b v="1"/>
    <x v="6"/>
    <n v="108.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x v="0"/>
    <x v="10"/>
    <b v="1"/>
    <x v="6"/>
    <n v="111.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x v="0"/>
    <x v="14"/>
    <b v="1"/>
    <x v="6"/>
    <n v="100.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x v="0"/>
    <x v="55"/>
    <b v="1"/>
    <x v="6"/>
    <n v="114.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x v="0"/>
    <x v="20"/>
    <b v="1"/>
    <x v="6"/>
    <n v="122.06666666666666"/>
    <n v="73.239999999999995"/>
    <x v="1"/>
    <x v="6"/>
    <x v="3571"/>
    <x v="3557"/>
  </r>
  <r>
    <n v="3572"/>
    <s v="Monster"/>
    <s v="A darkly comic one woman show by Abram Rooney as part of The Camden Fringe 2015."/>
    <x v="2"/>
    <x v="83"/>
    <x v="0"/>
    <x v="1"/>
    <x v="1"/>
    <n v="1434894082"/>
    <n v="1432302082"/>
    <x v="0"/>
    <x v="82"/>
    <b v="1"/>
    <x v="6"/>
    <n v="100"/>
    <n v="55.555555555555557"/>
    <x v="1"/>
    <x v="6"/>
    <x v="3572"/>
    <x v="3558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x v="0"/>
    <x v="76"/>
    <b v="1"/>
    <x v="6"/>
    <n v="102.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x v="0"/>
    <x v="43"/>
    <b v="1"/>
    <x v="6"/>
    <n v="106.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x v="0"/>
    <x v="332"/>
    <b v="1"/>
    <x v="6"/>
    <n v="101.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x v="0"/>
    <x v="81"/>
    <b v="1"/>
    <x v="6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x v="0"/>
    <x v="74"/>
    <b v="1"/>
    <x v="6"/>
    <n v="130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x v="0"/>
    <x v="77"/>
    <b v="1"/>
    <x v="6"/>
    <n v="100.01333333333334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x v="0"/>
    <x v="25"/>
    <b v="1"/>
    <x v="6"/>
    <n v="100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x v="0"/>
    <x v="74"/>
    <b v="1"/>
    <x v="6"/>
    <n v="113.88888888888889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x v="0"/>
    <x v="43"/>
    <b v="1"/>
    <x v="6"/>
    <n v="100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x v="0"/>
    <x v="72"/>
    <b v="1"/>
    <x v="6"/>
    <n v="2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x v="0"/>
    <x v="54"/>
    <b v="1"/>
    <x v="6"/>
    <n v="108.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x v="0"/>
    <x v="300"/>
    <b v="1"/>
    <x v="6"/>
    <n v="115.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x v="0"/>
    <x v="23"/>
    <b v="1"/>
    <x v="6"/>
    <n v="119.11764705882352"/>
    <n v="176.08695652173913"/>
    <x v="1"/>
    <x v="6"/>
    <x v="3585"/>
    <x v="3571"/>
  </r>
  <r>
    <n v="3586"/>
    <s v="Actors &amp; Musicians who are Blind or Autistic"/>
    <s v="See Theatre In A New Light"/>
    <x v="51"/>
    <x v="2369"/>
    <x v="0"/>
    <x v="0"/>
    <x v="0"/>
    <n v="1474649070"/>
    <n v="1469465070"/>
    <x v="0"/>
    <x v="241"/>
    <b v="1"/>
    <x v="6"/>
    <n v="109.42666666666668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x v="0"/>
    <x v="33"/>
    <b v="1"/>
    <x v="6"/>
    <n v="126.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x v="0"/>
    <x v="202"/>
    <b v="1"/>
    <x v="6"/>
    <n v="100.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x v="0"/>
    <x v="95"/>
    <b v="1"/>
    <x v="6"/>
    <n v="127.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x v="0"/>
    <x v="196"/>
    <b v="1"/>
    <x v="6"/>
    <n v="100.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x v="0"/>
    <x v="59"/>
    <b v="1"/>
    <x v="6"/>
    <n v="1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x v="0"/>
    <x v="2"/>
    <b v="1"/>
    <x v="6"/>
    <n v="127.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x v="0"/>
    <x v="68"/>
    <b v="1"/>
    <x v="6"/>
    <n v="110.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x v="0"/>
    <x v="17"/>
    <b v="1"/>
    <x v="6"/>
    <n v="125.93749999999999"/>
    <n v="55.972222222222221"/>
    <x v="1"/>
    <x v="6"/>
    <x v="3594"/>
    <x v="3580"/>
  </r>
  <r>
    <n v="3595"/>
    <s v="The Flu Season"/>
    <s v="A new theatre company staging Will Eno's The Flu Season in Seattle"/>
    <x v="27"/>
    <x v="2372"/>
    <x v="0"/>
    <x v="0"/>
    <x v="0"/>
    <n v="1426229940"/>
    <n v="1423959123"/>
    <x v="0"/>
    <x v="95"/>
    <b v="1"/>
    <x v="6"/>
    <n v="118.5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x v="0"/>
    <x v="41"/>
    <b v="1"/>
    <x v="6"/>
    <n v="107.72727272727273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x v="0"/>
    <x v="51"/>
    <b v="1"/>
    <x v="6"/>
    <n v="102.60000000000001"/>
    <n v="77.727272727272734"/>
    <x v="1"/>
    <x v="6"/>
    <x v="3597"/>
    <x v="3583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x v="0"/>
    <x v="74"/>
    <b v="1"/>
    <x v="6"/>
    <n v="110.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x v="0"/>
    <x v="57"/>
    <b v="1"/>
    <x v="6"/>
    <n v="202"/>
    <n v="59.411764705882355"/>
    <x v="1"/>
    <x v="6"/>
    <x v="3599"/>
    <x v="3585"/>
  </r>
  <r>
    <n v="3600"/>
    <s v="Pariah"/>
    <s v="The First Play From The Man Who Brought You The Black James Bond!"/>
    <x v="185"/>
    <x v="31"/>
    <x v="0"/>
    <x v="0"/>
    <x v="0"/>
    <n v="1476390164"/>
    <n v="1473970964"/>
    <x v="0"/>
    <x v="80"/>
    <b v="1"/>
    <x v="6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x v="0"/>
    <x v="28"/>
    <b v="1"/>
    <x v="6"/>
    <n v="104.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x v="0"/>
    <x v="72"/>
    <b v="1"/>
    <x v="6"/>
    <n v="100.05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x v="0"/>
    <x v="7"/>
    <b v="1"/>
    <x v="6"/>
    <n v="170.66666666666669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x v="0"/>
    <x v="50"/>
    <b v="1"/>
    <x v="6"/>
    <n v="112.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x v="0"/>
    <x v="41"/>
    <b v="1"/>
    <x v="6"/>
    <n v="1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x v="0"/>
    <x v="31"/>
    <b v="1"/>
    <x v="6"/>
    <n v="130.26666666666665"/>
    <n v="61.0625"/>
    <x v="1"/>
    <x v="6"/>
    <x v="3606"/>
    <x v="3592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x v="0"/>
    <x v="9"/>
    <b v="1"/>
    <x v="6"/>
    <n v="105.45454545454544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x v="0"/>
    <x v="74"/>
    <b v="1"/>
    <x v="6"/>
    <n v="100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x v="0"/>
    <x v="64"/>
    <b v="1"/>
    <x v="6"/>
    <n v="153.31632653061226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x v="0"/>
    <x v="162"/>
    <b v="1"/>
    <x v="6"/>
    <n v="162.30000000000001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x v="0"/>
    <x v="13"/>
    <b v="1"/>
    <x v="6"/>
    <n v="1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x v="0"/>
    <x v="7"/>
    <b v="1"/>
    <x v="6"/>
    <n v="144.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x v="0"/>
    <x v="9"/>
    <b v="1"/>
    <x v="6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x v="0"/>
    <x v="26"/>
    <b v="1"/>
    <x v="6"/>
    <n v="100.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x v="0"/>
    <x v="250"/>
    <b v="1"/>
    <x v="6"/>
    <n v="106.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x v="0"/>
    <x v="43"/>
    <b v="1"/>
    <x v="6"/>
    <n v="124.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x v="0"/>
    <x v="13"/>
    <b v="1"/>
    <x v="6"/>
    <n v="118.91891891891892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x v="0"/>
    <x v="66"/>
    <b v="1"/>
    <x v="6"/>
    <n v="1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x v="0"/>
    <x v="57"/>
    <b v="1"/>
    <x v="6"/>
    <n v="112.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x v="0"/>
    <x v="438"/>
    <b v="1"/>
    <x v="6"/>
    <n v="105.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x v="0"/>
    <x v="16"/>
    <b v="1"/>
    <x v="6"/>
    <n v="109.73333333333332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x v="0"/>
    <x v="64"/>
    <b v="1"/>
    <x v="6"/>
    <n v="100.099"/>
    <n v="47.666190476190479"/>
    <x v="1"/>
    <x v="6"/>
    <x v="3622"/>
    <x v="3608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x v="0"/>
    <x v="69"/>
    <b v="1"/>
    <x v="6"/>
    <n v="120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x v="0"/>
    <x v="70"/>
    <b v="1"/>
    <x v="6"/>
    <n v="104.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x v="0"/>
    <x v="76"/>
    <b v="1"/>
    <x v="6"/>
    <n v="102.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x v="0"/>
    <x v="53"/>
    <b v="1"/>
    <x v="6"/>
    <n v="101.82500000000002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x v="0"/>
    <x v="60"/>
    <b v="1"/>
    <x v="6"/>
    <n v="100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x v="0"/>
    <x v="78"/>
    <b v="0"/>
    <x v="40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x v="0"/>
    <x v="84"/>
    <b v="0"/>
    <x v="40"/>
    <n v="1.9999999999999998E-4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x v="0"/>
    <x v="29"/>
    <b v="0"/>
    <x v="40"/>
    <n v="3.3333333333333333E-2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x v="0"/>
    <x v="211"/>
    <b v="0"/>
    <x v="40"/>
    <n v="51.02339181286549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x v="0"/>
    <x v="29"/>
    <b v="0"/>
    <x v="40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x v="0"/>
    <x v="162"/>
    <b v="0"/>
    <x v="40"/>
    <n v="35.24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x v="0"/>
    <x v="59"/>
    <b v="0"/>
    <x v="40"/>
    <n v="4.246666666666667"/>
    <n v="176.94444444444446"/>
    <x v="1"/>
    <x v="40"/>
    <x v="3634"/>
    <x v="3620"/>
  </r>
  <r>
    <n v="3635"/>
    <s v="Mary's Son"/>
    <s v="Mary's Son is a pop opera about Jesus and the hope he brings to all people."/>
    <x v="8"/>
    <x v="2391"/>
    <x v="2"/>
    <x v="0"/>
    <x v="0"/>
    <n v="1461186676"/>
    <n v="1458594676"/>
    <x v="0"/>
    <x v="73"/>
    <b v="0"/>
    <x v="40"/>
    <n v="36.45714285714285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x v="0"/>
    <x v="78"/>
    <b v="0"/>
    <x v="40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x v="0"/>
    <x v="25"/>
    <b v="0"/>
    <x v="40"/>
    <n v="30.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x v="0"/>
    <x v="84"/>
    <b v="0"/>
    <x v="40"/>
    <n v="6.5454545454545459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x v="0"/>
    <x v="29"/>
    <b v="0"/>
    <x v="40"/>
    <n v="4.0000000000000001E-3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x v="0"/>
    <x v="83"/>
    <b v="0"/>
    <x v="40"/>
    <n v="5.5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x v="0"/>
    <x v="78"/>
    <b v="0"/>
    <x v="40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x v="0"/>
    <x v="84"/>
    <b v="0"/>
    <x v="40"/>
    <n v="2.1428571428571428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x v="0"/>
    <x v="78"/>
    <b v="0"/>
    <x v="40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x v="0"/>
    <x v="8"/>
    <b v="0"/>
    <x v="40"/>
    <n v="16.420000000000002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x v="0"/>
    <x v="29"/>
    <b v="0"/>
    <x v="40"/>
    <n v="0.1"/>
    <n v="1"/>
    <x v="1"/>
    <x v="40"/>
    <x v="3645"/>
    <x v="3631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x v="0"/>
    <x v="22"/>
    <b v="0"/>
    <x v="40"/>
    <n v="4.8099999999999996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x v="0"/>
    <x v="84"/>
    <b v="0"/>
    <x v="40"/>
    <n v="6"/>
    <n v="15"/>
    <x v="1"/>
    <x v="40"/>
    <x v="3647"/>
    <x v="3633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x v="0"/>
    <x v="196"/>
    <b v="1"/>
    <x v="6"/>
    <n v="100.38249999999999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x v="0"/>
    <x v="22"/>
    <b v="1"/>
    <x v="6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x v="0"/>
    <x v="57"/>
    <b v="1"/>
    <x v="6"/>
    <n v="100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x v="0"/>
    <x v="82"/>
    <b v="1"/>
    <x v="6"/>
    <n v="1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x v="0"/>
    <x v="57"/>
    <b v="1"/>
    <x v="6"/>
    <n v="250.66666666666669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x v="0"/>
    <x v="51"/>
    <b v="1"/>
    <x v="6"/>
    <n v="100.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x v="0"/>
    <x v="44"/>
    <b v="1"/>
    <x v="6"/>
    <n v="174.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x v="0"/>
    <x v="1"/>
    <b v="1"/>
    <x v="6"/>
    <n v="116.26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x v="0"/>
    <x v="67"/>
    <b v="1"/>
    <x v="6"/>
    <n v="105.82000000000001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x v="0"/>
    <x v="9"/>
    <b v="1"/>
    <x v="6"/>
    <n v="110.75"/>
    <n v="110.75"/>
    <x v="1"/>
    <x v="6"/>
    <x v="3657"/>
    <x v="3643"/>
  </r>
  <r>
    <n v="3658"/>
    <s v="Mr. Marmalade"/>
    <s v="Life is hard when your own imaginary friend can't make time for you."/>
    <x v="15"/>
    <x v="17"/>
    <x v="0"/>
    <x v="0"/>
    <x v="0"/>
    <n v="1404273540"/>
    <n v="1400272580"/>
    <x v="0"/>
    <x v="9"/>
    <b v="1"/>
    <x v="6"/>
    <n v="100.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x v="0"/>
    <x v="62"/>
    <b v="1"/>
    <x v="6"/>
    <n v="102.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x v="0"/>
    <x v="19"/>
    <b v="1"/>
    <x v="6"/>
    <n v="100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x v="0"/>
    <x v="17"/>
    <b v="1"/>
    <x v="6"/>
    <n v="111.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x v="0"/>
    <x v="244"/>
    <b v="1"/>
    <x v="6"/>
    <n v="101.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x v="0"/>
    <x v="82"/>
    <b v="1"/>
    <x v="6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x v="0"/>
    <x v="10"/>
    <b v="1"/>
    <x v="6"/>
    <n v="109.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x v="0"/>
    <x v="25"/>
    <b v="1"/>
    <x v="6"/>
    <n v="115.16129032258064"/>
    <n v="51"/>
    <x v="1"/>
    <x v="6"/>
    <x v="3665"/>
    <x v="3651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x v="0"/>
    <x v="44"/>
    <b v="1"/>
    <x v="6"/>
    <n v="100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x v="0"/>
    <x v="6"/>
    <b v="1"/>
    <x v="6"/>
    <n v="103.17033333333335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x v="0"/>
    <x v="33"/>
    <b v="1"/>
    <x v="6"/>
    <n v="103.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x v="0"/>
    <x v="57"/>
    <b v="1"/>
    <x v="6"/>
    <n v="138.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x v="0"/>
    <x v="8"/>
    <b v="1"/>
    <x v="6"/>
    <n v="109.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x v="0"/>
    <x v="244"/>
    <b v="1"/>
    <x v="6"/>
    <n v="100.85714285714286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x v="0"/>
    <x v="7"/>
    <b v="1"/>
    <x v="6"/>
    <n v="101.53333333333335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x v="0"/>
    <x v="229"/>
    <b v="1"/>
    <x v="6"/>
    <n v="113.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x v="0"/>
    <x v="162"/>
    <b v="1"/>
    <x v="6"/>
    <n v="100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x v="0"/>
    <x v="83"/>
    <b v="1"/>
    <x v="6"/>
    <n v="140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x v="0"/>
    <x v="38"/>
    <b v="1"/>
    <x v="6"/>
    <n v="128.75"/>
    <n v="64.375"/>
    <x v="1"/>
    <x v="6"/>
    <x v="3676"/>
    <x v="3662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x v="0"/>
    <x v="473"/>
    <b v="1"/>
    <x v="6"/>
    <n v="102.90416666666667"/>
    <n v="62.052763819095475"/>
    <x v="1"/>
    <x v="6"/>
    <x v="3677"/>
    <x v="3663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x v="0"/>
    <x v="162"/>
    <b v="1"/>
    <x v="6"/>
    <n v="102.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x v="0"/>
    <x v="209"/>
    <b v="1"/>
    <x v="6"/>
    <n v="110.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x v="0"/>
    <x v="69"/>
    <b v="1"/>
    <x v="6"/>
    <n v="112.76666666666667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x v="0"/>
    <x v="59"/>
    <b v="1"/>
    <x v="6"/>
    <n v="111.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x v="0"/>
    <x v="85"/>
    <b v="1"/>
    <x v="6"/>
    <n v="139.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x v="0"/>
    <x v="36"/>
    <b v="1"/>
    <x v="6"/>
    <n v="110.85714285714286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x v="0"/>
    <x v="23"/>
    <b v="1"/>
    <x v="6"/>
    <n v="139.06666666666666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x v="0"/>
    <x v="149"/>
    <b v="1"/>
    <x v="6"/>
    <n v="105.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x v="0"/>
    <x v="79"/>
    <b v="1"/>
    <x v="6"/>
    <n v="101.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x v="0"/>
    <x v="20"/>
    <b v="1"/>
    <x v="6"/>
    <n v="100.245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x v="0"/>
    <x v="70"/>
    <b v="1"/>
    <x v="6"/>
    <n v="109.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x v="0"/>
    <x v="95"/>
    <b v="1"/>
    <x v="6"/>
    <n v="118.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x v="0"/>
    <x v="162"/>
    <b v="1"/>
    <x v="6"/>
    <n v="120"/>
    <n v="58.064516129032256"/>
    <x v="1"/>
    <x v="6"/>
    <x v="3690"/>
    <x v="3676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x v="0"/>
    <x v="220"/>
    <b v="1"/>
    <x v="6"/>
    <n v="127.96000000000001"/>
    <n v="186.80291970802921"/>
    <x v="1"/>
    <x v="6"/>
    <x v="3691"/>
    <x v="3677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x v="0"/>
    <x v="57"/>
    <b v="1"/>
    <x v="6"/>
    <n v="1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x v="0"/>
    <x v="25"/>
    <b v="1"/>
    <x v="6"/>
    <n v="129.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x v="0"/>
    <x v="65"/>
    <b v="1"/>
    <x v="6"/>
    <n v="107.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x v="0"/>
    <x v="51"/>
    <b v="1"/>
    <x v="6"/>
    <n v="100.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x v="0"/>
    <x v="76"/>
    <b v="1"/>
    <x v="6"/>
    <n v="1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x v="0"/>
    <x v="209"/>
    <b v="1"/>
    <x v="6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x v="0"/>
    <x v="327"/>
    <b v="1"/>
    <x v="6"/>
    <n v="110.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x v="0"/>
    <x v="244"/>
    <b v="1"/>
    <x v="6"/>
    <n v="100.8"/>
    <n v="63"/>
    <x v="1"/>
    <x v="6"/>
    <x v="3699"/>
    <x v="3685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x v="0"/>
    <x v="59"/>
    <b v="1"/>
    <x v="6"/>
    <n v="121.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x v="0"/>
    <x v="70"/>
    <b v="1"/>
    <x v="6"/>
    <n v="100.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x v="0"/>
    <x v="64"/>
    <b v="1"/>
    <x v="6"/>
    <n v="109.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x v="0"/>
    <x v="209"/>
    <b v="1"/>
    <x v="6"/>
    <n v="123.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x v="0"/>
    <x v="74"/>
    <b v="1"/>
    <x v="6"/>
    <n v="136.33666666666667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x v="0"/>
    <x v="2"/>
    <b v="1"/>
    <x v="6"/>
    <n v="103.46657233816768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x v="0"/>
    <x v="62"/>
    <b v="1"/>
    <x v="6"/>
    <n v="121.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x v="0"/>
    <x v="23"/>
    <b v="1"/>
    <x v="6"/>
    <n v="1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x v="0"/>
    <x v="70"/>
    <b v="1"/>
    <x v="6"/>
    <n v="300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x v="0"/>
    <x v="2"/>
    <b v="1"/>
    <x v="6"/>
    <n v="108.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x v="0"/>
    <x v="74"/>
    <b v="1"/>
    <x v="6"/>
    <n v="141.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x v="0"/>
    <x v="64"/>
    <b v="1"/>
    <x v="6"/>
    <n v="113.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x v="0"/>
    <x v="201"/>
    <b v="1"/>
    <x v="6"/>
    <n v="153.73333333333335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x v="0"/>
    <x v="10"/>
    <b v="1"/>
    <x v="6"/>
    <n v="101.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x v="0"/>
    <x v="174"/>
    <b v="1"/>
    <x v="6"/>
    <n v="102.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x v="0"/>
    <x v="74"/>
    <b v="1"/>
    <x v="6"/>
    <n v="102.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x v="0"/>
    <x v="54"/>
    <b v="1"/>
    <x v="6"/>
    <n v="155.75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x v="0"/>
    <x v="62"/>
    <b v="1"/>
    <x v="6"/>
    <n v="100.75"/>
    <n v="310"/>
    <x v="1"/>
    <x v="6"/>
    <x v="3717"/>
    <x v="3702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x v="0"/>
    <x v="67"/>
    <b v="1"/>
    <x v="6"/>
    <n v="239.4"/>
    <n v="26.021739130434781"/>
    <x v="1"/>
    <x v="6"/>
    <x v="3718"/>
    <x v="3703"/>
  </r>
  <r>
    <n v="3719"/>
    <s v="Corium"/>
    <s v="A new piece of physical theatre about love, regret and longing."/>
    <x v="48"/>
    <x v="2433"/>
    <x v="0"/>
    <x v="1"/>
    <x v="1"/>
    <n v="1434994266"/>
    <n v="1432402266"/>
    <x v="0"/>
    <x v="80"/>
    <b v="1"/>
    <x v="6"/>
    <n v="210"/>
    <n v="105"/>
    <x v="1"/>
    <x v="6"/>
    <x v="3719"/>
    <x v="3704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x v="0"/>
    <x v="244"/>
    <b v="1"/>
    <x v="6"/>
    <n v="104.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x v="0"/>
    <x v="34"/>
    <b v="1"/>
    <x v="6"/>
    <n v="100.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x v="0"/>
    <x v="2"/>
    <b v="1"/>
    <x v="6"/>
    <n v="111.20000000000002"/>
    <n v="47.657142857142858"/>
    <x v="1"/>
    <x v="6"/>
    <x v="3722"/>
    <x v="3707"/>
  </r>
  <r>
    <n v="3723"/>
    <s v="Beauty and the Beast"/>
    <s v="Saltmine Theatre Company present Beauty and the Beast:"/>
    <x v="37"/>
    <x v="2437"/>
    <x v="0"/>
    <x v="1"/>
    <x v="1"/>
    <n v="1417374262"/>
    <n v="1414778662"/>
    <x v="0"/>
    <x v="287"/>
    <b v="1"/>
    <x v="6"/>
    <n v="102.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x v="0"/>
    <x v="30"/>
    <b v="1"/>
    <x v="6"/>
    <n v="102.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x v="0"/>
    <x v="41"/>
    <b v="1"/>
    <x v="6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x v="0"/>
    <x v="67"/>
    <b v="1"/>
    <x v="6"/>
    <n v="338.70588235294122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x v="0"/>
    <x v="51"/>
    <b v="1"/>
    <x v="6"/>
    <n v="100.75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x v="0"/>
    <x v="162"/>
    <b v="0"/>
    <x v="6"/>
    <n v="9.31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x v="0"/>
    <x v="81"/>
    <b v="0"/>
    <x v="6"/>
    <n v="7.24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x v="0"/>
    <x v="29"/>
    <b v="0"/>
    <x v="6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x v="0"/>
    <x v="8"/>
    <b v="0"/>
    <x v="6"/>
    <n v="11.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x v="0"/>
    <x v="80"/>
    <b v="0"/>
    <x v="6"/>
    <n v="15.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x v="0"/>
    <x v="78"/>
    <b v="0"/>
    <x v="6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x v="0"/>
    <x v="63"/>
    <b v="0"/>
    <x v="6"/>
    <n v="28.466666666666669"/>
    <n v="61"/>
    <x v="1"/>
    <x v="6"/>
    <x v="3734"/>
    <x v="3719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x v="0"/>
    <x v="84"/>
    <b v="0"/>
    <x v="6"/>
    <n v="13.333333333333334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x v="0"/>
    <x v="29"/>
    <b v="0"/>
    <x v="6"/>
    <n v="0.66666666666666674"/>
    <n v="10"/>
    <x v="1"/>
    <x v="6"/>
    <x v="3736"/>
    <x v="3721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x v="0"/>
    <x v="80"/>
    <b v="0"/>
    <x v="6"/>
    <n v="21.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x v="0"/>
    <x v="79"/>
    <b v="0"/>
    <x v="6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x v="0"/>
    <x v="22"/>
    <b v="0"/>
    <x v="6"/>
    <n v="20.125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x v="0"/>
    <x v="25"/>
    <b v="0"/>
    <x v="6"/>
    <n v="17.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x v="0"/>
    <x v="78"/>
    <b v="0"/>
    <x v="6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x v="0"/>
    <x v="80"/>
    <b v="0"/>
    <x v="6"/>
    <n v="2"/>
    <n v="25"/>
    <x v="1"/>
    <x v="6"/>
    <x v="3742"/>
    <x v="3727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x v="0"/>
    <x v="78"/>
    <b v="0"/>
    <x v="6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x v="0"/>
    <x v="78"/>
    <b v="0"/>
    <x v="6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x v="0"/>
    <x v="29"/>
    <b v="0"/>
    <x v="6"/>
    <n v="10"/>
    <n v="10"/>
    <x v="1"/>
    <x v="6"/>
    <x v="3745"/>
    <x v="3730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x v="0"/>
    <x v="29"/>
    <b v="0"/>
    <x v="6"/>
    <n v="2.3764705882352941"/>
    <n v="202"/>
    <x v="1"/>
    <x v="6"/>
    <x v="3746"/>
    <x v="3731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x v="0"/>
    <x v="29"/>
    <b v="0"/>
    <x v="6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x v="0"/>
    <x v="47"/>
    <b v="1"/>
    <x v="40"/>
    <n v="103.52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x v="0"/>
    <x v="63"/>
    <b v="1"/>
    <x v="40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x v="0"/>
    <x v="33"/>
    <b v="1"/>
    <x v="40"/>
    <n v="100.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x v="0"/>
    <x v="202"/>
    <b v="1"/>
    <x v="40"/>
    <n v="132.6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x v="0"/>
    <x v="41"/>
    <b v="1"/>
    <x v="40"/>
    <n v="112.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x v="0"/>
    <x v="209"/>
    <b v="1"/>
    <x v="40"/>
    <n v="103.34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x v="0"/>
    <x v="74"/>
    <b v="1"/>
    <x v="40"/>
    <n v="120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x v="0"/>
    <x v="33"/>
    <b v="1"/>
    <x v="40"/>
    <n v="129.63636363636363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x v="0"/>
    <x v="57"/>
    <b v="1"/>
    <x v="40"/>
    <n v="101.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x v="0"/>
    <x v="133"/>
    <b v="1"/>
    <x v="40"/>
    <n v="108.51428571428572"/>
    <n v="75.959999999999994"/>
    <x v="1"/>
    <x v="40"/>
    <x v="3757"/>
    <x v="3742"/>
  </r>
  <r>
    <n v="3758"/>
    <s v="Luigi's Ladies"/>
    <s v="LUIGI'S LADIES: an original one-woman musical comedy"/>
    <x v="15"/>
    <x v="317"/>
    <x v="0"/>
    <x v="0"/>
    <x v="0"/>
    <n v="1400475600"/>
    <n v="1397819938"/>
    <x v="0"/>
    <x v="55"/>
    <b v="1"/>
    <x v="40"/>
    <n v="102.33333333333334"/>
    <n v="59.03846153846154"/>
    <x v="1"/>
    <x v="40"/>
    <x v="3758"/>
    <x v="3743"/>
  </r>
  <r>
    <n v="3759"/>
    <s v="Pared Down Productions"/>
    <s v="A production company specializing in small-scale musicals"/>
    <x v="23"/>
    <x v="2450"/>
    <x v="0"/>
    <x v="0"/>
    <x v="0"/>
    <n v="1440556553"/>
    <n v="1435372553"/>
    <x v="0"/>
    <x v="106"/>
    <b v="1"/>
    <x v="40"/>
    <n v="110.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x v="0"/>
    <x v="110"/>
    <b v="1"/>
    <x v="40"/>
    <n v="101.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x v="0"/>
    <x v="83"/>
    <b v="1"/>
    <x v="40"/>
    <n v="100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x v="0"/>
    <x v="33"/>
    <b v="1"/>
    <x v="40"/>
    <n v="106.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x v="0"/>
    <x v="99"/>
    <b v="1"/>
    <x v="40"/>
    <n v="100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x v="0"/>
    <x v="74"/>
    <b v="1"/>
    <x v="40"/>
    <n v="100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x v="0"/>
    <x v="329"/>
    <b v="1"/>
    <x v="40"/>
    <n v="113.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x v="0"/>
    <x v="93"/>
    <b v="1"/>
    <x v="40"/>
    <n v="102.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x v="0"/>
    <x v="66"/>
    <b v="1"/>
    <x v="40"/>
    <n v="116.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x v="0"/>
    <x v="6"/>
    <b v="1"/>
    <x v="40"/>
    <n v="107.65274999999998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x v="0"/>
    <x v="41"/>
    <b v="1"/>
    <x v="40"/>
    <n v="100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x v="0"/>
    <x v="9"/>
    <b v="1"/>
    <x v="40"/>
    <n v="100"/>
    <n v="100"/>
    <x v="1"/>
    <x v="40"/>
    <x v="3770"/>
    <x v="3754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x v="0"/>
    <x v="44"/>
    <b v="1"/>
    <x v="40"/>
    <n v="1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x v="0"/>
    <x v="51"/>
    <b v="1"/>
    <x v="40"/>
    <n v="110.2"/>
    <n v="166.96969696969697"/>
    <x v="1"/>
    <x v="40"/>
    <x v="3772"/>
    <x v="3756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x v="0"/>
    <x v="7"/>
    <b v="1"/>
    <x v="40"/>
    <n v="108.2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x v="0"/>
    <x v="20"/>
    <b v="1"/>
    <x v="40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x v="0"/>
    <x v="25"/>
    <b v="1"/>
    <x v="40"/>
    <n v="100.25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x v="0"/>
    <x v="225"/>
    <b v="1"/>
    <x v="40"/>
    <n v="106.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x v="0"/>
    <x v="211"/>
    <b v="1"/>
    <x v="40"/>
    <n v="143.19999999999999"/>
    <n v="48.542372881355931"/>
    <x v="1"/>
    <x v="40"/>
    <x v="3777"/>
    <x v="3761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x v="0"/>
    <x v="17"/>
    <b v="1"/>
    <x v="40"/>
    <n v="105.04166666666667"/>
    <n v="70.027777777777771"/>
    <x v="1"/>
    <x v="40"/>
    <x v="3778"/>
    <x v="3762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x v="0"/>
    <x v="248"/>
    <b v="1"/>
    <x v="40"/>
    <n v="103.98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x v="0"/>
    <x v="209"/>
    <b v="1"/>
    <x v="40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x v="0"/>
    <x v="47"/>
    <b v="1"/>
    <x v="40"/>
    <n v="109.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x v="0"/>
    <x v="74"/>
    <b v="1"/>
    <x v="40"/>
    <n v="101.75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x v="0"/>
    <x v="54"/>
    <b v="1"/>
    <x v="40"/>
    <n v="128.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x v="0"/>
    <x v="73"/>
    <b v="1"/>
    <x v="40"/>
    <n v="114.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x v="0"/>
    <x v="209"/>
    <b v="1"/>
    <x v="40"/>
    <n v="150.75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x v="0"/>
    <x v="26"/>
    <b v="1"/>
    <x v="40"/>
    <n v="110.96666666666665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x v="0"/>
    <x v="73"/>
    <b v="1"/>
    <x v="40"/>
    <n v="100.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x v="0"/>
    <x v="29"/>
    <b v="0"/>
    <x v="40"/>
    <n v="0.66666666666666674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x v="0"/>
    <x v="80"/>
    <b v="0"/>
    <x v="40"/>
    <n v="3.267605633802817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x v="0"/>
    <x v="78"/>
    <b v="0"/>
    <x v="40"/>
    <n v="0"/>
    <n v="0"/>
    <x v="1"/>
    <x v="40"/>
    <x v="3790"/>
    <x v="3773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x v="0"/>
    <x v="78"/>
    <b v="0"/>
    <x v="40"/>
    <n v="0"/>
    <n v="0"/>
    <x v="1"/>
    <x v="40"/>
    <x v="3791"/>
    <x v="3774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x v="0"/>
    <x v="84"/>
    <b v="0"/>
    <x v="40"/>
    <n v="0.27999999999999997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x v="0"/>
    <x v="54"/>
    <b v="0"/>
    <x v="40"/>
    <n v="59.657142857142851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x v="0"/>
    <x v="29"/>
    <b v="0"/>
    <x v="40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x v="0"/>
    <x v="84"/>
    <b v="0"/>
    <x v="40"/>
    <n v="1.6666666666666667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x v="0"/>
    <x v="29"/>
    <b v="0"/>
    <x v="40"/>
    <n v="4.4444444444444444E-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x v="0"/>
    <x v="77"/>
    <b v="0"/>
    <x v="40"/>
    <n v="89.666666666666657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x v="0"/>
    <x v="81"/>
    <b v="0"/>
    <x v="40"/>
    <n v="1.4642857142857144"/>
    <n v="205"/>
    <x v="1"/>
    <x v="40"/>
    <x v="3798"/>
    <x v="3781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x v="0"/>
    <x v="80"/>
    <b v="0"/>
    <x v="40"/>
    <n v="4.019999999999999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x v="0"/>
    <x v="38"/>
    <b v="0"/>
    <x v="40"/>
    <n v="4.004545454545454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x v="0"/>
    <x v="82"/>
    <b v="0"/>
    <x v="40"/>
    <n v="8.5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x v="0"/>
    <x v="78"/>
    <b v="0"/>
    <x v="40"/>
    <n v="0"/>
    <n v="0"/>
    <x v="1"/>
    <x v="40"/>
    <x v="3802"/>
    <x v="3785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x v="0"/>
    <x v="244"/>
    <b v="0"/>
    <x v="40"/>
    <n v="19.650000000000002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x v="0"/>
    <x v="78"/>
    <b v="0"/>
    <x v="40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x v="0"/>
    <x v="84"/>
    <b v="0"/>
    <x v="40"/>
    <n v="2E-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x v="0"/>
    <x v="29"/>
    <b v="0"/>
    <x v="40"/>
    <n v="6.6666666666666666E-2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x v="0"/>
    <x v="82"/>
    <b v="0"/>
    <x v="40"/>
    <n v="30.333333333333336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x v="0"/>
    <x v="54"/>
    <b v="1"/>
    <x v="6"/>
    <n v="100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x v="0"/>
    <x v="44"/>
    <b v="1"/>
    <x v="6"/>
    <n v="101.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x v="0"/>
    <x v="55"/>
    <b v="1"/>
    <x v="6"/>
    <n v="121.73333333333333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x v="0"/>
    <x v="10"/>
    <b v="1"/>
    <x v="6"/>
    <n v="330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x v="0"/>
    <x v="202"/>
    <b v="1"/>
    <x v="6"/>
    <n v="109.55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x v="0"/>
    <x v="74"/>
    <b v="1"/>
    <x v="6"/>
    <n v="100.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x v="0"/>
    <x v="69"/>
    <b v="1"/>
    <x v="6"/>
    <n v="140.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x v="0"/>
    <x v="9"/>
    <b v="1"/>
    <x v="6"/>
    <n v="100.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x v="0"/>
    <x v="77"/>
    <b v="1"/>
    <x v="6"/>
    <n v="119.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x v="0"/>
    <x v="9"/>
    <b v="1"/>
    <x v="6"/>
    <n v="107.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x v="0"/>
    <x v="73"/>
    <b v="1"/>
    <x v="6"/>
    <n v="227.99999999999997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x v="0"/>
    <x v="55"/>
    <b v="1"/>
    <x v="6"/>
    <n v="106.4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x v="0"/>
    <x v="9"/>
    <b v="1"/>
    <x v="6"/>
    <n v="143.33333333333334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x v="0"/>
    <x v="67"/>
    <b v="1"/>
    <x v="6"/>
    <n v="104.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x v="0"/>
    <x v="88"/>
    <b v="1"/>
    <x v="6"/>
    <n v="110.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x v="0"/>
    <x v="14"/>
    <b v="1"/>
    <x v="6"/>
    <n v="1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x v="0"/>
    <x v="63"/>
    <b v="1"/>
    <x v="6"/>
    <n v="1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x v="0"/>
    <x v="72"/>
    <b v="1"/>
    <x v="6"/>
    <n v="105.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x v="0"/>
    <x v="55"/>
    <b v="1"/>
    <x v="6"/>
    <n v="119.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x v="0"/>
    <x v="71"/>
    <b v="1"/>
    <x v="6"/>
    <n v="152.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x v="0"/>
    <x v="33"/>
    <b v="1"/>
    <x v="6"/>
    <n v="100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x v="0"/>
    <x v="22"/>
    <b v="1"/>
    <x v="6"/>
    <n v="100.2"/>
    <n v="62.625"/>
    <x v="1"/>
    <x v="6"/>
    <x v="3829"/>
    <x v="3810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x v="0"/>
    <x v="83"/>
    <b v="1"/>
    <x v="6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x v="0"/>
    <x v="82"/>
    <b v="1"/>
    <x v="6"/>
    <n v="106.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x v="0"/>
    <x v="82"/>
    <b v="1"/>
    <x v="6"/>
    <n v="104.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x v="0"/>
    <x v="9"/>
    <b v="1"/>
    <x v="6"/>
    <n v="116.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x v="0"/>
    <x v="7"/>
    <b v="1"/>
    <x v="6"/>
    <n v="109.03333333333333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x v="0"/>
    <x v="22"/>
    <b v="1"/>
    <x v="6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x v="0"/>
    <x v="25"/>
    <b v="1"/>
    <x v="6"/>
    <n v="112.5"/>
    <n v="64.285714285714292"/>
    <x v="1"/>
    <x v="6"/>
    <x v="3836"/>
    <x v="3817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x v="0"/>
    <x v="57"/>
    <b v="1"/>
    <x v="6"/>
    <n v="102.1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x v="0"/>
    <x v="61"/>
    <b v="1"/>
    <x v="6"/>
    <n v="100.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x v="0"/>
    <x v="58"/>
    <b v="1"/>
    <x v="6"/>
    <n v="101.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x v="0"/>
    <x v="83"/>
    <b v="1"/>
    <x v="6"/>
    <n v="6500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x v="1"/>
    <x v="69"/>
    <b v="0"/>
    <x v="6"/>
    <n v="8.7200000000000006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x v="1"/>
    <x v="23"/>
    <b v="0"/>
    <x v="6"/>
    <n v="21.94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x v="1"/>
    <x v="10"/>
    <b v="0"/>
    <x v="6"/>
    <n v="21.3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x v="1"/>
    <x v="133"/>
    <b v="0"/>
    <x v="6"/>
    <n v="41.489795918367342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x v="1"/>
    <x v="8"/>
    <b v="0"/>
    <x v="6"/>
    <n v="2.105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x v="1"/>
    <x v="22"/>
    <b v="0"/>
    <x v="6"/>
    <n v="2.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x v="1"/>
    <x v="82"/>
    <b v="0"/>
    <x v="6"/>
    <n v="16.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x v="1"/>
    <x v="68"/>
    <b v="0"/>
    <x v="6"/>
    <n v="16.376923076923077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x v="1"/>
    <x v="33"/>
    <b v="0"/>
    <x v="6"/>
    <n v="7.043333333333333"/>
    <n v="75.464285714285708"/>
    <x v="1"/>
    <x v="6"/>
    <x v="3849"/>
    <x v="3830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x v="1"/>
    <x v="80"/>
    <b v="0"/>
    <x v="6"/>
    <n v="3.8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x v="1"/>
    <x v="54"/>
    <b v="0"/>
    <x v="6"/>
    <n v="34.08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x v="0"/>
    <x v="84"/>
    <b v="0"/>
    <x v="6"/>
    <n v="0.2"/>
    <n v="10"/>
    <x v="1"/>
    <x v="6"/>
    <x v="3852"/>
    <x v="3833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x v="0"/>
    <x v="84"/>
    <b v="0"/>
    <x v="6"/>
    <n v="2.5999999999999999E-2"/>
    <n v="13"/>
    <x v="1"/>
    <x v="6"/>
    <x v="3853"/>
    <x v="3834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x v="0"/>
    <x v="9"/>
    <b v="0"/>
    <x v="6"/>
    <n v="16.254545454545454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x v="0"/>
    <x v="29"/>
    <b v="0"/>
    <x v="6"/>
    <n v="2.5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x v="0"/>
    <x v="29"/>
    <b v="0"/>
    <x v="6"/>
    <n v="0.02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x v="0"/>
    <x v="80"/>
    <b v="0"/>
    <x v="6"/>
    <n v="5.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x v="0"/>
    <x v="29"/>
    <b v="0"/>
    <x v="6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x v="0"/>
    <x v="29"/>
    <b v="0"/>
    <x v="6"/>
    <n v="0.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x v="0"/>
    <x v="62"/>
    <b v="0"/>
    <x v="6"/>
    <n v="17.666666666666668"/>
    <n v="81.538461538461533"/>
    <x v="1"/>
    <x v="6"/>
    <x v="3860"/>
    <x v="3841"/>
  </r>
  <r>
    <n v="3861"/>
    <s v="READY OR NOT HERE I COME"/>
    <s v="THE COMING OF THE LORD!"/>
    <x v="13"/>
    <x v="173"/>
    <x v="2"/>
    <x v="0"/>
    <x v="0"/>
    <n v="1415828820"/>
    <n v="1412258977"/>
    <x v="0"/>
    <x v="29"/>
    <b v="0"/>
    <x v="6"/>
    <n v="5"/>
    <n v="100"/>
    <x v="1"/>
    <x v="6"/>
    <x v="3861"/>
    <x v="3842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x v="0"/>
    <x v="29"/>
    <b v="0"/>
    <x v="6"/>
    <n v="1.3333333333333334E-2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x v="0"/>
    <x v="78"/>
    <b v="0"/>
    <x v="6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x v="0"/>
    <x v="83"/>
    <b v="0"/>
    <x v="6"/>
    <n v="1.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x v="0"/>
    <x v="25"/>
    <b v="0"/>
    <x v="6"/>
    <n v="26.937422295897225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x v="0"/>
    <x v="84"/>
    <b v="0"/>
    <x v="6"/>
    <n v="0.5499999999999999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x v="0"/>
    <x v="81"/>
    <b v="0"/>
    <x v="6"/>
    <n v="12.55"/>
    <n v="50.2"/>
    <x v="1"/>
    <x v="6"/>
    <x v="3867"/>
    <x v="3848"/>
  </r>
  <r>
    <n v="3868"/>
    <s v="1000 words (Canceled)"/>
    <s v="New collection of music by Scott Evan Davis!"/>
    <x v="10"/>
    <x v="115"/>
    <x v="1"/>
    <x v="1"/>
    <x v="1"/>
    <n v="1410191405"/>
    <n v="1408031405"/>
    <x v="0"/>
    <x v="29"/>
    <b v="0"/>
    <x v="40"/>
    <n v="0.2"/>
    <n v="10"/>
    <x v="1"/>
    <x v="40"/>
    <x v="3868"/>
    <x v="3849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x v="0"/>
    <x v="41"/>
    <b v="0"/>
    <x v="40"/>
    <n v="3.4474868431088401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x v="0"/>
    <x v="73"/>
    <b v="0"/>
    <x v="40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x v="0"/>
    <x v="83"/>
    <b v="0"/>
    <x v="40"/>
    <n v="2.666666666666667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x v="0"/>
    <x v="78"/>
    <b v="0"/>
    <x v="40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x v="0"/>
    <x v="78"/>
    <b v="0"/>
    <x v="40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x v="0"/>
    <x v="78"/>
    <b v="0"/>
    <x v="40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x v="0"/>
    <x v="78"/>
    <b v="0"/>
    <x v="40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x v="0"/>
    <x v="67"/>
    <b v="0"/>
    <x v="40"/>
    <n v="52.794871794871788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x v="0"/>
    <x v="25"/>
    <b v="0"/>
    <x v="40"/>
    <n v="4.9639999999999995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x v="0"/>
    <x v="29"/>
    <b v="0"/>
    <x v="40"/>
    <n v="5.5555555555555552E-2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x v="0"/>
    <x v="78"/>
    <b v="0"/>
    <x v="40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x v="0"/>
    <x v="57"/>
    <b v="0"/>
    <x v="40"/>
    <n v="13.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x v="0"/>
    <x v="29"/>
    <b v="0"/>
    <x v="40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x v="0"/>
    <x v="78"/>
    <b v="0"/>
    <x v="40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x v="0"/>
    <x v="78"/>
    <b v="0"/>
    <x v="40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x v="0"/>
    <x v="78"/>
    <b v="0"/>
    <x v="40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x v="0"/>
    <x v="78"/>
    <b v="0"/>
    <x v="40"/>
    <n v="0"/>
    <n v="0"/>
    <x v="1"/>
    <x v="40"/>
    <x v="3885"/>
    <x v="3865"/>
  </r>
  <r>
    <n v="3886"/>
    <s v="a (Canceled)"/>
    <n v="1"/>
    <x v="3"/>
    <x v="117"/>
    <x v="1"/>
    <x v="2"/>
    <x v="2"/>
    <n v="1418275702"/>
    <n v="1415683702"/>
    <x v="0"/>
    <x v="78"/>
    <b v="0"/>
    <x v="40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x v="0"/>
    <x v="84"/>
    <b v="0"/>
    <x v="40"/>
    <n v="1.750000000000000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x v="0"/>
    <x v="25"/>
    <b v="0"/>
    <x v="6"/>
    <n v="27.1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x v="0"/>
    <x v="82"/>
    <b v="0"/>
    <x v="6"/>
    <n v="1.4749999999999999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x v="0"/>
    <x v="22"/>
    <b v="0"/>
    <x v="6"/>
    <n v="16.826666666666668"/>
    <n v="315.5"/>
    <x v="1"/>
    <x v="6"/>
    <x v="3890"/>
    <x v="3870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x v="0"/>
    <x v="63"/>
    <b v="0"/>
    <x v="6"/>
    <n v="32.5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x v="0"/>
    <x v="78"/>
    <b v="0"/>
    <x v="6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x v="0"/>
    <x v="87"/>
    <b v="0"/>
    <x v="6"/>
    <n v="21.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x v="0"/>
    <x v="202"/>
    <b v="0"/>
    <x v="6"/>
    <n v="3.466666666666666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x v="0"/>
    <x v="29"/>
    <b v="0"/>
    <x v="6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x v="0"/>
    <x v="80"/>
    <b v="0"/>
    <x v="6"/>
    <n v="10.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x v="0"/>
    <x v="73"/>
    <b v="0"/>
    <x v="6"/>
    <n v="17.59999999999999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x v="0"/>
    <x v="38"/>
    <b v="0"/>
    <x v="6"/>
    <n v="32.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x v="0"/>
    <x v="84"/>
    <b v="0"/>
    <x v="6"/>
    <n v="1.25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x v="0"/>
    <x v="81"/>
    <b v="0"/>
    <x v="6"/>
    <n v="5.4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x v="0"/>
    <x v="29"/>
    <b v="0"/>
    <x v="6"/>
    <n v="0.83333333333333337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x v="0"/>
    <x v="162"/>
    <b v="0"/>
    <x v="6"/>
    <n v="48.83333333333333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x v="0"/>
    <x v="78"/>
    <b v="0"/>
    <x v="6"/>
    <n v="0"/>
    <n v="0"/>
    <x v="1"/>
    <x v="6"/>
    <x v="3903"/>
    <x v="3883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x v="0"/>
    <x v="84"/>
    <b v="0"/>
    <x v="6"/>
    <n v="0.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x v="0"/>
    <x v="63"/>
    <b v="0"/>
    <x v="6"/>
    <n v="11.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x v="0"/>
    <x v="38"/>
    <b v="0"/>
    <x v="6"/>
    <n v="67.333333333333329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x v="0"/>
    <x v="80"/>
    <b v="0"/>
    <x v="6"/>
    <n v="15.299999999999999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x v="0"/>
    <x v="80"/>
    <b v="0"/>
    <x v="6"/>
    <n v="8.666666666666667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x v="0"/>
    <x v="80"/>
    <b v="0"/>
    <x v="6"/>
    <n v="0.22499999999999998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x v="0"/>
    <x v="83"/>
    <b v="0"/>
    <x v="6"/>
    <n v="3.0833333333333335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x v="0"/>
    <x v="17"/>
    <b v="0"/>
    <x v="6"/>
    <n v="37.412500000000001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x v="0"/>
    <x v="29"/>
    <b v="0"/>
    <x v="6"/>
    <n v="6.6666666666666671E-3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x v="0"/>
    <x v="63"/>
    <b v="0"/>
    <x v="6"/>
    <n v="10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x v="0"/>
    <x v="74"/>
    <b v="0"/>
    <x v="6"/>
    <n v="36.36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x v="0"/>
    <x v="29"/>
    <b v="0"/>
    <x v="6"/>
    <n v="0.33333333333333337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x v="0"/>
    <x v="78"/>
    <b v="0"/>
    <x v="6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x v="0"/>
    <x v="29"/>
    <b v="0"/>
    <x v="6"/>
    <n v="0.2857142857142857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x v="0"/>
    <x v="83"/>
    <b v="0"/>
    <x v="6"/>
    <n v="0.2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x v="0"/>
    <x v="83"/>
    <b v="0"/>
    <x v="6"/>
    <n v="1.799999999999999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x v="0"/>
    <x v="83"/>
    <b v="0"/>
    <x v="6"/>
    <n v="5.4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x v="0"/>
    <x v="78"/>
    <b v="0"/>
    <x v="6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x v="0"/>
    <x v="79"/>
    <b v="0"/>
    <x v="6"/>
    <n v="8.1333333333333329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x v="0"/>
    <x v="57"/>
    <b v="0"/>
    <x v="6"/>
    <n v="12.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x v="0"/>
    <x v="244"/>
    <b v="0"/>
    <x v="6"/>
    <n v="15.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x v="0"/>
    <x v="83"/>
    <b v="0"/>
    <x v="6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x v="0"/>
    <x v="29"/>
    <b v="0"/>
    <x v="6"/>
    <n v="0.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x v="0"/>
    <x v="84"/>
    <b v="0"/>
    <x v="6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x v="0"/>
    <x v="63"/>
    <b v="0"/>
    <x v="6"/>
    <n v="13.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x v="0"/>
    <x v="25"/>
    <b v="0"/>
    <x v="6"/>
    <n v="2.265000000000000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x v="0"/>
    <x v="78"/>
    <b v="0"/>
    <x v="6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x v="0"/>
    <x v="78"/>
    <b v="0"/>
    <x v="6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x v="0"/>
    <x v="29"/>
    <b v="0"/>
    <x v="6"/>
    <n v="8.3333333333333332E-3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x v="0"/>
    <x v="8"/>
    <b v="0"/>
    <x v="6"/>
    <n v="15.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x v="0"/>
    <x v="8"/>
    <b v="0"/>
    <x v="6"/>
    <n v="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x v="0"/>
    <x v="23"/>
    <b v="0"/>
    <x v="6"/>
    <n v="43.833333333333336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x v="0"/>
    <x v="78"/>
    <b v="0"/>
    <x v="6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x v="0"/>
    <x v="73"/>
    <b v="0"/>
    <x v="6"/>
    <n v="86.135181975736558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x v="0"/>
    <x v="81"/>
    <b v="0"/>
    <x v="6"/>
    <n v="12.196620583717358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x v="0"/>
    <x v="29"/>
    <b v="0"/>
    <x v="6"/>
    <n v="0.1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x v="0"/>
    <x v="84"/>
    <b v="0"/>
    <x v="6"/>
    <n v="0.22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x v="0"/>
    <x v="84"/>
    <b v="0"/>
    <x v="6"/>
    <n v="0.90909090909090906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x v="0"/>
    <x v="78"/>
    <b v="0"/>
    <x v="6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x v="0"/>
    <x v="62"/>
    <b v="0"/>
    <x v="6"/>
    <n v="35.64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x v="0"/>
    <x v="78"/>
    <b v="0"/>
    <x v="6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x v="0"/>
    <x v="29"/>
    <b v="0"/>
    <x v="6"/>
    <n v="0.25"/>
    <n v="5"/>
    <x v="1"/>
    <x v="6"/>
    <x v="3945"/>
    <x v="3925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x v="0"/>
    <x v="81"/>
    <b v="0"/>
    <x v="6"/>
    <n v="3.25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x v="0"/>
    <x v="84"/>
    <b v="0"/>
    <x v="6"/>
    <n v="3.366666666666666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x v="0"/>
    <x v="78"/>
    <b v="0"/>
    <x v="6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x v="0"/>
    <x v="58"/>
    <b v="0"/>
    <x v="6"/>
    <n v="15.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x v="0"/>
    <x v="29"/>
    <b v="0"/>
    <x v="6"/>
    <n v="0.62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x v="0"/>
    <x v="29"/>
    <b v="0"/>
    <x v="6"/>
    <n v="5.0000000000000001E-4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x v="0"/>
    <x v="29"/>
    <b v="0"/>
    <x v="6"/>
    <n v="9.6153846153846159E-2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x v="0"/>
    <x v="78"/>
    <b v="0"/>
    <x v="6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x v="0"/>
    <x v="78"/>
    <b v="0"/>
    <x v="6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x v="0"/>
    <x v="22"/>
    <b v="0"/>
    <x v="6"/>
    <n v="24.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x v="0"/>
    <x v="78"/>
    <b v="0"/>
    <x v="6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x v="0"/>
    <x v="29"/>
    <b v="0"/>
    <x v="6"/>
    <n v="2.5000000000000001E-2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x v="0"/>
    <x v="38"/>
    <b v="0"/>
    <x v="6"/>
    <n v="32.049999999999997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x v="0"/>
    <x v="8"/>
    <b v="0"/>
    <x v="6"/>
    <n v="24.333333333333336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x v="0"/>
    <x v="80"/>
    <b v="0"/>
    <x v="6"/>
    <n v="1.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x v="0"/>
    <x v="84"/>
    <b v="0"/>
    <x v="6"/>
    <n v="0.4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x v="0"/>
    <x v="83"/>
    <b v="0"/>
    <x v="6"/>
    <n v="3.21428571428571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x v="0"/>
    <x v="78"/>
    <b v="0"/>
    <x v="6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x v="0"/>
    <x v="83"/>
    <b v="0"/>
    <x v="6"/>
    <n v="6.3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x v="0"/>
    <x v="80"/>
    <b v="0"/>
    <x v="6"/>
    <n v="14.249999999999998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x v="0"/>
    <x v="84"/>
    <b v="0"/>
    <x v="6"/>
    <n v="0.6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x v="0"/>
    <x v="73"/>
    <b v="0"/>
    <x v="6"/>
    <n v="24.117647058823529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x v="0"/>
    <x v="202"/>
    <b v="0"/>
    <x v="6"/>
    <n v="10.54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x v="0"/>
    <x v="79"/>
    <b v="0"/>
    <x v="6"/>
    <n v="7.4690265486725664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x v="0"/>
    <x v="84"/>
    <b v="0"/>
    <x v="6"/>
    <n v="7.3333333333333334E-2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x v="0"/>
    <x v="79"/>
    <b v="0"/>
    <x v="6"/>
    <n v="0.97142857142857131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x v="0"/>
    <x v="22"/>
    <b v="0"/>
    <x v="6"/>
    <n v="21.099999999999998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x v="0"/>
    <x v="77"/>
    <b v="0"/>
    <x v="6"/>
    <n v="78.100000000000009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x v="0"/>
    <x v="202"/>
    <b v="0"/>
    <x v="6"/>
    <n v="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x v="0"/>
    <x v="78"/>
    <b v="0"/>
    <x v="6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x v="0"/>
    <x v="73"/>
    <b v="0"/>
    <x v="6"/>
    <n v="47.69230769230769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x v="0"/>
    <x v="79"/>
    <b v="0"/>
    <x v="6"/>
    <n v="1.450000000000000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x v="0"/>
    <x v="22"/>
    <b v="0"/>
    <x v="6"/>
    <n v="10.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x v="0"/>
    <x v="79"/>
    <b v="0"/>
    <x v="6"/>
    <n v="1.8333333333333333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x v="0"/>
    <x v="63"/>
    <b v="0"/>
    <x v="6"/>
    <n v="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x v="0"/>
    <x v="63"/>
    <b v="0"/>
    <x v="6"/>
    <n v="4.083333333333333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x v="0"/>
    <x v="81"/>
    <b v="0"/>
    <x v="6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x v="0"/>
    <x v="67"/>
    <b v="0"/>
    <x v="6"/>
    <n v="34.802513464991023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x v="0"/>
    <x v="73"/>
    <b v="0"/>
    <x v="6"/>
    <n v="6.3333333333333339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x v="0"/>
    <x v="10"/>
    <b v="0"/>
    <x v="6"/>
    <n v="32.049999999999997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x v="0"/>
    <x v="62"/>
    <b v="0"/>
    <x v="6"/>
    <n v="9.76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x v="0"/>
    <x v="62"/>
    <b v="0"/>
    <x v="6"/>
    <n v="37.75"/>
    <n v="11.615384615384615"/>
    <x v="1"/>
    <x v="6"/>
    <x v="3987"/>
    <x v="3967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x v="0"/>
    <x v="80"/>
    <b v="0"/>
    <x v="6"/>
    <n v="2.1333333333333333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x v="0"/>
    <x v="78"/>
    <b v="0"/>
    <x v="6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x v="0"/>
    <x v="83"/>
    <b v="0"/>
    <x v="6"/>
    <n v="4.1818181818181817"/>
    <n v="23"/>
    <x v="1"/>
    <x v="6"/>
    <x v="3990"/>
    <x v="3970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x v="0"/>
    <x v="29"/>
    <b v="0"/>
    <x v="6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x v="0"/>
    <x v="82"/>
    <b v="0"/>
    <x v="6"/>
    <n v="5.41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x v="0"/>
    <x v="29"/>
    <b v="0"/>
    <x v="6"/>
    <n v="6.0000000000000001E-3"/>
    <n v="3"/>
    <x v="1"/>
    <x v="6"/>
    <x v="3993"/>
    <x v="3973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x v="0"/>
    <x v="29"/>
    <b v="0"/>
    <x v="6"/>
    <n v="0.2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x v="0"/>
    <x v="80"/>
    <b v="0"/>
    <x v="6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x v="0"/>
    <x v="57"/>
    <b v="0"/>
    <x v="6"/>
    <n v="16.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x v="0"/>
    <x v="78"/>
    <b v="0"/>
    <x v="6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x v="0"/>
    <x v="8"/>
    <b v="0"/>
    <x v="6"/>
    <n v="57.199999999999996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x v="0"/>
    <x v="25"/>
    <b v="0"/>
    <x v="6"/>
    <n v="16.514285714285716"/>
    <n v="82.571428571428569"/>
    <x v="1"/>
    <x v="6"/>
    <x v="3999"/>
    <x v="3979"/>
  </r>
  <r>
    <n v="4000"/>
    <s v="The Escorts"/>
    <s v="An Enticing Trip into the World of Assisted Dying"/>
    <x v="6"/>
    <x v="115"/>
    <x v="2"/>
    <x v="0"/>
    <x v="0"/>
    <n v="1462631358"/>
    <n v="1457450958"/>
    <x v="0"/>
    <x v="29"/>
    <b v="0"/>
    <x v="6"/>
    <n v="0.12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x v="0"/>
    <x v="25"/>
    <b v="0"/>
    <x v="6"/>
    <n v="37.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x v="0"/>
    <x v="80"/>
    <b v="0"/>
    <x v="6"/>
    <n v="1.8399999999999999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x v="0"/>
    <x v="84"/>
    <b v="0"/>
    <x v="6"/>
    <n v="10.050000000000001"/>
    <n v="100.5"/>
    <x v="1"/>
    <x v="6"/>
    <x v="4003"/>
    <x v="3982"/>
  </r>
  <r>
    <n v="4004"/>
    <s v="South Florida Tours"/>
    <s v="Help Launch The Queen Into South Florida!"/>
    <x v="2"/>
    <x v="116"/>
    <x v="2"/>
    <x v="0"/>
    <x v="0"/>
    <n v="1412740457"/>
    <n v="1410148457"/>
    <x v="0"/>
    <x v="29"/>
    <b v="0"/>
    <x v="6"/>
    <n v="0.2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x v="0"/>
    <x v="84"/>
    <b v="0"/>
    <x v="6"/>
    <n v="1.3333333333333335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x v="0"/>
    <x v="29"/>
    <b v="0"/>
    <x v="6"/>
    <n v="6.6666666666666671E-3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x v="0"/>
    <x v="29"/>
    <b v="0"/>
    <x v="6"/>
    <n v="0.2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x v="0"/>
    <x v="80"/>
    <b v="0"/>
    <x v="6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x v="0"/>
    <x v="83"/>
    <b v="0"/>
    <x v="6"/>
    <n v="3.8860103626943006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x v="0"/>
    <x v="44"/>
    <b v="0"/>
    <x v="6"/>
    <n v="24.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x v="0"/>
    <x v="80"/>
    <b v="0"/>
    <x v="6"/>
    <n v="7.6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x v="0"/>
    <x v="78"/>
    <b v="0"/>
    <x v="6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x v="0"/>
    <x v="84"/>
    <b v="0"/>
    <x v="6"/>
    <n v="1.3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x v="0"/>
    <x v="78"/>
    <b v="0"/>
    <x v="6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x v="0"/>
    <x v="29"/>
    <b v="0"/>
    <x v="6"/>
    <n v="1.4285714285714287E-2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x v="0"/>
    <x v="63"/>
    <b v="0"/>
    <x v="6"/>
    <n v="14.000000000000002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x v="0"/>
    <x v="84"/>
    <b v="0"/>
    <x v="6"/>
    <n v="1.05"/>
    <n v="52.5"/>
    <x v="1"/>
    <x v="6"/>
    <x v="4017"/>
    <x v="3996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x v="0"/>
    <x v="80"/>
    <b v="0"/>
    <x v="6"/>
    <n v="8.666666666666667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x v="0"/>
    <x v="80"/>
    <b v="0"/>
    <x v="6"/>
    <n v="0.8285714285714285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x v="0"/>
    <x v="83"/>
    <b v="0"/>
    <x v="6"/>
    <n v="16.666666666666664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x v="0"/>
    <x v="84"/>
    <b v="0"/>
    <x v="6"/>
    <n v="0.83333333333333337"/>
    <n v="62.5"/>
    <x v="1"/>
    <x v="6"/>
    <x v="4021"/>
    <x v="4000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x v="0"/>
    <x v="438"/>
    <b v="0"/>
    <x v="6"/>
    <n v="69.561111111111103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x v="0"/>
    <x v="78"/>
    <b v="0"/>
    <x v="6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x v="0"/>
    <x v="29"/>
    <b v="0"/>
    <x v="6"/>
    <n v="1.25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x v="0"/>
    <x v="80"/>
    <b v="0"/>
    <x v="6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x v="0"/>
    <x v="78"/>
    <b v="0"/>
    <x v="6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x v="0"/>
    <x v="63"/>
    <b v="0"/>
    <x v="6"/>
    <n v="7.166666666666667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x v="0"/>
    <x v="202"/>
    <b v="0"/>
    <x v="6"/>
    <n v="28.050000000000004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x v="0"/>
    <x v="78"/>
    <b v="0"/>
    <x v="6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x v="0"/>
    <x v="79"/>
    <b v="0"/>
    <x v="6"/>
    <n v="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x v="0"/>
    <x v="78"/>
    <b v="0"/>
    <x v="6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x v="0"/>
    <x v="63"/>
    <b v="0"/>
    <x v="6"/>
    <n v="6.8287037037037033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x v="0"/>
    <x v="225"/>
    <b v="0"/>
    <x v="6"/>
    <n v="25.698702928870294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x v="0"/>
    <x v="84"/>
    <b v="0"/>
    <x v="6"/>
    <n v="1.4814814814814816"/>
    <n v="100"/>
    <x v="1"/>
    <x v="6"/>
    <x v="4034"/>
    <x v="4013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x v="0"/>
    <x v="20"/>
    <b v="0"/>
    <x v="6"/>
    <n v="36.8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x v="0"/>
    <x v="57"/>
    <b v="0"/>
    <x v="6"/>
    <n v="47.05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x v="0"/>
    <x v="84"/>
    <b v="0"/>
    <x v="6"/>
    <n v="11.428571428571429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x v="0"/>
    <x v="80"/>
    <b v="0"/>
    <x v="6"/>
    <n v="12.0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x v="0"/>
    <x v="81"/>
    <b v="0"/>
    <x v="6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x v="0"/>
    <x v="84"/>
    <b v="0"/>
    <x v="6"/>
    <n v="31.25"/>
    <n v="1250"/>
    <x v="1"/>
    <x v="6"/>
    <x v="4040"/>
    <x v="4019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x v="0"/>
    <x v="84"/>
    <b v="0"/>
    <x v="6"/>
    <n v="0.4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x v="0"/>
    <x v="83"/>
    <b v="0"/>
    <x v="6"/>
    <n v="0.2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x v="0"/>
    <x v="78"/>
    <b v="0"/>
    <x v="6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x v="0"/>
    <x v="80"/>
    <b v="0"/>
    <x v="6"/>
    <n v="37.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x v="0"/>
    <x v="29"/>
    <b v="0"/>
    <x v="6"/>
    <n v="0.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x v="0"/>
    <x v="8"/>
    <b v="0"/>
    <x v="6"/>
    <n v="8.2142857142857135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x v="0"/>
    <x v="80"/>
    <b v="0"/>
    <x v="6"/>
    <n v="2.1999999999999997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x v="0"/>
    <x v="110"/>
    <b v="0"/>
    <x v="6"/>
    <n v="17.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x v="0"/>
    <x v="29"/>
    <b v="0"/>
    <x v="6"/>
    <n v="0.0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x v="0"/>
    <x v="29"/>
    <b v="0"/>
    <x v="6"/>
    <n v="6.6666666666666666E-2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x v="0"/>
    <x v="78"/>
    <b v="0"/>
    <x v="6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x v="0"/>
    <x v="62"/>
    <b v="0"/>
    <x v="6"/>
    <n v="37.533333333333339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x v="0"/>
    <x v="84"/>
    <b v="0"/>
    <x v="6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x v="0"/>
    <x v="78"/>
    <b v="0"/>
    <x v="6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x v="0"/>
    <x v="64"/>
    <b v="0"/>
    <x v="6"/>
    <n v="17.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x v="0"/>
    <x v="82"/>
    <b v="0"/>
    <x v="6"/>
    <n v="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x v="0"/>
    <x v="79"/>
    <b v="0"/>
    <x v="6"/>
    <n v="22.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x v="0"/>
    <x v="80"/>
    <b v="0"/>
    <x v="6"/>
    <n v="2.533333333333333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x v="0"/>
    <x v="63"/>
    <b v="0"/>
    <x v="6"/>
    <n v="2.5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x v="0"/>
    <x v="81"/>
    <b v="0"/>
    <x v="6"/>
    <n v="2.8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x v="0"/>
    <x v="78"/>
    <b v="0"/>
    <x v="6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x v="0"/>
    <x v="83"/>
    <b v="0"/>
    <x v="6"/>
    <n v="2.450000000000000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x v="0"/>
    <x v="82"/>
    <b v="0"/>
    <x v="6"/>
    <n v="1.4210526315789473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x v="0"/>
    <x v="79"/>
    <b v="0"/>
    <x v="6"/>
    <n v="19.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x v="0"/>
    <x v="80"/>
    <b v="0"/>
    <x v="6"/>
    <n v="0.67500000000000004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x v="0"/>
    <x v="29"/>
    <b v="0"/>
    <x v="6"/>
    <n v="0.16666666666666669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x v="0"/>
    <x v="57"/>
    <b v="0"/>
    <x v="6"/>
    <n v="60.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x v="0"/>
    <x v="29"/>
    <b v="0"/>
    <x v="6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x v="0"/>
    <x v="62"/>
    <b v="0"/>
    <x v="6"/>
    <n v="34.4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x v="0"/>
    <x v="79"/>
    <b v="0"/>
    <x v="6"/>
    <n v="16.5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x v="0"/>
    <x v="78"/>
    <b v="0"/>
    <x v="6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x v="0"/>
    <x v="84"/>
    <b v="0"/>
    <x v="6"/>
    <n v="0.4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x v="0"/>
    <x v="84"/>
    <b v="0"/>
    <x v="6"/>
    <n v="1.057142857142857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x v="0"/>
    <x v="64"/>
    <b v="0"/>
    <x v="6"/>
    <n v="26.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x v="0"/>
    <x v="62"/>
    <b v="0"/>
    <x v="6"/>
    <n v="28.799999999999997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x v="0"/>
    <x v="78"/>
    <b v="0"/>
    <x v="6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x v="0"/>
    <x v="79"/>
    <b v="0"/>
    <x v="6"/>
    <n v="8.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x v="0"/>
    <x v="78"/>
    <b v="0"/>
    <x v="6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x v="0"/>
    <x v="29"/>
    <b v="0"/>
    <x v="6"/>
    <n v="0.16666666666666669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x v="0"/>
    <x v="78"/>
    <b v="0"/>
    <x v="6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x v="0"/>
    <x v="8"/>
    <b v="0"/>
    <x v="6"/>
    <n v="15.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x v="0"/>
    <x v="84"/>
    <b v="0"/>
    <x v="6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x v="0"/>
    <x v="79"/>
    <b v="0"/>
    <x v="6"/>
    <n v="21.68571428571428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x v="0"/>
    <x v="29"/>
    <b v="0"/>
    <x v="6"/>
    <n v="0.33333333333333337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x v="0"/>
    <x v="29"/>
    <b v="0"/>
    <x v="6"/>
    <n v="0.2857142857142857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x v="0"/>
    <x v="81"/>
    <b v="0"/>
    <x v="6"/>
    <n v="4.7"/>
    <n v="9.4"/>
    <x v="1"/>
    <x v="6"/>
    <x v="4086"/>
    <x v="4064"/>
  </r>
  <r>
    <n v="4087"/>
    <s v="Stage Production &quot;The Nail Shop&quot;"/>
    <s v="Comedy Stage Play"/>
    <x v="376"/>
    <x v="117"/>
    <x v="2"/>
    <x v="0"/>
    <x v="0"/>
    <n v="1468777786"/>
    <n v="1466185786"/>
    <x v="0"/>
    <x v="78"/>
    <b v="0"/>
    <x v="6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x v="0"/>
    <x v="83"/>
    <b v="0"/>
    <x v="6"/>
    <n v="10.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x v="0"/>
    <x v="22"/>
    <b v="0"/>
    <x v="6"/>
    <n v="4.8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x v="0"/>
    <x v="83"/>
    <b v="0"/>
    <x v="6"/>
    <n v="3.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x v="0"/>
    <x v="22"/>
    <b v="0"/>
    <x v="6"/>
    <n v="12.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x v="0"/>
    <x v="29"/>
    <b v="0"/>
    <x v="6"/>
    <n v="1.8181818181818181E-2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x v="0"/>
    <x v="80"/>
    <b v="0"/>
    <x v="6"/>
    <n v="2.4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x v="0"/>
    <x v="22"/>
    <b v="0"/>
    <x v="6"/>
    <n v="36.5"/>
    <n v="91.25"/>
    <x v="1"/>
    <x v="6"/>
    <x v="4094"/>
    <x v="4072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x v="0"/>
    <x v="29"/>
    <b v="0"/>
    <x v="6"/>
    <n v="2.666666666666667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x v="0"/>
    <x v="81"/>
    <b v="0"/>
    <x v="6"/>
    <n v="11.428571428571429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x v="0"/>
    <x v="78"/>
    <b v="0"/>
    <x v="6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x v="0"/>
    <x v="78"/>
    <b v="0"/>
    <x v="6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x v="0"/>
    <x v="29"/>
    <b v="0"/>
    <x v="6"/>
    <n v="1.111111111111111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x v="0"/>
    <x v="78"/>
    <b v="0"/>
    <x v="6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x v="0"/>
    <x v="78"/>
    <b v="0"/>
    <x v="6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x v="0"/>
    <x v="79"/>
    <b v="0"/>
    <x v="6"/>
    <n v="27.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x v="0"/>
    <x v="79"/>
    <b v="0"/>
    <x v="6"/>
    <n v="10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x v="0"/>
    <x v="25"/>
    <b v="0"/>
    <x v="6"/>
    <n v="21.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x v="0"/>
    <x v="79"/>
    <b v="0"/>
    <x v="6"/>
    <n v="6.9696969696969706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x v="0"/>
    <x v="51"/>
    <b v="0"/>
    <x v="6"/>
    <n v="70.599999999999994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x v="0"/>
    <x v="80"/>
    <b v="0"/>
    <x v="6"/>
    <n v="2.0500000000000003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x v="0"/>
    <x v="29"/>
    <b v="0"/>
    <x v="6"/>
    <n v="1.9666666666666666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x v="0"/>
    <x v="78"/>
    <b v="0"/>
    <x v="6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x v="0"/>
    <x v="79"/>
    <b v="0"/>
    <x v="6"/>
    <n v="28.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x v="0"/>
    <x v="79"/>
    <b v="0"/>
    <x v="6"/>
    <n v="3.1333333333333333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x v="0"/>
    <x v="29"/>
    <b v="0"/>
    <x v="6"/>
    <n v="0.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x v="0"/>
    <x v="83"/>
    <b v="0"/>
    <x v="6"/>
    <n v="0.2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A8F58-AB41-404D-9447-7B94028B1B9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C80DF-C87B-4989-A3E8-214AF608480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4C6660-98DE-4D63-BA8C-CF122BD039EB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3" hier="-1"/>
    <pageField fld="16" hier="-1"/>
  </pageFields>
  <dataFields count="1">
    <dataField name="Count of Outcome" fld="18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pane="bottomLeft" sqref="A1:A1048576"/>
    </sheetView>
  </sheetViews>
  <sheetFormatPr defaultColWidth="9.109375" defaultRowHeight="14.4" x14ac:dyDescent="0.3"/>
  <cols>
    <col min="1" max="1" width="5" style="2" bestFit="1" customWidth="1"/>
    <col min="2" max="2" width="83.88671875" style="2" bestFit="1" customWidth="1"/>
    <col min="3" max="3" width="9" style="2" customWidth="1"/>
    <col min="4" max="4" width="10" style="2" bestFit="1" customWidth="1"/>
    <col min="5" max="5" width="11" style="2" bestFit="1" customWidth="1"/>
    <col min="6" max="6" width="10" style="2" bestFit="1" customWidth="1"/>
    <col min="7" max="7" width="7.6640625" style="2" bestFit="1" customWidth="1"/>
    <col min="8" max="8" width="8.5546875" style="2" bestFit="1" customWidth="1"/>
    <col min="9" max="9" width="11" style="2" bestFit="1" customWidth="1"/>
    <col min="10" max="10" width="11.88671875" style="2" bestFit="1" customWidth="1"/>
    <col min="11" max="11" width="9.5546875" style="2" bestFit="1" customWidth="1"/>
    <col min="12" max="12" width="13.88671875" style="2" bestFit="1" customWidth="1"/>
    <col min="13" max="13" width="8.88671875" style="2" bestFit="1" customWidth="1"/>
    <col min="14" max="14" width="28" style="2" bestFit="1" customWidth="1"/>
    <col min="15" max="15" width="14.88671875" style="5" bestFit="1" customWidth="1"/>
    <col min="16" max="16" width="17.5546875" style="2" customWidth="1"/>
    <col min="17" max="17" width="12.33203125" style="2" bestFit="1" customWidth="1"/>
    <col min="18" max="18" width="16.88671875" style="2" bestFit="1" customWidth="1"/>
    <col min="19" max="19" width="23.44140625" style="2" bestFit="1" customWidth="1"/>
    <col min="20" max="20" width="22" style="3" bestFit="1" customWidth="1"/>
    <col min="21" max="16384" width="9.109375" style="2"/>
  </cols>
  <sheetData>
    <row r="1" spans="1:20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4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x14ac:dyDescent="0.3">
      <c r="A2" s="2">
        <v>0</v>
      </c>
      <c r="B2" s="2" t="s">
        <v>2</v>
      </c>
      <c r="C2" s="2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6">
        <f>(E2/D2)*100</f>
        <v>136.85882352941178</v>
      </c>
      <c r="P2" s="5">
        <f>IF(NOT(L2=0),(E2/L2),0)</f>
        <v>63.917582417582416</v>
      </c>
      <c r="Q2" s="2" t="s">
        <v>8310</v>
      </c>
      <c r="R2" s="2" t="s">
        <v>8311</v>
      </c>
      <c r="S2" s="11">
        <f>(((J2/60)/60)/24)+DATE(1970,1,1)</f>
        <v>42177.007071759261</v>
      </c>
      <c r="T2" s="3">
        <f>(((I2/60)/60)/24)+DATE(1970,1,1)</f>
        <v>42208.125</v>
      </c>
    </row>
    <row r="3" spans="1:20" x14ac:dyDescent="0.3">
      <c r="A3" s="2">
        <v>1</v>
      </c>
      <c r="B3" s="2" t="s">
        <v>3</v>
      </c>
      <c r="C3" s="2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6">
        <f>(E3/D3)*100</f>
        <v>142.60827250608273</v>
      </c>
      <c r="P3" s="5">
        <f>IF(NOT(L3=0),(E3/L3),0)</f>
        <v>185.48101265822785</v>
      </c>
      <c r="Q3" s="2" t="s">
        <v>8310</v>
      </c>
      <c r="R3" s="2" t="s">
        <v>8311</v>
      </c>
      <c r="S3" s="11">
        <f>(((J3/60)/60)/24)+DATE(1970,1,1)</f>
        <v>42766.600497685184</v>
      </c>
      <c r="T3" s="3">
        <f>(((I3/60)/60)/24)+DATE(1970,1,1)</f>
        <v>42796.600497685184</v>
      </c>
    </row>
    <row r="4" spans="1:20" x14ac:dyDescent="0.3">
      <c r="A4" s="2">
        <v>2</v>
      </c>
      <c r="B4" s="2" t="s">
        <v>4</v>
      </c>
      <c r="C4" s="2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6">
        <f>(E4/D4)*100</f>
        <v>105</v>
      </c>
      <c r="P4" s="5">
        <f>IF(NOT(L4=0),(E4/L4),0)</f>
        <v>15</v>
      </c>
      <c r="Q4" s="2" t="s">
        <v>8310</v>
      </c>
      <c r="R4" s="2" t="s">
        <v>8311</v>
      </c>
      <c r="S4" s="11">
        <f>(((J4/60)/60)/24)+DATE(1970,1,1)</f>
        <v>42405.702349537038</v>
      </c>
      <c r="T4" s="3">
        <f>(((I4/60)/60)/24)+DATE(1970,1,1)</f>
        <v>42415.702349537038</v>
      </c>
    </row>
    <row r="5" spans="1:20" x14ac:dyDescent="0.3">
      <c r="A5" s="2">
        <v>3</v>
      </c>
      <c r="B5" s="2" t="s">
        <v>5</v>
      </c>
      <c r="C5" s="2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6">
        <f>(E5/D5)*100</f>
        <v>103.89999999999999</v>
      </c>
      <c r="P5" s="5">
        <f>IF(NOT(L5=0),(E5/L5),0)</f>
        <v>69.266666666666666</v>
      </c>
      <c r="Q5" s="2" t="s">
        <v>8310</v>
      </c>
      <c r="R5" s="2" t="s">
        <v>8311</v>
      </c>
      <c r="S5" s="11">
        <f>(((J5/60)/60)/24)+DATE(1970,1,1)</f>
        <v>41828.515127314815</v>
      </c>
      <c r="T5" s="3">
        <f>(((I5/60)/60)/24)+DATE(1970,1,1)</f>
        <v>41858.515127314815</v>
      </c>
    </row>
    <row r="6" spans="1:20" x14ac:dyDescent="0.3">
      <c r="A6" s="2">
        <v>4</v>
      </c>
      <c r="B6" s="2" t="s">
        <v>6</v>
      </c>
      <c r="C6" s="2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6">
        <f>(E6/D6)*100</f>
        <v>122.99154545454545</v>
      </c>
      <c r="P6" s="5">
        <f>IF(NOT(L6=0),(E6/L6),0)</f>
        <v>190.55028169014085</v>
      </c>
      <c r="Q6" s="2" t="s">
        <v>8310</v>
      </c>
      <c r="R6" s="2" t="s">
        <v>8311</v>
      </c>
      <c r="S6" s="11">
        <f>(((J6/60)/60)/24)+DATE(1970,1,1)</f>
        <v>42327.834247685183</v>
      </c>
      <c r="T6" s="3">
        <f>(((I6/60)/60)/24)+DATE(1970,1,1)</f>
        <v>42357.834247685183</v>
      </c>
    </row>
    <row r="7" spans="1:20" x14ac:dyDescent="0.3">
      <c r="A7" s="2">
        <v>5</v>
      </c>
      <c r="B7" s="2" t="s">
        <v>7</v>
      </c>
      <c r="C7" s="2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6">
        <f>(E7/D7)*100</f>
        <v>109.77744436109028</v>
      </c>
      <c r="P7" s="5">
        <f>IF(NOT(L7=0),(E7/L7),0)</f>
        <v>93.40425531914893</v>
      </c>
      <c r="Q7" s="2" t="s">
        <v>8310</v>
      </c>
      <c r="R7" s="2" t="s">
        <v>8311</v>
      </c>
      <c r="S7" s="11">
        <f>(((J7/60)/60)/24)+DATE(1970,1,1)</f>
        <v>42563.932951388888</v>
      </c>
      <c r="T7" s="3">
        <f>(((I7/60)/60)/24)+DATE(1970,1,1)</f>
        <v>42580.232638888891</v>
      </c>
    </row>
    <row r="8" spans="1:20" x14ac:dyDescent="0.3">
      <c r="A8" s="2">
        <v>6</v>
      </c>
      <c r="B8" s="2" t="s">
        <v>8</v>
      </c>
      <c r="C8" s="2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6">
        <f>(E8/D8)*100</f>
        <v>106.4875</v>
      </c>
      <c r="P8" s="5">
        <f>IF(NOT(L8=0),(E8/L8),0)</f>
        <v>146.87931034482759</v>
      </c>
      <c r="Q8" s="2" t="s">
        <v>8310</v>
      </c>
      <c r="R8" s="2" t="s">
        <v>8311</v>
      </c>
      <c r="S8" s="11">
        <f>(((J8/60)/60)/24)+DATE(1970,1,1)</f>
        <v>41794.072337962964</v>
      </c>
      <c r="T8" s="3">
        <f>(((I8/60)/60)/24)+DATE(1970,1,1)</f>
        <v>41804.072337962964</v>
      </c>
    </row>
    <row r="9" spans="1:20" x14ac:dyDescent="0.3">
      <c r="A9" s="2">
        <v>7</v>
      </c>
      <c r="B9" s="2" t="s">
        <v>9</v>
      </c>
      <c r="C9" s="2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6">
        <f>(E9/D9)*100</f>
        <v>101.22222222222221</v>
      </c>
      <c r="P9" s="5">
        <f>IF(NOT(L9=0),(E9/L9),0)</f>
        <v>159.82456140350877</v>
      </c>
      <c r="Q9" s="2" t="s">
        <v>8310</v>
      </c>
      <c r="R9" s="2" t="s">
        <v>8311</v>
      </c>
      <c r="S9" s="11">
        <f>(((J9/60)/60)/24)+DATE(1970,1,1)</f>
        <v>42516.047071759262</v>
      </c>
      <c r="T9" s="3">
        <f>(((I9/60)/60)/24)+DATE(1970,1,1)</f>
        <v>42556.047071759262</v>
      </c>
    </row>
    <row r="10" spans="1:20" x14ac:dyDescent="0.3">
      <c r="A10" s="2">
        <v>8</v>
      </c>
      <c r="B10" s="2" t="s">
        <v>10</v>
      </c>
      <c r="C10" s="2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6">
        <f>(E10/D10)*100</f>
        <v>100.04342857142856</v>
      </c>
      <c r="P10" s="5">
        <f>IF(NOT(L10=0),(E10/L10),0)</f>
        <v>291.79333333333335</v>
      </c>
      <c r="Q10" s="2" t="s">
        <v>8310</v>
      </c>
      <c r="R10" s="2" t="s">
        <v>8311</v>
      </c>
      <c r="S10" s="11">
        <f>(((J10/60)/60)/24)+DATE(1970,1,1)</f>
        <v>42468.94458333333</v>
      </c>
      <c r="T10" s="3">
        <f>(((I10/60)/60)/24)+DATE(1970,1,1)</f>
        <v>42475.875</v>
      </c>
    </row>
    <row r="11" spans="1:20" x14ac:dyDescent="0.3">
      <c r="A11" s="2">
        <v>9</v>
      </c>
      <c r="B11" s="2" t="s">
        <v>11</v>
      </c>
      <c r="C11" s="2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6">
        <f>(E11/D11)*100</f>
        <v>125.998</v>
      </c>
      <c r="P11" s="5">
        <f>IF(NOT(L11=0),(E11/L11),0)</f>
        <v>31.499500000000001</v>
      </c>
      <c r="Q11" s="2" t="s">
        <v>8310</v>
      </c>
      <c r="R11" s="2" t="s">
        <v>8311</v>
      </c>
      <c r="S11" s="11">
        <f>(((J11/60)/60)/24)+DATE(1970,1,1)</f>
        <v>42447.103518518517</v>
      </c>
      <c r="T11" s="3">
        <f>(((I11/60)/60)/24)+DATE(1970,1,1)</f>
        <v>42477.103518518517</v>
      </c>
    </row>
    <row r="12" spans="1:20" x14ac:dyDescent="0.3">
      <c r="A12" s="2">
        <v>10</v>
      </c>
      <c r="B12" s="2" t="s">
        <v>12</v>
      </c>
      <c r="C12" s="2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6">
        <f>(E12/D12)*100</f>
        <v>100.49999999999999</v>
      </c>
      <c r="P12" s="5">
        <f>IF(NOT(L12=0),(E12/L12),0)</f>
        <v>158.68421052631578</v>
      </c>
      <c r="Q12" s="2" t="s">
        <v>8310</v>
      </c>
      <c r="R12" s="2" t="s">
        <v>8311</v>
      </c>
      <c r="S12" s="11">
        <f>(((J12/60)/60)/24)+DATE(1970,1,1)</f>
        <v>41780.068043981482</v>
      </c>
      <c r="T12" s="3">
        <f>(((I12/60)/60)/24)+DATE(1970,1,1)</f>
        <v>41815.068043981482</v>
      </c>
    </row>
    <row r="13" spans="1:20" x14ac:dyDescent="0.3">
      <c r="A13" s="2">
        <v>11</v>
      </c>
      <c r="B13" s="2" t="s">
        <v>13</v>
      </c>
      <c r="C13" s="2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6">
        <f>(E13/D13)*100</f>
        <v>120.5</v>
      </c>
      <c r="P13" s="5">
        <f>IF(NOT(L13=0),(E13/L13),0)</f>
        <v>80.333333333333329</v>
      </c>
      <c r="Q13" s="2" t="s">
        <v>8310</v>
      </c>
      <c r="R13" s="2" t="s">
        <v>8311</v>
      </c>
      <c r="S13" s="11">
        <f>(((J13/60)/60)/24)+DATE(1970,1,1)</f>
        <v>42572.778495370367</v>
      </c>
      <c r="T13" s="3">
        <f>(((I13/60)/60)/24)+DATE(1970,1,1)</f>
        <v>42604.125</v>
      </c>
    </row>
    <row r="14" spans="1:20" x14ac:dyDescent="0.3">
      <c r="A14" s="2">
        <v>12</v>
      </c>
      <c r="B14" s="2" t="s">
        <v>14</v>
      </c>
      <c r="C14" s="2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6">
        <f>(E14/D14)*100</f>
        <v>165.29333333333335</v>
      </c>
      <c r="P14" s="5">
        <f>IF(NOT(L14=0),(E14/L14),0)</f>
        <v>59.961305925030231</v>
      </c>
      <c r="Q14" s="2" t="s">
        <v>8310</v>
      </c>
      <c r="R14" s="2" t="s">
        <v>8311</v>
      </c>
      <c r="S14" s="11">
        <f>(((J14/60)/60)/24)+DATE(1970,1,1)</f>
        <v>41791.713252314818</v>
      </c>
      <c r="T14" s="3">
        <f>(((I14/60)/60)/24)+DATE(1970,1,1)</f>
        <v>41836.125</v>
      </c>
    </row>
    <row r="15" spans="1:20" x14ac:dyDescent="0.3">
      <c r="A15" s="2">
        <v>13</v>
      </c>
      <c r="B15" s="2" t="s">
        <v>15</v>
      </c>
      <c r="C15" s="2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6">
        <f>(E15/D15)*100</f>
        <v>159.97142857142856</v>
      </c>
      <c r="P15" s="5">
        <f>IF(NOT(L15=0),(E15/L15),0)</f>
        <v>109.78431372549019</v>
      </c>
      <c r="Q15" s="2" t="s">
        <v>8310</v>
      </c>
      <c r="R15" s="2" t="s">
        <v>8311</v>
      </c>
      <c r="S15" s="11">
        <f>(((J15/60)/60)/24)+DATE(1970,1,1)</f>
        <v>42508.677187499998</v>
      </c>
      <c r="T15" s="3">
        <f>(((I15/60)/60)/24)+DATE(1970,1,1)</f>
        <v>42544.852083333331</v>
      </c>
    </row>
    <row r="16" spans="1:20" x14ac:dyDescent="0.3">
      <c r="A16" s="2">
        <v>14</v>
      </c>
      <c r="B16" s="2" t="s">
        <v>16</v>
      </c>
      <c r="C16" s="2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6">
        <f>(E16/D16)*100</f>
        <v>100.93333333333334</v>
      </c>
      <c r="P16" s="5">
        <f>IF(NOT(L16=0),(E16/L16),0)</f>
        <v>147.70731707317074</v>
      </c>
      <c r="Q16" s="2" t="s">
        <v>8310</v>
      </c>
      <c r="R16" s="2" t="s">
        <v>8311</v>
      </c>
      <c r="S16" s="11">
        <f>(((J16/60)/60)/24)+DATE(1970,1,1)</f>
        <v>41808.02648148148</v>
      </c>
      <c r="T16" s="3">
        <f>(((I16/60)/60)/24)+DATE(1970,1,1)</f>
        <v>41833.582638888889</v>
      </c>
    </row>
    <row r="17" spans="1:20" x14ac:dyDescent="0.3">
      <c r="A17" s="2">
        <v>15</v>
      </c>
      <c r="B17" s="2" t="s">
        <v>17</v>
      </c>
      <c r="C17" s="2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6">
        <f>(E17/D17)*100</f>
        <v>106.60000000000001</v>
      </c>
      <c r="P17" s="5">
        <f>IF(NOT(L17=0),(E17/L17),0)</f>
        <v>21.755102040816325</v>
      </c>
      <c r="Q17" s="2" t="s">
        <v>8310</v>
      </c>
      <c r="R17" s="2" t="s">
        <v>8311</v>
      </c>
      <c r="S17" s="11">
        <f>(((J17/60)/60)/24)+DATE(1970,1,1)</f>
        <v>42256.391875000001</v>
      </c>
      <c r="T17" s="3">
        <f>(((I17/60)/60)/24)+DATE(1970,1,1)</f>
        <v>42274.843055555553</v>
      </c>
    </row>
    <row r="18" spans="1:20" x14ac:dyDescent="0.3">
      <c r="A18" s="2">
        <v>16</v>
      </c>
      <c r="B18" s="2" t="s">
        <v>18</v>
      </c>
      <c r="C18" s="2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6">
        <f>(E18/D18)*100</f>
        <v>100.24166666666667</v>
      </c>
      <c r="P18" s="5">
        <f>IF(NOT(L18=0),(E18/L18),0)</f>
        <v>171.84285714285716</v>
      </c>
      <c r="Q18" s="2" t="s">
        <v>8310</v>
      </c>
      <c r="R18" s="2" t="s">
        <v>8311</v>
      </c>
      <c r="S18" s="11">
        <f>(((J18/60)/60)/24)+DATE(1970,1,1)</f>
        <v>41760.796423611115</v>
      </c>
      <c r="T18" s="3">
        <f>(((I18/60)/60)/24)+DATE(1970,1,1)</f>
        <v>41806.229166666664</v>
      </c>
    </row>
    <row r="19" spans="1:20" x14ac:dyDescent="0.3">
      <c r="A19" s="2">
        <v>17</v>
      </c>
      <c r="B19" s="2" t="s">
        <v>19</v>
      </c>
      <c r="C19" s="2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6">
        <f>(E19/D19)*100</f>
        <v>100.66666666666666</v>
      </c>
      <c r="P19" s="5">
        <f>IF(NOT(L19=0),(E19/L19),0)</f>
        <v>41.944444444444443</v>
      </c>
      <c r="Q19" s="2" t="s">
        <v>8310</v>
      </c>
      <c r="R19" s="2" t="s">
        <v>8311</v>
      </c>
      <c r="S19" s="11">
        <f>(((J19/60)/60)/24)+DATE(1970,1,1)</f>
        <v>41917.731736111113</v>
      </c>
      <c r="T19" s="3">
        <f>(((I19/60)/60)/24)+DATE(1970,1,1)</f>
        <v>41947.773402777777</v>
      </c>
    </row>
    <row r="20" spans="1:20" x14ac:dyDescent="0.3">
      <c r="A20" s="2">
        <v>18</v>
      </c>
      <c r="B20" s="2" t="s">
        <v>20</v>
      </c>
      <c r="C20" s="2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6">
        <f>(E20/D20)*100</f>
        <v>106.32110000000002</v>
      </c>
      <c r="P20" s="5">
        <f>IF(NOT(L20=0),(E20/L20),0)</f>
        <v>93.264122807017543</v>
      </c>
      <c r="Q20" s="2" t="s">
        <v>8310</v>
      </c>
      <c r="R20" s="2" t="s">
        <v>8311</v>
      </c>
      <c r="S20" s="11">
        <f>(((J20/60)/60)/24)+DATE(1970,1,1)</f>
        <v>41869.542314814818</v>
      </c>
      <c r="T20" s="3">
        <f>(((I20/60)/60)/24)+DATE(1970,1,1)</f>
        <v>41899.542314814818</v>
      </c>
    </row>
    <row r="21" spans="1:20" x14ac:dyDescent="0.3">
      <c r="A21" s="2">
        <v>19</v>
      </c>
      <c r="B21" s="2" t="s">
        <v>21</v>
      </c>
      <c r="C21" s="2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6">
        <f>(E21/D21)*100</f>
        <v>145.29411764705881</v>
      </c>
      <c r="P21" s="5">
        <f>IF(NOT(L21=0),(E21/L21),0)</f>
        <v>56.136363636363633</v>
      </c>
      <c r="Q21" s="2" t="s">
        <v>8310</v>
      </c>
      <c r="R21" s="2" t="s">
        <v>8311</v>
      </c>
      <c r="S21" s="11">
        <f>(((J21/60)/60)/24)+DATE(1970,1,1)</f>
        <v>42175.816365740742</v>
      </c>
      <c r="T21" s="3">
        <f>(((I21/60)/60)/24)+DATE(1970,1,1)</f>
        <v>42205.816365740742</v>
      </c>
    </row>
    <row r="22" spans="1:20" x14ac:dyDescent="0.3">
      <c r="A22" s="2">
        <v>20</v>
      </c>
      <c r="B22" s="2" t="s">
        <v>22</v>
      </c>
      <c r="C22" s="2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6">
        <f>(E22/D22)*100</f>
        <v>100.2</v>
      </c>
      <c r="P22" s="5">
        <f>IF(NOT(L22=0),(E22/L22),0)</f>
        <v>80.16</v>
      </c>
      <c r="Q22" s="2" t="s">
        <v>8310</v>
      </c>
      <c r="R22" s="2" t="s">
        <v>8311</v>
      </c>
      <c r="S22" s="11">
        <f>(((J22/60)/60)/24)+DATE(1970,1,1)</f>
        <v>42200.758240740746</v>
      </c>
      <c r="T22" s="3">
        <f>(((I22/60)/60)/24)+DATE(1970,1,1)</f>
        <v>42260.758240740746</v>
      </c>
    </row>
    <row r="23" spans="1:20" x14ac:dyDescent="0.3">
      <c r="A23" s="2">
        <v>21</v>
      </c>
      <c r="B23" s="2" t="s">
        <v>23</v>
      </c>
      <c r="C23" s="2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6">
        <f>(E23/D23)*100</f>
        <v>109.13513513513513</v>
      </c>
      <c r="P23" s="5">
        <f>IF(NOT(L23=0),(E23/L23),0)</f>
        <v>199.9009900990099</v>
      </c>
      <c r="Q23" s="2" t="s">
        <v>8310</v>
      </c>
      <c r="R23" s="2" t="s">
        <v>8311</v>
      </c>
      <c r="S23" s="11">
        <f>(((J23/60)/60)/24)+DATE(1970,1,1)</f>
        <v>41878.627187500002</v>
      </c>
      <c r="T23" s="3">
        <f>(((I23/60)/60)/24)+DATE(1970,1,1)</f>
        <v>41908.627187500002</v>
      </c>
    </row>
    <row r="24" spans="1:20" x14ac:dyDescent="0.3">
      <c r="A24" s="2">
        <v>22</v>
      </c>
      <c r="B24" s="2" t="s">
        <v>24</v>
      </c>
      <c r="C24" s="2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6">
        <f>(E24/D24)*100</f>
        <v>117.14285714285715</v>
      </c>
      <c r="P24" s="5">
        <f>IF(NOT(L24=0),(E24/L24),0)</f>
        <v>51.25</v>
      </c>
      <c r="Q24" s="2" t="s">
        <v>8310</v>
      </c>
      <c r="R24" s="2" t="s">
        <v>8311</v>
      </c>
      <c r="S24" s="11">
        <f>(((J24/60)/60)/24)+DATE(1970,1,1)</f>
        <v>41989.91134259259</v>
      </c>
      <c r="T24" s="3">
        <f>(((I24/60)/60)/24)+DATE(1970,1,1)</f>
        <v>42005.332638888889</v>
      </c>
    </row>
    <row r="25" spans="1:20" x14ac:dyDescent="0.3">
      <c r="A25" s="2">
        <v>23</v>
      </c>
      <c r="B25" s="2" t="s">
        <v>25</v>
      </c>
      <c r="C25" s="2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6">
        <f>(E25/D25)*100</f>
        <v>118.5</v>
      </c>
      <c r="P25" s="5">
        <f>IF(NOT(L25=0),(E25/L25),0)</f>
        <v>103.04347826086956</v>
      </c>
      <c r="Q25" s="2" t="s">
        <v>8310</v>
      </c>
      <c r="R25" s="2" t="s">
        <v>8311</v>
      </c>
      <c r="S25" s="11">
        <f>(((J25/60)/60)/24)+DATE(1970,1,1)</f>
        <v>42097.778946759259</v>
      </c>
      <c r="T25" s="3">
        <f>(((I25/60)/60)/24)+DATE(1970,1,1)</f>
        <v>42124.638888888891</v>
      </c>
    </row>
    <row r="26" spans="1:20" x14ac:dyDescent="0.3">
      <c r="A26" s="2">
        <v>24</v>
      </c>
      <c r="B26" s="2" t="s">
        <v>26</v>
      </c>
      <c r="C26" s="2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6">
        <f>(E26/D26)*100</f>
        <v>108.80768571428572</v>
      </c>
      <c r="P26" s="5">
        <f>IF(NOT(L26=0),(E26/L26),0)</f>
        <v>66.346149825783982</v>
      </c>
      <c r="Q26" s="2" t="s">
        <v>8310</v>
      </c>
      <c r="R26" s="2" t="s">
        <v>8311</v>
      </c>
      <c r="S26" s="11">
        <f>(((J26/60)/60)/24)+DATE(1970,1,1)</f>
        <v>42229.820173611108</v>
      </c>
      <c r="T26" s="3">
        <f>(((I26/60)/60)/24)+DATE(1970,1,1)</f>
        <v>42262.818750000006</v>
      </c>
    </row>
    <row r="27" spans="1:20" x14ac:dyDescent="0.3">
      <c r="A27" s="2">
        <v>25</v>
      </c>
      <c r="B27" s="2" t="s">
        <v>27</v>
      </c>
      <c r="C27" s="2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6">
        <f>(E27/D27)*100</f>
        <v>133.33333333333331</v>
      </c>
      <c r="P27" s="5">
        <f>IF(NOT(L27=0),(E27/L27),0)</f>
        <v>57.142857142857146</v>
      </c>
      <c r="Q27" s="2" t="s">
        <v>8310</v>
      </c>
      <c r="R27" s="2" t="s">
        <v>8311</v>
      </c>
      <c r="S27" s="11">
        <f>(((J27/60)/60)/24)+DATE(1970,1,1)</f>
        <v>42318.025011574078</v>
      </c>
      <c r="T27" s="3">
        <f>(((I27/60)/60)/24)+DATE(1970,1,1)</f>
        <v>42378.025011574078</v>
      </c>
    </row>
    <row r="28" spans="1:20" x14ac:dyDescent="0.3">
      <c r="A28" s="2">
        <v>26</v>
      </c>
      <c r="B28" s="2" t="s">
        <v>28</v>
      </c>
      <c r="C28" s="2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6">
        <f>(E28/D28)*100</f>
        <v>155.20000000000002</v>
      </c>
      <c r="P28" s="5">
        <f>IF(NOT(L28=0),(E28/L28),0)</f>
        <v>102.10526315789474</v>
      </c>
      <c r="Q28" s="2" t="s">
        <v>8310</v>
      </c>
      <c r="R28" s="2" t="s">
        <v>8311</v>
      </c>
      <c r="S28" s="11">
        <f>(((J28/60)/60)/24)+DATE(1970,1,1)</f>
        <v>41828.515555555554</v>
      </c>
      <c r="T28" s="3">
        <f>(((I28/60)/60)/24)+DATE(1970,1,1)</f>
        <v>41868.515555555554</v>
      </c>
    </row>
    <row r="29" spans="1:20" x14ac:dyDescent="0.3">
      <c r="A29" s="2">
        <v>27</v>
      </c>
      <c r="B29" s="2" t="s">
        <v>29</v>
      </c>
      <c r="C29" s="2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6">
        <f>(E29/D29)*100</f>
        <v>111.72500000000001</v>
      </c>
      <c r="P29" s="5">
        <f>IF(NOT(L29=0),(E29/L29),0)</f>
        <v>148.96666666666667</v>
      </c>
      <c r="Q29" s="2" t="s">
        <v>8310</v>
      </c>
      <c r="R29" s="2" t="s">
        <v>8311</v>
      </c>
      <c r="S29" s="11">
        <f>(((J29/60)/60)/24)+DATE(1970,1,1)</f>
        <v>41929.164733796293</v>
      </c>
      <c r="T29" s="3">
        <f>(((I29/60)/60)/24)+DATE(1970,1,1)</f>
        <v>41959.206400462965</v>
      </c>
    </row>
    <row r="30" spans="1:20" x14ac:dyDescent="0.3">
      <c r="A30" s="2">
        <v>28</v>
      </c>
      <c r="B30" s="2" t="s">
        <v>30</v>
      </c>
      <c r="C30" s="2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6">
        <f>(E30/D30)*100</f>
        <v>100.35000000000001</v>
      </c>
      <c r="P30" s="5">
        <f>IF(NOT(L30=0),(E30/L30),0)</f>
        <v>169.6056338028169</v>
      </c>
      <c r="Q30" s="2" t="s">
        <v>8310</v>
      </c>
      <c r="R30" s="2" t="s">
        <v>8311</v>
      </c>
      <c r="S30" s="11">
        <f>(((J30/60)/60)/24)+DATE(1970,1,1)</f>
        <v>42324.96393518518</v>
      </c>
      <c r="T30" s="3">
        <f>(((I30/60)/60)/24)+DATE(1970,1,1)</f>
        <v>42354.96393518518</v>
      </c>
    </row>
    <row r="31" spans="1:20" x14ac:dyDescent="0.3">
      <c r="A31" s="2">
        <v>29</v>
      </c>
      <c r="B31" s="2" t="s">
        <v>31</v>
      </c>
      <c r="C31" s="2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6">
        <f>(E31/D31)*100</f>
        <v>123.33333333333334</v>
      </c>
      <c r="P31" s="5">
        <f>IF(NOT(L31=0),(E31/L31),0)</f>
        <v>31.623931623931625</v>
      </c>
      <c r="Q31" s="2" t="s">
        <v>8310</v>
      </c>
      <c r="R31" s="2" t="s">
        <v>8311</v>
      </c>
      <c r="S31" s="11">
        <f>(((J31/60)/60)/24)+DATE(1970,1,1)</f>
        <v>41812.67324074074</v>
      </c>
      <c r="T31" s="3">
        <f>(((I31/60)/60)/24)+DATE(1970,1,1)</f>
        <v>41842.67324074074</v>
      </c>
    </row>
    <row r="32" spans="1:20" x14ac:dyDescent="0.3">
      <c r="A32" s="2">
        <v>30</v>
      </c>
      <c r="B32" s="2" t="s">
        <v>32</v>
      </c>
      <c r="C32" s="2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6">
        <f>(E32/D32)*100</f>
        <v>101.29975</v>
      </c>
      <c r="P32" s="5">
        <f>IF(NOT(L32=0),(E32/L32),0)</f>
        <v>76.45264150943396</v>
      </c>
      <c r="Q32" s="2" t="s">
        <v>8310</v>
      </c>
      <c r="R32" s="2" t="s">
        <v>8311</v>
      </c>
      <c r="S32" s="11">
        <f>(((J32/60)/60)/24)+DATE(1970,1,1)</f>
        <v>41842.292997685188</v>
      </c>
      <c r="T32" s="3">
        <f>(((I32/60)/60)/24)+DATE(1970,1,1)</f>
        <v>41872.292997685188</v>
      </c>
    </row>
    <row r="33" spans="1:20" x14ac:dyDescent="0.3">
      <c r="A33" s="2">
        <v>31</v>
      </c>
      <c r="B33" s="2" t="s">
        <v>33</v>
      </c>
      <c r="C33" s="2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6">
        <f>(E33/D33)*100</f>
        <v>100</v>
      </c>
      <c r="P33" s="5">
        <f>IF(NOT(L33=0),(E33/L33),0)</f>
        <v>13</v>
      </c>
      <c r="Q33" s="2" t="s">
        <v>8310</v>
      </c>
      <c r="R33" s="2" t="s">
        <v>8311</v>
      </c>
      <c r="S33" s="11">
        <f>(((J33/60)/60)/24)+DATE(1970,1,1)</f>
        <v>42376.79206018518</v>
      </c>
      <c r="T33" s="3">
        <f>(((I33/60)/60)/24)+DATE(1970,1,1)</f>
        <v>42394.79206018518</v>
      </c>
    </row>
    <row r="34" spans="1:20" x14ac:dyDescent="0.3">
      <c r="A34" s="2">
        <v>32</v>
      </c>
      <c r="B34" s="2" t="s">
        <v>34</v>
      </c>
      <c r="C34" s="2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6">
        <f>(E34/D34)*100</f>
        <v>100.24604569420035</v>
      </c>
      <c r="P34" s="5">
        <f>IF(NOT(L34=0),(E34/L34),0)</f>
        <v>320.44943820224717</v>
      </c>
      <c r="Q34" s="2" t="s">
        <v>8310</v>
      </c>
      <c r="R34" s="2" t="s">
        <v>8311</v>
      </c>
      <c r="S34" s="11">
        <f>(((J34/60)/60)/24)+DATE(1970,1,1)</f>
        <v>42461.627511574072</v>
      </c>
      <c r="T34" s="3">
        <f>(((I34/60)/60)/24)+DATE(1970,1,1)</f>
        <v>42503.165972222225</v>
      </c>
    </row>
    <row r="35" spans="1:20" x14ac:dyDescent="0.3">
      <c r="A35" s="2">
        <v>33</v>
      </c>
      <c r="B35" s="2" t="s">
        <v>35</v>
      </c>
      <c r="C35" s="2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6">
        <f>(E35/D35)*100</f>
        <v>102.0952380952381</v>
      </c>
      <c r="P35" s="5">
        <f>IF(NOT(L35=0),(E35/L35),0)</f>
        <v>83.75</v>
      </c>
      <c r="Q35" s="2" t="s">
        <v>8310</v>
      </c>
      <c r="R35" s="2" t="s">
        <v>8311</v>
      </c>
      <c r="S35" s="11">
        <f>(((J35/60)/60)/24)+DATE(1970,1,1)</f>
        <v>42286.660891203705</v>
      </c>
      <c r="T35" s="3">
        <f>(((I35/60)/60)/24)+DATE(1970,1,1)</f>
        <v>42316.702557870376</v>
      </c>
    </row>
    <row r="36" spans="1:20" x14ac:dyDescent="0.3">
      <c r="A36" s="2">
        <v>34</v>
      </c>
      <c r="B36" s="2" t="s">
        <v>36</v>
      </c>
      <c r="C36" s="2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6">
        <f>(E36/D36)*100</f>
        <v>130.46153846153845</v>
      </c>
      <c r="P36" s="5">
        <f>IF(NOT(L36=0),(E36/L36),0)</f>
        <v>49.882352941176471</v>
      </c>
      <c r="Q36" s="2" t="s">
        <v>8310</v>
      </c>
      <c r="R36" s="2" t="s">
        <v>8311</v>
      </c>
      <c r="S36" s="11">
        <f>(((J36/60)/60)/24)+DATE(1970,1,1)</f>
        <v>41841.321770833332</v>
      </c>
      <c r="T36" s="3">
        <f>(((I36/60)/60)/24)+DATE(1970,1,1)</f>
        <v>41856.321770833332</v>
      </c>
    </row>
    <row r="37" spans="1:20" x14ac:dyDescent="0.3">
      <c r="A37" s="2">
        <v>35</v>
      </c>
      <c r="B37" s="2" t="s">
        <v>37</v>
      </c>
      <c r="C37" s="2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6">
        <f>(E37/D37)*100</f>
        <v>166.5</v>
      </c>
      <c r="P37" s="5">
        <f>IF(NOT(L37=0),(E37/L37),0)</f>
        <v>59.464285714285715</v>
      </c>
      <c r="Q37" s="2" t="s">
        <v>8310</v>
      </c>
      <c r="R37" s="2" t="s">
        <v>8311</v>
      </c>
      <c r="S37" s="11">
        <f>(((J37/60)/60)/24)+DATE(1970,1,1)</f>
        <v>42098.291828703703</v>
      </c>
      <c r="T37" s="3">
        <f>(((I37/60)/60)/24)+DATE(1970,1,1)</f>
        <v>42122</v>
      </c>
    </row>
    <row r="38" spans="1:20" x14ac:dyDescent="0.3">
      <c r="A38" s="2">
        <v>36</v>
      </c>
      <c r="B38" s="2" t="s">
        <v>38</v>
      </c>
      <c r="C38" s="2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6">
        <f>(E38/D38)*100</f>
        <v>142.15</v>
      </c>
      <c r="P38" s="5">
        <f>IF(NOT(L38=0),(E38/L38),0)</f>
        <v>193.84090909090909</v>
      </c>
      <c r="Q38" s="2" t="s">
        <v>8310</v>
      </c>
      <c r="R38" s="2" t="s">
        <v>8311</v>
      </c>
      <c r="S38" s="11">
        <f>(((J38/60)/60)/24)+DATE(1970,1,1)</f>
        <v>42068.307002314818</v>
      </c>
      <c r="T38" s="3">
        <f>(((I38/60)/60)/24)+DATE(1970,1,1)</f>
        <v>42098.265335648146</v>
      </c>
    </row>
    <row r="39" spans="1:20" x14ac:dyDescent="0.3">
      <c r="A39" s="2">
        <v>37</v>
      </c>
      <c r="B39" s="2" t="s">
        <v>39</v>
      </c>
      <c r="C39" s="2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6">
        <f>(E39/D39)*100</f>
        <v>183.44090909090909</v>
      </c>
      <c r="P39" s="5">
        <f>IF(NOT(L39=0),(E39/L39),0)</f>
        <v>159.51383399209487</v>
      </c>
      <c r="Q39" s="2" t="s">
        <v>8310</v>
      </c>
      <c r="R39" s="2" t="s">
        <v>8311</v>
      </c>
      <c r="S39" s="11">
        <f>(((J39/60)/60)/24)+DATE(1970,1,1)</f>
        <v>42032.693043981482</v>
      </c>
      <c r="T39" s="3">
        <f>(((I39/60)/60)/24)+DATE(1970,1,1)</f>
        <v>42062.693043981482</v>
      </c>
    </row>
    <row r="40" spans="1:20" x14ac:dyDescent="0.3">
      <c r="A40" s="2">
        <v>38</v>
      </c>
      <c r="B40" s="2" t="s">
        <v>40</v>
      </c>
      <c r="C40" s="2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6">
        <f>(E40/D40)*100</f>
        <v>110.04</v>
      </c>
      <c r="P40" s="5">
        <f>IF(NOT(L40=0),(E40/L40),0)</f>
        <v>41.68181818181818</v>
      </c>
      <c r="Q40" s="2" t="s">
        <v>8310</v>
      </c>
      <c r="R40" s="2" t="s">
        <v>8311</v>
      </c>
      <c r="S40" s="11">
        <f>(((J40/60)/60)/24)+DATE(1970,1,1)</f>
        <v>41375.057222222218</v>
      </c>
      <c r="T40" s="3">
        <f>(((I40/60)/60)/24)+DATE(1970,1,1)</f>
        <v>41405.057222222218</v>
      </c>
    </row>
    <row r="41" spans="1:20" x14ac:dyDescent="0.3">
      <c r="A41" s="2">
        <v>39</v>
      </c>
      <c r="B41" s="2" t="s">
        <v>41</v>
      </c>
      <c r="C41" s="2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6">
        <f>(E41/D41)*100</f>
        <v>130.98000000000002</v>
      </c>
      <c r="P41" s="5">
        <f>IF(NOT(L41=0),(E41/L41),0)</f>
        <v>150.89861751152074</v>
      </c>
      <c r="Q41" s="2" t="s">
        <v>8310</v>
      </c>
      <c r="R41" s="2" t="s">
        <v>8311</v>
      </c>
      <c r="S41" s="11">
        <f>(((J41/60)/60)/24)+DATE(1970,1,1)</f>
        <v>41754.047083333331</v>
      </c>
      <c r="T41" s="3">
        <f>(((I41/60)/60)/24)+DATE(1970,1,1)</f>
        <v>41784.957638888889</v>
      </c>
    </row>
    <row r="42" spans="1:20" x14ac:dyDescent="0.3">
      <c r="A42" s="2">
        <v>40</v>
      </c>
      <c r="B42" s="2" t="s">
        <v>42</v>
      </c>
      <c r="C42" s="2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6">
        <f>(E42/D42)*100</f>
        <v>101.35000000000001</v>
      </c>
      <c r="P42" s="5">
        <f>IF(NOT(L42=0),(E42/L42),0)</f>
        <v>126.6875</v>
      </c>
      <c r="Q42" s="2" t="s">
        <v>8310</v>
      </c>
      <c r="R42" s="2" t="s">
        <v>8311</v>
      </c>
      <c r="S42" s="11">
        <f>(((J42/60)/60)/24)+DATE(1970,1,1)</f>
        <v>41789.21398148148</v>
      </c>
      <c r="T42" s="3">
        <f>(((I42/60)/60)/24)+DATE(1970,1,1)</f>
        <v>41809.166666666664</v>
      </c>
    </row>
    <row r="43" spans="1:20" x14ac:dyDescent="0.3">
      <c r="A43" s="2">
        <v>41</v>
      </c>
      <c r="B43" s="2" t="s">
        <v>43</v>
      </c>
      <c r="C43" s="2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6">
        <f>(E43/D43)*100</f>
        <v>100</v>
      </c>
      <c r="P43" s="5">
        <f>IF(NOT(L43=0),(E43/L43),0)</f>
        <v>105.26315789473684</v>
      </c>
      <c r="Q43" s="2" t="s">
        <v>8310</v>
      </c>
      <c r="R43" s="2" t="s">
        <v>8311</v>
      </c>
      <c r="S43" s="11">
        <f>(((J43/60)/60)/24)+DATE(1970,1,1)</f>
        <v>41887.568912037037</v>
      </c>
      <c r="T43" s="3">
        <f>(((I43/60)/60)/24)+DATE(1970,1,1)</f>
        <v>41917.568912037037</v>
      </c>
    </row>
    <row r="44" spans="1:20" x14ac:dyDescent="0.3">
      <c r="A44" s="2">
        <v>42</v>
      </c>
      <c r="B44" s="2" t="s">
        <v>44</v>
      </c>
      <c r="C44" s="2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6">
        <f>(E44/D44)*100</f>
        <v>141.85714285714286</v>
      </c>
      <c r="P44" s="5">
        <f>IF(NOT(L44=0),(E44/L44),0)</f>
        <v>117.51479289940828</v>
      </c>
      <c r="Q44" s="2" t="s">
        <v>8310</v>
      </c>
      <c r="R44" s="2" t="s">
        <v>8311</v>
      </c>
      <c r="S44" s="11">
        <f>(((J44/60)/60)/24)+DATE(1970,1,1)</f>
        <v>41971.639189814814</v>
      </c>
      <c r="T44" s="3">
        <f>(((I44/60)/60)/24)+DATE(1970,1,1)</f>
        <v>42001.639189814814</v>
      </c>
    </row>
    <row r="45" spans="1:20" x14ac:dyDescent="0.3">
      <c r="A45" s="2">
        <v>43</v>
      </c>
      <c r="B45" s="2" t="s">
        <v>45</v>
      </c>
      <c r="C45" s="2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6">
        <f>(E45/D45)*100</f>
        <v>308.65999999999997</v>
      </c>
      <c r="P45" s="5">
        <f>IF(NOT(L45=0),(E45/L45),0)</f>
        <v>117.36121673003802</v>
      </c>
      <c r="Q45" s="2" t="s">
        <v>8310</v>
      </c>
      <c r="R45" s="2" t="s">
        <v>8311</v>
      </c>
      <c r="S45" s="11">
        <f>(((J45/60)/60)/24)+DATE(1970,1,1)</f>
        <v>41802.790347222224</v>
      </c>
      <c r="T45" s="3">
        <f>(((I45/60)/60)/24)+DATE(1970,1,1)</f>
        <v>41833</v>
      </c>
    </row>
    <row r="46" spans="1:20" x14ac:dyDescent="0.3">
      <c r="A46" s="2">
        <v>44</v>
      </c>
      <c r="B46" s="2" t="s">
        <v>46</v>
      </c>
      <c r="C46" s="2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6">
        <f>(E46/D46)*100</f>
        <v>100</v>
      </c>
      <c r="P46" s="5">
        <f>IF(NOT(L46=0),(E46/L46),0)</f>
        <v>133.33333333333334</v>
      </c>
      <c r="Q46" s="2" t="s">
        <v>8310</v>
      </c>
      <c r="R46" s="2" t="s">
        <v>8311</v>
      </c>
      <c r="S46" s="11">
        <f>(((J46/60)/60)/24)+DATE(1970,1,1)</f>
        <v>41874.098807870374</v>
      </c>
      <c r="T46" s="3">
        <f>(((I46/60)/60)/24)+DATE(1970,1,1)</f>
        <v>41919.098807870374</v>
      </c>
    </row>
    <row r="47" spans="1:20" x14ac:dyDescent="0.3">
      <c r="A47" s="2">
        <v>45</v>
      </c>
      <c r="B47" s="2" t="s">
        <v>47</v>
      </c>
      <c r="C47" s="2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6">
        <f>(E47/D47)*100</f>
        <v>120</v>
      </c>
      <c r="P47" s="5">
        <f>IF(NOT(L47=0),(E47/L47),0)</f>
        <v>98.360655737704917</v>
      </c>
      <c r="Q47" s="2" t="s">
        <v>8310</v>
      </c>
      <c r="R47" s="2" t="s">
        <v>8311</v>
      </c>
      <c r="S47" s="11">
        <f>(((J47/60)/60)/24)+DATE(1970,1,1)</f>
        <v>42457.623923611114</v>
      </c>
      <c r="T47" s="3">
        <f>(((I47/60)/60)/24)+DATE(1970,1,1)</f>
        <v>42487.623923611114</v>
      </c>
    </row>
    <row r="48" spans="1:20" x14ac:dyDescent="0.3">
      <c r="A48" s="2">
        <v>46</v>
      </c>
      <c r="B48" s="2" t="s">
        <v>48</v>
      </c>
      <c r="C48" s="2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6">
        <f>(E48/D48)*100</f>
        <v>104.16666666666667</v>
      </c>
      <c r="P48" s="5">
        <f>IF(NOT(L48=0),(E48/L48),0)</f>
        <v>194.44444444444446</v>
      </c>
      <c r="Q48" s="2" t="s">
        <v>8310</v>
      </c>
      <c r="R48" s="2" t="s">
        <v>8311</v>
      </c>
      <c r="S48" s="11">
        <f>(((J48/60)/60)/24)+DATE(1970,1,1)</f>
        <v>42323.964976851858</v>
      </c>
      <c r="T48" s="3">
        <f>(((I48/60)/60)/24)+DATE(1970,1,1)</f>
        <v>42353.964976851858</v>
      </c>
    </row>
    <row r="49" spans="1:20" x14ac:dyDescent="0.3">
      <c r="A49" s="2">
        <v>47</v>
      </c>
      <c r="B49" s="2" t="s">
        <v>49</v>
      </c>
      <c r="C49" s="2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6">
        <f>(E49/D49)*100</f>
        <v>107.61100000000002</v>
      </c>
      <c r="P49" s="5">
        <f>IF(NOT(L49=0),(E49/L49),0)</f>
        <v>76.865000000000009</v>
      </c>
      <c r="Q49" s="2" t="s">
        <v>8310</v>
      </c>
      <c r="R49" s="2" t="s">
        <v>8311</v>
      </c>
      <c r="S49" s="11">
        <f>(((J49/60)/60)/24)+DATE(1970,1,1)</f>
        <v>41932.819525462961</v>
      </c>
      <c r="T49" s="3">
        <f>(((I49/60)/60)/24)+DATE(1970,1,1)</f>
        <v>41992.861192129625</v>
      </c>
    </row>
    <row r="50" spans="1:20" x14ac:dyDescent="0.3">
      <c r="A50" s="2">
        <v>48</v>
      </c>
      <c r="B50" s="2" t="s">
        <v>50</v>
      </c>
      <c r="C50" s="2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6">
        <f>(E50/D50)*100</f>
        <v>107.94999999999999</v>
      </c>
      <c r="P50" s="5">
        <f>IF(NOT(L50=0),(E50/L50),0)</f>
        <v>56.815789473684212</v>
      </c>
      <c r="Q50" s="2" t="s">
        <v>8310</v>
      </c>
      <c r="R50" s="2" t="s">
        <v>8311</v>
      </c>
      <c r="S50" s="11">
        <f>(((J50/60)/60)/24)+DATE(1970,1,1)</f>
        <v>42033.516898148147</v>
      </c>
      <c r="T50" s="3">
        <f>(((I50/60)/60)/24)+DATE(1970,1,1)</f>
        <v>42064.5</v>
      </c>
    </row>
    <row r="51" spans="1:20" x14ac:dyDescent="0.3">
      <c r="A51" s="2">
        <v>49</v>
      </c>
      <c r="B51" s="2" t="s">
        <v>51</v>
      </c>
      <c r="C51" s="2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6">
        <f>(E51/D51)*100</f>
        <v>100</v>
      </c>
      <c r="P51" s="5">
        <f>IF(NOT(L51=0),(E51/L51),0)</f>
        <v>137.93103448275863</v>
      </c>
      <c r="Q51" s="2" t="s">
        <v>8310</v>
      </c>
      <c r="R51" s="2" t="s">
        <v>8311</v>
      </c>
      <c r="S51" s="11">
        <f>(((J51/60)/60)/24)+DATE(1970,1,1)</f>
        <v>42271.176446759258</v>
      </c>
      <c r="T51" s="3">
        <f>(((I51/60)/60)/24)+DATE(1970,1,1)</f>
        <v>42301.176446759258</v>
      </c>
    </row>
    <row r="52" spans="1:20" x14ac:dyDescent="0.3">
      <c r="A52" s="2">
        <v>50</v>
      </c>
      <c r="B52" s="2" t="s">
        <v>52</v>
      </c>
      <c r="C52" s="2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6">
        <f>(E52/D52)*100</f>
        <v>100</v>
      </c>
      <c r="P52" s="5">
        <f>IF(NOT(L52=0),(E52/L52),0)</f>
        <v>27.272727272727273</v>
      </c>
      <c r="Q52" s="2" t="s">
        <v>8310</v>
      </c>
      <c r="R52" s="2" t="s">
        <v>8311</v>
      </c>
      <c r="S52" s="11">
        <f>(((J52/60)/60)/24)+DATE(1970,1,1)</f>
        <v>41995.752986111111</v>
      </c>
      <c r="T52" s="3">
        <f>(((I52/60)/60)/24)+DATE(1970,1,1)</f>
        <v>42034.708333333328</v>
      </c>
    </row>
    <row r="53" spans="1:20" x14ac:dyDescent="0.3">
      <c r="A53" s="2">
        <v>51</v>
      </c>
      <c r="B53" s="2" t="s">
        <v>53</v>
      </c>
      <c r="C53" s="2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6">
        <f>(E53/D53)*100</f>
        <v>128.0181818181818</v>
      </c>
      <c r="P53" s="5">
        <f>IF(NOT(L53=0),(E53/L53),0)</f>
        <v>118.33613445378151</v>
      </c>
      <c r="Q53" s="2" t="s">
        <v>8310</v>
      </c>
      <c r="R53" s="2" t="s">
        <v>8311</v>
      </c>
      <c r="S53" s="11">
        <f>(((J53/60)/60)/24)+DATE(1970,1,1)</f>
        <v>42196.928668981483</v>
      </c>
      <c r="T53" s="3">
        <f>(((I53/60)/60)/24)+DATE(1970,1,1)</f>
        <v>42226.928668981483</v>
      </c>
    </row>
    <row r="54" spans="1:20" x14ac:dyDescent="0.3">
      <c r="A54" s="2">
        <v>52</v>
      </c>
      <c r="B54" s="2" t="s">
        <v>54</v>
      </c>
      <c r="C54" s="2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6">
        <f>(E54/D54)*100</f>
        <v>116.21</v>
      </c>
      <c r="P54" s="5">
        <f>IF(NOT(L54=0),(E54/L54),0)</f>
        <v>223.48076923076923</v>
      </c>
      <c r="Q54" s="2" t="s">
        <v>8310</v>
      </c>
      <c r="R54" s="2" t="s">
        <v>8311</v>
      </c>
      <c r="S54" s="11">
        <f>(((J54/60)/60)/24)+DATE(1970,1,1)</f>
        <v>41807.701921296299</v>
      </c>
      <c r="T54" s="3">
        <f>(((I54/60)/60)/24)+DATE(1970,1,1)</f>
        <v>41837.701921296299</v>
      </c>
    </row>
    <row r="55" spans="1:20" x14ac:dyDescent="0.3">
      <c r="A55" s="2">
        <v>53</v>
      </c>
      <c r="B55" s="2" t="s">
        <v>55</v>
      </c>
      <c r="C55" s="2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6">
        <f>(E55/D55)*100</f>
        <v>109.63333333333334</v>
      </c>
      <c r="P55" s="5">
        <f>IF(NOT(L55=0),(E55/L55),0)</f>
        <v>28.111111111111111</v>
      </c>
      <c r="Q55" s="2" t="s">
        <v>8310</v>
      </c>
      <c r="R55" s="2" t="s">
        <v>8311</v>
      </c>
      <c r="S55" s="11">
        <f>(((J55/60)/60)/24)+DATE(1970,1,1)</f>
        <v>41719.549131944441</v>
      </c>
      <c r="T55" s="3">
        <f>(((I55/60)/60)/24)+DATE(1970,1,1)</f>
        <v>41733.916666666664</v>
      </c>
    </row>
    <row r="56" spans="1:20" x14ac:dyDescent="0.3">
      <c r="A56" s="2">
        <v>54</v>
      </c>
      <c r="B56" s="2" t="s">
        <v>56</v>
      </c>
      <c r="C56" s="2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6">
        <f>(E56/D56)*100</f>
        <v>101</v>
      </c>
      <c r="P56" s="5">
        <f>IF(NOT(L56=0),(E56/L56),0)</f>
        <v>194.23076923076923</v>
      </c>
      <c r="Q56" s="2" t="s">
        <v>8310</v>
      </c>
      <c r="R56" s="2" t="s">
        <v>8311</v>
      </c>
      <c r="S56" s="11">
        <f>(((J56/60)/60)/24)+DATE(1970,1,1)</f>
        <v>42333.713206018518</v>
      </c>
      <c r="T56" s="3">
        <f>(((I56/60)/60)/24)+DATE(1970,1,1)</f>
        <v>42363.713206018518</v>
      </c>
    </row>
    <row r="57" spans="1:20" x14ac:dyDescent="0.3">
      <c r="A57" s="2">
        <v>55</v>
      </c>
      <c r="B57" s="2" t="s">
        <v>57</v>
      </c>
      <c r="C57" s="2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6">
        <f>(E57/D57)*100</f>
        <v>128.95348837209301</v>
      </c>
      <c r="P57" s="5">
        <f>IF(NOT(L57=0),(E57/L57),0)</f>
        <v>128.95348837209303</v>
      </c>
      <c r="Q57" s="2" t="s">
        <v>8310</v>
      </c>
      <c r="R57" s="2" t="s">
        <v>8311</v>
      </c>
      <c r="S57" s="11">
        <f>(((J57/60)/60)/24)+DATE(1970,1,1)</f>
        <v>42496.968935185185</v>
      </c>
      <c r="T57" s="3">
        <f>(((I57/60)/60)/24)+DATE(1970,1,1)</f>
        <v>42517.968935185185</v>
      </c>
    </row>
    <row r="58" spans="1:20" x14ac:dyDescent="0.3">
      <c r="A58" s="2">
        <v>56</v>
      </c>
      <c r="B58" s="2" t="s">
        <v>58</v>
      </c>
      <c r="C58" s="2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6">
        <f>(E58/D58)*100</f>
        <v>107.26249999999999</v>
      </c>
      <c r="P58" s="5">
        <f>IF(NOT(L58=0),(E58/L58),0)</f>
        <v>49.316091954022987</v>
      </c>
      <c r="Q58" s="2" t="s">
        <v>8310</v>
      </c>
      <c r="R58" s="2" t="s">
        <v>8311</v>
      </c>
      <c r="S58" s="11">
        <f>(((J58/60)/60)/24)+DATE(1970,1,1)</f>
        <v>42149.548888888887</v>
      </c>
      <c r="T58" s="3">
        <f>(((I58/60)/60)/24)+DATE(1970,1,1)</f>
        <v>42163.666666666672</v>
      </c>
    </row>
    <row r="59" spans="1:20" x14ac:dyDescent="0.3">
      <c r="A59" s="2">
        <v>57</v>
      </c>
      <c r="B59" s="2" t="s">
        <v>59</v>
      </c>
      <c r="C59" s="2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6">
        <f>(E59/D59)*100</f>
        <v>101.89999999999999</v>
      </c>
      <c r="P59" s="5">
        <f>IF(NOT(L59=0),(E59/L59),0)</f>
        <v>221.52173913043478</v>
      </c>
      <c r="Q59" s="2" t="s">
        <v>8310</v>
      </c>
      <c r="R59" s="2" t="s">
        <v>8311</v>
      </c>
      <c r="S59" s="11">
        <f>(((J59/60)/60)/24)+DATE(1970,1,1)</f>
        <v>42089.83289351852</v>
      </c>
      <c r="T59" s="3">
        <f>(((I59/60)/60)/24)+DATE(1970,1,1)</f>
        <v>42119.83289351852</v>
      </c>
    </row>
    <row r="60" spans="1:20" x14ac:dyDescent="0.3">
      <c r="A60" s="2">
        <v>58</v>
      </c>
      <c r="B60" s="2" t="s">
        <v>60</v>
      </c>
      <c r="C60" s="2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6">
        <f>(E60/D60)*100</f>
        <v>102.91</v>
      </c>
      <c r="P60" s="5">
        <f>IF(NOT(L60=0),(E60/L60),0)</f>
        <v>137.21333333333334</v>
      </c>
      <c r="Q60" s="2" t="s">
        <v>8310</v>
      </c>
      <c r="R60" s="2" t="s">
        <v>8311</v>
      </c>
      <c r="S60" s="11">
        <f>(((J60/60)/60)/24)+DATE(1970,1,1)</f>
        <v>41932.745046296295</v>
      </c>
      <c r="T60" s="3">
        <f>(((I60/60)/60)/24)+DATE(1970,1,1)</f>
        <v>41962.786712962959</v>
      </c>
    </row>
    <row r="61" spans="1:20" x14ac:dyDescent="0.3">
      <c r="A61" s="2">
        <v>59</v>
      </c>
      <c r="B61" s="2" t="s">
        <v>61</v>
      </c>
      <c r="C61" s="2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6">
        <f>(E61/D61)*100</f>
        <v>100.12570000000001</v>
      </c>
      <c r="P61" s="5">
        <f>IF(NOT(L61=0),(E61/L61),0)</f>
        <v>606.82242424242418</v>
      </c>
      <c r="Q61" s="2" t="s">
        <v>8310</v>
      </c>
      <c r="R61" s="2" t="s">
        <v>8311</v>
      </c>
      <c r="S61" s="11">
        <f>(((J61/60)/60)/24)+DATE(1970,1,1)</f>
        <v>42230.23583333334</v>
      </c>
      <c r="T61" s="3">
        <f>(((I61/60)/60)/24)+DATE(1970,1,1)</f>
        <v>42261.875</v>
      </c>
    </row>
    <row r="62" spans="1:20" x14ac:dyDescent="0.3">
      <c r="A62" s="2">
        <v>60</v>
      </c>
      <c r="B62" s="2" t="s">
        <v>62</v>
      </c>
      <c r="C62" s="2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6">
        <f>(E62/D62)*100</f>
        <v>103.29622222222221</v>
      </c>
      <c r="P62" s="5">
        <f>IF(NOT(L62=0),(E62/L62),0)</f>
        <v>43.040092592592593</v>
      </c>
      <c r="Q62" s="2" t="s">
        <v>8310</v>
      </c>
      <c r="R62" s="2" t="s">
        <v>8312</v>
      </c>
      <c r="S62" s="11">
        <f>(((J62/60)/60)/24)+DATE(1970,1,1)</f>
        <v>41701.901817129627</v>
      </c>
      <c r="T62" s="3">
        <f>(((I62/60)/60)/24)+DATE(1970,1,1)</f>
        <v>41721</v>
      </c>
    </row>
    <row r="63" spans="1:20" x14ac:dyDescent="0.3">
      <c r="A63" s="2">
        <v>61</v>
      </c>
      <c r="B63" s="2" t="s">
        <v>63</v>
      </c>
      <c r="C63" s="2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6">
        <f>(E63/D63)*100</f>
        <v>148.30000000000001</v>
      </c>
      <c r="P63" s="5">
        <f>IF(NOT(L63=0),(E63/L63),0)</f>
        <v>322.39130434782606</v>
      </c>
      <c r="Q63" s="2" t="s">
        <v>8310</v>
      </c>
      <c r="R63" s="2" t="s">
        <v>8312</v>
      </c>
      <c r="S63" s="11">
        <f>(((J63/60)/60)/24)+DATE(1970,1,1)</f>
        <v>41409.814317129632</v>
      </c>
      <c r="T63" s="3">
        <f>(((I63/60)/60)/24)+DATE(1970,1,1)</f>
        <v>41431.814317129632</v>
      </c>
    </row>
    <row r="64" spans="1:20" x14ac:dyDescent="0.3">
      <c r="A64" s="2">
        <v>62</v>
      </c>
      <c r="B64" s="2" t="s">
        <v>64</v>
      </c>
      <c r="C64" s="2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6">
        <f>(E64/D64)*100</f>
        <v>154.73333333333332</v>
      </c>
      <c r="P64" s="5">
        <f>IF(NOT(L64=0),(E64/L64),0)</f>
        <v>96.708333333333329</v>
      </c>
      <c r="Q64" s="2" t="s">
        <v>8310</v>
      </c>
      <c r="R64" s="2" t="s">
        <v>8312</v>
      </c>
      <c r="S64" s="11">
        <f>(((J64/60)/60)/24)+DATE(1970,1,1)</f>
        <v>41311.799513888887</v>
      </c>
      <c r="T64" s="3">
        <f>(((I64/60)/60)/24)+DATE(1970,1,1)</f>
        <v>41336.799513888887</v>
      </c>
    </row>
    <row r="65" spans="1:20" x14ac:dyDescent="0.3">
      <c r="A65" s="2">
        <v>63</v>
      </c>
      <c r="B65" s="2" t="s">
        <v>65</v>
      </c>
      <c r="C65" s="2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6">
        <f>(E65/D65)*100</f>
        <v>113.51849999999999</v>
      </c>
      <c r="P65" s="5">
        <f>IF(NOT(L65=0),(E65/L65),0)</f>
        <v>35.474531249999998</v>
      </c>
      <c r="Q65" s="2" t="s">
        <v>8310</v>
      </c>
      <c r="R65" s="2" t="s">
        <v>8312</v>
      </c>
      <c r="S65" s="11">
        <f>(((J65/60)/60)/24)+DATE(1970,1,1)</f>
        <v>41612.912187499998</v>
      </c>
      <c r="T65" s="3">
        <f>(((I65/60)/60)/24)+DATE(1970,1,1)</f>
        <v>41636.207638888889</v>
      </c>
    </row>
    <row r="66" spans="1:20" x14ac:dyDescent="0.3">
      <c r="A66" s="2">
        <v>64</v>
      </c>
      <c r="B66" s="2" t="s">
        <v>66</v>
      </c>
      <c r="C66" s="2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6">
        <f>(E66/D66)*100</f>
        <v>173.33333333333334</v>
      </c>
      <c r="P66" s="5">
        <f>IF(NOT(L66=0),(E66/L66),0)</f>
        <v>86.666666666666671</v>
      </c>
      <c r="Q66" s="2" t="s">
        <v>8310</v>
      </c>
      <c r="R66" s="2" t="s">
        <v>8312</v>
      </c>
      <c r="S66" s="11">
        <f>(((J66/60)/60)/24)+DATE(1970,1,1)</f>
        <v>41433.01829861111</v>
      </c>
      <c r="T66" s="3">
        <f>(((I66/60)/60)/24)+DATE(1970,1,1)</f>
        <v>41463.01829861111</v>
      </c>
    </row>
    <row r="67" spans="1:20" x14ac:dyDescent="0.3">
      <c r="A67" s="2">
        <v>65</v>
      </c>
      <c r="B67" s="2" t="s">
        <v>67</v>
      </c>
      <c r="C67" s="2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6">
        <f>(E67/D67)*100</f>
        <v>107.52857142857141</v>
      </c>
      <c r="P67" s="5">
        <f>IF(NOT(L67=0),(E67/L67),0)</f>
        <v>132.05263157894737</v>
      </c>
      <c r="Q67" s="2" t="s">
        <v>8310</v>
      </c>
      <c r="R67" s="2" t="s">
        <v>8312</v>
      </c>
      <c r="S67" s="11">
        <f>(((J67/60)/60)/24)+DATE(1970,1,1)</f>
        <v>41835.821226851855</v>
      </c>
      <c r="T67" s="3">
        <f>(((I67/60)/60)/24)+DATE(1970,1,1)</f>
        <v>41862.249305555553</v>
      </c>
    </row>
    <row r="68" spans="1:20" x14ac:dyDescent="0.3">
      <c r="A68" s="2">
        <v>66</v>
      </c>
      <c r="B68" s="2" t="s">
        <v>68</v>
      </c>
      <c r="C68" s="2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6">
        <f>(E68/D68)*100</f>
        <v>118.6</v>
      </c>
      <c r="P68" s="5">
        <f>IF(NOT(L68=0),(E68/L68),0)</f>
        <v>91.230769230769226</v>
      </c>
      <c r="Q68" s="2" t="s">
        <v>8310</v>
      </c>
      <c r="R68" s="2" t="s">
        <v>8312</v>
      </c>
      <c r="S68" s="11">
        <f>(((J68/60)/60)/24)+DATE(1970,1,1)</f>
        <v>42539.849768518514</v>
      </c>
      <c r="T68" s="3">
        <f>(((I68/60)/60)/24)+DATE(1970,1,1)</f>
        <v>42569.849768518514</v>
      </c>
    </row>
    <row r="69" spans="1:20" x14ac:dyDescent="0.3">
      <c r="A69" s="2">
        <v>67</v>
      </c>
      <c r="B69" s="2" t="s">
        <v>69</v>
      </c>
      <c r="C69" s="2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6">
        <f>(E69/D69)*100</f>
        <v>116.25000000000001</v>
      </c>
      <c r="P69" s="5">
        <f>IF(NOT(L69=0),(E69/L69),0)</f>
        <v>116.25</v>
      </c>
      <c r="Q69" s="2" t="s">
        <v>8310</v>
      </c>
      <c r="R69" s="2" t="s">
        <v>8312</v>
      </c>
      <c r="S69" s="11">
        <f>(((J69/60)/60)/24)+DATE(1970,1,1)</f>
        <v>41075.583379629628</v>
      </c>
      <c r="T69" s="3">
        <f>(((I69/60)/60)/24)+DATE(1970,1,1)</f>
        <v>41105.583379629628</v>
      </c>
    </row>
    <row r="70" spans="1:20" x14ac:dyDescent="0.3">
      <c r="A70" s="2">
        <v>68</v>
      </c>
      <c r="B70" s="2" t="s">
        <v>70</v>
      </c>
      <c r="C70" s="2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6">
        <f>(E70/D70)*100</f>
        <v>127.16666666666667</v>
      </c>
      <c r="P70" s="5">
        <f>IF(NOT(L70=0),(E70/L70),0)</f>
        <v>21.194444444444443</v>
      </c>
      <c r="Q70" s="2" t="s">
        <v>8310</v>
      </c>
      <c r="R70" s="2" t="s">
        <v>8312</v>
      </c>
      <c r="S70" s="11">
        <f>(((J70/60)/60)/24)+DATE(1970,1,1)</f>
        <v>41663.569340277776</v>
      </c>
      <c r="T70" s="3">
        <f>(((I70/60)/60)/24)+DATE(1970,1,1)</f>
        <v>41693.569340277776</v>
      </c>
    </row>
    <row r="71" spans="1:20" x14ac:dyDescent="0.3">
      <c r="A71" s="2">
        <v>69</v>
      </c>
      <c r="B71" s="2" t="s">
        <v>71</v>
      </c>
      <c r="C71" s="2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6">
        <f>(E71/D71)*100</f>
        <v>110.9423</v>
      </c>
      <c r="P71" s="5">
        <f>IF(NOT(L71=0),(E71/L71),0)</f>
        <v>62.327134831460668</v>
      </c>
      <c r="Q71" s="2" t="s">
        <v>8310</v>
      </c>
      <c r="R71" s="2" t="s">
        <v>8312</v>
      </c>
      <c r="S71" s="11">
        <f>(((J71/60)/60)/24)+DATE(1970,1,1)</f>
        <v>40786.187789351854</v>
      </c>
      <c r="T71" s="3">
        <f>(((I71/60)/60)/24)+DATE(1970,1,1)</f>
        <v>40818.290972222225</v>
      </c>
    </row>
    <row r="72" spans="1:20" x14ac:dyDescent="0.3">
      <c r="A72" s="2">
        <v>70</v>
      </c>
      <c r="B72" s="2" t="s">
        <v>72</v>
      </c>
      <c r="C72" s="2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6">
        <f>(E72/D72)*100</f>
        <v>127.2</v>
      </c>
      <c r="P72" s="5">
        <f>IF(NOT(L72=0),(E72/L72),0)</f>
        <v>37.411764705882355</v>
      </c>
      <c r="Q72" s="2" t="s">
        <v>8310</v>
      </c>
      <c r="R72" s="2" t="s">
        <v>8312</v>
      </c>
      <c r="S72" s="11">
        <f>(((J72/60)/60)/24)+DATE(1970,1,1)</f>
        <v>40730.896354166667</v>
      </c>
      <c r="T72" s="3">
        <f>(((I72/60)/60)/24)+DATE(1970,1,1)</f>
        <v>40790.896354166667</v>
      </c>
    </row>
    <row r="73" spans="1:20" x14ac:dyDescent="0.3">
      <c r="A73" s="2">
        <v>71</v>
      </c>
      <c r="B73" s="2" t="s">
        <v>73</v>
      </c>
      <c r="C73" s="2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6">
        <f>(E73/D73)*100</f>
        <v>123.94444444444443</v>
      </c>
      <c r="P73" s="5">
        <f>IF(NOT(L73=0),(E73/L73),0)</f>
        <v>69.71875</v>
      </c>
      <c r="Q73" s="2" t="s">
        <v>8310</v>
      </c>
      <c r="R73" s="2" t="s">
        <v>8312</v>
      </c>
      <c r="S73" s="11">
        <f>(((J73/60)/60)/24)+DATE(1970,1,1)</f>
        <v>40997.271493055552</v>
      </c>
      <c r="T73" s="3">
        <f>(((I73/60)/60)/24)+DATE(1970,1,1)</f>
        <v>41057.271493055552</v>
      </c>
    </row>
    <row r="74" spans="1:20" x14ac:dyDescent="0.3">
      <c r="A74" s="2">
        <v>72</v>
      </c>
      <c r="B74" s="2" t="s">
        <v>74</v>
      </c>
      <c r="C74" s="2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6">
        <f>(E74/D74)*100</f>
        <v>108.40909090909091</v>
      </c>
      <c r="P74" s="5">
        <f>IF(NOT(L74=0),(E74/L74),0)</f>
        <v>58.170731707317074</v>
      </c>
      <c r="Q74" s="2" t="s">
        <v>8310</v>
      </c>
      <c r="R74" s="2" t="s">
        <v>8312</v>
      </c>
      <c r="S74" s="11">
        <f>(((J74/60)/60)/24)+DATE(1970,1,1)</f>
        <v>41208.010196759256</v>
      </c>
      <c r="T74" s="3">
        <f>(((I74/60)/60)/24)+DATE(1970,1,1)</f>
        <v>41228</v>
      </c>
    </row>
    <row r="75" spans="1:20" x14ac:dyDescent="0.3">
      <c r="A75" s="2">
        <v>73</v>
      </c>
      <c r="B75" s="2" t="s">
        <v>75</v>
      </c>
      <c r="C75" s="2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6">
        <f>(E75/D75)*100</f>
        <v>100</v>
      </c>
      <c r="P75" s="5">
        <f>IF(NOT(L75=0),(E75/L75),0)</f>
        <v>50</v>
      </c>
      <c r="Q75" s="2" t="s">
        <v>8310</v>
      </c>
      <c r="R75" s="2" t="s">
        <v>8312</v>
      </c>
      <c r="S75" s="11">
        <f>(((J75/60)/60)/24)+DATE(1970,1,1)</f>
        <v>40587.75675925926</v>
      </c>
      <c r="T75" s="3">
        <f>(((I75/60)/60)/24)+DATE(1970,1,1)</f>
        <v>40666.165972222225</v>
      </c>
    </row>
    <row r="76" spans="1:20" x14ac:dyDescent="0.3">
      <c r="A76" s="2">
        <v>74</v>
      </c>
      <c r="B76" s="2" t="s">
        <v>76</v>
      </c>
      <c r="C76" s="2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6">
        <f>(E76/D76)*100</f>
        <v>112.93199999999999</v>
      </c>
      <c r="P76" s="5">
        <f>IF(NOT(L76=0),(E76/L76),0)</f>
        <v>19.471034482758618</v>
      </c>
      <c r="Q76" s="2" t="s">
        <v>8310</v>
      </c>
      <c r="R76" s="2" t="s">
        <v>8312</v>
      </c>
      <c r="S76" s="11">
        <f>(((J76/60)/60)/24)+DATE(1970,1,1)</f>
        <v>42360.487210648149</v>
      </c>
      <c r="T76" s="3">
        <f>(((I76/60)/60)/24)+DATE(1970,1,1)</f>
        <v>42390.487210648149</v>
      </c>
    </row>
    <row r="77" spans="1:20" x14ac:dyDescent="0.3">
      <c r="A77" s="2">
        <v>75</v>
      </c>
      <c r="B77" s="2" t="s">
        <v>77</v>
      </c>
      <c r="C77" s="2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6">
        <f>(E77/D77)*100</f>
        <v>115.42857142857143</v>
      </c>
      <c r="P77" s="5">
        <f>IF(NOT(L77=0),(E77/L77),0)</f>
        <v>85.957446808510639</v>
      </c>
      <c r="Q77" s="2" t="s">
        <v>8310</v>
      </c>
      <c r="R77" s="2" t="s">
        <v>8312</v>
      </c>
      <c r="S77" s="11">
        <f>(((J77/60)/60)/24)+DATE(1970,1,1)</f>
        <v>41357.209166666667</v>
      </c>
      <c r="T77" s="3">
        <f>(((I77/60)/60)/24)+DATE(1970,1,1)</f>
        <v>41387.209166666667</v>
      </c>
    </row>
    <row r="78" spans="1:20" x14ac:dyDescent="0.3">
      <c r="A78" s="2">
        <v>76</v>
      </c>
      <c r="B78" s="2" t="s">
        <v>78</v>
      </c>
      <c r="C78" s="2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6">
        <f>(E78/D78)*100</f>
        <v>153.33333333333334</v>
      </c>
      <c r="P78" s="5">
        <f>IF(NOT(L78=0),(E78/L78),0)</f>
        <v>30.666666666666668</v>
      </c>
      <c r="Q78" s="2" t="s">
        <v>8310</v>
      </c>
      <c r="R78" s="2" t="s">
        <v>8312</v>
      </c>
      <c r="S78" s="11">
        <f>(((J78/60)/60)/24)+DATE(1970,1,1)</f>
        <v>40844.691643518519</v>
      </c>
      <c r="T78" s="3">
        <f>(((I78/60)/60)/24)+DATE(1970,1,1)</f>
        <v>40904.733310185184</v>
      </c>
    </row>
    <row r="79" spans="1:20" x14ac:dyDescent="0.3">
      <c r="A79" s="2">
        <v>77</v>
      </c>
      <c r="B79" s="2" t="s">
        <v>79</v>
      </c>
      <c r="C79" s="2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6">
        <f>(E79/D79)*100</f>
        <v>392.5</v>
      </c>
      <c r="P79" s="5">
        <f>IF(NOT(L79=0),(E79/L79),0)</f>
        <v>60.384615384615387</v>
      </c>
      <c r="Q79" s="2" t="s">
        <v>8310</v>
      </c>
      <c r="R79" s="2" t="s">
        <v>8312</v>
      </c>
      <c r="S79" s="11">
        <f>(((J79/60)/60)/24)+DATE(1970,1,1)</f>
        <v>40997.144872685189</v>
      </c>
      <c r="T79" s="3">
        <f>(((I79/60)/60)/24)+DATE(1970,1,1)</f>
        <v>41050.124305555553</v>
      </c>
    </row>
    <row r="80" spans="1:20" x14ac:dyDescent="0.3">
      <c r="A80" s="2">
        <v>78</v>
      </c>
      <c r="B80" s="2" t="s">
        <v>80</v>
      </c>
      <c r="C80" s="2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6">
        <f>(E80/D80)*100</f>
        <v>2702</v>
      </c>
      <c r="P80" s="5">
        <f>IF(NOT(L80=0),(E80/L80),0)</f>
        <v>38.6</v>
      </c>
      <c r="Q80" s="2" t="s">
        <v>8310</v>
      </c>
      <c r="R80" s="2" t="s">
        <v>8312</v>
      </c>
      <c r="S80" s="11">
        <f>(((J80/60)/60)/24)+DATE(1970,1,1)</f>
        <v>42604.730567129634</v>
      </c>
      <c r="T80" s="3">
        <f>(((I80/60)/60)/24)+DATE(1970,1,1)</f>
        <v>42614.730567129634</v>
      </c>
    </row>
    <row r="81" spans="1:20" x14ac:dyDescent="0.3">
      <c r="A81" s="2">
        <v>79</v>
      </c>
      <c r="B81" s="2" t="s">
        <v>81</v>
      </c>
      <c r="C81" s="2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6">
        <f>(E81/D81)*100</f>
        <v>127</v>
      </c>
      <c r="P81" s="5">
        <f>IF(NOT(L81=0),(E81/L81),0)</f>
        <v>40.268292682926827</v>
      </c>
      <c r="Q81" s="2" t="s">
        <v>8310</v>
      </c>
      <c r="R81" s="2" t="s">
        <v>8312</v>
      </c>
      <c r="S81" s="11">
        <f>(((J81/60)/60)/24)+DATE(1970,1,1)</f>
        <v>41724.776539351849</v>
      </c>
      <c r="T81" s="3">
        <f>(((I81/60)/60)/24)+DATE(1970,1,1)</f>
        <v>41754.776539351849</v>
      </c>
    </row>
    <row r="82" spans="1:20" x14ac:dyDescent="0.3">
      <c r="A82" s="2">
        <v>80</v>
      </c>
      <c r="B82" s="2" t="s">
        <v>82</v>
      </c>
      <c r="C82" s="2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6">
        <f>(E82/D82)*100</f>
        <v>107.25</v>
      </c>
      <c r="P82" s="5">
        <f>IF(NOT(L82=0),(E82/L82),0)</f>
        <v>273.82978723404256</v>
      </c>
      <c r="Q82" s="2" t="s">
        <v>8310</v>
      </c>
      <c r="R82" s="2" t="s">
        <v>8312</v>
      </c>
      <c r="S82" s="11">
        <f>(((J82/60)/60)/24)+DATE(1970,1,1)</f>
        <v>41583.083981481483</v>
      </c>
      <c r="T82" s="3">
        <f>(((I82/60)/60)/24)+DATE(1970,1,1)</f>
        <v>41618.083981481483</v>
      </c>
    </row>
    <row r="83" spans="1:20" x14ac:dyDescent="0.3">
      <c r="A83" s="2">
        <v>81</v>
      </c>
      <c r="B83" s="2" t="s">
        <v>83</v>
      </c>
      <c r="C83" s="2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6">
        <f>(E83/D83)*100</f>
        <v>198</v>
      </c>
      <c r="P83" s="5">
        <f>IF(NOT(L83=0),(E83/L83),0)</f>
        <v>53.035714285714285</v>
      </c>
      <c r="Q83" s="2" t="s">
        <v>8310</v>
      </c>
      <c r="R83" s="2" t="s">
        <v>8312</v>
      </c>
      <c r="S83" s="11">
        <f>(((J83/60)/60)/24)+DATE(1970,1,1)</f>
        <v>41100.158877314818</v>
      </c>
      <c r="T83" s="3">
        <f>(((I83/60)/60)/24)+DATE(1970,1,1)</f>
        <v>41104.126388888886</v>
      </c>
    </row>
    <row r="84" spans="1:20" x14ac:dyDescent="0.3">
      <c r="A84" s="2">
        <v>82</v>
      </c>
      <c r="B84" s="2" t="s">
        <v>84</v>
      </c>
      <c r="C84" s="2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6">
        <f>(E84/D84)*100</f>
        <v>100.01249999999999</v>
      </c>
      <c r="P84" s="5">
        <f>IF(NOT(L84=0),(E84/L84),0)</f>
        <v>40.005000000000003</v>
      </c>
      <c r="Q84" s="2" t="s">
        <v>8310</v>
      </c>
      <c r="R84" s="2" t="s">
        <v>8312</v>
      </c>
      <c r="S84" s="11">
        <f>(((J84/60)/60)/24)+DATE(1970,1,1)</f>
        <v>40795.820150462961</v>
      </c>
      <c r="T84" s="3">
        <f>(((I84/60)/60)/24)+DATE(1970,1,1)</f>
        <v>40825.820150462961</v>
      </c>
    </row>
    <row r="85" spans="1:20" x14ac:dyDescent="0.3">
      <c r="A85" s="2">
        <v>83</v>
      </c>
      <c r="B85" s="2" t="s">
        <v>85</v>
      </c>
      <c r="C85" s="2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6">
        <f>(E85/D85)*100</f>
        <v>102.49999999999999</v>
      </c>
      <c r="P85" s="5">
        <f>IF(NOT(L85=0),(E85/L85),0)</f>
        <v>15.76923076923077</v>
      </c>
      <c r="Q85" s="2" t="s">
        <v>8310</v>
      </c>
      <c r="R85" s="2" t="s">
        <v>8312</v>
      </c>
      <c r="S85" s="11">
        <f>(((J85/60)/60)/24)+DATE(1970,1,1)</f>
        <v>42042.615613425922</v>
      </c>
      <c r="T85" s="3">
        <f>(((I85/60)/60)/24)+DATE(1970,1,1)</f>
        <v>42057.479166666672</v>
      </c>
    </row>
    <row r="86" spans="1:20" x14ac:dyDescent="0.3">
      <c r="A86" s="2">
        <v>84</v>
      </c>
      <c r="B86" s="2" t="s">
        <v>86</v>
      </c>
      <c r="C86" s="2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6">
        <f>(E86/D86)*100</f>
        <v>100</v>
      </c>
      <c r="P86" s="5">
        <f>IF(NOT(L86=0),(E86/L86),0)</f>
        <v>71.428571428571431</v>
      </c>
      <c r="Q86" s="2" t="s">
        <v>8310</v>
      </c>
      <c r="R86" s="2" t="s">
        <v>8312</v>
      </c>
      <c r="S86" s="11">
        <f>(((J86/60)/60)/24)+DATE(1970,1,1)</f>
        <v>40648.757939814815</v>
      </c>
      <c r="T86" s="3">
        <f>(((I86/60)/60)/24)+DATE(1970,1,1)</f>
        <v>40678.757939814815</v>
      </c>
    </row>
    <row r="87" spans="1:20" x14ac:dyDescent="0.3">
      <c r="A87" s="2">
        <v>85</v>
      </c>
      <c r="B87" s="2" t="s">
        <v>87</v>
      </c>
      <c r="C87" s="2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6">
        <f>(E87/D87)*100</f>
        <v>125.49999999999999</v>
      </c>
      <c r="P87" s="5">
        <f>IF(NOT(L87=0),(E87/L87),0)</f>
        <v>71.714285714285708</v>
      </c>
      <c r="Q87" s="2" t="s">
        <v>8310</v>
      </c>
      <c r="R87" s="2" t="s">
        <v>8312</v>
      </c>
      <c r="S87" s="11">
        <f>(((J87/60)/60)/24)+DATE(1970,1,1)</f>
        <v>40779.125428240739</v>
      </c>
      <c r="T87" s="3">
        <f>(((I87/60)/60)/24)+DATE(1970,1,1)</f>
        <v>40809.125428240739</v>
      </c>
    </row>
    <row r="88" spans="1:20" x14ac:dyDescent="0.3">
      <c r="A88" s="2">
        <v>86</v>
      </c>
      <c r="B88" s="2" t="s">
        <v>88</v>
      </c>
      <c r="C88" s="2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6">
        <f>(E88/D88)*100</f>
        <v>106.46666666666667</v>
      </c>
      <c r="P88" s="5">
        <f>IF(NOT(L88=0),(E88/L88),0)</f>
        <v>375.76470588235293</v>
      </c>
      <c r="Q88" s="2" t="s">
        <v>8310</v>
      </c>
      <c r="R88" s="2" t="s">
        <v>8312</v>
      </c>
      <c r="S88" s="11">
        <f>(((J88/60)/60)/24)+DATE(1970,1,1)</f>
        <v>42291.556076388893</v>
      </c>
      <c r="T88" s="3">
        <f>(((I88/60)/60)/24)+DATE(1970,1,1)</f>
        <v>42365.59774305555</v>
      </c>
    </row>
    <row r="89" spans="1:20" x14ac:dyDescent="0.3">
      <c r="A89" s="2">
        <v>87</v>
      </c>
      <c r="B89" s="2" t="s">
        <v>89</v>
      </c>
      <c r="C89" s="2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6">
        <f>(E89/D89)*100</f>
        <v>104.60000000000001</v>
      </c>
      <c r="P89" s="5">
        <f>IF(NOT(L89=0),(E89/L89),0)</f>
        <v>104.6</v>
      </c>
      <c r="Q89" s="2" t="s">
        <v>8310</v>
      </c>
      <c r="R89" s="2" t="s">
        <v>8312</v>
      </c>
      <c r="S89" s="11">
        <f>(((J89/60)/60)/24)+DATE(1970,1,1)</f>
        <v>40322.53938657407</v>
      </c>
      <c r="T89" s="3">
        <f>(((I89/60)/60)/24)+DATE(1970,1,1)</f>
        <v>40332.070138888892</v>
      </c>
    </row>
    <row r="90" spans="1:20" x14ac:dyDescent="0.3">
      <c r="A90" s="2">
        <v>88</v>
      </c>
      <c r="B90" s="2" t="s">
        <v>90</v>
      </c>
      <c r="C90" s="2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6">
        <f>(E90/D90)*100</f>
        <v>102.85714285714285</v>
      </c>
      <c r="P90" s="5">
        <f>IF(NOT(L90=0),(E90/L90),0)</f>
        <v>60</v>
      </c>
      <c r="Q90" s="2" t="s">
        <v>8310</v>
      </c>
      <c r="R90" s="2" t="s">
        <v>8312</v>
      </c>
      <c r="S90" s="11">
        <f>(((J90/60)/60)/24)+DATE(1970,1,1)</f>
        <v>41786.65892361111</v>
      </c>
      <c r="T90" s="3">
        <f>(((I90/60)/60)/24)+DATE(1970,1,1)</f>
        <v>41812.65892361111</v>
      </c>
    </row>
    <row r="91" spans="1:20" x14ac:dyDescent="0.3">
      <c r="A91" s="2">
        <v>89</v>
      </c>
      <c r="B91" s="2" t="s">
        <v>91</v>
      </c>
      <c r="C91" s="2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6">
        <f>(E91/D91)*100</f>
        <v>115.06666666666668</v>
      </c>
      <c r="P91" s="5">
        <f>IF(NOT(L91=0),(E91/L91),0)</f>
        <v>123.28571428571429</v>
      </c>
      <c r="Q91" s="2" t="s">
        <v>8310</v>
      </c>
      <c r="R91" s="2" t="s">
        <v>8312</v>
      </c>
      <c r="S91" s="11">
        <f>(((J91/60)/60)/24)+DATE(1970,1,1)</f>
        <v>41402.752222222225</v>
      </c>
      <c r="T91" s="3">
        <f>(((I91/60)/60)/24)+DATE(1970,1,1)</f>
        <v>41427.752222222225</v>
      </c>
    </row>
    <row r="92" spans="1:20" x14ac:dyDescent="0.3">
      <c r="A92" s="2">
        <v>90</v>
      </c>
      <c r="B92" s="2" t="s">
        <v>92</v>
      </c>
      <c r="C92" s="2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6">
        <f>(E92/D92)*100</f>
        <v>100.4</v>
      </c>
      <c r="P92" s="5">
        <f>IF(NOT(L92=0),(E92/L92),0)</f>
        <v>31.375</v>
      </c>
      <c r="Q92" s="2" t="s">
        <v>8310</v>
      </c>
      <c r="R92" s="2" t="s">
        <v>8312</v>
      </c>
      <c r="S92" s="11">
        <f>(((J92/60)/60)/24)+DATE(1970,1,1)</f>
        <v>40706.297442129631</v>
      </c>
      <c r="T92" s="3">
        <f>(((I92/60)/60)/24)+DATE(1970,1,1)</f>
        <v>40736.297442129631</v>
      </c>
    </row>
    <row r="93" spans="1:20" x14ac:dyDescent="0.3">
      <c r="A93" s="2">
        <v>91</v>
      </c>
      <c r="B93" s="2" t="s">
        <v>93</v>
      </c>
      <c r="C93" s="2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6">
        <f>(E93/D93)*100</f>
        <v>120</v>
      </c>
      <c r="P93" s="5">
        <f>IF(NOT(L93=0),(E93/L93),0)</f>
        <v>78.260869565217391</v>
      </c>
      <c r="Q93" s="2" t="s">
        <v>8310</v>
      </c>
      <c r="R93" s="2" t="s">
        <v>8312</v>
      </c>
      <c r="S93" s="11">
        <f>(((J93/60)/60)/24)+DATE(1970,1,1)</f>
        <v>40619.402361111112</v>
      </c>
      <c r="T93" s="3">
        <f>(((I93/60)/60)/24)+DATE(1970,1,1)</f>
        <v>40680.402361111112</v>
      </c>
    </row>
    <row r="94" spans="1:20" x14ac:dyDescent="0.3">
      <c r="A94" s="2">
        <v>92</v>
      </c>
      <c r="B94" s="2" t="s">
        <v>94</v>
      </c>
      <c r="C94" s="2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6">
        <f>(E94/D94)*100</f>
        <v>105.2</v>
      </c>
      <c r="P94" s="5">
        <f>IF(NOT(L94=0),(E94/L94),0)</f>
        <v>122.32558139534883</v>
      </c>
      <c r="Q94" s="2" t="s">
        <v>8310</v>
      </c>
      <c r="R94" s="2" t="s">
        <v>8312</v>
      </c>
      <c r="S94" s="11">
        <f>(((J94/60)/60)/24)+DATE(1970,1,1)</f>
        <v>42721.198877314819</v>
      </c>
      <c r="T94" s="3">
        <f>(((I94/60)/60)/24)+DATE(1970,1,1)</f>
        <v>42767.333333333328</v>
      </c>
    </row>
    <row r="95" spans="1:20" x14ac:dyDescent="0.3">
      <c r="A95" s="2">
        <v>93</v>
      </c>
      <c r="B95" s="2" t="s">
        <v>95</v>
      </c>
      <c r="C95" s="2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6">
        <f>(E95/D95)*100</f>
        <v>110.60000000000001</v>
      </c>
      <c r="P95" s="5">
        <f>IF(NOT(L95=0),(E95/L95),0)</f>
        <v>73.733333333333334</v>
      </c>
      <c r="Q95" s="2" t="s">
        <v>8310</v>
      </c>
      <c r="R95" s="2" t="s">
        <v>8312</v>
      </c>
      <c r="S95" s="11">
        <f>(((J95/60)/60)/24)+DATE(1970,1,1)</f>
        <v>41065.858067129629</v>
      </c>
      <c r="T95" s="3">
        <f>(((I95/60)/60)/24)+DATE(1970,1,1)</f>
        <v>41093.875</v>
      </c>
    </row>
    <row r="96" spans="1:20" x14ac:dyDescent="0.3">
      <c r="A96" s="2">
        <v>94</v>
      </c>
      <c r="B96" s="2" t="s">
        <v>96</v>
      </c>
      <c r="C96" s="2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6">
        <f>(E96/D96)*100</f>
        <v>104</v>
      </c>
      <c r="P96" s="5">
        <f>IF(NOT(L96=0),(E96/L96),0)</f>
        <v>21.666666666666668</v>
      </c>
      <c r="Q96" s="2" t="s">
        <v>8310</v>
      </c>
      <c r="R96" s="2" t="s">
        <v>8312</v>
      </c>
      <c r="S96" s="11">
        <f>(((J96/60)/60)/24)+DATE(1970,1,1)</f>
        <v>41716.717847222222</v>
      </c>
      <c r="T96" s="3">
        <f>(((I96/60)/60)/24)+DATE(1970,1,1)</f>
        <v>41736.717847222222</v>
      </c>
    </row>
    <row r="97" spans="1:20" x14ac:dyDescent="0.3">
      <c r="A97" s="2">
        <v>95</v>
      </c>
      <c r="B97" s="2" t="s">
        <v>97</v>
      </c>
      <c r="C97" s="2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6">
        <f>(E97/D97)*100</f>
        <v>131.42857142857142</v>
      </c>
      <c r="P97" s="5">
        <f>IF(NOT(L97=0),(E97/L97),0)</f>
        <v>21.904761904761905</v>
      </c>
      <c r="Q97" s="2" t="s">
        <v>8310</v>
      </c>
      <c r="R97" s="2" t="s">
        <v>8312</v>
      </c>
      <c r="S97" s="11">
        <f>(((J97/60)/60)/24)+DATE(1970,1,1)</f>
        <v>40935.005104166667</v>
      </c>
      <c r="T97" s="3">
        <f>(((I97/60)/60)/24)+DATE(1970,1,1)</f>
        <v>40965.005104166667</v>
      </c>
    </row>
    <row r="98" spans="1:20" x14ac:dyDescent="0.3">
      <c r="A98" s="2">
        <v>96</v>
      </c>
      <c r="B98" s="2" t="s">
        <v>98</v>
      </c>
      <c r="C98" s="2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6">
        <f>(E98/D98)*100</f>
        <v>114.66666666666667</v>
      </c>
      <c r="P98" s="5">
        <f>IF(NOT(L98=0),(E98/L98),0)</f>
        <v>50.588235294117645</v>
      </c>
      <c r="Q98" s="2" t="s">
        <v>8310</v>
      </c>
      <c r="R98" s="2" t="s">
        <v>8312</v>
      </c>
      <c r="S98" s="11">
        <f>(((J98/60)/60)/24)+DATE(1970,1,1)</f>
        <v>40324.662511574075</v>
      </c>
      <c r="T98" s="3">
        <f>(((I98/60)/60)/24)+DATE(1970,1,1)</f>
        <v>40391.125</v>
      </c>
    </row>
    <row r="99" spans="1:20" x14ac:dyDescent="0.3">
      <c r="A99" s="2">
        <v>97</v>
      </c>
      <c r="B99" s="2" t="s">
        <v>99</v>
      </c>
      <c r="C99" s="2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6">
        <f>(E99/D99)*100</f>
        <v>106.25</v>
      </c>
      <c r="P99" s="5">
        <f>IF(NOT(L99=0),(E99/L99),0)</f>
        <v>53.125</v>
      </c>
      <c r="Q99" s="2" t="s">
        <v>8310</v>
      </c>
      <c r="R99" s="2" t="s">
        <v>8312</v>
      </c>
      <c r="S99" s="11">
        <f>(((J99/60)/60)/24)+DATE(1970,1,1)</f>
        <v>40706.135208333333</v>
      </c>
      <c r="T99" s="3">
        <f>(((I99/60)/60)/24)+DATE(1970,1,1)</f>
        <v>40736.135208333333</v>
      </c>
    </row>
    <row r="100" spans="1:20" x14ac:dyDescent="0.3">
      <c r="A100" s="2">
        <v>98</v>
      </c>
      <c r="B100" s="2" t="s">
        <v>100</v>
      </c>
      <c r="C100" s="2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6">
        <f>(E100/D100)*100</f>
        <v>106.25</v>
      </c>
      <c r="P100" s="5">
        <f>IF(NOT(L100=0),(E100/L100),0)</f>
        <v>56.666666666666664</v>
      </c>
      <c r="Q100" s="2" t="s">
        <v>8310</v>
      </c>
      <c r="R100" s="2" t="s">
        <v>8312</v>
      </c>
      <c r="S100" s="11">
        <f>(((J100/60)/60)/24)+DATE(1970,1,1)</f>
        <v>41214.79483796296</v>
      </c>
      <c r="T100" s="3">
        <f>(((I100/60)/60)/24)+DATE(1970,1,1)</f>
        <v>41250.979166666664</v>
      </c>
    </row>
    <row r="101" spans="1:20" x14ac:dyDescent="0.3">
      <c r="A101" s="2">
        <v>99</v>
      </c>
      <c r="B101" s="2" t="s">
        <v>101</v>
      </c>
      <c r="C101" s="2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6">
        <f>(E101/D101)*100</f>
        <v>106.01933333333334</v>
      </c>
      <c r="P101" s="5">
        <f>IF(NOT(L101=0),(E101/L101),0)</f>
        <v>40.776666666666664</v>
      </c>
      <c r="Q101" s="2" t="s">
        <v>8310</v>
      </c>
      <c r="R101" s="2" t="s">
        <v>8312</v>
      </c>
      <c r="S101" s="11">
        <f>(((J101/60)/60)/24)+DATE(1970,1,1)</f>
        <v>41631.902766203704</v>
      </c>
      <c r="T101" s="3">
        <f>(((I101/60)/60)/24)+DATE(1970,1,1)</f>
        <v>41661.902766203704</v>
      </c>
    </row>
    <row r="102" spans="1:20" x14ac:dyDescent="0.3">
      <c r="A102" s="2">
        <v>100</v>
      </c>
      <c r="B102" s="2" t="s">
        <v>102</v>
      </c>
      <c r="C102" s="2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6">
        <f>(E102/D102)*100</f>
        <v>100</v>
      </c>
      <c r="P102" s="5">
        <f>IF(NOT(L102=0),(E102/L102),0)</f>
        <v>192.30769230769232</v>
      </c>
      <c r="Q102" s="2" t="s">
        <v>8310</v>
      </c>
      <c r="R102" s="2" t="s">
        <v>8312</v>
      </c>
      <c r="S102" s="11">
        <f>(((J102/60)/60)/24)+DATE(1970,1,1)</f>
        <v>41197.753310185188</v>
      </c>
      <c r="T102" s="3">
        <f>(((I102/60)/60)/24)+DATE(1970,1,1)</f>
        <v>41217.794976851852</v>
      </c>
    </row>
    <row r="103" spans="1:20" x14ac:dyDescent="0.3">
      <c r="A103" s="2">
        <v>101</v>
      </c>
      <c r="B103" s="2" t="s">
        <v>103</v>
      </c>
      <c r="C103" s="2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6">
        <f>(E103/D103)*100</f>
        <v>100</v>
      </c>
      <c r="P103" s="5">
        <f>IF(NOT(L103=0),(E103/L103),0)</f>
        <v>100</v>
      </c>
      <c r="Q103" s="2" t="s">
        <v>8310</v>
      </c>
      <c r="R103" s="2" t="s">
        <v>8312</v>
      </c>
      <c r="S103" s="11">
        <f>(((J103/60)/60)/24)+DATE(1970,1,1)</f>
        <v>41274.776736111111</v>
      </c>
      <c r="T103" s="3">
        <f>(((I103/60)/60)/24)+DATE(1970,1,1)</f>
        <v>41298.776736111111</v>
      </c>
    </row>
    <row r="104" spans="1:20" x14ac:dyDescent="0.3">
      <c r="A104" s="2">
        <v>102</v>
      </c>
      <c r="B104" s="2" t="s">
        <v>104</v>
      </c>
      <c r="C104" s="2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6">
        <f>(E104/D104)*100</f>
        <v>127.75000000000001</v>
      </c>
      <c r="P104" s="5">
        <f>IF(NOT(L104=0),(E104/L104),0)</f>
        <v>117.92307692307692</v>
      </c>
      <c r="Q104" s="2" t="s">
        <v>8310</v>
      </c>
      <c r="R104" s="2" t="s">
        <v>8312</v>
      </c>
      <c r="S104" s="11">
        <f>(((J104/60)/60)/24)+DATE(1970,1,1)</f>
        <v>40505.131168981483</v>
      </c>
      <c r="T104" s="3">
        <f>(((I104/60)/60)/24)+DATE(1970,1,1)</f>
        <v>40535.131168981483</v>
      </c>
    </row>
    <row r="105" spans="1:20" x14ac:dyDescent="0.3">
      <c r="A105" s="2">
        <v>103</v>
      </c>
      <c r="B105" s="2" t="s">
        <v>105</v>
      </c>
      <c r="C105" s="2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6">
        <f>(E105/D105)*100</f>
        <v>105.15384615384616</v>
      </c>
      <c r="P105" s="5">
        <f>IF(NOT(L105=0),(E105/L105),0)</f>
        <v>27.897959183673468</v>
      </c>
      <c r="Q105" s="2" t="s">
        <v>8310</v>
      </c>
      <c r="R105" s="2" t="s">
        <v>8312</v>
      </c>
      <c r="S105" s="11">
        <f>(((J105/60)/60)/24)+DATE(1970,1,1)</f>
        <v>41682.805902777778</v>
      </c>
      <c r="T105" s="3">
        <f>(((I105/60)/60)/24)+DATE(1970,1,1)</f>
        <v>41705.805902777778</v>
      </c>
    </row>
    <row r="106" spans="1:20" x14ac:dyDescent="0.3">
      <c r="A106" s="2">
        <v>104</v>
      </c>
      <c r="B106" s="2" t="s">
        <v>106</v>
      </c>
      <c r="C106" s="2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6">
        <f>(E106/D106)*100</f>
        <v>120</v>
      </c>
      <c r="P106" s="5">
        <f>IF(NOT(L106=0),(E106/L106),0)</f>
        <v>60</v>
      </c>
      <c r="Q106" s="2" t="s">
        <v>8310</v>
      </c>
      <c r="R106" s="2" t="s">
        <v>8312</v>
      </c>
      <c r="S106" s="11">
        <f>(((J106/60)/60)/24)+DATE(1970,1,1)</f>
        <v>40612.695208333331</v>
      </c>
      <c r="T106" s="3">
        <f>(((I106/60)/60)/24)+DATE(1970,1,1)</f>
        <v>40636.041666666664</v>
      </c>
    </row>
    <row r="107" spans="1:20" x14ac:dyDescent="0.3">
      <c r="A107" s="2">
        <v>105</v>
      </c>
      <c r="B107" s="2" t="s">
        <v>107</v>
      </c>
      <c r="C107" s="2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6">
        <f>(E107/D107)*100</f>
        <v>107.40909090909089</v>
      </c>
      <c r="P107" s="5">
        <f>IF(NOT(L107=0),(E107/L107),0)</f>
        <v>39.383333333333333</v>
      </c>
      <c r="Q107" s="2" t="s">
        <v>8310</v>
      </c>
      <c r="R107" s="2" t="s">
        <v>8312</v>
      </c>
      <c r="S107" s="11">
        <f>(((J107/60)/60)/24)+DATE(1970,1,1)</f>
        <v>42485.724768518514</v>
      </c>
      <c r="T107" s="3">
        <f>(((I107/60)/60)/24)+DATE(1970,1,1)</f>
        <v>42504</v>
      </c>
    </row>
    <row r="108" spans="1:20" x14ac:dyDescent="0.3">
      <c r="A108" s="2">
        <v>106</v>
      </c>
      <c r="B108" s="2" t="s">
        <v>108</v>
      </c>
      <c r="C108" s="2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6">
        <f>(E108/D108)*100</f>
        <v>100.49999999999999</v>
      </c>
      <c r="P108" s="5">
        <f>IF(NOT(L108=0),(E108/L108),0)</f>
        <v>186.11111111111111</v>
      </c>
      <c r="Q108" s="2" t="s">
        <v>8310</v>
      </c>
      <c r="R108" s="2" t="s">
        <v>8312</v>
      </c>
      <c r="S108" s="11">
        <f>(((J108/60)/60)/24)+DATE(1970,1,1)</f>
        <v>40987.776631944449</v>
      </c>
      <c r="T108" s="3">
        <f>(((I108/60)/60)/24)+DATE(1970,1,1)</f>
        <v>41001.776631944449</v>
      </c>
    </row>
    <row r="109" spans="1:20" x14ac:dyDescent="0.3">
      <c r="A109" s="2">
        <v>107</v>
      </c>
      <c r="B109" s="2" t="s">
        <v>109</v>
      </c>
      <c r="C109" s="2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6">
        <f>(E109/D109)*100</f>
        <v>102.46666666666667</v>
      </c>
      <c r="P109" s="5">
        <f>IF(NOT(L109=0),(E109/L109),0)</f>
        <v>111.37681159420291</v>
      </c>
      <c r="Q109" s="2" t="s">
        <v>8310</v>
      </c>
      <c r="R109" s="2" t="s">
        <v>8312</v>
      </c>
      <c r="S109" s="11">
        <f>(((J109/60)/60)/24)+DATE(1970,1,1)</f>
        <v>40635.982488425929</v>
      </c>
      <c r="T109" s="3">
        <f>(((I109/60)/60)/24)+DATE(1970,1,1)</f>
        <v>40657.982488425929</v>
      </c>
    </row>
    <row r="110" spans="1:20" x14ac:dyDescent="0.3">
      <c r="A110" s="2">
        <v>108</v>
      </c>
      <c r="B110" s="2" t="s">
        <v>110</v>
      </c>
      <c r="C110" s="2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6">
        <f>(E110/D110)*100</f>
        <v>246.66666666666669</v>
      </c>
      <c r="P110" s="5">
        <f>IF(NOT(L110=0),(E110/L110),0)</f>
        <v>78.723404255319153</v>
      </c>
      <c r="Q110" s="2" t="s">
        <v>8310</v>
      </c>
      <c r="R110" s="2" t="s">
        <v>8312</v>
      </c>
      <c r="S110" s="11">
        <f>(((J110/60)/60)/24)+DATE(1970,1,1)</f>
        <v>41365.613078703704</v>
      </c>
      <c r="T110" s="3">
        <f>(((I110/60)/60)/24)+DATE(1970,1,1)</f>
        <v>41425.613078703704</v>
      </c>
    </row>
    <row r="111" spans="1:20" x14ac:dyDescent="0.3">
      <c r="A111" s="2">
        <v>109</v>
      </c>
      <c r="B111" s="2" t="s">
        <v>111</v>
      </c>
      <c r="C111" s="2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6">
        <f>(E111/D111)*100</f>
        <v>219.49999999999997</v>
      </c>
      <c r="P111" s="5">
        <f>IF(NOT(L111=0),(E111/L111),0)</f>
        <v>46.702127659574465</v>
      </c>
      <c r="Q111" s="2" t="s">
        <v>8310</v>
      </c>
      <c r="R111" s="2" t="s">
        <v>8312</v>
      </c>
      <c r="S111" s="11">
        <f>(((J111/60)/60)/24)+DATE(1970,1,1)</f>
        <v>40570.025810185187</v>
      </c>
      <c r="T111" s="3">
        <f>(((I111/60)/60)/24)+DATE(1970,1,1)</f>
        <v>40600.025810185187</v>
      </c>
    </row>
    <row r="112" spans="1:20" x14ac:dyDescent="0.3">
      <c r="A112" s="2">
        <v>110</v>
      </c>
      <c r="B112" s="2" t="s">
        <v>112</v>
      </c>
      <c r="C112" s="2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6">
        <f>(E112/D112)*100</f>
        <v>130.76923076923077</v>
      </c>
      <c r="P112" s="5">
        <f>IF(NOT(L112=0),(E112/L112),0)</f>
        <v>65.384615384615387</v>
      </c>
      <c r="Q112" s="2" t="s">
        <v>8310</v>
      </c>
      <c r="R112" s="2" t="s">
        <v>8312</v>
      </c>
      <c r="S112" s="11">
        <f>(((J112/60)/60)/24)+DATE(1970,1,1)</f>
        <v>41557.949687500004</v>
      </c>
      <c r="T112" s="3">
        <f>(((I112/60)/60)/24)+DATE(1970,1,1)</f>
        <v>41592.249305555553</v>
      </c>
    </row>
    <row r="113" spans="1:20" x14ac:dyDescent="0.3">
      <c r="A113" s="2">
        <v>111</v>
      </c>
      <c r="B113" s="2" t="s">
        <v>113</v>
      </c>
      <c r="C113" s="2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6">
        <f>(E113/D113)*100</f>
        <v>154.57142857142858</v>
      </c>
      <c r="P113" s="5">
        <f>IF(NOT(L113=0),(E113/L113),0)</f>
        <v>102.0754716981132</v>
      </c>
      <c r="Q113" s="2" t="s">
        <v>8310</v>
      </c>
      <c r="R113" s="2" t="s">
        <v>8312</v>
      </c>
      <c r="S113" s="11">
        <f>(((J113/60)/60)/24)+DATE(1970,1,1)</f>
        <v>42125.333182870367</v>
      </c>
      <c r="T113" s="3">
        <f>(((I113/60)/60)/24)+DATE(1970,1,1)</f>
        <v>42155.333182870367</v>
      </c>
    </row>
    <row r="114" spans="1:20" x14ac:dyDescent="0.3">
      <c r="A114" s="2">
        <v>112</v>
      </c>
      <c r="B114" s="2" t="s">
        <v>114</v>
      </c>
      <c r="C114" s="2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6">
        <f>(E114/D114)*100</f>
        <v>104</v>
      </c>
      <c r="P114" s="5">
        <f>IF(NOT(L114=0),(E114/L114),0)</f>
        <v>64.197530864197532</v>
      </c>
      <c r="Q114" s="2" t="s">
        <v>8310</v>
      </c>
      <c r="R114" s="2" t="s">
        <v>8312</v>
      </c>
      <c r="S114" s="11">
        <f>(((J114/60)/60)/24)+DATE(1970,1,1)</f>
        <v>41718.043032407404</v>
      </c>
      <c r="T114" s="3">
        <f>(((I114/60)/60)/24)+DATE(1970,1,1)</f>
        <v>41742.083333333336</v>
      </c>
    </row>
    <row r="115" spans="1:20" x14ac:dyDescent="0.3">
      <c r="A115" s="2">
        <v>113</v>
      </c>
      <c r="B115" s="2" t="s">
        <v>115</v>
      </c>
      <c r="C115" s="2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6">
        <f>(E115/D115)*100</f>
        <v>141</v>
      </c>
      <c r="P115" s="5">
        <f>IF(NOT(L115=0),(E115/L115),0)</f>
        <v>90.384615384615387</v>
      </c>
      <c r="Q115" s="2" t="s">
        <v>8310</v>
      </c>
      <c r="R115" s="2" t="s">
        <v>8312</v>
      </c>
      <c r="S115" s="11">
        <f>(((J115/60)/60)/24)+DATE(1970,1,1)</f>
        <v>40753.758425925924</v>
      </c>
      <c r="T115" s="3">
        <f>(((I115/60)/60)/24)+DATE(1970,1,1)</f>
        <v>40761.625</v>
      </c>
    </row>
    <row r="116" spans="1:20" x14ac:dyDescent="0.3">
      <c r="A116" s="2">
        <v>114</v>
      </c>
      <c r="B116" s="2" t="s">
        <v>116</v>
      </c>
      <c r="C116" s="2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6">
        <f>(E116/D116)*100</f>
        <v>103.33333333333334</v>
      </c>
      <c r="P116" s="5">
        <f>IF(NOT(L116=0),(E116/L116),0)</f>
        <v>88.571428571428569</v>
      </c>
      <c r="Q116" s="2" t="s">
        <v>8310</v>
      </c>
      <c r="R116" s="2" t="s">
        <v>8312</v>
      </c>
      <c r="S116" s="11">
        <f>(((J116/60)/60)/24)+DATE(1970,1,1)</f>
        <v>40861.27416666667</v>
      </c>
      <c r="T116" s="3">
        <f>(((I116/60)/60)/24)+DATE(1970,1,1)</f>
        <v>40921.27416666667</v>
      </c>
    </row>
    <row r="117" spans="1:20" x14ac:dyDescent="0.3">
      <c r="A117" s="2">
        <v>115</v>
      </c>
      <c r="B117" s="2" t="s">
        <v>117</v>
      </c>
      <c r="C117" s="2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6">
        <f>(E117/D117)*100</f>
        <v>140.44444444444443</v>
      </c>
      <c r="P117" s="5">
        <f>IF(NOT(L117=0),(E117/L117),0)</f>
        <v>28.727272727272727</v>
      </c>
      <c r="Q117" s="2" t="s">
        <v>8310</v>
      </c>
      <c r="R117" s="2" t="s">
        <v>8312</v>
      </c>
      <c r="S117" s="11">
        <f>(((J117/60)/60)/24)+DATE(1970,1,1)</f>
        <v>40918.738935185182</v>
      </c>
      <c r="T117" s="3">
        <f>(((I117/60)/60)/24)+DATE(1970,1,1)</f>
        <v>40943.738935185182</v>
      </c>
    </row>
    <row r="118" spans="1:20" x14ac:dyDescent="0.3">
      <c r="A118" s="2">
        <v>116</v>
      </c>
      <c r="B118" s="2" t="s">
        <v>118</v>
      </c>
      <c r="C118" s="2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6">
        <f>(E118/D118)*100</f>
        <v>113.65714285714286</v>
      </c>
      <c r="P118" s="5">
        <f>IF(NOT(L118=0),(E118/L118),0)</f>
        <v>69.78947368421052</v>
      </c>
      <c r="Q118" s="2" t="s">
        <v>8310</v>
      </c>
      <c r="R118" s="2" t="s">
        <v>8312</v>
      </c>
      <c r="S118" s="11">
        <f>(((J118/60)/60)/24)+DATE(1970,1,1)</f>
        <v>40595.497164351851</v>
      </c>
      <c r="T118" s="3">
        <f>(((I118/60)/60)/24)+DATE(1970,1,1)</f>
        <v>40641.455497685187</v>
      </c>
    </row>
    <row r="119" spans="1:20" x14ac:dyDescent="0.3">
      <c r="A119" s="2">
        <v>117</v>
      </c>
      <c r="B119" s="2" t="s">
        <v>119</v>
      </c>
      <c r="C119" s="2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6">
        <f>(E119/D119)*100</f>
        <v>100.49377777777779</v>
      </c>
      <c r="P119" s="5">
        <f>IF(NOT(L119=0),(E119/L119),0)</f>
        <v>167.48962962962963</v>
      </c>
      <c r="Q119" s="2" t="s">
        <v>8310</v>
      </c>
      <c r="R119" s="2" t="s">
        <v>8312</v>
      </c>
      <c r="S119" s="11">
        <f>(((J119/60)/60)/24)+DATE(1970,1,1)</f>
        <v>40248.834999999999</v>
      </c>
      <c r="T119" s="3">
        <f>(((I119/60)/60)/24)+DATE(1970,1,1)</f>
        <v>40338.791666666664</v>
      </c>
    </row>
    <row r="120" spans="1:20" x14ac:dyDescent="0.3">
      <c r="A120" s="2">
        <v>118</v>
      </c>
      <c r="B120" s="2" t="s">
        <v>120</v>
      </c>
      <c r="C120" s="2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6">
        <f>(E120/D120)*100</f>
        <v>113.03159999999998</v>
      </c>
      <c r="P120" s="5">
        <f>IF(NOT(L120=0),(E120/L120),0)</f>
        <v>144.91230769230768</v>
      </c>
      <c r="Q120" s="2" t="s">
        <v>8310</v>
      </c>
      <c r="R120" s="2" t="s">
        <v>8312</v>
      </c>
      <c r="S120" s="11">
        <f>(((J120/60)/60)/24)+DATE(1970,1,1)</f>
        <v>40723.053657407407</v>
      </c>
      <c r="T120" s="3">
        <f>(((I120/60)/60)/24)+DATE(1970,1,1)</f>
        <v>40753.053657407407</v>
      </c>
    </row>
    <row r="121" spans="1:20" x14ac:dyDescent="0.3">
      <c r="A121" s="2">
        <v>119</v>
      </c>
      <c r="B121" s="2" t="s">
        <v>121</v>
      </c>
      <c r="C121" s="2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6">
        <f>(E121/D121)*100</f>
        <v>104.55692307692308</v>
      </c>
      <c r="P121" s="5">
        <f>IF(NOT(L121=0),(E121/L121),0)</f>
        <v>91.840540540540545</v>
      </c>
      <c r="Q121" s="2" t="s">
        <v>8310</v>
      </c>
      <c r="R121" s="2" t="s">
        <v>8312</v>
      </c>
      <c r="S121" s="11">
        <f>(((J121/60)/60)/24)+DATE(1970,1,1)</f>
        <v>40739.069282407407</v>
      </c>
      <c r="T121" s="3">
        <f>(((I121/60)/60)/24)+DATE(1970,1,1)</f>
        <v>40768.958333333336</v>
      </c>
    </row>
    <row r="122" spans="1:20" x14ac:dyDescent="0.3">
      <c r="A122" s="2">
        <v>120</v>
      </c>
      <c r="B122" s="2" t="s">
        <v>122</v>
      </c>
      <c r="C122" s="2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6">
        <f>(E122/D122)*100</f>
        <v>1.4285714285714287E-2</v>
      </c>
      <c r="P122" s="5">
        <f>IF(NOT(L122=0),(E122/L122),0)</f>
        <v>10</v>
      </c>
      <c r="Q122" s="2" t="s">
        <v>8310</v>
      </c>
      <c r="R122" s="2" t="s">
        <v>8313</v>
      </c>
      <c r="S122" s="11">
        <f>(((J122/60)/60)/24)+DATE(1970,1,1)</f>
        <v>42616.049849537041</v>
      </c>
      <c r="T122" s="3">
        <f>(((I122/60)/60)/24)+DATE(1970,1,1)</f>
        <v>42646.049849537041</v>
      </c>
    </row>
    <row r="123" spans="1:20" x14ac:dyDescent="0.3">
      <c r="A123" s="2">
        <v>121</v>
      </c>
      <c r="B123" s="2" t="s">
        <v>123</v>
      </c>
      <c r="C123" s="2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6">
        <f>(E123/D123)*100</f>
        <v>3.3333333333333333E-2</v>
      </c>
      <c r="P123" s="5">
        <f>IF(NOT(L123=0),(E123/L123),0)</f>
        <v>1</v>
      </c>
      <c r="Q123" s="2" t="s">
        <v>8310</v>
      </c>
      <c r="R123" s="2" t="s">
        <v>8313</v>
      </c>
      <c r="S123" s="11">
        <f>(((J123/60)/60)/24)+DATE(1970,1,1)</f>
        <v>42096.704976851848</v>
      </c>
      <c r="T123" s="3">
        <f>(((I123/60)/60)/24)+DATE(1970,1,1)</f>
        <v>42112.427777777775</v>
      </c>
    </row>
    <row r="124" spans="1:20" x14ac:dyDescent="0.3">
      <c r="A124" s="2">
        <v>122</v>
      </c>
      <c r="B124" s="2" t="s">
        <v>124</v>
      </c>
      <c r="C124" s="2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6">
        <f>(E124/D124)*100</f>
        <v>0</v>
      </c>
      <c r="P124" s="5">
        <f>IF(NOT(L124=0),(E124/L124),0)</f>
        <v>0</v>
      </c>
      <c r="Q124" s="2" t="s">
        <v>8310</v>
      </c>
      <c r="R124" s="2" t="s">
        <v>8313</v>
      </c>
      <c r="S124" s="11">
        <f>(((J124/60)/60)/24)+DATE(1970,1,1)</f>
        <v>42593.431793981479</v>
      </c>
      <c r="T124" s="3">
        <f>(((I124/60)/60)/24)+DATE(1970,1,1)</f>
        <v>42653.431793981479</v>
      </c>
    </row>
    <row r="125" spans="1:20" x14ac:dyDescent="0.3">
      <c r="A125" s="2">
        <v>123</v>
      </c>
      <c r="B125" s="2" t="s">
        <v>125</v>
      </c>
      <c r="C125" s="2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6">
        <f>(E125/D125)*100</f>
        <v>0.27454545454545454</v>
      </c>
      <c r="P125" s="5">
        <f>IF(NOT(L125=0),(E125/L125),0)</f>
        <v>25.166666666666668</v>
      </c>
      <c r="Q125" s="2" t="s">
        <v>8310</v>
      </c>
      <c r="R125" s="2" t="s">
        <v>8313</v>
      </c>
      <c r="S125" s="11">
        <f>(((J125/60)/60)/24)+DATE(1970,1,1)</f>
        <v>41904.781990740739</v>
      </c>
      <c r="T125" s="3">
        <f>(((I125/60)/60)/24)+DATE(1970,1,1)</f>
        <v>41940.916666666664</v>
      </c>
    </row>
    <row r="126" spans="1:20" x14ac:dyDescent="0.3">
      <c r="A126" s="2">
        <v>124</v>
      </c>
      <c r="B126" s="2" t="s">
        <v>126</v>
      </c>
      <c r="C126" s="2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6">
        <f>(E126/D126)*100</f>
        <v>0</v>
      </c>
      <c r="P126" s="5">
        <f>IF(NOT(L126=0),(E126/L126),0)</f>
        <v>0</v>
      </c>
      <c r="Q126" s="2" t="s">
        <v>8310</v>
      </c>
      <c r="R126" s="2" t="s">
        <v>8313</v>
      </c>
      <c r="S126" s="11">
        <f>(((J126/60)/60)/24)+DATE(1970,1,1)</f>
        <v>42114.928726851853</v>
      </c>
      <c r="T126" s="3">
        <f>(((I126/60)/60)/24)+DATE(1970,1,1)</f>
        <v>42139.928726851853</v>
      </c>
    </row>
    <row r="127" spans="1:20" x14ac:dyDescent="0.3">
      <c r="A127" s="2">
        <v>125</v>
      </c>
      <c r="B127" s="2" t="s">
        <v>127</v>
      </c>
      <c r="C127" s="2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6">
        <f>(E127/D127)*100</f>
        <v>14.000000000000002</v>
      </c>
      <c r="P127" s="5">
        <f>IF(NOT(L127=0),(E127/L127),0)</f>
        <v>11.666666666666666</v>
      </c>
      <c r="Q127" s="2" t="s">
        <v>8310</v>
      </c>
      <c r="R127" s="2" t="s">
        <v>8313</v>
      </c>
      <c r="S127" s="11">
        <f>(((J127/60)/60)/24)+DATE(1970,1,1)</f>
        <v>42709.993981481486</v>
      </c>
      <c r="T127" s="3">
        <f>(((I127/60)/60)/24)+DATE(1970,1,1)</f>
        <v>42769.993981481486</v>
      </c>
    </row>
    <row r="128" spans="1:20" x14ac:dyDescent="0.3">
      <c r="A128" s="2">
        <v>126</v>
      </c>
      <c r="B128" s="2" t="s">
        <v>128</v>
      </c>
      <c r="C128" s="2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6">
        <f>(E128/D128)*100</f>
        <v>5.548</v>
      </c>
      <c r="P128" s="5">
        <f>IF(NOT(L128=0),(E128/L128),0)</f>
        <v>106.69230769230769</v>
      </c>
      <c r="Q128" s="2" t="s">
        <v>8310</v>
      </c>
      <c r="R128" s="2" t="s">
        <v>8313</v>
      </c>
      <c r="S128" s="11">
        <f>(((J128/60)/60)/24)+DATE(1970,1,1)</f>
        <v>42135.589548611111</v>
      </c>
      <c r="T128" s="3">
        <f>(((I128/60)/60)/24)+DATE(1970,1,1)</f>
        <v>42166.083333333328</v>
      </c>
    </row>
    <row r="129" spans="1:20" x14ac:dyDescent="0.3">
      <c r="A129" s="2">
        <v>127</v>
      </c>
      <c r="B129" s="2" t="s">
        <v>129</v>
      </c>
      <c r="C129" s="2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6">
        <f>(E129/D129)*100</f>
        <v>2.375</v>
      </c>
      <c r="P129" s="5">
        <f>IF(NOT(L129=0),(E129/L129),0)</f>
        <v>47.5</v>
      </c>
      <c r="Q129" s="2" t="s">
        <v>8310</v>
      </c>
      <c r="R129" s="2" t="s">
        <v>8313</v>
      </c>
      <c r="S129" s="11">
        <f>(((J129/60)/60)/24)+DATE(1970,1,1)</f>
        <v>42067.62431712963</v>
      </c>
      <c r="T129" s="3">
        <f>(((I129/60)/60)/24)+DATE(1970,1,1)</f>
        <v>42097.582650462966</v>
      </c>
    </row>
    <row r="130" spans="1:20" x14ac:dyDescent="0.3">
      <c r="A130" s="2">
        <v>128</v>
      </c>
      <c r="B130" s="2" t="s">
        <v>130</v>
      </c>
      <c r="C130" s="2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6">
        <f>(E130/D130)*100</f>
        <v>1.867</v>
      </c>
      <c r="P130" s="5">
        <f>IF(NOT(L130=0),(E130/L130),0)</f>
        <v>311.16666666666669</v>
      </c>
      <c r="Q130" s="2" t="s">
        <v>8310</v>
      </c>
      <c r="R130" s="2" t="s">
        <v>8313</v>
      </c>
      <c r="S130" s="11">
        <f>(((J130/60)/60)/24)+DATE(1970,1,1)</f>
        <v>42628.22792824074</v>
      </c>
      <c r="T130" s="3">
        <f>(((I130/60)/60)/24)+DATE(1970,1,1)</f>
        <v>42663.22792824074</v>
      </c>
    </row>
    <row r="131" spans="1:20" x14ac:dyDescent="0.3">
      <c r="A131" s="2">
        <v>129</v>
      </c>
      <c r="B131" s="2" t="s">
        <v>131</v>
      </c>
      <c r="C131" s="2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6">
        <f>(E131/D131)*100</f>
        <v>0</v>
      </c>
      <c r="P131" s="5">
        <f>IF(NOT(L131=0),(E131/L131),0)</f>
        <v>0</v>
      </c>
      <c r="Q131" s="2" t="s">
        <v>8310</v>
      </c>
      <c r="R131" s="2" t="s">
        <v>8313</v>
      </c>
      <c r="S131" s="11">
        <f>(((J131/60)/60)/24)+DATE(1970,1,1)</f>
        <v>41882.937303240738</v>
      </c>
      <c r="T131" s="3">
        <f>(((I131/60)/60)/24)+DATE(1970,1,1)</f>
        <v>41942.937303240738</v>
      </c>
    </row>
    <row r="132" spans="1:20" x14ac:dyDescent="0.3">
      <c r="A132" s="2">
        <v>130</v>
      </c>
      <c r="B132" s="2" t="s">
        <v>132</v>
      </c>
      <c r="C132" s="2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6">
        <f>(E132/D132)*100</f>
        <v>0</v>
      </c>
      <c r="P132" s="5">
        <f>IF(NOT(L132=0),(E132/L132),0)</f>
        <v>0</v>
      </c>
      <c r="Q132" s="2" t="s">
        <v>8310</v>
      </c>
      <c r="R132" s="2" t="s">
        <v>8313</v>
      </c>
      <c r="S132" s="11">
        <f>(((J132/60)/60)/24)+DATE(1970,1,1)</f>
        <v>41778.915416666663</v>
      </c>
      <c r="T132" s="3">
        <f>(((I132/60)/60)/24)+DATE(1970,1,1)</f>
        <v>41806.844444444447</v>
      </c>
    </row>
    <row r="133" spans="1:20" x14ac:dyDescent="0.3">
      <c r="A133" s="2">
        <v>131</v>
      </c>
      <c r="B133" s="2" t="s">
        <v>133</v>
      </c>
      <c r="C133" s="2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6">
        <f>(E133/D133)*100</f>
        <v>0</v>
      </c>
      <c r="P133" s="5">
        <f>IF(NOT(L133=0),(E133/L133),0)</f>
        <v>0</v>
      </c>
      <c r="Q133" s="2" t="s">
        <v>8310</v>
      </c>
      <c r="R133" s="2" t="s">
        <v>8313</v>
      </c>
      <c r="S133" s="11">
        <f>(((J133/60)/60)/24)+DATE(1970,1,1)</f>
        <v>42541.837511574078</v>
      </c>
      <c r="T133" s="3">
        <f>(((I133/60)/60)/24)+DATE(1970,1,1)</f>
        <v>42557</v>
      </c>
    </row>
    <row r="134" spans="1:20" x14ac:dyDescent="0.3">
      <c r="A134" s="2">
        <v>132</v>
      </c>
      <c r="B134" s="2" t="s">
        <v>134</v>
      </c>
      <c r="C134" s="2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6">
        <f>(E134/D134)*100</f>
        <v>9.5687499999999996</v>
      </c>
      <c r="P134" s="5">
        <f>IF(NOT(L134=0),(E134/L134),0)</f>
        <v>94.506172839506178</v>
      </c>
      <c r="Q134" s="2" t="s">
        <v>8310</v>
      </c>
      <c r="R134" s="2" t="s">
        <v>8313</v>
      </c>
      <c r="S134" s="11">
        <f>(((J134/60)/60)/24)+DATE(1970,1,1)</f>
        <v>41905.812581018516</v>
      </c>
      <c r="T134" s="3">
        <f>(((I134/60)/60)/24)+DATE(1970,1,1)</f>
        <v>41950.854247685187</v>
      </c>
    </row>
    <row r="135" spans="1:20" x14ac:dyDescent="0.3">
      <c r="A135" s="2">
        <v>133</v>
      </c>
      <c r="B135" s="2" t="s">
        <v>135</v>
      </c>
      <c r="C135" s="2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6">
        <f>(E135/D135)*100</f>
        <v>0</v>
      </c>
      <c r="P135" s="5">
        <f>IF(NOT(L135=0),(E135/L135),0)</f>
        <v>0</v>
      </c>
      <c r="Q135" s="2" t="s">
        <v>8310</v>
      </c>
      <c r="R135" s="2" t="s">
        <v>8313</v>
      </c>
      <c r="S135" s="11">
        <f>(((J135/60)/60)/24)+DATE(1970,1,1)</f>
        <v>42491.80768518518</v>
      </c>
      <c r="T135" s="3">
        <f>(((I135/60)/60)/24)+DATE(1970,1,1)</f>
        <v>42521.729861111111</v>
      </c>
    </row>
    <row r="136" spans="1:20" x14ac:dyDescent="0.3">
      <c r="A136" s="2">
        <v>134</v>
      </c>
      <c r="B136" s="2" t="s">
        <v>136</v>
      </c>
      <c r="C136" s="2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6">
        <f>(E136/D136)*100</f>
        <v>0</v>
      </c>
      <c r="P136" s="5">
        <f>IF(NOT(L136=0),(E136/L136),0)</f>
        <v>0</v>
      </c>
      <c r="Q136" s="2" t="s">
        <v>8310</v>
      </c>
      <c r="R136" s="2" t="s">
        <v>8313</v>
      </c>
      <c r="S136" s="11">
        <f>(((J136/60)/60)/24)+DATE(1970,1,1)</f>
        <v>42221.909930555557</v>
      </c>
      <c r="T136" s="3">
        <f>(((I136/60)/60)/24)+DATE(1970,1,1)</f>
        <v>42251.708333333328</v>
      </c>
    </row>
    <row r="137" spans="1:20" x14ac:dyDescent="0.3">
      <c r="A137" s="2">
        <v>135</v>
      </c>
      <c r="B137" s="2" t="s">
        <v>137</v>
      </c>
      <c r="C137" s="2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6">
        <f>(E137/D137)*100</f>
        <v>13.433333333333334</v>
      </c>
      <c r="P137" s="5">
        <f>IF(NOT(L137=0),(E137/L137),0)</f>
        <v>80.599999999999994</v>
      </c>
      <c r="Q137" s="2" t="s">
        <v>8310</v>
      </c>
      <c r="R137" s="2" t="s">
        <v>8313</v>
      </c>
      <c r="S137" s="11">
        <f>(((J137/60)/60)/24)+DATE(1970,1,1)</f>
        <v>41788.381909722222</v>
      </c>
      <c r="T137" s="3">
        <f>(((I137/60)/60)/24)+DATE(1970,1,1)</f>
        <v>41821.791666666664</v>
      </c>
    </row>
    <row r="138" spans="1:20" x14ac:dyDescent="0.3">
      <c r="A138" s="2">
        <v>136</v>
      </c>
      <c r="B138" s="2" t="s">
        <v>138</v>
      </c>
      <c r="C138" s="2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6">
        <f>(E138/D138)*100</f>
        <v>0</v>
      </c>
      <c r="P138" s="5">
        <f>IF(NOT(L138=0),(E138/L138),0)</f>
        <v>0</v>
      </c>
      <c r="Q138" s="2" t="s">
        <v>8310</v>
      </c>
      <c r="R138" s="2" t="s">
        <v>8313</v>
      </c>
      <c r="S138" s="11">
        <f>(((J138/60)/60)/24)+DATE(1970,1,1)</f>
        <v>42096.410115740742</v>
      </c>
      <c r="T138" s="3">
        <f>(((I138/60)/60)/24)+DATE(1970,1,1)</f>
        <v>42140.427777777775</v>
      </c>
    </row>
    <row r="139" spans="1:20" x14ac:dyDescent="0.3">
      <c r="A139" s="2">
        <v>137</v>
      </c>
      <c r="B139" s="2" t="s">
        <v>139</v>
      </c>
      <c r="C139" s="2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6">
        <f>(E139/D139)*100</f>
        <v>0</v>
      </c>
      <c r="P139" s="5">
        <f>IF(NOT(L139=0),(E139/L139),0)</f>
        <v>0</v>
      </c>
      <c r="Q139" s="2" t="s">
        <v>8310</v>
      </c>
      <c r="R139" s="2" t="s">
        <v>8313</v>
      </c>
      <c r="S139" s="11">
        <f>(((J139/60)/60)/24)+DATE(1970,1,1)</f>
        <v>42239.573993055557</v>
      </c>
      <c r="T139" s="3">
        <f>(((I139/60)/60)/24)+DATE(1970,1,1)</f>
        <v>42289.573993055557</v>
      </c>
    </row>
    <row r="140" spans="1:20" x14ac:dyDescent="0.3">
      <c r="A140" s="2">
        <v>138</v>
      </c>
      <c r="B140" s="2" t="s">
        <v>140</v>
      </c>
      <c r="C140" s="2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6">
        <f>(E140/D140)*100</f>
        <v>3.1413333333333333</v>
      </c>
      <c r="P140" s="5">
        <f>IF(NOT(L140=0),(E140/L140),0)</f>
        <v>81.241379310344826</v>
      </c>
      <c r="Q140" s="2" t="s">
        <v>8310</v>
      </c>
      <c r="R140" s="2" t="s">
        <v>8313</v>
      </c>
      <c r="S140" s="11">
        <f>(((J140/60)/60)/24)+DATE(1970,1,1)</f>
        <v>42186.257418981477</v>
      </c>
      <c r="T140" s="3">
        <f>(((I140/60)/60)/24)+DATE(1970,1,1)</f>
        <v>42217.207638888889</v>
      </c>
    </row>
    <row r="141" spans="1:20" x14ac:dyDescent="0.3">
      <c r="A141" s="2">
        <v>139</v>
      </c>
      <c r="B141" s="2" t="s">
        <v>141</v>
      </c>
      <c r="C141" s="2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6">
        <f>(E141/D141)*100</f>
        <v>100</v>
      </c>
      <c r="P141" s="5">
        <f>IF(NOT(L141=0),(E141/L141),0)</f>
        <v>500</v>
      </c>
      <c r="Q141" s="2" t="s">
        <v>8310</v>
      </c>
      <c r="R141" s="2" t="s">
        <v>8313</v>
      </c>
      <c r="S141" s="11">
        <f>(((J141/60)/60)/24)+DATE(1970,1,1)</f>
        <v>42187.920972222222</v>
      </c>
      <c r="T141" s="3">
        <f>(((I141/60)/60)/24)+DATE(1970,1,1)</f>
        <v>42197.920972222222</v>
      </c>
    </row>
    <row r="142" spans="1:20" x14ac:dyDescent="0.3">
      <c r="A142" s="2">
        <v>140</v>
      </c>
      <c r="B142" s="2" t="s">
        <v>142</v>
      </c>
      <c r="C142" s="2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6">
        <f>(E142/D142)*100</f>
        <v>0</v>
      </c>
      <c r="P142" s="5">
        <f>IF(NOT(L142=0),(E142/L142),0)</f>
        <v>0</v>
      </c>
      <c r="Q142" s="2" t="s">
        <v>8310</v>
      </c>
      <c r="R142" s="2" t="s">
        <v>8313</v>
      </c>
      <c r="S142" s="11">
        <f>(((J142/60)/60)/24)+DATE(1970,1,1)</f>
        <v>42053.198287037041</v>
      </c>
      <c r="T142" s="3">
        <f>(((I142/60)/60)/24)+DATE(1970,1,1)</f>
        <v>42083.15662037037</v>
      </c>
    </row>
    <row r="143" spans="1:20" x14ac:dyDescent="0.3">
      <c r="A143" s="2">
        <v>141</v>
      </c>
      <c r="B143" s="2" t="s">
        <v>143</v>
      </c>
      <c r="C143" s="2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6">
        <f>(E143/D143)*100</f>
        <v>10.775</v>
      </c>
      <c r="P143" s="5">
        <f>IF(NOT(L143=0),(E143/L143),0)</f>
        <v>46.178571428571431</v>
      </c>
      <c r="Q143" s="2" t="s">
        <v>8310</v>
      </c>
      <c r="R143" s="2" t="s">
        <v>8313</v>
      </c>
      <c r="S143" s="11">
        <f>(((J143/60)/60)/24)+DATE(1970,1,1)</f>
        <v>42110.153043981481</v>
      </c>
      <c r="T143" s="3">
        <f>(((I143/60)/60)/24)+DATE(1970,1,1)</f>
        <v>42155.153043981481</v>
      </c>
    </row>
    <row r="144" spans="1:20" x14ac:dyDescent="0.3">
      <c r="A144" s="2">
        <v>142</v>
      </c>
      <c r="B144" s="2" t="s">
        <v>144</v>
      </c>
      <c r="C144" s="2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6">
        <f>(E144/D144)*100</f>
        <v>0.33333333333333337</v>
      </c>
      <c r="P144" s="5">
        <f>IF(NOT(L144=0),(E144/L144),0)</f>
        <v>10</v>
      </c>
      <c r="Q144" s="2" t="s">
        <v>8310</v>
      </c>
      <c r="R144" s="2" t="s">
        <v>8313</v>
      </c>
      <c r="S144" s="11">
        <f>(((J144/60)/60)/24)+DATE(1970,1,1)</f>
        <v>41938.893263888887</v>
      </c>
      <c r="T144" s="3">
        <f>(((I144/60)/60)/24)+DATE(1970,1,1)</f>
        <v>41959.934930555552</v>
      </c>
    </row>
    <row r="145" spans="1:20" x14ac:dyDescent="0.3">
      <c r="A145" s="2">
        <v>143</v>
      </c>
      <c r="B145" s="2" t="s">
        <v>145</v>
      </c>
      <c r="C145" s="2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6">
        <f>(E145/D145)*100</f>
        <v>0</v>
      </c>
      <c r="P145" s="5">
        <f>IF(NOT(L145=0),(E145/L145),0)</f>
        <v>0</v>
      </c>
      <c r="Q145" s="2" t="s">
        <v>8310</v>
      </c>
      <c r="R145" s="2" t="s">
        <v>8313</v>
      </c>
      <c r="S145" s="11">
        <f>(((J145/60)/60)/24)+DATE(1970,1,1)</f>
        <v>42559.064143518524</v>
      </c>
      <c r="T145" s="3">
        <f>(((I145/60)/60)/24)+DATE(1970,1,1)</f>
        <v>42616.246527777781</v>
      </c>
    </row>
    <row r="146" spans="1:20" x14ac:dyDescent="0.3">
      <c r="A146" s="2">
        <v>144</v>
      </c>
      <c r="B146" s="2" t="s">
        <v>146</v>
      </c>
      <c r="C146" s="2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6">
        <f>(E146/D146)*100</f>
        <v>27.6</v>
      </c>
      <c r="P146" s="5">
        <f>IF(NOT(L146=0),(E146/L146),0)</f>
        <v>55.945945945945944</v>
      </c>
      <c r="Q146" s="2" t="s">
        <v>8310</v>
      </c>
      <c r="R146" s="2" t="s">
        <v>8313</v>
      </c>
      <c r="S146" s="11">
        <f>(((J146/60)/60)/24)+DATE(1970,1,1)</f>
        <v>42047.762407407412</v>
      </c>
      <c r="T146" s="3">
        <f>(((I146/60)/60)/24)+DATE(1970,1,1)</f>
        <v>42107.72074074074</v>
      </c>
    </row>
    <row r="147" spans="1:20" x14ac:dyDescent="0.3">
      <c r="A147" s="2">
        <v>145</v>
      </c>
      <c r="B147" s="2" t="s">
        <v>147</v>
      </c>
      <c r="C147" s="2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6">
        <f>(E147/D147)*100</f>
        <v>7.5111111111111111</v>
      </c>
      <c r="P147" s="5">
        <f>IF(NOT(L147=0),(E147/L147),0)</f>
        <v>37.555555555555557</v>
      </c>
      <c r="Q147" s="2" t="s">
        <v>8310</v>
      </c>
      <c r="R147" s="2" t="s">
        <v>8313</v>
      </c>
      <c r="S147" s="11">
        <f>(((J147/60)/60)/24)+DATE(1970,1,1)</f>
        <v>42200.542268518519</v>
      </c>
      <c r="T147" s="3">
        <f>(((I147/60)/60)/24)+DATE(1970,1,1)</f>
        <v>42227.542268518519</v>
      </c>
    </row>
    <row r="148" spans="1:20" x14ac:dyDescent="0.3">
      <c r="A148" s="2">
        <v>146</v>
      </c>
      <c r="B148" s="2" t="s">
        <v>148</v>
      </c>
      <c r="C148" s="2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6">
        <f>(E148/D148)*100</f>
        <v>0.57499999999999996</v>
      </c>
      <c r="P148" s="5">
        <f>IF(NOT(L148=0),(E148/L148),0)</f>
        <v>38.333333333333336</v>
      </c>
      <c r="Q148" s="2" t="s">
        <v>8310</v>
      </c>
      <c r="R148" s="2" t="s">
        <v>8313</v>
      </c>
      <c r="S148" s="11">
        <f>(((J148/60)/60)/24)+DATE(1970,1,1)</f>
        <v>42693.016180555554</v>
      </c>
      <c r="T148" s="3">
        <f>(((I148/60)/60)/24)+DATE(1970,1,1)</f>
        <v>42753.016180555554</v>
      </c>
    </row>
    <row r="149" spans="1:20" x14ac:dyDescent="0.3">
      <c r="A149" s="2">
        <v>147</v>
      </c>
      <c r="B149" s="2" t="s">
        <v>149</v>
      </c>
      <c r="C149" s="2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6">
        <f>(E149/D149)*100</f>
        <v>0</v>
      </c>
      <c r="P149" s="5">
        <f>IF(NOT(L149=0),(E149/L149),0)</f>
        <v>0</v>
      </c>
      <c r="Q149" s="2" t="s">
        <v>8310</v>
      </c>
      <c r="R149" s="2" t="s">
        <v>8313</v>
      </c>
      <c r="S149" s="11">
        <f>(((J149/60)/60)/24)+DATE(1970,1,1)</f>
        <v>41969.767824074079</v>
      </c>
      <c r="T149" s="3">
        <f>(((I149/60)/60)/24)+DATE(1970,1,1)</f>
        <v>42012.762499999997</v>
      </c>
    </row>
    <row r="150" spans="1:20" x14ac:dyDescent="0.3">
      <c r="A150" s="2">
        <v>148</v>
      </c>
      <c r="B150" s="2" t="s">
        <v>150</v>
      </c>
      <c r="C150" s="2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6">
        <f>(E150/D150)*100</f>
        <v>0.08</v>
      </c>
      <c r="P150" s="5">
        <f>IF(NOT(L150=0),(E150/L150),0)</f>
        <v>20</v>
      </c>
      <c r="Q150" s="2" t="s">
        <v>8310</v>
      </c>
      <c r="R150" s="2" t="s">
        <v>8313</v>
      </c>
      <c r="S150" s="11">
        <f>(((J150/60)/60)/24)+DATE(1970,1,1)</f>
        <v>42397.281666666662</v>
      </c>
      <c r="T150" s="3">
        <f>(((I150/60)/60)/24)+DATE(1970,1,1)</f>
        <v>42427.281666666662</v>
      </c>
    </row>
    <row r="151" spans="1:20" x14ac:dyDescent="0.3">
      <c r="A151" s="2">
        <v>149</v>
      </c>
      <c r="B151" s="2" t="s">
        <v>151</v>
      </c>
      <c r="C151" s="2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6">
        <f>(E151/D151)*100</f>
        <v>0.91999999999999993</v>
      </c>
      <c r="P151" s="5">
        <f>IF(NOT(L151=0),(E151/L151),0)</f>
        <v>15.333333333333334</v>
      </c>
      <c r="Q151" s="2" t="s">
        <v>8310</v>
      </c>
      <c r="R151" s="2" t="s">
        <v>8313</v>
      </c>
      <c r="S151" s="11">
        <f>(((J151/60)/60)/24)+DATE(1970,1,1)</f>
        <v>41968.172106481477</v>
      </c>
      <c r="T151" s="3">
        <f>(((I151/60)/60)/24)+DATE(1970,1,1)</f>
        <v>41998.333333333328</v>
      </c>
    </row>
    <row r="152" spans="1:20" x14ac:dyDescent="0.3">
      <c r="A152" s="2">
        <v>150</v>
      </c>
      <c r="B152" s="2" t="s">
        <v>152</v>
      </c>
      <c r="C152" s="2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6">
        <f>(E152/D152)*100</f>
        <v>23.163076923076922</v>
      </c>
      <c r="P152" s="5">
        <f>IF(NOT(L152=0),(E152/L152),0)</f>
        <v>449.43283582089555</v>
      </c>
      <c r="Q152" s="2" t="s">
        <v>8310</v>
      </c>
      <c r="R152" s="2" t="s">
        <v>8313</v>
      </c>
      <c r="S152" s="11">
        <f>(((J152/60)/60)/24)+DATE(1970,1,1)</f>
        <v>42090.161828703705</v>
      </c>
      <c r="T152" s="3">
        <f>(((I152/60)/60)/24)+DATE(1970,1,1)</f>
        <v>42150.161828703705</v>
      </c>
    </row>
    <row r="153" spans="1:20" x14ac:dyDescent="0.3">
      <c r="A153" s="2">
        <v>151</v>
      </c>
      <c r="B153" s="2" t="s">
        <v>153</v>
      </c>
      <c r="C153" s="2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6">
        <f>(E153/D153)*100</f>
        <v>5.5999999999999994E-2</v>
      </c>
      <c r="P153" s="5">
        <f>IF(NOT(L153=0),(E153/L153),0)</f>
        <v>28</v>
      </c>
      <c r="Q153" s="2" t="s">
        <v>8310</v>
      </c>
      <c r="R153" s="2" t="s">
        <v>8313</v>
      </c>
      <c r="S153" s="11">
        <f>(((J153/60)/60)/24)+DATE(1970,1,1)</f>
        <v>42113.550821759258</v>
      </c>
      <c r="T153" s="3">
        <f>(((I153/60)/60)/24)+DATE(1970,1,1)</f>
        <v>42173.550821759258</v>
      </c>
    </row>
    <row r="154" spans="1:20" x14ac:dyDescent="0.3">
      <c r="A154" s="2">
        <v>152</v>
      </c>
      <c r="B154" s="2" t="s">
        <v>154</v>
      </c>
      <c r="C154" s="2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6">
        <f>(E154/D154)*100</f>
        <v>7.8947368421052634E-3</v>
      </c>
      <c r="P154" s="5">
        <f>IF(NOT(L154=0),(E154/L154),0)</f>
        <v>15</v>
      </c>
      <c r="Q154" s="2" t="s">
        <v>8310</v>
      </c>
      <c r="R154" s="2" t="s">
        <v>8313</v>
      </c>
      <c r="S154" s="11">
        <f>(((J154/60)/60)/24)+DATE(1970,1,1)</f>
        <v>41875.077546296299</v>
      </c>
      <c r="T154" s="3">
        <f>(((I154/60)/60)/24)+DATE(1970,1,1)</f>
        <v>41905.077546296299</v>
      </c>
    </row>
    <row r="155" spans="1:20" x14ac:dyDescent="0.3">
      <c r="A155" s="2">
        <v>153</v>
      </c>
      <c r="B155" s="2" t="s">
        <v>155</v>
      </c>
      <c r="C155" s="2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6">
        <f>(E155/D155)*100</f>
        <v>0.71799999999999997</v>
      </c>
      <c r="P155" s="5">
        <f>IF(NOT(L155=0),(E155/L155),0)</f>
        <v>35.9</v>
      </c>
      <c r="Q155" s="2" t="s">
        <v>8310</v>
      </c>
      <c r="R155" s="2" t="s">
        <v>8313</v>
      </c>
      <c r="S155" s="11">
        <f>(((J155/60)/60)/24)+DATE(1970,1,1)</f>
        <v>41933.586157407408</v>
      </c>
      <c r="T155" s="3">
        <f>(((I155/60)/60)/24)+DATE(1970,1,1)</f>
        <v>41975.627824074079</v>
      </c>
    </row>
    <row r="156" spans="1:20" x14ac:dyDescent="0.3">
      <c r="A156" s="2">
        <v>154</v>
      </c>
      <c r="B156" s="2" t="s">
        <v>156</v>
      </c>
      <c r="C156" s="2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6">
        <f>(E156/D156)*100</f>
        <v>2.666666666666667</v>
      </c>
      <c r="P156" s="5">
        <f>IF(NOT(L156=0),(E156/L156),0)</f>
        <v>13.333333333333334</v>
      </c>
      <c r="Q156" s="2" t="s">
        <v>8310</v>
      </c>
      <c r="R156" s="2" t="s">
        <v>8313</v>
      </c>
      <c r="S156" s="11">
        <f>(((J156/60)/60)/24)+DATE(1970,1,1)</f>
        <v>42115.547395833331</v>
      </c>
      <c r="T156" s="3">
        <f>(((I156/60)/60)/24)+DATE(1970,1,1)</f>
        <v>42158.547395833331</v>
      </c>
    </row>
    <row r="157" spans="1:20" x14ac:dyDescent="0.3">
      <c r="A157" s="2">
        <v>155</v>
      </c>
      <c r="B157" s="2" t="s">
        <v>157</v>
      </c>
      <c r="C157" s="2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6">
        <f>(E157/D157)*100</f>
        <v>6.0000000000000001E-3</v>
      </c>
      <c r="P157" s="5">
        <f>IF(NOT(L157=0),(E157/L157),0)</f>
        <v>20.25</v>
      </c>
      <c r="Q157" s="2" t="s">
        <v>8310</v>
      </c>
      <c r="R157" s="2" t="s">
        <v>8313</v>
      </c>
      <c r="S157" s="11">
        <f>(((J157/60)/60)/24)+DATE(1970,1,1)</f>
        <v>42168.559432870374</v>
      </c>
      <c r="T157" s="3">
        <f>(((I157/60)/60)/24)+DATE(1970,1,1)</f>
        <v>42208.559432870374</v>
      </c>
    </row>
    <row r="158" spans="1:20" x14ac:dyDescent="0.3">
      <c r="A158" s="2">
        <v>156</v>
      </c>
      <c r="B158" s="2" t="s">
        <v>158</v>
      </c>
      <c r="C158" s="2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6">
        <f>(E158/D158)*100</f>
        <v>5.0999999999999996</v>
      </c>
      <c r="P158" s="5">
        <f>IF(NOT(L158=0),(E158/L158),0)</f>
        <v>119</v>
      </c>
      <c r="Q158" s="2" t="s">
        <v>8310</v>
      </c>
      <c r="R158" s="2" t="s">
        <v>8313</v>
      </c>
      <c r="S158" s="11">
        <f>(((J158/60)/60)/24)+DATE(1970,1,1)</f>
        <v>41794.124953703707</v>
      </c>
      <c r="T158" s="3">
        <f>(((I158/60)/60)/24)+DATE(1970,1,1)</f>
        <v>41854.124953703707</v>
      </c>
    </row>
    <row r="159" spans="1:20" x14ac:dyDescent="0.3">
      <c r="A159" s="2">
        <v>157</v>
      </c>
      <c r="B159" s="2" t="s">
        <v>159</v>
      </c>
      <c r="C159" s="2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6">
        <f>(E159/D159)*100</f>
        <v>0.26711185308848079</v>
      </c>
      <c r="P159" s="5">
        <f>IF(NOT(L159=0),(E159/L159),0)</f>
        <v>4</v>
      </c>
      <c r="Q159" s="2" t="s">
        <v>8310</v>
      </c>
      <c r="R159" s="2" t="s">
        <v>8313</v>
      </c>
      <c r="S159" s="11">
        <f>(((J159/60)/60)/24)+DATE(1970,1,1)</f>
        <v>42396.911712962959</v>
      </c>
      <c r="T159" s="3">
        <f>(((I159/60)/60)/24)+DATE(1970,1,1)</f>
        <v>42426.911712962959</v>
      </c>
    </row>
    <row r="160" spans="1:20" x14ac:dyDescent="0.3">
      <c r="A160" s="2">
        <v>158</v>
      </c>
      <c r="B160" s="2" t="s">
        <v>160</v>
      </c>
      <c r="C160" s="2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6">
        <f>(E160/D160)*100</f>
        <v>0</v>
      </c>
      <c r="P160" s="5">
        <f>IF(NOT(L160=0),(E160/L160),0)</f>
        <v>0</v>
      </c>
      <c r="Q160" s="2" t="s">
        <v>8310</v>
      </c>
      <c r="R160" s="2" t="s">
        <v>8313</v>
      </c>
      <c r="S160" s="11">
        <f>(((J160/60)/60)/24)+DATE(1970,1,1)</f>
        <v>41904.07671296296</v>
      </c>
      <c r="T160" s="3">
        <f>(((I160/60)/60)/24)+DATE(1970,1,1)</f>
        <v>41934.07671296296</v>
      </c>
    </row>
    <row r="161" spans="1:20" x14ac:dyDescent="0.3">
      <c r="A161" s="2">
        <v>159</v>
      </c>
      <c r="B161" s="2" t="s">
        <v>161</v>
      </c>
      <c r="C161" s="2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6">
        <f>(E161/D161)*100</f>
        <v>2E-3</v>
      </c>
      <c r="P161" s="5">
        <f>IF(NOT(L161=0),(E161/L161),0)</f>
        <v>10</v>
      </c>
      <c r="Q161" s="2" t="s">
        <v>8310</v>
      </c>
      <c r="R161" s="2" t="s">
        <v>8313</v>
      </c>
      <c r="S161" s="11">
        <f>(((J161/60)/60)/24)+DATE(1970,1,1)</f>
        <v>42514.434548611112</v>
      </c>
      <c r="T161" s="3">
        <f>(((I161/60)/60)/24)+DATE(1970,1,1)</f>
        <v>42554.434548611112</v>
      </c>
    </row>
    <row r="162" spans="1:20" x14ac:dyDescent="0.3">
      <c r="A162" s="2">
        <v>160</v>
      </c>
      <c r="B162" s="2" t="s">
        <v>162</v>
      </c>
      <c r="C162" s="2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6">
        <f>(E162/D162)*100</f>
        <v>0</v>
      </c>
      <c r="P162" s="5">
        <f>IF(NOT(L162=0),(E162/L162),0)</f>
        <v>0</v>
      </c>
      <c r="Q162" s="2" t="s">
        <v>8310</v>
      </c>
      <c r="R162" s="2" t="s">
        <v>8314</v>
      </c>
      <c r="S162" s="11">
        <f>(((J162/60)/60)/24)+DATE(1970,1,1)</f>
        <v>42171.913090277783</v>
      </c>
      <c r="T162" s="3">
        <f>(((I162/60)/60)/24)+DATE(1970,1,1)</f>
        <v>42231.913090277783</v>
      </c>
    </row>
    <row r="163" spans="1:20" x14ac:dyDescent="0.3">
      <c r="A163" s="2">
        <v>161</v>
      </c>
      <c r="B163" s="2" t="s">
        <v>163</v>
      </c>
      <c r="C163" s="2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6">
        <f>(E163/D163)*100</f>
        <v>0.01</v>
      </c>
      <c r="P163" s="5">
        <f>IF(NOT(L163=0),(E163/L163),0)</f>
        <v>5</v>
      </c>
      <c r="Q163" s="2" t="s">
        <v>8310</v>
      </c>
      <c r="R163" s="2" t="s">
        <v>8314</v>
      </c>
      <c r="S163" s="11">
        <f>(((J163/60)/60)/24)+DATE(1970,1,1)</f>
        <v>41792.687442129631</v>
      </c>
      <c r="T163" s="3">
        <f>(((I163/60)/60)/24)+DATE(1970,1,1)</f>
        <v>41822.687442129631</v>
      </c>
    </row>
    <row r="164" spans="1:20" x14ac:dyDescent="0.3">
      <c r="A164" s="2">
        <v>162</v>
      </c>
      <c r="B164" s="2" t="s">
        <v>164</v>
      </c>
      <c r="C164" s="2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6">
        <f>(E164/D164)*100</f>
        <v>15.535714285714286</v>
      </c>
      <c r="P164" s="5">
        <f>IF(NOT(L164=0),(E164/L164),0)</f>
        <v>43.5</v>
      </c>
      <c r="Q164" s="2" t="s">
        <v>8310</v>
      </c>
      <c r="R164" s="2" t="s">
        <v>8314</v>
      </c>
      <c r="S164" s="11">
        <f>(((J164/60)/60)/24)+DATE(1970,1,1)</f>
        <v>41835.126805555556</v>
      </c>
      <c r="T164" s="3">
        <f>(((I164/60)/60)/24)+DATE(1970,1,1)</f>
        <v>41867.987500000003</v>
      </c>
    </row>
    <row r="165" spans="1:20" x14ac:dyDescent="0.3">
      <c r="A165" s="2">
        <v>163</v>
      </c>
      <c r="B165" s="2" t="s">
        <v>165</v>
      </c>
      <c r="C165" s="2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6">
        <f>(E165/D165)*100</f>
        <v>0</v>
      </c>
      <c r="P165" s="5">
        <f>IF(NOT(L165=0),(E165/L165),0)</f>
        <v>0</v>
      </c>
      <c r="Q165" s="2" t="s">
        <v>8310</v>
      </c>
      <c r="R165" s="2" t="s">
        <v>8314</v>
      </c>
      <c r="S165" s="11">
        <f>(((J165/60)/60)/24)+DATE(1970,1,1)</f>
        <v>42243.961273148147</v>
      </c>
      <c r="T165" s="3">
        <f>(((I165/60)/60)/24)+DATE(1970,1,1)</f>
        <v>42278</v>
      </c>
    </row>
    <row r="166" spans="1:20" x14ac:dyDescent="0.3">
      <c r="A166" s="2">
        <v>164</v>
      </c>
      <c r="B166" s="2" t="s">
        <v>166</v>
      </c>
      <c r="C166" s="2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6">
        <f>(E166/D166)*100</f>
        <v>0.53333333333333333</v>
      </c>
      <c r="P166" s="5">
        <f>IF(NOT(L166=0),(E166/L166),0)</f>
        <v>91.428571428571431</v>
      </c>
      <c r="Q166" s="2" t="s">
        <v>8310</v>
      </c>
      <c r="R166" s="2" t="s">
        <v>8314</v>
      </c>
      <c r="S166" s="11">
        <f>(((J166/60)/60)/24)+DATE(1970,1,1)</f>
        <v>41841.762743055559</v>
      </c>
      <c r="T166" s="3">
        <f>(((I166/60)/60)/24)+DATE(1970,1,1)</f>
        <v>41901.762743055559</v>
      </c>
    </row>
    <row r="167" spans="1:20" x14ac:dyDescent="0.3">
      <c r="A167" s="2">
        <v>165</v>
      </c>
      <c r="B167" s="2" t="s">
        <v>167</v>
      </c>
      <c r="C167" s="2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6">
        <f>(E167/D167)*100</f>
        <v>0</v>
      </c>
      <c r="P167" s="5">
        <f>IF(NOT(L167=0),(E167/L167),0)</f>
        <v>0</v>
      </c>
      <c r="Q167" s="2" t="s">
        <v>8310</v>
      </c>
      <c r="R167" s="2" t="s">
        <v>8314</v>
      </c>
      <c r="S167" s="11">
        <f>(((J167/60)/60)/24)+DATE(1970,1,1)</f>
        <v>42351.658842592587</v>
      </c>
      <c r="T167" s="3">
        <f>(((I167/60)/60)/24)+DATE(1970,1,1)</f>
        <v>42381.658842592587</v>
      </c>
    </row>
    <row r="168" spans="1:20" x14ac:dyDescent="0.3">
      <c r="A168" s="2">
        <v>166</v>
      </c>
      <c r="B168" s="2" t="s">
        <v>168</v>
      </c>
      <c r="C168" s="2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6">
        <f>(E168/D168)*100</f>
        <v>60</v>
      </c>
      <c r="P168" s="5">
        <f>IF(NOT(L168=0),(E168/L168),0)</f>
        <v>3000</v>
      </c>
      <c r="Q168" s="2" t="s">
        <v>8310</v>
      </c>
      <c r="R168" s="2" t="s">
        <v>8314</v>
      </c>
      <c r="S168" s="11">
        <f>(((J168/60)/60)/24)+DATE(1970,1,1)</f>
        <v>42721.075949074075</v>
      </c>
      <c r="T168" s="3">
        <f>(((I168/60)/60)/24)+DATE(1970,1,1)</f>
        <v>42751.075949074075</v>
      </c>
    </row>
    <row r="169" spans="1:20" x14ac:dyDescent="0.3">
      <c r="A169" s="2">
        <v>167</v>
      </c>
      <c r="B169" s="2" t="s">
        <v>169</v>
      </c>
      <c r="C169" s="2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6">
        <f>(E169/D169)*100</f>
        <v>0.01</v>
      </c>
      <c r="P169" s="5">
        <f>IF(NOT(L169=0),(E169/L169),0)</f>
        <v>5.5</v>
      </c>
      <c r="Q169" s="2" t="s">
        <v>8310</v>
      </c>
      <c r="R169" s="2" t="s">
        <v>8314</v>
      </c>
      <c r="S169" s="11">
        <f>(((J169/60)/60)/24)+DATE(1970,1,1)</f>
        <v>42160.927488425921</v>
      </c>
      <c r="T169" s="3">
        <f>(((I169/60)/60)/24)+DATE(1970,1,1)</f>
        <v>42220.927488425921</v>
      </c>
    </row>
    <row r="170" spans="1:20" x14ac:dyDescent="0.3">
      <c r="A170" s="2">
        <v>168</v>
      </c>
      <c r="B170" s="2" t="s">
        <v>170</v>
      </c>
      <c r="C170" s="2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6">
        <f>(E170/D170)*100</f>
        <v>4.0625</v>
      </c>
      <c r="P170" s="5">
        <f>IF(NOT(L170=0),(E170/L170),0)</f>
        <v>108.33333333333333</v>
      </c>
      <c r="Q170" s="2" t="s">
        <v>8310</v>
      </c>
      <c r="R170" s="2" t="s">
        <v>8314</v>
      </c>
      <c r="S170" s="11">
        <f>(((J170/60)/60)/24)+DATE(1970,1,1)</f>
        <v>42052.83530092593</v>
      </c>
      <c r="T170" s="3">
        <f>(((I170/60)/60)/24)+DATE(1970,1,1)</f>
        <v>42082.793634259258</v>
      </c>
    </row>
    <row r="171" spans="1:20" x14ac:dyDescent="0.3">
      <c r="A171" s="2">
        <v>169</v>
      </c>
      <c r="B171" s="2" t="s">
        <v>171</v>
      </c>
      <c r="C171" s="2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6">
        <f>(E171/D171)*100</f>
        <v>22.400000000000002</v>
      </c>
      <c r="P171" s="5">
        <f>IF(NOT(L171=0),(E171/L171),0)</f>
        <v>56</v>
      </c>
      <c r="Q171" s="2" t="s">
        <v>8310</v>
      </c>
      <c r="R171" s="2" t="s">
        <v>8314</v>
      </c>
      <c r="S171" s="11">
        <f>(((J171/60)/60)/24)+DATE(1970,1,1)</f>
        <v>41900.505312499998</v>
      </c>
      <c r="T171" s="3">
        <f>(((I171/60)/60)/24)+DATE(1970,1,1)</f>
        <v>41930.505312499998</v>
      </c>
    </row>
    <row r="172" spans="1:20" x14ac:dyDescent="0.3">
      <c r="A172" s="2">
        <v>170</v>
      </c>
      <c r="B172" s="2" t="s">
        <v>172</v>
      </c>
      <c r="C172" s="2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6">
        <f>(E172/D172)*100</f>
        <v>3.25</v>
      </c>
      <c r="P172" s="5">
        <f>IF(NOT(L172=0),(E172/L172),0)</f>
        <v>32.5</v>
      </c>
      <c r="Q172" s="2" t="s">
        <v>8310</v>
      </c>
      <c r="R172" s="2" t="s">
        <v>8314</v>
      </c>
      <c r="S172" s="11">
        <f>(((J172/60)/60)/24)+DATE(1970,1,1)</f>
        <v>42216.977812500001</v>
      </c>
      <c r="T172" s="3">
        <f>(((I172/60)/60)/24)+DATE(1970,1,1)</f>
        <v>42246.227777777778</v>
      </c>
    </row>
    <row r="173" spans="1:20" x14ac:dyDescent="0.3">
      <c r="A173" s="2">
        <v>171</v>
      </c>
      <c r="B173" s="2" t="s">
        <v>173</v>
      </c>
      <c r="C173" s="2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6">
        <f>(E173/D173)*100</f>
        <v>2E-3</v>
      </c>
      <c r="P173" s="5">
        <f>IF(NOT(L173=0),(E173/L173),0)</f>
        <v>1</v>
      </c>
      <c r="Q173" s="2" t="s">
        <v>8310</v>
      </c>
      <c r="R173" s="2" t="s">
        <v>8314</v>
      </c>
      <c r="S173" s="11">
        <f>(((J173/60)/60)/24)+DATE(1970,1,1)</f>
        <v>42534.180717592593</v>
      </c>
      <c r="T173" s="3">
        <f>(((I173/60)/60)/24)+DATE(1970,1,1)</f>
        <v>42594.180717592593</v>
      </c>
    </row>
    <row r="174" spans="1:20" x14ac:dyDescent="0.3">
      <c r="A174" s="2">
        <v>172</v>
      </c>
      <c r="B174" s="2" t="s">
        <v>174</v>
      </c>
      <c r="C174" s="2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6">
        <f>(E174/D174)*100</f>
        <v>0</v>
      </c>
      <c r="P174" s="5">
        <f>IF(NOT(L174=0),(E174/L174),0)</f>
        <v>0</v>
      </c>
      <c r="Q174" s="2" t="s">
        <v>8310</v>
      </c>
      <c r="R174" s="2" t="s">
        <v>8314</v>
      </c>
      <c r="S174" s="11">
        <f>(((J174/60)/60)/24)+DATE(1970,1,1)</f>
        <v>42047.394942129627</v>
      </c>
      <c r="T174" s="3">
        <f>(((I174/60)/60)/24)+DATE(1970,1,1)</f>
        <v>42082.353275462956</v>
      </c>
    </row>
    <row r="175" spans="1:20" x14ac:dyDescent="0.3">
      <c r="A175" s="2">
        <v>173</v>
      </c>
      <c r="B175" s="2" t="s">
        <v>175</v>
      </c>
      <c r="C175" s="2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6">
        <f>(E175/D175)*100</f>
        <v>0</v>
      </c>
      <c r="P175" s="5">
        <f>IF(NOT(L175=0),(E175/L175),0)</f>
        <v>0</v>
      </c>
      <c r="Q175" s="2" t="s">
        <v>8310</v>
      </c>
      <c r="R175" s="2" t="s">
        <v>8314</v>
      </c>
      <c r="S175" s="11">
        <f>(((J175/60)/60)/24)+DATE(1970,1,1)</f>
        <v>42033.573009259257</v>
      </c>
      <c r="T175" s="3">
        <f>(((I175/60)/60)/24)+DATE(1970,1,1)</f>
        <v>42063.573009259257</v>
      </c>
    </row>
    <row r="176" spans="1:20" x14ac:dyDescent="0.3">
      <c r="A176" s="2">
        <v>174</v>
      </c>
      <c r="B176" s="2" t="s">
        <v>176</v>
      </c>
      <c r="C176" s="2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6">
        <f>(E176/D176)*100</f>
        <v>0</v>
      </c>
      <c r="P176" s="5">
        <f>IF(NOT(L176=0),(E176/L176),0)</f>
        <v>0</v>
      </c>
      <c r="Q176" s="2" t="s">
        <v>8310</v>
      </c>
      <c r="R176" s="2" t="s">
        <v>8314</v>
      </c>
      <c r="S176" s="11">
        <f>(((J176/60)/60)/24)+DATE(1970,1,1)</f>
        <v>42072.758981481486</v>
      </c>
      <c r="T176" s="3">
        <f>(((I176/60)/60)/24)+DATE(1970,1,1)</f>
        <v>42132.758981481486</v>
      </c>
    </row>
    <row r="177" spans="1:20" x14ac:dyDescent="0.3">
      <c r="A177" s="2">
        <v>175</v>
      </c>
      <c r="B177" s="2" t="s">
        <v>177</v>
      </c>
      <c r="C177" s="2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6">
        <f>(E177/D177)*100</f>
        <v>6.4850000000000003</v>
      </c>
      <c r="P177" s="5">
        <f>IF(NOT(L177=0),(E177/L177),0)</f>
        <v>49.884615384615387</v>
      </c>
      <c r="Q177" s="2" t="s">
        <v>8310</v>
      </c>
      <c r="R177" s="2" t="s">
        <v>8314</v>
      </c>
      <c r="S177" s="11">
        <f>(((J177/60)/60)/24)+DATE(1970,1,1)</f>
        <v>41855.777905092589</v>
      </c>
      <c r="T177" s="3">
        <f>(((I177/60)/60)/24)+DATE(1970,1,1)</f>
        <v>41880.777905092589</v>
      </c>
    </row>
    <row r="178" spans="1:20" x14ac:dyDescent="0.3">
      <c r="A178" s="2">
        <v>176</v>
      </c>
      <c r="B178" s="2" t="s">
        <v>178</v>
      </c>
      <c r="C178" s="2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6">
        <f>(E178/D178)*100</f>
        <v>0</v>
      </c>
      <c r="P178" s="5">
        <f>IF(NOT(L178=0),(E178/L178),0)</f>
        <v>0</v>
      </c>
      <c r="Q178" s="2" t="s">
        <v>8310</v>
      </c>
      <c r="R178" s="2" t="s">
        <v>8314</v>
      </c>
      <c r="S178" s="11">
        <f>(((J178/60)/60)/24)+DATE(1970,1,1)</f>
        <v>42191.824062500003</v>
      </c>
      <c r="T178" s="3">
        <f>(((I178/60)/60)/24)+DATE(1970,1,1)</f>
        <v>42221.824062500003</v>
      </c>
    </row>
    <row r="179" spans="1:20" x14ac:dyDescent="0.3">
      <c r="A179" s="2">
        <v>177</v>
      </c>
      <c r="B179" s="2" t="s">
        <v>179</v>
      </c>
      <c r="C179" s="2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6">
        <f>(E179/D179)*100</f>
        <v>40</v>
      </c>
      <c r="P179" s="5">
        <f>IF(NOT(L179=0),(E179/L179),0)</f>
        <v>25.714285714285715</v>
      </c>
      <c r="Q179" s="2" t="s">
        <v>8310</v>
      </c>
      <c r="R179" s="2" t="s">
        <v>8314</v>
      </c>
      <c r="S179" s="11">
        <f>(((J179/60)/60)/24)+DATE(1970,1,1)</f>
        <v>42070.047754629632</v>
      </c>
      <c r="T179" s="3">
        <f>(((I179/60)/60)/24)+DATE(1970,1,1)</f>
        <v>42087.00608796296</v>
      </c>
    </row>
    <row r="180" spans="1:20" x14ac:dyDescent="0.3">
      <c r="A180" s="2">
        <v>178</v>
      </c>
      <c r="B180" s="2" t="s">
        <v>180</v>
      </c>
      <c r="C180" s="2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6">
        <f>(E180/D180)*100</f>
        <v>0</v>
      </c>
      <c r="P180" s="5">
        <f>IF(NOT(L180=0),(E180/L180),0)</f>
        <v>0</v>
      </c>
      <c r="Q180" s="2" t="s">
        <v>8310</v>
      </c>
      <c r="R180" s="2" t="s">
        <v>8314</v>
      </c>
      <c r="S180" s="11">
        <f>(((J180/60)/60)/24)+DATE(1970,1,1)</f>
        <v>42304.955381944441</v>
      </c>
      <c r="T180" s="3">
        <f>(((I180/60)/60)/24)+DATE(1970,1,1)</f>
        <v>42334.997048611112</v>
      </c>
    </row>
    <row r="181" spans="1:20" x14ac:dyDescent="0.3">
      <c r="A181" s="2">
        <v>179</v>
      </c>
      <c r="B181" s="2" t="s">
        <v>181</v>
      </c>
      <c r="C181" s="2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6">
        <f>(E181/D181)*100</f>
        <v>20</v>
      </c>
      <c r="P181" s="5">
        <f>IF(NOT(L181=0),(E181/L181),0)</f>
        <v>100</v>
      </c>
      <c r="Q181" s="2" t="s">
        <v>8310</v>
      </c>
      <c r="R181" s="2" t="s">
        <v>8314</v>
      </c>
      <c r="S181" s="11">
        <f>(((J181/60)/60)/24)+DATE(1970,1,1)</f>
        <v>42403.080497685187</v>
      </c>
      <c r="T181" s="3">
        <f>(((I181/60)/60)/24)+DATE(1970,1,1)</f>
        <v>42433.080497685187</v>
      </c>
    </row>
    <row r="182" spans="1:20" x14ac:dyDescent="0.3">
      <c r="A182" s="2">
        <v>180</v>
      </c>
      <c r="B182" s="2" t="s">
        <v>182</v>
      </c>
      <c r="C182" s="2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6">
        <f>(E182/D182)*100</f>
        <v>33.416666666666664</v>
      </c>
      <c r="P182" s="5">
        <f>IF(NOT(L182=0),(E182/L182),0)</f>
        <v>30.846153846153847</v>
      </c>
      <c r="Q182" s="2" t="s">
        <v>8310</v>
      </c>
      <c r="R182" s="2" t="s">
        <v>8314</v>
      </c>
      <c r="S182" s="11">
        <f>(((J182/60)/60)/24)+DATE(1970,1,1)</f>
        <v>42067.991238425922</v>
      </c>
      <c r="T182" s="3">
        <f>(((I182/60)/60)/24)+DATE(1970,1,1)</f>
        <v>42107.791666666672</v>
      </c>
    </row>
    <row r="183" spans="1:20" x14ac:dyDescent="0.3">
      <c r="A183" s="2">
        <v>181</v>
      </c>
      <c r="B183" s="2" t="s">
        <v>183</v>
      </c>
      <c r="C183" s="2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6">
        <f>(E183/D183)*100</f>
        <v>21.092608822670172</v>
      </c>
      <c r="P183" s="5">
        <f>IF(NOT(L183=0),(E183/L183),0)</f>
        <v>180.5</v>
      </c>
      <c r="Q183" s="2" t="s">
        <v>8310</v>
      </c>
      <c r="R183" s="2" t="s">
        <v>8314</v>
      </c>
      <c r="S183" s="11">
        <f>(((J183/60)/60)/24)+DATE(1970,1,1)</f>
        <v>42147.741840277777</v>
      </c>
      <c r="T183" s="3">
        <f>(((I183/60)/60)/24)+DATE(1970,1,1)</f>
        <v>42177.741840277777</v>
      </c>
    </row>
    <row r="184" spans="1:20" x14ac:dyDescent="0.3">
      <c r="A184" s="2">
        <v>182</v>
      </c>
      <c r="B184" s="2" t="s">
        <v>184</v>
      </c>
      <c r="C184" s="2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6">
        <f>(E184/D184)*100</f>
        <v>0</v>
      </c>
      <c r="P184" s="5">
        <f>IF(NOT(L184=0),(E184/L184),0)</f>
        <v>0</v>
      </c>
      <c r="Q184" s="2" t="s">
        <v>8310</v>
      </c>
      <c r="R184" s="2" t="s">
        <v>8314</v>
      </c>
      <c r="S184" s="11">
        <f>(((J184/60)/60)/24)+DATE(1970,1,1)</f>
        <v>42712.011944444443</v>
      </c>
      <c r="T184" s="3">
        <f>(((I184/60)/60)/24)+DATE(1970,1,1)</f>
        <v>42742.011944444443</v>
      </c>
    </row>
    <row r="185" spans="1:20" x14ac:dyDescent="0.3">
      <c r="A185" s="2">
        <v>183</v>
      </c>
      <c r="B185" s="2" t="s">
        <v>185</v>
      </c>
      <c r="C185" s="2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6">
        <f>(E185/D185)*100</f>
        <v>35.856000000000002</v>
      </c>
      <c r="P185" s="5">
        <f>IF(NOT(L185=0),(E185/L185),0)</f>
        <v>373.5</v>
      </c>
      <c r="Q185" s="2" t="s">
        <v>8310</v>
      </c>
      <c r="R185" s="2" t="s">
        <v>8314</v>
      </c>
      <c r="S185" s="11">
        <f>(((J185/60)/60)/24)+DATE(1970,1,1)</f>
        <v>41939.810300925928</v>
      </c>
      <c r="T185" s="3">
        <f>(((I185/60)/60)/24)+DATE(1970,1,1)</f>
        <v>41969.851967592593</v>
      </c>
    </row>
    <row r="186" spans="1:20" x14ac:dyDescent="0.3">
      <c r="A186" s="2">
        <v>184</v>
      </c>
      <c r="B186" s="2" t="s">
        <v>186</v>
      </c>
      <c r="C186" s="2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6">
        <f>(E186/D186)*100</f>
        <v>3.4000000000000004</v>
      </c>
      <c r="P186" s="5">
        <f>IF(NOT(L186=0),(E186/L186),0)</f>
        <v>25.5</v>
      </c>
      <c r="Q186" s="2" t="s">
        <v>8310</v>
      </c>
      <c r="R186" s="2" t="s">
        <v>8314</v>
      </c>
      <c r="S186" s="11">
        <f>(((J186/60)/60)/24)+DATE(1970,1,1)</f>
        <v>41825.791226851856</v>
      </c>
      <c r="T186" s="3">
        <f>(((I186/60)/60)/24)+DATE(1970,1,1)</f>
        <v>41883.165972222225</v>
      </c>
    </row>
    <row r="187" spans="1:20" x14ac:dyDescent="0.3">
      <c r="A187" s="2">
        <v>185</v>
      </c>
      <c r="B187" s="2" t="s">
        <v>187</v>
      </c>
      <c r="C187" s="2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6">
        <f>(E187/D187)*100</f>
        <v>5.5</v>
      </c>
      <c r="P187" s="5">
        <f>IF(NOT(L187=0),(E187/L187),0)</f>
        <v>220</v>
      </c>
      <c r="Q187" s="2" t="s">
        <v>8310</v>
      </c>
      <c r="R187" s="2" t="s">
        <v>8314</v>
      </c>
      <c r="S187" s="11">
        <f>(((J187/60)/60)/24)+DATE(1970,1,1)</f>
        <v>42570.91133101852</v>
      </c>
      <c r="T187" s="3">
        <f>(((I187/60)/60)/24)+DATE(1970,1,1)</f>
        <v>42600.91133101852</v>
      </c>
    </row>
    <row r="188" spans="1:20" x14ac:dyDescent="0.3">
      <c r="A188" s="2">
        <v>186</v>
      </c>
      <c r="B188" s="2" t="s">
        <v>188</v>
      </c>
      <c r="C188" s="2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6">
        <f>(E188/D188)*100</f>
        <v>0</v>
      </c>
      <c r="P188" s="5">
        <f>IF(NOT(L188=0),(E188/L188),0)</f>
        <v>0</v>
      </c>
      <c r="Q188" s="2" t="s">
        <v>8310</v>
      </c>
      <c r="R188" s="2" t="s">
        <v>8314</v>
      </c>
      <c r="S188" s="11">
        <f>(((J188/60)/60)/24)+DATE(1970,1,1)</f>
        <v>42767.812893518523</v>
      </c>
      <c r="T188" s="3">
        <f>(((I188/60)/60)/24)+DATE(1970,1,1)</f>
        <v>42797.833333333328</v>
      </c>
    </row>
    <row r="189" spans="1:20" x14ac:dyDescent="0.3">
      <c r="A189" s="2">
        <v>187</v>
      </c>
      <c r="B189" s="2" t="s">
        <v>189</v>
      </c>
      <c r="C189" s="2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6">
        <f>(E189/D189)*100</f>
        <v>16</v>
      </c>
      <c r="P189" s="5">
        <f>IF(NOT(L189=0),(E189/L189),0)</f>
        <v>160</v>
      </c>
      <c r="Q189" s="2" t="s">
        <v>8310</v>
      </c>
      <c r="R189" s="2" t="s">
        <v>8314</v>
      </c>
      <c r="S189" s="11">
        <f>(((J189/60)/60)/24)+DATE(1970,1,1)</f>
        <v>42182.234456018516</v>
      </c>
      <c r="T189" s="3">
        <f>(((I189/60)/60)/24)+DATE(1970,1,1)</f>
        <v>42206.290972222225</v>
      </c>
    </row>
    <row r="190" spans="1:20" x14ac:dyDescent="0.3">
      <c r="A190" s="2">
        <v>188</v>
      </c>
      <c r="B190" s="2" t="s">
        <v>190</v>
      </c>
      <c r="C190" s="2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6">
        <f>(E190/D190)*100</f>
        <v>0</v>
      </c>
      <c r="P190" s="5">
        <f>IF(NOT(L190=0),(E190/L190),0)</f>
        <v>0</v>
      </c>
      <c r="Q190" s="2" t="s">
        <v>8310</v>
      </c>
      <c r="R190" s="2" t="s">
        <v>8314</v>
      </c>
      <c r="S190" s="11">
        <f>(((J190/60)/60)/24)+DATE(1970,1,1)</f>
        <v>41857.18304398148</v>
      </c>
      <c r="T190" s="3">
        <f>(((I190/60)/60)/24)+DATE(1970,1,1)</f>
        <v>41887.18304398148</v>
      </c>
    </row>
    <row r="191" spans="1:20" x14ac:dyDescent="0.3">
      <c r="A191" s="2">
        <v>189</v>
      </c>
      <c r="B191" s="2" t="s">
        <v>191</v>
      </c>
      <c r="C191" s="2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6">
        <f>(E191/D191)*100</f>
        <v>6.8999999999999992E-2</v>
      </c>
      <c r="P191" s="5">
        <f>IF(NOT(L191=0),(E191/L191),0)</f>
        <v>69</v>
      </c>
      <c r="Q191" s="2" t="s">
        <v>8310</v>
      </c>
      <c r="R191" s="2" t="s">
        <v>8314</v>
      </c>
      <c r="S191" s="11">
        <f>(((J191/60)/60)/24)+DATE(1970,1,1)</f>
        <v>42556.690706018519</v>
      </c>
      <c r="T191" s="3">
        <f>(((I191/60)/60)/24)+DATE(1970,1,1)</f>
        <v>42616.690706018519</v>
      </c>
    </row>
    <row r="192" spans="1:20" x14ac:dyDescent="0.3">
      <c r="A192" s="2">
        <v>190</v>
      </c>
      <c r="B192" s="2" t="s">
        <v>192</v>
      </c>
      <c r="C192" s="2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6">
        <f>(E192/D192)*100</f>
        <v>0.41666666666666669</v>
      </c>
      <c r="P192" s="5">
        <f>IF(NOT(L192=0),(E192/L192),0)</f>
        <v>50</v>
      </c>
      <c r="Q192" s="2" t="s">
        <v>8310</v>
      </c>
      <c r="R192" s="2" t="s">
        <v>8314</v>
      </c>
      <c r="S192" s="11">
        <f>(((J192/60)/60)/24)+DATE(1970,1,1)</f>
        <v>42527.650995370372</v>
      </c>
      <c r="T192" s="3">
        <f>(((I192/60)/60)/24)+DATE(1970,1,1)</f>
        <v>42537.650995370372</v>
      </c>
    </row>
    <row r="193" spans="1:20" x14ac:dyDescent="0.3">
      <c r="A193" s="2">
        <v>191</v>
      </c>
      <c r="B193" s="2" t="s">
        <v>193</v>
      </c>
      <c r="C193" s="2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6">
        <f>(E193/D193)*100</f>
        <v>5</v>
      </c>
      <c r="P193" s="5">
        <f>IF(NOT(L193=0),(E193/L193),0)</f>
        <v>83.333333333333329</v>
      </c>
      <c r="Q193" s="2" t="s">
        <v>8310</v>
      </c>
      <c r="R193" s="2" t="s">
        <v>8314</v>
      </c>
      <c r="S193" s="11">
        <f>(((J193/60)/60)/24)+DATE(1970,1,1)</f>
        <v>42239.441412037035</v>
      </c>
      <c r="T193" s="3">
        <f>(((I193/60)/60)/24)+DATE(1970,1,1)</f>
        <v>42279.441412037035</v>
      </c>
    </row>
    <row r="194" spans="1:20" x14ac:dyDescent="0.3">
      <c r="A194" s="2">
        <v>192</v>
      </c>
      <c r="B194" s="2" t="s">
        <v>194</v>
      </c>
      <c r="C194" s="2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6">
        <f>(E194/D194)*100</f>
        <v>1.6999999999999999E-3</v>
      </c>
      <c r="P194" s="5">
        <f>IF(NOT(L194=0),(E194/L194),0)</f>
        <v>5.666666666666667</v>
      </c>
      <c r="Q194" s="2" t="s">
        <v>8310</v>
      </c>
      <c r="R194" s="2" t="s">
        <v>8314</v>
      </c>
      <c r="S194" s="11">
        <f>(((J194/60)/60)/24)+DATE(1970,1,1)</f>
        <v>41899.792037037041</v>
      </c>
      <c r="T194" s="3">
        <f>(((I194/60)/60)/24)+DATE(1970,1,1)</f>
        <v>41929.792037037041</v>
      </c>
    </row>
    <row r="195" spans="1:20" x14ac:dyDescent="0.3">
      <c r="A195" s="2">
        <v>193</v>
      </c>
      <c r="B195" s="2" t="s">
        <v>195</v>
      </c>
      <c r="C195" s="2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6">
        <f>(E195/D195)*100</f>
        <v>0</v>
      </c>
      <c r="P195" s="5">
        <f>IF(NOT(L195=0),(E195/L195),0)</f>
        <v>0</v>
      </c>
      <c r="Q195" s="2" t="s">
        <v>8310</v>
      </c>
      <c r="R195" s="2" t="s">
        <v>8314</v>
      </c>
      <c r="S195" s="11">
        <f>(((J195/60)/60)/24)+DATE(1970,1,1)</f>
        <v>41911.934791666667</v>
      </c>
      <c r="T195" s="3">
        <f>(((I195/60)/60)/24)+DATE(1970,1,1)</f>
        <v>41971.976458333331</v>
      </c>
    </row>
    <row r="196" spans="1:20" x14ac:dyDescent="0.3">
      <c r="A196" s="2">
        <v>194</v>
      </c>
      <c r="B196" s="2" t="s">
        <v>196</v>
      </c>
      <c r="C196" s="2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6">
        <f>(E196/D196)*100</f>
        <v>0.12</v>
      </c>
      <c r="P196" s="5">
        <f>IF(NOT(L196=0),(E196/L196),0)</f>
        <v>1</v>
      </c>
      <c r="Q196" s="2" t="s">
        <v>8310</v>
      </c>
      <c r="R196" s="2" t="s">
        <v>8314</v>
      </c>
      <c r="S196" s="11">
        <f>(((J196/60)/60)/24)+DATE(1970,1,1)</f>
        <v>42375.996886574074</v>
      </c>
      <c r="T196" s="3">
        <f>(((I196/60)/60)/24)+DATE(1970,1,1)</f>
        <v>42435.996886574074</v>
      </c>
    </row>
    <row r="197" spans="1:20" x14ac:dyDescent="0.3">
      <c r="A197" s="2">
        <v>195</v>
      </c>
      <c r="B197" s="2" t="s">
        <v>197</v>
      </c>
      <c r="C197" s="2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6">
        <f>(E197/D197)*100</f>
        <v>0</v>
      </c>
      <c r="P197" s="5">
        <f>IF(NOT(L197=0),(E197/L197),0)</f>
        <v>0</v>
      </c>
      <c r="Q197" s="2" t="s">
        <v>8310</v>
      </c>
      <c r="R197" s="2" t="s">
        <v>8314</v>
      </c>
      <c r="S197" s="11">
        <f>(((J197/60)/60)/24)+DATE(1970,1,1)</f>
        <v>42135.67050925926</v>
      </c>
      <c r="T197" s="3">
        <f>(((I197/60)/60)/24)+DATE(1970,1,1)</f>
        <v>42195.67050925926</v>
      </c>
    </row>
    <row r="198" spans="1:20" x14ac:dyDescent="0.3">
      <c r="A198" s="2">
        <v>196</v>
      </c>
      <c r="B198" s="2" t="s">
        <v>198</v>
      </c>
      <c r="C198" s="2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6">
        <f>(E198/D198)*100</f>
        <v>41.857142857142861</v>
      </c>
      <c r="P198" s="5">
        <f>IF(NOT(L198=0),(E198/L198),0)</f>
        <v>77.10526315789474</v>
      </c>
      <c r="Q198" s="2" t="s">
        <v>8310</v>
      </c>
      <c r="R198" s="2" t="s">
        <v>8314</v>
      </c>
      <c r="S198" s="11">
        <f>(((J198/60)/60)/24)+DATE(1970,1,1)</f>
        <v>42259.542800925927</v>
      </c>
      <c r="T198" s="3">
        <f>(((I198/60)/60)/24)+DATE(1970,1,1)</f>
        <v>42287.875</v>
      </c>
    </row>
    <row r="199" spans="1:20" x14ac:dyDescent="0.3">
      <c r="A199" s="2">
        <v>197</v>
      </c>
      <c r="B199" s="2" t="s">
        <v>199</v>
      </c>
      <c r="C199" s="2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6">
        <f>(E199/D199)*100</f>
        <v>10.48</v>
      </c>
      <c r="P199" s="5">
        <f>IF(NOT(L199=0),(E199/L199),0)</f>
        <v>32.75</v>
      </c>
      <c r="Q199" s="2" t="s">
        <v>8310</v>
      </c>
      <c r="R199" s="2" t="s">
        <v>8314</v>
      </c>
      <c r="S199" s="11">
        <f>(((J199/60)/60)/24)+DATE(1970,1,1)</f>
        <v>42741.848379629635</v>
      </c>
      <c r="T199" s="3">
        <f>(((I199/60)/60)/24)+DATE(1970,1,1)</f>
        <v>42783.875</v>
      </c>
    </row>
    <row r="200" spans="1:20" x14ac:dyDescent="0.3">
      <c r="A200" s="2">
        <v>198</v>
      </c>
      <c r="B200" s="2" t="s">
        <v>200</v>
      </c>
      <c r="C200" s="2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6">
        <f>(E200/D200)*100</f>
        <v>1.1159999999999999</v>
      </c>
      <c r="P200" s="5">
        <f>IF(NOT(L200=0),(E200/L200),0)</f>
        <v>46.5</v>
      </c>
      <c r="Q200" s="2" t="s">
        <v>8310</v>
      </c>
      <c r="R200" s="2" t="s">
        <v>8314</v>
      </c>
      <c r="S200" s="11">
        <f>(((J200/60)/60)/24)+DATE(1970,1,1)</f>
        <v>41887.383356481485</v>
      </c>
      <c r="T200" s="3">
        <f>(((I200/60)/60)/24)+DATE(1970,1,1)</f>
        <v>41917.383356481485</v>
      </c>
    </row>
    <row r="201" spans="1:20" x14ac:dyDescent="0.3">
      <c r="A201" s="2">
        <v>199</v>
      </c>
      <c r="B201" s="2" t="s">
        <v>201</v>
      </c>
      <c r="C201" s="2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6">
        <f>(E201/D201)*100</f>
        <v>0</v>
      </c>
      <c r="P201" s="5">
        <f>IF(NOT(L201=0),(E201/L201),0)</f>
        <v>0</v>
      </c>
      <c r="Q201" s="2" t="s">
        <v>8310</v>
      </c>
      <c r="R201" s="2" t="s">
        <v>8314</v>
      </c>
      <c r="S201" s="11">
        <f>(((J201/60)/60)/24)+DATE(1970,1,1)</f>
        <v>42584.123865740738</v>
      </c>
      <c r="T201" s="3">
        <f>(((I201/60)/60)/24)+DATE(1970,1,1)</f>
        <v>42614.123865740738</v>
      </c>
    </row>
    <row r="202" spans="1:20" x14ac:dyDescent="0.3">
      <c r="A202" s="2">
        <v>200</v>
      </c>
      <c r="B202" s="2" t="s">
        <v>202</v>
      </c>
      <c r="C202" s="2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6">
        <f>(E202/D202)*100</f>
        <v>26.192500000000003</v>
      </c>
      <c r="P202" s="5">
        <f>IF(NOT(L202=0),(E202/L202),0)</f>
        <v>87.308333333333337</v>
      </c>
      <c r="Q202" s="2" t="s">
        <v>8310</v>
      </c>
      <c r="R202" s="2" t="s">
        <v>8314</v>
      </c>
      <c r="S202" s="11">
        <f>(((J202/60)/60)/24)+DATE(1970,1,1)</f>
        <v>41867.083368055559</v>
      </c>
      <c r="T202" s="3">
        <f>(((I202/60)/60)/24)+DATE(1970,1,1)</f>
        <v>41897.083368055559</v>
      </c>
    </row>
    <row r="203" spans="1:20" x14ac:dyDescent="0.3">
      <c r="A203" s="2">
        <v>201</v>
      </c>
      <c r="B203" s="2" t="s">
        <v>203</v>
      </c>
      <c r="C203" s="2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6">
        <f>(E203/D203)*100</f>
        <v>58.461538461538467</v>
      </c>
      <c r="P203" s="5">
        <f>IF(NOT(L203=0),(E203/L203),0)</f>
        <v>54.285714285714285</v>
      </c>
      <c r="Q203" s="2" t="s">
        <v>8310</v>
      </c>
      <c r="R203" s="2" t="s">
        <v>8314</v>
      </c>
      <c r="S203" s="11">
        <f>(((J203/60)/60)/24)+DATE(1970,1,1)</f>
        <v>42023.818622685183</v>
      </c>
      <c r="T203" s="3">
        <f>(((I203/60)/60)/24)+DATE(1970,1,1)</f>
        <v>42043.818622685183</v>
      </c>
    </row>
    <row r="204" spans="1:20" x14ac:dyDescent="0.3">
      <c r="A204" s="2">
        <v>202</v>
      </c>
      <c r="B204" s="2" t="s">
        <v>204</v>
      </c>
      <c r="C204" s="2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6">
        <f>(E204/D204)*100</f>
        <v>0</v>
      </c>
      <c r="P204" s="5">
        <f>IF(NOT(L204=0),(E204/L204),0)</f>
        <v>0</v>
      </c>
      <c r="Q204" s="2" t="s">
        <v>8310</v>
      </c>
      <c r="R204" s="2" t="s">
        <v>8314</v>
      </c>
      <c r="S204" s="11">
        <f>(((J204/60)/60)/24)+DATE(1970,1,1)</f>
        <v>42255.927824074075</v>
      </c>
      <c r="T204" s="3">
        <f>(((I204/60)/60)/24)+DATE(1970,1,1)</f>
        <v>42285.874305555553</v>
      </c>
    </row>
    <row r="205" spans="1:20" x14ac:dyDescent="0.3">
      <c r="A205" s="2">
        <v>203</v>
      </c>
      <c r="B205" s="2" t="s">
        <v>205</v>
      </c>
      <c r="C205" s="2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6">
        <f>(E205/D205)*100</f>
        <v>29.84</v>
      </c>
      <c r="P205" s="5">
        <f>IF(NOT(L205=0),(E205/L205),0)</f>
        <v>93.25</v>
      </c>
      <c r="Q205" s="2" t="s">
        <v>8310</v>
      </c>
      <c r="R205" s="2" t="s">
        <v>8314</v>
      </c>
      <c r="S205" s="11">
        <f>(((J205/60)/60)/24)+DATE(1970,1,1)</f>
        <v>41973.847962962958</v>
      </c>
      <c r="T205" s="3">
        <f>(((I205/60)/60)/24)+DATE(1970,1,1)</f>
        <v>42033.847962962958</v>
      </c>
    </row>
    <row r="206" spans="1:20" x14ac:dyDescent="0.3">
      <c r="A206" s="2">
        <v>204</v>
      </c>
      <c r="B206" s="2" t="s">
        <v>206</v>
      </c>
      <c r="C206" s="2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6">
        <f>(E206/D206)*100</f>
        <v>50.721666666666664</v>
      </c>
      <c r="P206" s="5">
        <f>IF(NOT(L206=0),(E206/L206),0)</f>
        <v>117.68368136117556</v>
      </c>
      <c r="Q206" s="2" t="s">
        <v>8310</v>
      </c>
      <c r="R206" s="2" t="s">
        <v>8314</v>
      </c>
      <c r="S206" s="11">
        <f>(((J206/60)/60)/24)+DATE(1970,1,1)</f>
        <v>42556.583368055552</v>
      </c>
      <c r="T206" s="3">
        <f>(((I206/60)/60)/24)+DATE(1970,1,1)</f>
        <v>42586.583368055552</v>
      </c>
    </row>
    <row r="207" spans="1:20" x14ac:dyDescent="0.3">
      <c r="A207" s="2">
        <v>205</v>
      </c>
      <c r="B207" s="2" t="s">
        <v>207</v>
      </c>
      <c r="C207" s="2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6">
        <f>(E207/D207)*100</f>
        <v>16.25</v>
      </c>
      <c r="P207" s="5">
        <f>IF(NOT(L207=0),(E207/L207),0)</f>
        <v>76.470588235294116</v>
      </c>
      <c r="Q207" s="2" t="s">
        <v>8310</v>
      </c>
      <c r="R207" s="2" t="s">
        <v>8314</v>
      </c>
      <c r="S207" s="11">
        <f>(((J207/60)/60)/24)+DATE(1970,1,1)</f>
        <v>42248.632199074069</v>
      </c>
      <c r="T207" s="3">
        <f>(((I207/60)/60)/24)+DATE(1970,1,1)</f>
        <v>42283.632199074069</v>
      </c>
    </row>
    <row r="208" spans="1:20" x14ac:dyDescent="0.3">
      <c r="A208" s="2">
        <v>206</v>
      </c>
      <c r="B208" s="2" t="s">
        <v>208</v>
      </c>
      <c r="C208" s="2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6">
        <f>(E208/D208)*100</f>
        <v>0</v>
      </c>
      <c r="P208" s="5">
        <f>IF(NOT(L208=0),(E208/L208),0)</f>
        <v>0</v>
      </c>
      <c r="Q208" s="2" t="s">
        <v>8310</v>
      </c>
      <c r="R208" s="2" t="s">
        <v>8314</v>
      </c>
      <c r="S208" s="11">
        <f>(((J208/60)/60)/24)+DATE(1970,1,1)</f>
        <v>42567.004432870366</v>
      </c>
      <c r="T208" s="3">
        <f>(((I208/60)/60)/24)+DATE(1970,1,1)</f>
        <v>42588.004432870366</v>
      </c>
    </row>
    <row r="209" spans="1:20" x14ac:dyDescent="0.3">
      <c r="A209" s="2">
        <v>207</v>
      </c>
      <c r="B209" s="2" t="s">
        <v>209</v>
      </c>
      <c r="C209" s="2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6">
        <f>(E209/D209)*100</f>
        <v>15.214285714285714</v>
      </c>
      <c r="P209" s="5">
        <f>IF(NOT(L209=0),(E209/L209),0)</f>
        <v>163.84615384615384</v>
      </c>
      <c r="Q209" s="2" t="s">
        <v>8310</v>
      </c>
      <c r="R209" s="2" t="s">
        <v>8314</v>
      </c>
      <c r="S209" s="11">
        <f>(((J209/60)/60)/24)+DATE(1970,1,1)</f>
        <v>41978.197199074071</v>
      </c>
      <c r="T209" s="3">
        <f>(((I209/60)/60)/24)+DATE(1970,1,1)</f>
        <v>42008.197199074071</v>
      </c>
    </row>
    <row r="210" spans="1:20" x14ac:dyDescent="0.3">
      <c r="A210" s="2">
        <v>208</v>
      </c>
      <c r="B210" s="2" t="s">
        <v>210</v>
      </c>
      <c r="C210" s="2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6">
        <f>(E210/D210)*100</f>
        <v>0</v>
      </c>
      <c r="P210" s="5">
        <f>IF(NOT(L210=0),(E210/L210),0)</f>
        <v>0</v>
      </c>
      <c r="Q210" s="2" t="s">
        <v>8310</v>
      </c>
      <c r="R210" s="2" t="s">
        <v>8314</v>
      </c>
      <c r="S210" s="11">
        <f>(((J210/60)/60)/24)+DATE(1970,1,1)</f>
        <v>41959.369988425926</v>
      </c>
      <c r="T210" s="3">
        <f>(((I210/60)/60)/24)+DATE(1970,1,1)</f>
        <v>41989.369988425926</v>
      </c>
    </row>
    <row r="211" spans="1:20" x14ac:dyDescent="0.3">
      <c r="A211" s="2">
        <v>209</v>
      </c>
      <c r="B211" s="2" t="s">
        <v>211</v>
      </c>
      <c r="C211" s="2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6">
        <f>(E211/D211)*100</f>
        <v>0</v>
      </c>
      <c r="P211" s="5">
        <f>IF(NOT(L211=0),(E211/L211),0)</f>
        <v>0</v>
      </c>
      <c r="Q211" s="2" t="s">
        <v>8310</v>
      </c>
      <c r="R211" s="2" t="s">
        <v>8314</v>
      </c>
      <c r="S211" s="11">
        <f>(((J211/60)/60)/24)+DATE(1970,1,1)</f>
        <v>42165.922858796301</v>
      </c>
      <c r="T211" s="3">
        <f>(((I211/60)/60)/24)+DATE(1970,1,1)</f>
        <v>42195.922858796301</v>
      </c>
    </row>
    <row r="212" spans="1:20" x14ac:dyDescent="0.3">
      <c r="A212" s="2">
        <v>210</v>
      </c>
      <c r="B212" s="2" t="s">
        <v>212</v>
      </c>
      <c r="C212" s="2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6">
        <f>(E212/D212)*100</f>
        <v>25.25</v>
      </c>
      <c r="P212" s="5">
        <f>IF(NOT(L212=0),(E212/L212),0)</f>
        <v>91.818181818181813</v>
      </c>
      <c r="Q212" s="2" t="s">
        <v>8310</v>
      </c>
      <c r="R212" s="2" t="s">
        <v>8314</v>
      </c>
      <c r="S212" s="11">
        <f>(((J212/60)/60)/24)+DATE(1970,1,1)</f>
        <v>42249.064722222218</v>
      </c>
      <c r="T212" s="3">
        <f>(((I212/60)/60)/24)+DATE(1970,1,1)</f>
        <v>42278.208333333328</v>
      </c>
    </row>
    <row r="213" spans="1:20" x14ac:dyDescent="0.3">
      <c r="A213" s="2">
        <v>211</v>
      </c>
      <c r="B213" s="2" t="s">
        <v>213</v>
      </c>
      <c r="C213" s="2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6">
        <f>(E213/D213)*100</f>
        <v>44.6</v>
      </c>
      <c r="P213" s="5">
        <f>IF(NOT(L213=0),(E213/L213),0)</f>
        <v>185.83333333333334</v>
      </c>
      <c r="Q213" s="2" t="s">
        <v>8310</v>
      </c>
      <c r="R213" s="2" t="s">
        <v>8314</v>
      </c>
      <c r="S213" s="11">
        <f>(((J213/60)/60)/24)+DATE(1970,1,1)</f>
        <v>42236.159918981488</v>
      </c>
      <c r="T213" s="3">
        <f>(((I213/60)/60)/24)+DATE(1970,1,1)</f>
        <v>42266.159918981488</v>
      </c>
    </row>
    <row r="214" spans="1:20" x14ac:dyDescent="0.3">
      <c r="A214" s="2">
        <v>212</v>
      </c>
      <c r="B214" s="2" t="s">
        <v>214</v>
      </c>
      <c r="C214" s="2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6">
        <f>(E214/D214)*100</f>
        <v>1.5873015873015872E-2</v>
      </c>
      <c r="P214" s="5">
        <f>IF(NOT(L214=0),(E214/L214),0)</f>
        <v>1</v>
      </c>
      <c r="Q214" s="2" t="s">
        <v>8310</v>
      </c>
      <c r="R214" s="2" t="s">
        <v>8314</v>
      </c>
      <c r="S214" s="11">
        <f>(((J214/60)/60)/24)+DATE(1970,1,1)</f>
        <v>42416.881018518514</v>
      </c>
      <c r="T214" s="3">
        <f>(((I214/60)/60)/24)+DATE(1970,1,1)</f>
        <v>42476.839351851857</v>
      </c>
    </row>
    <row r="215" spans="1:20" x14ac:dyDescent="0.3">
      <c r="A215" s="2">
        <v>213</v>
      </c>
      <c r="B215" s="2" t="s">
        <v>215</v>
      </c>
      <c r="C215" s="2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6">
        <f>(E215/D215)*100</f>
        <v>0.04</v>
      </c>
      <c r="P215" s="5">
        <f>IF(NOT(L215=0),(E215/L215),0)</f>
        <v>20</v>
      </c>
      <c r="Q215" s="2" t="s">
        <v>8310</v>
      </c>
      <c r="R215" s="2" t="s">
        <v>8314</v>
      </c>
      <c r="S215" s="11">
        <f>(((J215/60)/60)/24)+DATE(1970,1,1)</f>
        <v>42202.594293981485</v>
      </c>
      <c r="T215" s="3">
        <f>(((I215/60)/60)/24)+DATE(1970,1,1)</f>
        <v>42232.587974537033</v>
      </c>
    </row>
    <row r="216" spans="1:20" x14ac:dyDescent="0.3">
      <c r="A216" s="2">
        <v>214</v>
      </c>
      <c r="B216" s="2" t="s">
        <v>216</v>
      </c>
      <c r="C216" s="2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6">
        <f>(E216/D216)*100</f>
        <v>8.0000000000000002E-3</v>
      </c>
      <c r="P216" s="5">
        <f>IF(NOT(L216=0),(E216/L216),0)</f>
        <v>1</v>
      </c>
      <c r="Q216" s="2" t="s">
        <v>8310</v>
      </c>
      <c r="R216" s="2" t="s">
        <v>8314</v>
      </c>
      <c r="S216" s="11">
        <f>(((J216/60)/60)/24)+DATE(1970,1,1)</f>
        <v>42009.64061342593</v>
      </c>
      <c r="T216" s="3">
        <f>(((I216/60)/60)/24)+DATE(1970,1,1)</f>
        <v>42069.64061342593</v>
      </c>
    </row>
    <row r="217" spans="1:20" x14ac:dyDescent="0.3">
      <c r="A217" s="2">
        <v>215</v>
      </c>
      <c r="B217" s="2" t="s">
        <v>217</v>
      </c>
      <c r="C217" s="2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6">
        <f>(E217/D217)*100</f>
        <v>0.22727272727272727</v>
      </c>
      <c r="P217" s="5">
        <f>IF(NOT(L217=0),(E217/L217),0)</f>
        <v>10</v>
      </c>
      <c r="Q217" s="2" t="s">
        <v>8310</v>
      </c>
      <c r="R217" s="2" t="s">
        <v>8314</v>
      </c>
      <c r="S217" s="11">
        <f>(((J217/60)/60)/24)+DATE(1970,1,1)</f>
        <v>42375.230115740742</v>
      </c>
      <c r="T217" s="3">
        <f>(((I217/60)/60)/24)+DATE(1970,1,1)</f>
        <v>42417.999305555553</v>
      </c>
    </row>
    <row r="218" spans="1:20" x14ac:dyDescent="0.3">
      <c r="A218" s="2">
        <v>216</v>
      </c>
      <c r="B218" s="2" t="s">
        <v>218</v>
      </c>
      <c r="C218" s="2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6">
        <f>(E218/D218)*100</f>
        <v>55.698440000000005</v>
      </c>
      <c r="P218" s="5">
        <f>IF(NOT(L218=0),(E218/L218),0)</f>
        <v>331.53833333333336</v>
      </c>
      <c r="Q218" s="2" t="s">
        <v>8310</v>
      </c>
      <c r="R218" s="2" t="s">
        <v>8314</v>
      </c>
      <c r="S218" s="11">
        <f>(((J218/60)/60)/24)+DATE(1970,1,1)</f>
        <v>42066.958761574075</v>
      </c>
      <c r="T218" s="3">
        <f>(((I218/60)/60)/24)+DATE(1970,1,1)</f>
        <v>42116.917094907403</v>
      </c>
    </row>
    <row r="219" spans="1:20" x14ac:dyDescent="0.3">
      <c r="A219" s="2">
        <v>217</v>
      </c>
      <c r="B219" s="2" t="s">
        <v>219</v>
      </c>
      <c r="C219" s="2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6">
        <f>(E219/D219)*100</f>
        <v>11.943</v>
      </c>
      <c r="P219" s="5">
        <f>IF(NOT(L219=0),(E219/L219),0)</f>
        <v>314.28947368421052</v>
      </c>
      <c r="Q219" s="2" t="s">
        <v>8310</v>
      </c>
      <c r="R219" s="2" t="s">
        <v>8314</v>
      </c>
      <c r="S219" s="11">
        <f>(((J219/60)/60)/24)+DATE(1970,1,1)</f>
        <v>41970.64061342593</v>
      </c>
      <c r="T219" s="3">
        <f>(((I219/60)/60)/24)+DATE(1970,1,1)</f>
        <v>42001.64061342593</v>
      </c>
    </row>
    <row r="220" spans="1:20" x14ac:dyDescent="0.3">
      <c r="A220" s="2">
        <v>218</v>
      </c>
      <c r="B220" s="2" t="s">
        <v>220</v>
      </c>
      <c r="C220" s="2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6">
        <f>(E220/D220)*100</f>
        <v>2</v>
      </c>
      <c r="P220" s="5">
        <f>IF(NOT(L220=0),(E220/L220),0)</f>
        <v>100</v>
      </c>
      <c r="Q220" s="2" t="s">
        <v>8310</v>
      </c>
      <c r="R220" s="2" t="s">
        <v>8314</v>
      </c>
      <c r="S220" s="11">
        <f>(((J220/60)/60)/24)+DATE(1970,1,1)</f>
        <v>42079.628344907411</v>
      </c>
      <c r="T220" s="3">
        <f>(((I220/60)/60)/24)+DATE(1970,1,1)</f>
        <v>42139.628344907411</v>
      </c>
    </row>
    <row r="221" spans="1:20" x14ac:dyDescent="0.3">
      <c r="A221" s="2">
        <v>219</v>
      </c>
      <c r="B221" s="2" t="s">
        <v>221</v>
      </c>
      <c r="C221" s="2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6">
        <f>(E221/D221)*100</f>
        <v>17.630000000000003</v>
      </c>
      <c r="P221" s="5">
        <f>IF(NOT(L221=0),(E221/L221),0)</f>
        <v>115.98684210526316</v>
      </c>
      <c r="Q221" s="2" t="s">
        <v>8310</v>
      </c>
      <c r="R221" s="2" t="s">
        <v>8314</v>
      </c>
      <c r="S221" s="11">
        <f>(((J221/60)/60)/24)+DATE(1970,1,1)</f>
        <v>42429.326678240745</v>
      </c>
      <c r="T221" s="3">
        <f>(((I221/60)/60)/24)+DATE(1970,1,1)</f>
        <v>42461.290972222225</v>
      </c>
    </row>
    <row r="222" spans="1:20" x14ac:dyDescent="0.3">
      <c r="A222" s="2">
        <v>220</v>
      </c>
      <c r="B222" s="2" t="s">
        <v>222</v>
      </c>
      <c r="C222" s="2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6">
        <f>(E222/D222)*100</f>
        <v>0.72</v>
      </c>
      <c r="P222" s="5">
        <f>IF(NOT(L222=0),(E222/L222),0)</f>
        <v>120</v>
      </c>
      <c r="Q222" s="2" t="s">
        <v>8310</v>
      </c>
      <c r="R222" s="2" t="s">
        <v>8314</v>
      </c>
      <c r="S222" s="11">
        <f>(((J222/60)/60)/24)+DATE(1970,1,1)</f>
        <v>42195.643865740742</v>
      </c>
      <c r="T222" s="3">
        <f>(((I222/60)/60)/24)+DATE(1970,1,1)</f>
        <v>42236.837499999994</v>
      </c>
    </row>
    <row r="223" spans="1:20" x14ac:dyDescent="0.3">
      <c r="A223" s="2">
        <v>221</v>
      </c>
      <c r="B223" s="2" t="s">
        <v>223</v>
      </c>
      <c r="C223" s="2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6">
        <f>(E223/D223)*100</f>
        <v>0</v>
      </c>
      <c r="P223" s="5">
        <f>IF(NOT(L223=0),(E223/L223),0)</f>
        <v>0</v>
      </c>
      <c r="Q223" s="2" t="s">
        <v>8310</v>
      </c>
      <c r="R223" s="2" t="s">
        <v>8314</v>
      </c>
      <c r="S223" s="11">
        <f>(((J223/60)/60)/24)+DATE(1970,1,1)</f>
        <v>42031.837546296301</v>
      </c>
      <c r="T223" s="3">
        <f>(((I223/60)/60)/24)+DATE(1970,1,1)</f>
        <v>42091.79587962963</v>
      </c>
    </row>
    <row r="224" spans="1:20" x14ac:dyDescent="0.3">
      <c r="A224" s="2">
        <v>222</v>
      </c>
      <c r="B224" s="2" t="s">
        <v>224</v>
      </c>
      <c r="C224" s="2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6">
        <f>(E224/D224)*100</f>
        <v>13</v>
      </c>
      <c r="P224" s="5">
        <f>IF(NOT(L224=0),(E224/L224),0)</f>
        <v>65</v>
      </c>
      <c r="Q224" s="2" t="s">
        <v>8310</v>
      </c>
      <c r="R224" s="2" t="s">
        <v>8314</v>
      </c>
      <c r="S224" s="11">
        <f>(((J224/60)/60)/24)+DATE(1970,1,1)</f>
        <v>42031.769884259258</v>
      </c>
      <c r="T224" s="3">
        <f>(((I224/60)/60)/24)+DATE(1970,1,1)</f>
        <v>42090.110416666663</v>
      </c>
    </row>
    <row r="225" spans="1:20" x14ac:dyDescent="0.3">
      <c r="A225" s="2">
        <v>223</v>
      </c>
      <c r="B225" s="2" t="s">
        <v>225</v>
      </c>
      <c r="C225" s="2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6">
        <f>(E225/D225)*100</f>
        <v>0</v>
      </c>
      <c r="P225" s="5">
        <f>IF(NOT(L225=0),(E225/L225),0)</f>
        <v>0</v>
      </c>
      <c r="Q225" s="2" t="s">
        <v>8310</v>
      </c>
      <c r="R225" s="2" t="s">
        <v>8314</v>
      </c>
      <c r="S225" s="11">
        <f>(((J225/60)/60)/24)+DATE(1970,1,1)</f>
        <v>42482.048032407409</v>
      </c>
      <c r="T225" s="3">
        <f>(((I225/60)/60)/24)+DATE(1970,1,1)</f>
        <v>42512.045138888891</v>
      </c>
    </row>
    <row r="226" spans="1:20" x14ac:dyDescent="0.3">
      <c r="A226" s="2">
        <v>224</v>
      </c>
      <c r="B226" s="2" t="s">
        <v>226</v>
      </c>
      <c r="C226" s="2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6">
        <f>(E226/D226)*100</f>
        <v>0</v>
      </c>
      <c r="P226" s="5">
        <f>IF(NOT(L226=0),(E226/L226),0)</f>
        <v>0</v>
      </c>
      <c r="Q226" s="2" t="s">
        <v>8310</v>
      </c>
      <c r="R226" s="2" t="s">
        <v>8314</v>
      </c>
      <c r="S226" s="11">
        <f>(((J226/60)/60)/24)+DATE(1970,1,1)</f>
        <v>42135.235254629632</v>
      </c>
      <c r="T226" s="3">
        <f>(((I226/60)/60)/24)+DATE(1970,1,1)</f>
        <v>42195.235254629632</v>
      </c>
    </row>
    <row r="227" spans="1:20" x14ac:dyDescent="0.3">
      <c r="A227" s="2">
        <v>225</v>
      </c>
      <c r="B227" s="2" t="s">
        <v>227</v>
      </c>
      <c r="C227" s="2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6">
        <f>(E227/D227)*100</f>
        <v>0</v>
      </c>
      <c r="P227" s="5">
        <f>IF(NOT(L227=0),(E227/L227),0)</f>
        <v>0</v>
      </c>
      <c r="Q227" s="2" t="s">
        <v>8310</v>
      </c>
      <c r="R227" s="2" t="s">
        <v>8314</v>
      </c>
      <c r="S227" s="11">
        <f>(((J227/60)/60)/24)+DATE(1970,1,1)</f>
        <v>42438.961273148147</v>
      </c>
      <c r="T227" s="3">
        <f>(((I227/60)/60)/24)+DATE(1970,1,1)</f>
        <v>42468.919606481482</v>
      </c>
    </row>
    <row r="228" spans="1:20" x14ac:dyDescent="0.3">
      <c r="A228" s="2">
        <v>226</v>
      </c>
      <c r="B228" s="2" t="s">
        <v>228</v>
      </c>
      <c r="C228" s="2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6">
        <f>(E228/D228)*100</f>
        <v>0.86206896551724133</v>
      </c>
      <c r="P228" s="5">
        <f>IF(NOT(L228=0),(E228/L228),0)</f>
        <v>125</v>
      </c>
      <c r="Q228" s="2" t="s">
        <v>8310</v>
      </c>
      <c r="R228" s="2" t="s">
        <v>8314</v>
      </c>
      <c r="S228" s="11">
        <f>(((J228/60)/60)/24)+DATE(1970,1,1)</f>
        <v>42106.666018518517</v>
      </c>
      <c r="T228" s="3">
        <f>(((I228/60)/60)/24)+DATE(1970,1,1)</f>
        <v>42155.395138888889</v>
      </c>
    </row>
    <row r="229" spans="1:20" x14ac:dyDescent="0.3">
      <c r="A229" s="2">
        <v>227</v>
      </c>
      <c r="B229" s="2" t="s">
        <v>229</v>
      </c>
      <c r="C229" s="2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6">
        <f>(E229/D229)*100</f>
        <v>0</v>
      </c>
      <c r="P229" s="5">
        <f>IF(NOT(L229=0),(E229/L229),0)</f>
        <v>0</v>
      </c>
      <c r="Q229" s="2" t="s">
        <v>8310</v>
      </c>
      <c r="R229" s="2" t="s">
        <v>8314</v>
      </c>
      <c r="S229" s="11">
        <f>(((J229/60)/60)/24)+DATE(1970,1,1)</f>
        <v>42164.893993055557</v>
      </c>
      <c r="T229" s="3">
        <f>(((I229/60)/60)/24)+DATE(1970,1,1)</f>
        <v>42194.893993055557</v>
      </c>
    </row>
    <row r="230" spans="1:20" x14ac:dyDescent="0.3">
      <c r="A230" s="2">
        <v>228</v>
      </c>
      <c r="B230" s="2" t="s">
        <v>230</v>
      </c>
      <c r="C230" s="2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6">
        <f>(E230/D230)*100</f>
        <v>0</v>
      </c>
      <c r="P230" s="5">
        <f>IF(NOT(L230=0),(E230/L230),0)</f>
        <v>0</v>
      </c>
      <c r="Q230" s="2" t="s">
        <v>8310</v>
      </c>
      <c r="R230" s="2" t="s">
        <v>8314</v>
      </c>
      <c r="S230" s="11">
        <f>(((J230/60)/60)/24)+DATE(1970,1,1)</f>
        <v>42096.686400462961</v>
      </c>
      <c r="T230" s="3">
        <f>(((I230/60)/60)/24)+DATE(1970,1,1)</f>
        <v>42156.686400462961</v>
      </c>
    </row>
    <row r="231" spans="1:20" x14ac:dyDescent="0.3">
      <c r="A231" s="2">
        <v>229</v>
      </c>
      <c r="B231" s="2" t="s">
        <v>231</v>
      </c>
      <c r="C231" s="2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6">
        <f>(E231/D231)*100</f>
        <v>0</v>
      </c>
      <c r="P231" s="5">
        <f>IF(NOT(L231=0),(E231/L231),0)</f>
        <v>0</v>
      </c>
      <c r="Q231" s="2" t="s">
        <v>8310</v>
      </c>
      <c r="R231" s="2" t="s">
        <v>8314</v>
      </c>
      <c r="S231" s="11">
        <f>(((J231/60)/60)/24)+DATE(1970,1,1)</f>
        <v>42383.933993055558</v>
      </c>
      <c r="T231" s="3">
        <f>(((I231/60)/60)/24)+DATE(1970,1,1)</f>
        <v>42413.933993055558</v>
      </c>
    </row>
    <row r="232" spans="1:20" x14ac:dyDescent="0.3">
      <c r="A232" s="2">
        <v>230</v>
      </c>
      <c r="B232" s="2" t="s">
        <v>232</v>
      </c>
      <c r="C232" s="2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6">
        <f>(E232/D232)*100</f>
        <v>0.4</v>
      </c>
      <c r="P232" s="5">
        <f>IF(NOT(L232=0),(E232/L232),0)</f>
        <v>30</v>
      </c>
      <c r="Q232" s="2" t="s">
        <v>8310</v>
      </c>
      <c r="R232" s="2" t="s">
        <v>8314</v>
      </c>
      <c r="S232" s="11">
        <f>(((J232/60)/60)/24)+DATE(1970,1,1)</f>
        <v>42129.777210648142</v>
      </c>
      <c r="T232" s="3">
        <f>(((I232/60)/60)/24)+DATE(1970,1,1)</f>
        <v>42159.777210648142</v>
      </c>
    </row>
    <row r="233" spans="1:20" x14ac:dyDescent="0.3">
      <c r="A233" s="2">
        <v>231</v>
      </c>
      <c r="B233" s="2" t="s">
        <v>233</v>
      </c>
      <c r="C233" s="2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6">
        <f>(E233/D233)*100</f>
        <v>0</v>
      </c>
      <c r="P233" s="5">
        <f>IF(NOT(L233=0),(E233/L233),0)</f>
        <v>0</v>
      </c>
      <c r="Q233" s="2" t="s">
        <v>8310</v>
      </c>
      <c r="R233" s="2" t="s">
        <v>8314</v>
      </c>
      <c r="S233" s="11">
        <f>(((J233/60)/60)/24)+DATE(1970,1,1)</f>
        <v>42341.958923611113</v>
      </c>
      <c r="T233" s="3">
        <f>(((I233/60)/60)/24)+DATE(1970,1,1)</f>
        <v>42371.958923611113</v>
      </c>
    </row>
    <row r="234" spans="1:20" x14ac:dyDescent="0.3">
      <c r="A234" s="2">
        <v>232</v>
      </c>
      <c r="B234" s="2" t="s">
        <v>234</v>
      </c>
      <c r="C234" s="2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6">
        <f>(E234/D234)*100</f>
        <v>2.75</v>
      </c>
      <c r="P234" s="5">
        <f>IF(NOT(L234=0),(E234/L234),0)</f>
        <v>15.714285714285714</v>
      </c>
      <c r="Q234" s="2" t="s">
        <v>8310</v>
      </c>
      <c r="R234" s="2" t="s">
        <v>8314</v>
      </c>
      <c r="S234" s="11">
        <f>(((J234/60)/60)/24)+DATE(1970,1,1)</f>
        <v>42032.82576388889</v>
      </c>
      <c r="T234" s="3">
        <f>(((I234/60)/60)/24)+DATE(1970,1,1)</f>
        <v>42062.82576388889</v>
      </c>
    </row>
    <row r="235" spans="1:20" x14ac:dyDescent="0.3">
      <c r="A235" s="2">
        <v>233</v>
      </c>
      <c r="B235" s="2" t="s">
        <v>235</v>
      </c>
      <c r="C235" s="2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6">
        <f>(E235/D235)*100</f>
        <v>0</v>
      </c>
      <c r="P235" s="5">
        <f>IF(NOT(L235=0),(E235/L235),0)</f>
        <v>0</v>
      </c>
      <c r="Q235" s="2" t="s">
        <v>8310</v>
      </c>
      <c r="R235" s="2" t="s">
        <v>8314</v>
      </c>
      <c r="S235" s="11">
        <f>(((J235/60)/60)/24)+DATE(1970,1,1)</f>
        <v>42612.911712962959</v>
      </c>
      <c r="T235" s="3">
        <f>(((I235/60)/60)/24)+DATE(1970,1,1)</f>
        <v>42642.911712962959</v>
      </c>
    </row>
    <row r="236" spans="1:20" x14ac:dyDescent="0.3">
      <c r="A236" s="2">
        <v>234</v>
      </c>
      <c r="B236" s="2" t="s">
        <v>236</v>
      </c>
      <c r="C236" s="2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6">
        <f>(E236/D236)*100</f>
        <v>40.1</v>
      </c>
      <c r="P236" s="5">
        <f>IF(NOT(L236=0),(E236/L236),0)</f>
        <v>80.2</v>
      </c>
      <c r="Q236" s="2" t="s">
        <v>8310</v>
      </c>
      <c r="R236" s="2" t="s">
        <v>8314</v>
      </c>
      <c r="S236" s="11">
        <f>(((J236/60)/60)/24)+DATE(1970,1,1)</f>
        <v>42136.035405092596</v>
      </c>
      <c r="T236" s="3">
        <f>(((I236/60)/60)/24)+DATE(1970,1,1)</f>
        <v>42176.035405092596</v>
      </c>
    </row>
    <row r="237" spans="1:20" x14ac:dyDescent="0.3">
      <c r="A237" s="2">
        <v>235</v>
      </c>
      <c r="B237" s="2" t="s">
        <v>237</v>
      </c>
      <c r="C237" s="2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6">
        <f>(E237/D237)*100</f>
        <v>0</v>
      </c>
      <c r="P237" s="5">
        <f>IF(NOT(L237=0),(E237/L237),0)</f>
        <v>0</v>
      </c>
      <c r="Q237" s="2" t="s">
        <v>8310</v>
      </c>
      <c r="R237" s="2" t="s">
        <v>8314</v>
      </c>
      <c r="S237" s="11">
        <f>(((J237/60)/60)/24)+DATE(1970,1,1)</f>
        <v>42164.908530092594</v>
      </c>
      <c r="T237" s="3">
        <f>(((I237/60)/60)/24)+DATE(1970,1,1)</f>
        <v>42194.908530092594</v>
      </c>
    </row>
    <row r="238" spans="1:20" x14ac:dyDescent="0.3">
      <c r="A238" s="2">
        <v>236</v>
      </c>
      <c r="B238" s="2" t="s">
        <v>238</v>
      </c>
      <c r="C238" s="2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6">
        <f>(E238/D238)*100</f>
        <v>0</v>
      </c>
      <c r="P238" s="5">
        <f>IF(NOT(L238=0),(E238/L238),0)</f>
        <v>0</v>
      </c>
      <c r="Q238" s="2" t="s">
        <v>8310</v>
      </c>
      <c r="R238" s="2" t="s">
        <v>8314</v>
      </c>
      <c r="S238" s="11">
        <f>(((J238/60)/60)/24)+DATE(1970,1,1)</f>
        <v>42321.08447916666</v>
      </c>
      <c r="T238" s="3">
        <f>(((I238/60)/60)/24)+DATE(1970,1,1)</f>
        <v>42374</v>
      </c>
    </row>
    <row r="239" spans="1:20" x14ac:dyDescent="0.3">
      <c r="A239" s="2">
        <v>237</v>
      </c>
      <c r="B239" s="2" t="s">
        <v>239</v>
      </c>
      <c r="C239" s="2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6">
        <f>(E239/D239)*100</f>
        <v>0.33333333333333337</v>
      </c>
      <c r="P239" s="5">
        <f>IF(NOT(L239=0),(E239/L239),0)</f>
        <v>50</v>
      </c>
      <c r="Q239" s="2" t="s">
        <v>8310</v>
      </c>
      <c r="R239" s="2" t="s">
        <v>8314</v>
      </c>
      <c r="S239" s="11">
        <f>(((J239/60)/60)/24)+DATE(1970,1,1)</f>
        <v>42377.577187499999</v>
      </c>
      <c r="T239" s="3">
        <f>(((I239/60)/60)/24)+DATE(1970,1,1)</f>
        <v>42437.577187499999</v>
      </c>
    </row>
    <row r="240" spans="1:20" x14ac:dyDescent="0.3">
      <c r="A240" s="2">
        <v>238</v>
      </c>
      <c r="B240" s="2" t="s">
        <v>240</v>
      </c>
      <c r="C240" s="2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6">
        <f>(E240/D240)*100</f>
        <v>0</v>
      </c>
      <c r="P240" s="5">
        <f>IF(NOT(L240=0),(E240/L240),0)</f>
        <v>0</v>
      </c>
      <c r="Q240" s="2" t="s">
        <v>8310</v>
      </c>
      <c r="R240" s="2" t="s">
        <v>8314</v>
      </c>
      <c r="S240" s="11">
        <f>(((J240/60)/60)/24)+DATE(1970,1,1)</f>
        <v>42713.962499999994</v>
      </c>
      <c r="T240" s="3">
        <f>(((I240/60)/60)/24)+DATE(1970,1,1)</f>
        <v>42734.375</v>
      </c>
    </row>
    <row r="241" spans="1:20" x14ac:dyDescent="0.3">
      <c r="A241" s="2">
        <v>239</v>
      </c>
      <c r="B241" s="2" t="s">
        <v>241</v>
      </c>
      <c r="C241" s="2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6">
        <f>(E241/D241)*100</f>
        <v>25</v>
      </c>
      <c r="P241" s="5">
        <f>IF(NOT(L241=0),(E241/L241),0)</f>
        <v>50</v>
      </c>
      <c r="Q241" s="2" t="s">
        <v>8310</v>
      </c>
      <c r="R241" s="2" t="s">
        <v>8314</v>
      </c>
      <c r="S241" s="11">
        <f>(((J241/60)/60)/24)+DATE(1970,1,1)</f>
        <v>42297.110300925924</v>
      </c>
      <c r="T241" s="3">
        <f>(((I241/60)/60)/24)+DATE(1970,1,1)</f>
        <v>42316.5</v>
      </c>
    </row>
    <row r="242" spans="1:20" x14ac:dyDescent="0.3">
      <c r="A242" s="2">
        <v>240</v>
      </c>
      <c r="B242" s="2" t="s">
        <v>242</v>
      </c>
      <c r="C242" s="2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6">
        <f>(E242/D242)*100</f>
        <v>107.63413333333334</v>
      </c>
      <c r="P242" s="5">
        <f>IF(NOT(L242=0),(E242/L242),0)</f>
        <v>117.84759124087591</v>
      </c>
      <c r="Q242" s="2" t="s">
        <v>8310</v>
      </c>
      <c r="R242" s="2" t="s">
        <v>8315</v>
      </c>
      <c r="S242" s="11">
        <f>(((J242/60)/60)/24)+DATE(1970,1,1)</f>
        <v>41354.708460648151</v>
      </c>
      <c r="T242" s="3">
        <f>(((I242/60)/60)/24)+DATE(1970,1,1)</f>
        <v>41399.708460648151</v>
      </c>
    </row>
    <row r="243" spans="1:20" x14ac:dyDescent="0.3">
      <c r="A243" s="2">
        <v>241</v>
      </c>
      <c r="B243" s="2" t="s">
        <v>243</v>
      </c>
      <c r="C243" s="2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6">
        <f>(E243/D243)*100</f>
        <v>112.63736263736264</v>
      </c>
      <c r="P243" s="5">
        <f>IF(NOT(L243=0),(E243/L243),0)</f>
        <v>109.04255319148936</v>
      </c>
      <c r="Q243" s="2" t="s">
        <v>8310</v>
      </c>
      <c r="R243" s="2" t="s">
        <v>8315</v>
      </c>
      <c r="S243" s="11">
        <f>(((J243/60)/60)/24)+DATE(1970,1,1)</f>
        <v>41949.697962962964</v>
      </c>
      <c r="T243" s="3">
        <f>(((I243/60)/60)/24)+DATE(1970,1,1)</f>
        <v>41994.697962962964</v>
      </c>
    </row>
    <row r="244" spans="1:20" x14ac:dyDescent="0.3">
      <c r="A244" s="2">
        <v>242</v>
      </c>
      <c r="B244" s="2" t="s">
        <v>244</v>
      </c>
      <c r="C244" s="2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6">
        <f>(E244/D244)*100</f>
        <v>113.46153846153845</v>
      </c>
      <c r="P244" s="5">
        <f>IF(NOT(L244=0),(E244/L244),0)</f>
        <v>73.019801980198025</v>
      </c>
      <c r="Q244" s="2" t="s">
        <v>8310</v>
      </c>
      <c r="R244" s="2" t="s">
        <v>8315</v>
      </c>
      <c r="S244" s="11">
        <f>(((J244/60)/60)/24)+DATE(1970,1,1)</f>
        <v>40862.492939814816</v>
      </c>
      <c r="T244" s="3">
        <f>(((I244/60)/60)/24)+DATE(1970,1,1)</f>
        <v>40897.492939814816</v>
      </c>
    </row>
    <row r="245" spans="1:20" x14ac:dyDescent="0.3">
      <c r="A245" s="2">
        <v>243</v>
      </c>
      <c r="B245" s="2" t="s">
        <v>245</v>
      </c>
      <c r="C245" s="2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6">
        <f>(E245/D245)*100</f>
        <v>102.592</v>
      </c>
      <c r="P245" s="5">
        <f>IF(NOT(L245=0),(E245/L245),0)</f>
        <v>78.195121951219505</v>
      </c>
      <c r="Q245" s="2" t="s">
        <v>8310</v>
      </c>
      <c r="R245" s="2" t="s">
        <v>8315</v>
      </c>
      <c r="S245" s="11">
        <f>(((J245/60)/60)/24)+DATE(1970,1,1)</f>
        <v>41662.047500000001</v>
      </c>
      <c r="T245" s="3">
        <f>(((I245/60)/60)/24)+DATE(1970,1,1)</f>
        <v>41692.047500000001</v>
      </c>
    </row>
    <row r="246" spans="1:20" x14ac:dyDescent="0.3">
      <c r="A246" s="2">
        <v>244</v>
      </c>
      <c r="B246" s="3">
        <v>39756</v>
      </c>
      <c r="C246" s="2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6">
        <f>(E246/D246)*100</f>
        <v>113.75714285714287</v>
      </c>
      <c r="P246" s="5">
        <f>IF(NOT(L246=0),(E246/L246),0)</f>
        <v>47.398809523809526</v>
      </c>
      <c r="Q246" s="2" t="s">
        <v>8310</v>
      </c>
      <c r="R246" s="2" t="s">
        <v>8315</v>
      </c>
      <c r="S246" s="11">
        <f>(((J246/60)/60)/24)+DATE(1970,1,1)</f>
        <v>40213.323599537034</v>
      </c>
      <c r="T246" s="3">
        <f>(((I246/60)/60)/24)+DATE(1970,1,1)</f>
        <v>40253.29583333333</v>
      </c>
    </row>
    <row r="247" spans="1:20" x14ac:dyDescent="0.3">
      <c r="A247" s="2">
        <v>245</v>
      </c>
      <c r="B247" s="2" t="s">
        <v>246</v>
      </c>
      <c r="C247" s="2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6">
        <f>(E247/D247)*100</f>
        <v>103.71999999999998</v>
      </c>
      <c r="P247" s="5">
        <f>IF(NOT(L247=0),(E247/L247),0)</f>
        <v>54.020833333333336</v>
      </c>
      <c r="Q247" s="2" t="s">
        <v>8310</v>
      </c>
      <c r="R247" s="2" t="s">
        <v>8315</v>
      </c>
      <c r="S247" s="11">
        <f>(((J247/60)/60)/24)+DATE(1970,1,1)</f>
        <v>41107.053067129629</v>
      </c>
      <c r="T247" s="3">
        <f>(((I247/60)/60)/24)+DATE(1970,1,1)</f>
        <v>41137.053067129629</v>
      </c>
    </row>
    <row r="248" spans="1:20" x14ac:dyDescent="0.3">
      <c r="A248" s="2">
        <v>246</v>
      </c>
      <c r="B248" s="2" t="s">
        <v>247</v>
      </c>
      <c r="C248" s="2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6">
        <f>(E248/D248)*100</f>
        <v>305.46000000000004</v>
      </c>
      <c r="P248" s="5">
        <f>IF(NOT(L248=0),(E248/L248),0)</f>
        <v>68.488789237668158</v>
      </c>
      <c r="Q248" s="2" t="s">
        <v>8310</v>
      </c>
      <c r="R248" s="2" t="s">
        <v>8315</v>
      </c>
      <c r="S248" s="11">
        <f>(((J248/60)/60)/24)+DATE(1970,1,1)</f>
        <v>40480.363483796296</v>
      </c>
      <c r="T248" s="3">
        <f>(((I248/60)/60)/24)+DATE(1970,1,1)</f>
        <v>40530.405150462961</v>
      </c>
    </row>
    <row r="249" spans="1:20" x14ac:dyDescent="0.3">
      <c r="A249" s="2">
        <v>247</v>
      </c>
      <c r="B249" s="2" t="s">
        <v>248</v>
      </c>
      <c r="C249" s="2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6">
        <f>(E249/D249)*100</f>
        <v>134.1</v>
      </c>
      <c r="P249" s="5">
        <f>IF(NOT(L249=0),(E249/L249),0)</f>
        <v>108.14516129032258</v>
      </c>
      <c r="Q249" s="2" t="s">
        <v>8310</v>
      </c>
      <c r="R249" s="2" t="s">
        <v>8315</v>
      </c>
      <c r="S249" s="11">
        <f>(((J249/60)/60)/24)+DATE(1970,1,1)</f>
        <v>40430.604328703703</v>
      </c>
      <c r="T249" s="3">
        <f>(((I249/60)/60)/24)+DATE(1970,1,1)</f>
        <v>40467.152083333334</v>
      </c>
    </row>
    <row r="250" spans="1:20" x14ac:dyDescent="0.3">
      <c r="A250" s="2">
        <v>248</v>
      </c>
      <c r="B250" s="2" t="s">
        <v>249</v>
      </c>
      <c r="C250" s="2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6">
        <f>(E250/D250)*100</f>
        <v>101.33294117647058</v>
      </c>
      <c r="P250" s="5">
        <f>IF(NOT(L250=0),(E250/L250),0)</f>
        <v>589.95205479452056</v>
      </c>
      <c r="Q250" s="2" t="s">
        <v>8310</v>
      </c>
      <c r="R250" s="2" t="s">
        <v>8315</v>
      </c>
      <c r="S250" s="11">
        <f>(((J250/60)/60)/24)+DATE(1970,1,1)</f>
        <v>40870.774409722224</v>
      </c>
      <c r="T250" s="3">
        <f>(((I250/60)/60)/24)+DATE(1970,1,1)</f>
        <v>40915.774409722224</v>
      </c>
    </row>
    <row r="251" spans="1:20" x14ac:dyDescent="0.3">
      <c r="A251" s="2">
        <v>249</v>
      </c>
      <c r="B251" s="2" t="s">
        <v>250</v>
      </c>
      <c r="C251" s="2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6">
        <f>(E251/D251)*100</f>
        <v>112.92</v>
      </c>
      <c r="P251" s="5">
        <f>IF(NOT(L251=0),(E251/L251),0)</f>
        <v>48.051063829787232</v>
      </c>
      <c r="Q251" s="2" t="s">
        <v>8310</v>
      </c>
      <c r="R251" s="2" t="s">
        <v>8315</v>
      </c>
      <c r="S251" s="11">
        <f>(((J251/60)/60)/24)+DATE(1970,1,1)</f>
        <v>40332.923842592594</v>
      </c>
      <c r="T251" s="3">
        <f>(((I251/60)/60)/24)+DATE(1970,1,1)</f>
        <v>40412.736111111109</v>
      </c>
    </row>
    <row r="252" spans="1:20" x14ac:dyDescent="0.3">
      <c r="A252" s="2">
        <v>250</v>
      </c>
      <c r="B252" s="2" t="s">
        <v>251</v>
      </c>
      <c r="C252" s="2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6">
        <f>(E252/D252)*100</f>
        <v>105.58333333333334</v>
      </c>
      <c r="P252" s="5">
        <f>IF(NOT(L252=0),(E252/L252),0)</f>
        <v>72.482837528604122</v>
      </c>
      <c r="Q252" s="2" t="s">
        <v>8310</v>
      </c>
      <c r="R252" s="2" t="s">
        <v>8315</v>
      </c>
      <c r="S252" s="11">
        <f>(((J252/60)/60)/24)+DATE(1970,1,1)</f>
        <v>41401.565868055557</v>
      </c>
      <c r="T252" s="3">
        <f>(((I252/60)/60)/24)+DATE(1970,1,1)</f>
        <v>41431.565868055557</v>
      </c>
    </row>
    <row r="253" spans="1:20" x14ac:dyDescent="0.3">
      <c r="A253" s="2">
        <v>251</v>
      </c>
      <c r="B253" s="2" t="s">
        <v>252</v>
      </c>
      <c r="C253" s="2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6">
        <f>(E253/D253)*100</f>
        <v>125.57142857142858</v>
      </c>
      <c r="P253" s="5">
        <f>IF(NOT(L253=0),(E253/L253),0)</f>
        <v>57.077922077922075</v>
      </c>
      <c r="Q253" s="2" t="s">
        <v>8310</v>
      </c>
      <c r="R253" s="2" t="s">
        <v>8315</v>
      </c>
      <c r="S253" s="11">
        <f>(((J253/60)/60)/24)+DATE(1970,1,1)</f>
        <v>41013.787569444445</v>
      </c>
      <c r="T253" s="3">
        <f>(((I253/60)/60)/24)+DATE(1970,1,1)</f>
        <v>41045.791666666664</v>
      </c>
    </row>
    <row r="254" spans="1:20" x14ac:dyDescent="0.3">
      <c r="A254" s="2">
        <v>252</v>
      </c>
      <c r="B254" s="2" t="s">
        <v>253</v>
      </c>
      <c r="C254" s="2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6">
        <f>(E254/D254)*100</f>
        <v>184.56</v>
      </c>
      <c r="P254" s="5">
        <f>IF(NOT(L254=0),(E254/L254),0)</f>
        <v>85.444444444444443</v>
      </c>
      <c r="Q254" s="2" t="s">
        <v>8310</v>
      </c>
      <c r="R254" s="2" t="s">
        <v>8315</v>
      </c>
      <c r="S254" s="11">
        <f>(((J254/60)/60)/24)+DATE(1970,1,1)</f>
        <v>40266.662708333337</v>
      </c>
      <c r="T254" s="3">
        <f>(((I254/60)/60)/24)+DATE(1970,1,1)</f>
        <v>40330.165972222225</v>
      </c>
    </row>
    <row r="255" spans="1:20" x14ac:dyDescent="0.3">
      <c r="A255" s="2">
        <v>253</v>
      </c>
      <c r="B255" s="2" t="s">
        <v>254</v>
      </c>
      <c r="C255" s="2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6">
        <f>(E255/D255)*100</f>
        <v>100.73333333333335</v>
      </c>
      <c r="P255" s="5">
        <f>IF(NOT(L255=0),(E255/L255),0)</f>
        <v>215.85714285714286</v>
      </c>
      <c r="Q255" s="2" t="s">
        <v>8310</v>
      </c>
      <c r="R255" s="2" t="s">
        <v>8315</v>
      </c>
      <c r="S255" s="11">
        <f>(((J255/60)/60)/24)+DATE(1970,1,1)</f>
        <v>40924.650868055556</v>
      </c>
      <c r="T255" s="3">
        <f>(((I255/60)/60)/24)+DATE(1970,1,1)</f>
        <v>40954.650868055556</v>
      </c>
    </row>
    <row r="256" spans="1:20" x14ac:dyDescent="0.3">
      <c r="A256" s="2">
        <v>254</v>
      </c>
      <c r="B256" s="2" t="s">
        <v>255</v>
      </c>
      <c r="C256" s="2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6">
        <f>(E256/D256)*100</f>
        <v>116.94725</v>
      </c>
      <c r="P256" s="5">
        <f>IF(NOT(L256=0),(E256/L256),0)</f>
        <v>89.38643312101911</v>
      </c>
      <c r="Q256" s="2" t="s">
        <v>8310</v>
      </c>
      <c r="R256" s="2" t="s">
        <v>8315</v>
      </c>
      <c r="S256" s="11">
        <f>(((J256/60)/60)/24)+DATE(1970,1,1)</f>
        <v>42263.952662037031</v>
      </c>
      <c r="T256" s="3">
        <f>(((I256/60)/60)/24)+DATE(1970,1,1)</f>
        <v>42294.083333333328</v>
      </c>
    </row>
    <row r="257" spans="1:20" x14ac:dyDescent="0.3">
      <c r="A257" s="2">
        <v>255</v>
      </c>
      <c r="B257" s="2" t="s">
        <v>256</v>
      </c>
      <c r="C257" s="2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6">
        <f>(E257/D257)*100</f>
        <v>106.73325</v>
      </c>
      <c r="P257" s="5">
        <f>IF(NOT(L257=0),(E257/L257),0)</f>
        <v>45.418404255319146</v>
      </c>
      <c r="Q257" s="2" t="s">
        <v>8310</v>
      </c>
      <c r="R257" s="2" t="s">
        <v>8315</v>
      </c>
      <c r="S257" s="11">
        <f>(((J257/60)/60)/24)+DATE(1970,1,1)</f>
        <v>40588.526412037041</v>
      </c>
      <c r="T257" s="3">
        <f>(((I257/60)/60)/24)+DATE(1970,1,1)</f>
        <v>40618.48474537037</v>
      </c>
    </row>
    <row r="258" spans="1:20" x14ac:dyDescent="0.3">
      <c r="A258" s="2">
        <v>256</v>
      </c>
      <c r="B258" s="2" t="s">
        <v>257</v>
      </c>
      <c r="C258" s="2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6">
        <f>(E258/D258)*100</f>
        <v>139.1</v>
      </c>
      <c r="P258" s="5">
        <f>IF(NOT(L258=0),(E258/L258),0)</f>
        <v>65.756363636363631</v>
      </c>
      <c r="Q258" s="2" t="s">
        <v>8310</v>
      </c>
      <c r="R258" s="2" t="s">
        <v>8315</v>
      </c>
      <c r="S258" s="11">
        <f>(((J258/60)/60)/24)+DATE(1970,1,1)</f>
        <v>41319.769293981481</v>
      </c>
      <c r="T258" s="3">
        <f>(((I258/60)/60)/24)+DATE(1970,1,1)</f>
        <v>41349.769293981481</v>
      </c>
    </row>
    <row r="259" spans="1:20" x14ac:dyDescent="0.3">
      <c r="A259" s="2">
        <v>257</v>
      </c>
      <c r="B259" s="2" t="s">
        <v>258</v>
      </c>
      <c r="C259" s="2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6">
        <f>(E259/D259)*100</f>
        <v>106.72648571428572</v>
      </c>
      <c r="P259" s="5">
        <f>IF(NOT(L259=0),(E259/L259),0)</f>
        <v>66.70405357142856</v>
      </c>
      <c r="Q259" s="2" t="s">
        <v>8310</v>
      </c>
      <c r="R259" s="2" t="s">
        <v>8315</v>
      </c>
      <c r="S259" s="11">
        <f>(((J259/60)/60)/24)+DATE(1970,1,1)</f>
        <v>42479.626875000002</v>
      </c>
      <c r="T259" s="3">
        <f>(((I259/60)/60)/24)+DATE(1970,1,1)</f>
        <v>42509.626875000002</v>
      </c>
    </row>
    <row r="260" spans="1:20" x14ac:dyDescent="0.3">
      <c r="A260" s="2">
        <v>258</v>
      </c>
      <c r="B260" s="2" t="s">
        <v>259</v>
      </c>
      <c r="C260" s="2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6">
        <f>(E260/D260)*100</f>
        <v>191.14</v>
      </c>
      <c r="P260" s="5">
        <f>IF(NOT(L260=0),(E260/L260),0)</f>
        <v>83.345930232558146</v>
      </c>
      <c r="Q260" s="2" t="s">
        <v>8310</v>
      </c>
      <c r="R260" s="2" t="s">
        <v>8315</v>
      </c>
      <c r="S260" s="11">
        <f>(((J260/60)/60)/24)+DATE(1970,1,1)</f>
        <v>40682.051689814813</v>
      </c>
      <c r="T260" s="3">
        <f>(((I260/60)/60)/24)+DATE(1970,1,1)</f>
        <v>40712.051689814813</v>
      </c>
    </row>
    <row r="261" spans="1:20" x14ac:dyDescent="0.3">
      <c r="A261" s="2">
        <v>259</v>
      </c>
      <c r="B261" s="2" t="s">
        <v>260</v>
      </c>
      <c r="C261" s="2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6">
        <f>(E261/D261)*100</f>
        <v>131.93789333333334</v>
      </c>
      <c r="P261" s="5">
        <f>IF(NOT(L261=0),(E261/L261),0)</f>
        <v>105.04609341825902</v>
      </c>
      <c r="Q261" s="2" t="s">
        <v>8310</v>
      </c>
      <c r="R261" s="2" t="s">
        <v>8315</v>
      </c>
      <c r="S261" s="11">
        <f>(((J261/60)/60)/24)+DATE(1970,1,1)</f>
        <v>42072.738067129627</v>
      </c>
      <c r="T261" s="3">
        <f>(((I261/60)/60)/24)+DATE(1970,1,1)</f>
        <v>42102.738067129627</v>
      </c>
    </row>
    <row r="262" spans="1:20" x14ac:dyDescent="0.3">
      <c r="A262" s="2">
        <v>260</v>
      </c>
      <c r="B262" s="2" t="s">
        <v>261</v>
      </c>
      <c r="C262" s="2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6">
        <f>(E262/D262)*100</f>
        <v>106.4</v>
      </c>
      <c r="P262" s="5">
        <f>IF(NOT(L262=0),(E262/L262),0)</f>
        <v>120.90909090909091</v>
      </c>
      <c r="Q262" s="2" t="s">
        <v>8310</v>
      </c>
      <c r="R262" s="2" t="s">
        <v>8315</v>
      </c>
      <c r="S262" s="11">
        <f>(((J262/60)/60)/24)+DATE(1970,1,1)</f>
        <v>40330.755543981482</v>
      </c>
      <c r="T262" s="3">
        <f>(((I262/60)/60)/24)+DATE(1970,1,1)</f>
        <v>40376.415972222225</v>
      </c>
    </row>
    <row r="263" spans="1:20" x14ac:dyDescent="0.3">
      <c r="A263" s="2">
        <v>261</v>
      </c>
      <c r="B263" s="2" t="s">
        <v>262</v>
      </c>
      <c r="C263" s="2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6">
        <f>(E263/D263)*100</f>
        <v>107.4</v>
      </c>
      <c r="P263" s="5">
        <f>IF(NOT(L263=0),(E263/L263),0)</f>
        <v>97.63636363636364</v>
      </c>
      <c r="Q263" s="2" t="s">
        <v>8310</v>
      </c>
      <c r="R263" s="2" t="s">
        <v>8315</v>
      </c>
      <c r="S263" s="11">
        <f>(((J263/60)/60)/24)+DATE(1970,1,1)</f>
        <v>41017.885462962964</v>
      </c>
      <c r="T263" s="3">
        <f>(((I263/60)/60)/24)+DATE(1970,1,1)</f>
        <v>41067.621527777781</v>
      </c>
    </row>
    <row r="264" spans="1:20" x14ac:dyDescent="0.3">
      <c r="A264" s="2">
        <v>262</v>
      </c>
      <c r="B264" s="2" t="s">
        <v>263</v>
      </c>
      <c r="C264" s="2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6">
        <f>(E264/D264)*100</f>
        <v>240</v>
      </c>
      <c r="P264" s="5">
        <f>IF(NOT(L264=0),(E264/L264),0)</f>
        <v>41.379310344827587</v>
      </c>
      <c r="Q264" s="2" t="s">
        <v>8310</v>
      </c>
      <c r="R264" s="2" t="s">
        <v>8315</v>
      </c>
      <c r="S264" s="11">
        <f>(((J264/60)/60)/24)+DATE(1970,1,1)</f>
        <v>40555.24800925926</v>
      </c>
      <c r="T264" s="3">
        <f>(((I264/60)/60)/24)+DATE(1970,1,1)</f>
        <v>40600.24800925926</v>
      </c>
    </row>
    <row r="265" spans="1:20" x14ac:dyDescent="0.3">
      <c r="A265" s="2">
        <v>263</v>
      </c>
      <c r="B265" s="2" t="s">
        <v>264</v>
      </c>
      <c r="C265" s="2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6">
        <f>(E265/D265)*100</f>
        <v>118.08108</v>
      </c>
      <c r="P265" s="5">
        <f>IF(NOT(L265=0),(E265/L265),0)</f>
        <v>30.654485981308412</v>
      </c>
      <c r="Q265" s="2" t="s">
        <v>8310</v>
      </c>
      <c r="R265" s="2" t="s">
        <v>8315</v>
      </c>
      <c r="S265" s="11">
        <f>(((J265/60)/60)/24)+DATE(1970,1,1)</f>
        <v>41149.954791666663</v>
      </c>
      <c r="T265" s="3">
        <f>(((I265/60)/60)/24)+DATE(1970,1,1)</f>
        <v>41179.954791666663</v>
      </c>
    </row>
    <row r="266" spans="1:20" x14ac:dyDescent="0.3">
      <c r="A266" s="2">
        <v>264</v>
      </c>
      <c r="B266" s="2" t="s">
        <v>265</v>
      </c>
      <c r="C266" s="2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6">
        <f>(E266/D266)*100</f>
        <v>118.19999999999999</v>
      </c>
      <c r="P266" s="5">
        <f>IF(NOT(L266=0),(E266/L266),0)</f>
        <v>64.945054945054949</v>
      </c>
      <c r="Q266" s="2" t="s">
        <v>8310</v>
      </c>
      <c r="R266" s="2" t="s">
        <v>8315</v>
      </c>
      <c r="S266" s="11">
        <f>(((J266/60)/60)/24)+DATE(1970,1,1)</f>
        <v>41010.620312500003</v>
      </c>
      <c r="T266" s="3">
        <f>(((I266/60)/60)/24)+DATE(1970,1,1)</f>
        <v>41040.620312500003</v>
      </c>
    </row>
    <row r="267" spans="1:20" x14ac:dyDescent="0.3">
      <c r="A267" s="2">
        <v>265</v>
      </c>
      <c r="B267" s="2" t="s">
        <v>266</v>
      </c>
      <c r="C267" s="2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6">
        <f>(E267/D267)*100</f>
        <v>111.1</v>
      </c>
      <c r="P267" s="5">
        <f>IF(NOT(L267=0),(E267/L267),0)</f>
        <v>95.775862068965523</v>
      </c>
      <c r="Q267" s="2" t="s">
        <v>8310</v>
      </c>
      <c r="R267" s="2" t="s">
        <v>8315</v>
      </c>
      <c r="S267" s="11">
        <f>(((J267/60)/60)/24)+DATE(1970,1,1)</f>
        <v>40267.245717592588</v>
      </c>
      <c r="T267" s="3">
        <f>(((I267/60)/60)/24)+DATE(1970,1,1)</f>
        <v>40308.844444444447</v>
      </c>
    </row>
    <row r="268" spans="1:20" x14ac:dyDescent="0.3">
      <c r="A268" s="2">
        <v>266</v>
      </c>
      <c r="B268" s="2" t="s">
        <v>267</v>
      </c>
      <c r="C268" s="2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6">
        <f>(E268/D268)*100</f>
        <v>145.5</v>
      </c>
      <c r="P268" s="5">
        <f>IF(NOT(L268=0),(E268/L268),0)</f>
        <v>40.416666666666664</v>
      </c>
      <c r="Q268" s="2" t="s">
        <v>8310</v>
      </c>
      <c r="R268" s="2" t="s">
        <v>8315</v>
      </c>
      <c r="S268" s="11">
        <f>(((J268/60)/60)/24)+DATE(1970,1,1)</f>
        <v>40205.174849537041</v>
      </c>
      <c r="T268" s="3">
        <f>(((I268/60)/60)/24)+DATE(1970,1,1)</f>
        <v>40291.160416666666</v>
      </c>
    </row>
    <row r="269" spans="1:20" x14ac:dyDescent="0.3">
      <c r="A269" s="2">
        <v>267</v>
      </c>
      <c r="B269" s="2" t="s">
        <v>268</v>
      </c>
      <c r="C269" s="2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6">
        <f>(E269/D269)*100</f>
        <v>131.62883248730967</v>
      </c>
      <c r="P269" s="5">
        <f>IF(NOT(L269=0),(E269/L269),0)</f>
        <v>78.578424242424248</v>
      </c>
      <c r="Q269" s="2" t="s">
        <v>8310</v>
      </c>
      <c r="R269" s="2" t="s">
        <v>8315</v>
      </c>
      <c r="S269" s="11">
        <f>(((J269/60)/60)/24)+DATE(1970,1,1)</f>
        <v>41785.452534722222</v>
      </c>
      <c r="T269" s="3">
        <f>(((I269/60)/60)/24)+DATE(1970,1,1)</f>
        <v>41815.452534722222</v>
      </c>
    </row>
    <row r="270" spans="1:20" x14ac:dyDescent="0.3">
      <c r="A270" s="2">
        <v>268</v>
      </c>
      <c r="B270" s="2" t="s">
        <v>269</v>
      </c>
      <c r="C270" s="2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6">
        <f>(E270/D270)*100</f>
        <v>111.4</v>
      </c>
      <c r="P270" s="5">
        <f>IF(NOT(L270=0),(E270/L270),0)</f>
        <v>50.18018018018018</v>
      </c>
      <c r="Q270" s="2" t="s">
        <v>8310</v>
      </c>
      <c r="R270" s="2" t="s">
        <v>8315</v>
      </c>
      <c r="S270" s="11">
        <f>(((J270/60)/60)/24)+DATE(1970,1,1)</f>
        <v>40809.15252314815</v>
      </c>
      <c r="T270" s="3">
        <f>(((I270/60)/60)/24)+DATE(1970,1,1)</f>
        <v>40854.194189814814</v>
      </c>
    </row>
    <row r="271" spans="1:20" x14ac:dyDescent="0.3">
      <c r="A271" s="2">
        <v>269</v>
      </c>
      <c r="B271" s="2" t="s">
        <v>270</v>
      </c>
      <c r="C271" s="2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6">
        <f>(E271/D271)*100</f>
        <v>147.23376999999999</v>
      </c>
      <c r="P271" s="5">
        <f>IF(NOT(L271=0),(E271/L271),0)</f>
        <v>92.251735588972423</v>
      </c>
      <c r="Q271" s="2" t="s">
        <v>8310</v>
      </c>
      <c r="R271" s="2" t="s">
        <v>8315</v>
      </c>
      <c r="S271" s="11">
        <f>(((J271/60)/60)/24)+DATE(1970,1,1)</f>
        <v>42758.197013888886</v>
      </c>
      <c r="T271" s="3">
        <f>(((I271/60)/60)/24)+DATE(1970,1,1)</f>
        <v>42788.197013888886</v>
      </c>
    </row>
    <row r="272" spans="1:20" x14ac:dyDescent="0.3">
      <c r="A272" s="2">
        <v>270</v>
      </c>
      <c r="B272" s="2" t="s">
        <v>271</v>
      </c>
      <c r="C272" s="2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6">
        <f>(E272/D272)*100</f>
        <v>152.60869565217391</v>
      </c>
      <c r="P272" s="5">
        <f>IF(NOT(L272=0),(E272/L272),0)</f>
        <v>57.540983606557376</v>
      </c>
      <c r="Q272" s="2" t="s">
        <v>8310</v>
      </c>
      <c r="R272" s="2" t="s">
        <v>8315</v>
      </c>
      <c r="S272" s="11">
        <f>(((J272/60)/60)/24)+DATE(1970,1,1)</f>
        <v>40637.866550925923</v>
      </c>
      <c r="T272" s="3">
        <f>(((I272/60)/60)/24)+DATE(1970,1,1)</f>
        <v>40688.166666666664</v>
      </c>
    </row>
    <row r="273" spans="1:20" x14ac:dyDescent="0.3">
      <c r="A273" s="2">
        <v>271</v>
      </c>
      <c r="B273" s="2" t="s">
        <v>272</v>
      </c>
      <c r="C273" s="2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6">
        <f>(E273/D273)*100</f>
        <v>104.67999999999999</v>
      </c>
      <c r="P273" s="5">
        <f>IF(NOT(L273=0),(E273/L273),0)</f>
        <v>109.42160278745645</v>
      </c>
      <c r="Q273" s="2" t="s">
        <v>8310</v>
      </c>
      <c r="R273" s="2" t="s">
        <v>8315</v>
      </c>
      <c r="S273" s="11">
        <f>(((J273/60)/60)/24)+DATE(1970,1,1)</f>
        <v>41612.10024305556</v>
      </c>
      <c r="T273" s="3">
        <f>(((I273/60)/60)/24)+DATE(1970,1,1)</f>
        <v>41641.333333333336</v>
      </c>
    </row>
    <row r="274" spans="1:20" x14ac:dyDescent="0.3">
      <c r="A274" s="2">
        <v>272</v>
      </c>
      <c r="B274" s="2" t="s">
        <v>273</v>
      </c>
      <c r="C274" s="2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6">
        <f>(E274/D274)*100</f>
        <v>177.43366666666668</v>
      </c>
      <c r="P274" s="5">
        <f>IF(NOT(L274=0),(E274/L274),0)</f>
        <v>81.892461538461546</v>
      </c>
      <c r="Q274" s="2" t="s">
        <v>8310</v>
      </c>
      <c r="R274" s="2" t="s">
        <v>8315</v>
      </c>
      <c r="S274" s="11">
        <f>(((J274/60)/60)/24)+DATE(1970,1,1)</f>
        <v>40235.900358796294</v>
      </c>
      <c r="T274" s="3">
        <f>(((I274/60)/60)/24)+DATE(1970,1,1)</f>
        <v>40296.78402777778</v>
      </c>
    </row>
    <row r="275" spans="1:20" x14ac:dyDescent="0.3">
      <c r="A275" s="2">
        <v>273</v>
      </c>
      <c r="B275" s="2" t="s">
        <v>274</v>
      </c>
      <c r="C275" s="2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6">
        <f>(E275/D275)*100</f>
        <v>107.7758</v>
      </c>
      <c r="P275" s="5">
        <f>IF(NOT(L275=0),(E275/L275),0)</f>
        <v>45.667711864406776</v>
      </c>
      <c r="Q275" s="2" t="s">
        <v>8310</v>
      </c>
      <c r="R275" s="2" t="s">
        <v>8315</v>
      </c>
      <c r="S275" s="11">
        <f>(((J275/60)/60)/24)+DATE(1970,1,1)</f>
        <v>40697.498449074075</v>
      </c>
      <c r="T275" s="3">
        <f>(((I275/60)/60)/24)+DATE(1970,1,1)</f>
        <v>40727.498449074075</v>
      </c>
    </row>
    <row r="276" spans="1:20" x14ac:dyDescent="0.3">
      <c r="A276" s="2">
        <v>274</v>
      </c>
      <c r="B276" s="2" t="s">
        <v>275</v>
      </c>
      <c r="C276" s="2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6">
        <f>(E276/D276)*100</f>
        <v>156</v>
      </c>
      <c r="P276" s="5">
        <f>IF(NOT(L276=0),(E276/L276),0)</f>
        <v>55.221238938053098</v>
      </c>
      <c r="Q276" s="2" t="s">
        <v>8310</v>
      </c>
      <c r="R276" s="2" t="s">
        <v>8315</v>
      </c>
      <c r="S276" s="11">
        <f>(((J276/60)/60)/24)+DATE(1970,1,1)</f>
        <v>40969.912372685183</v>
      </c>
      <c r="T276" s="3">
        <f>(((I276/60)/60)/24)+DATE(1970,1,1)</f>
        <v>41004.290972222225</v>
      </c>
    </row>
    <row r="277" spans="1:20" x14ac:dyDescent="0.3">
      <c r="A277" s="2">
        <v>275</v>
      </c>
      <c r="B277" s="2" t="s">
        <v>276</v>
      </c>
      <c r="C277" s="2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6">
        <f>(E277/D277)*100</f>
        <v>108.395</v>
      </c>
      <c r="P277" s="5">
        <f>IF(NOT(L277=0),(E277/L277),0)</f>
        <v>65.298192771084331</v>
      </c>
      <c r="Q277" s="2" t="s">
        <v>8310</v>
      </c>
      <c r="R277" s="2" t="s">
        <v>8315</v>
      </c>
      <c r="S277" s="11">
        <f>(((J277/60)/60)/24)+DATE(1970,1,1)</f>
        <v>41193.032013888893</v>
      </c>
      <c r="T277" s="3">
        <f>(((I277/60)/60)/24)+DATE(1970,1,1)</f>
        <v>41223.073680555557</v>
      </c>
    </row>
    <row r="278" spans="1:20" x14ac:dyDescent="0.3">
      <c r="A278" s="2">
        <v>276</v>
      </c>
      <c r="B278" s="2" t="s">
        <v>277</v>
      </c>
      <c r="C278" s="2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6">
        <f>(E278/D278)*100</f>
        <v>147.6</v>
      </c>
      <c r="P278" s="5">
        <f>IF(NOT(L278=0),(E278/L278),0)</f>
        <v>95.225806451612897</v>
      </c>
      <c r="Q278" s="2" t="s">
        <v>8310</v>
      </c>
      <c r="R278" s="2" t="s">
        <v>8315</v>
      </c>
      <c r="S278" s="11">
        <f>(((J278/60)/60)/24)+DATE(1970,1,1)</f>
        <v>40967.081874999996</v>
      </c>
      <c r="T278" s="3">
        <f>(((I278/60)/60)/24)+DATE(1970,1,1)</f>
        <v>41027.040208333332</v>
      </c>
    </row>
    <row r="279" spans="1:20" x14ac:dyDescent="0.3">
      <c r="A279" s="2">
        <v>277</v>
      </c>
      <c r="B279" s="2" t="s">
        <v>278</v>
      </c>
      <c r="C279" s="2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6">
        <f>(E279/D279)*100</f>
        <v>110.38153846153847</v>
      </c>
      <c r="P279" s="5">
        <f>IF(NOT(L279=0),(E279/L279),0)</f>
        <v>75.444794952681391</v>
      </c>
      <c r="Q279" s="2" t="s">
        <v>8310</v>
      </c>
      <c r="R279" s="2" t="s">
        <v>8315</v>
      </c>
      <c r="S279" s="11">
        <f>(((J279/60)/60)/24)+DATE(1970,1,1)</f>
        <v>42117.891423611116</v>
      </c>
      <c r="T279" s="3">
        <f>(((I279/60)/60)/24)+DATE(1970,1,1)</f>
        <v>42147.891423611116</v>
      </c>
    </row>
    <row r="280" spans="1:20" x14ac:dyDescent="0.3">
      <c r="A280" s="2">
        <v>278</v>
      </c>
      <c r="B280" s="2" t="s">
        <v>279</v>
      </c>
      <c r="C280" s="2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6">
        <f>(E280/D280)*100</f>
        <v>150.34814814814814</v>
      </c>
      <c r="P280" s="5">
        <f>IF(NOT(L280=0),(E280/L280),0)</f>
        <v>97.816867469879512</v>
      </c>
      <c r="Q280" s="2" t="s">
        <v>8310</v>
      </c>
      <c r="R280" s="2" t="s">
        <v>8315</v>
      </c>
      <c r="S280" s="11">
        <f>(((J280/60)/60)/24)+DATE(1970,1,1)</f>
        <v>41164.040960648148</v>
      </c>
      <c r="T280" s="3">
        <f>(((I280/60)/60)/24)+DATE(1970,1,1)</f>
        <v>41194.040960648148</v>
      </c>
    </row>
    <row r="281" spans="1:20" x14ac:dyDescent="0.3">
      <c r="A281" s="2">
        <v>279</v>
      </c>
      <c r="B281" s="2" t="s">
        <v>280</v>
      </c>
      <c r="C281" s="2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6">
        <f>(E281/D281)*100</f>
        <v>157.31829411764707</v>
      </c>
      <c r="P281" s="5">
        <f>IF(NOT(L281=0),(E281/L281),0)</f>
        <v>87.685606557377056</v>
      </c>
      <c r="Q281" s="2" t="s">
        <v>8310</v>
      </c>
      <c r="R281" s="2" t="s">
        <v>8315</v>
      </c>
      <c r="S281" s="11">
        <f>(((J281/60)/60)/24)+DATE(1970,1,1)</f>
        <v>42759.244166666671</v>
      </c>
      <c r="T281" s="3">
        <f>(((I281/60)/60)/24)+DATE(1970,1,1)</f>
        <v>42793.084027777775</v>
      </c>
    </row>
    <row r="282" spans="1:20" x14ac:dyDescent="0.3">
      <c r="A282" s="2">
        <v>280</v>
      </c>
      <c r="B282" s="2" t="s">
        <v>281</v>
      </c>
      <c r="C282" s="2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6">
        <f>(E282/D282)*100</f>
        <v>156.14400000000001</v>
      </c>
      <c r="P282" s="5">
        <f>IF(NOT(L282=0),(E282/L282),0)</f>
        <v>54.748948106591868</v>
      </c>
      <c r="Q282" s="2" t="s">
        <v>8310</v>
      </c>
      <c r="R282" s="2" t="s">
        <v>8315</v>
      </c>
      <c r="S282" s="11">
        <f>(((J282/60)/60)/24)+DATE(1970,1,1)</f>
        <v>41744.590682870366</v>
      </c>
      <c r="T282" s="3">
        <f>(((I282/60)/60)/24)+DATE(1970,1,1)</f>
        <v>41789.590682870366</v>
      </c>
    </row>
    <row r="283" spans="1:20" x14ac:dyDescent="0.3">
      <c r="A283" s="2">
        <v>281</v>
      </c>
      <c r="B283" s="2" t="s">
        <v>282</v>
      </c>
      <c r="C283" s="2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6">
        <f>(E283/D283)*100</f>
        <v>120.58763636363636</v>
      </c>
      <c r="P283" s="5">
        <f>IF(NOT(L283=0),(E283/L283),0)</f>
        <v>83.953417721518989</v>
      </c>
      <c r="Q283" s="2" t="s">
        <v>8310</v>
      </c>
      <c r="R283" s="2" t="s">
        <v>8315</v>
      </c>
      <c r="S283" s="11">
        <f>(((J283/60)/60)/24)+DATE(1970,1,1)</f>
        <v>39950.163344907407</v>
      </c>
      <c r="T283" s="3">
        <f>(((I283/60)/60)/24)+DATE(1970,1,1)</f>
        <v>40035.80972222222</v>
      </c>
    </row>
    <row r="284" spans="1:20" x14ac:dyDescent="0.3">
      <c r="A284" s="2">
        <v>282</v>
      </c>
      <c r="B284" s="2" t="s">
        <v>283</v>
      </c>
      <c r="C284" s="2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6">
        <f>(E284/D284)*100</f>
        <v>101.18888888888888</v>
      </c>
      <c r="P284" s="5">
        <f>IF(NOT(L284=0),(E284/L284),0)</f>
        <v>254.38547486033519</v>
      </c>
      <c r="Q284" s="2" t="s">
        <v>8310</v>
      </c>
      <c r="R284" s="2" t="s">
        <v>8315</v>
      </c>
      <c r="S284" s="11">
        <f>(((J284/60)/60)/24)+DATE(1970,1,1)</f>
        <v>40194.920046296298</v>
      </c>
      <c r="T284" s="3">
        <f>(((I284/60)/60)/24)+DATE(1970,1,1)</f>
        <v>40231.916666666664</v>
      </c>
    </row>
    <row r="285" spans="1:20" x14ac:dyDescent="0.3">
      <c r="A285" s="2">
        <v>283</v>
      </c>
      <c r="B285" s="2" t="s">
        <v>284</v>
      </c>
      <c r="C285" s="2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6">
        <f>(E285/D285)*100</f>
        <v>114.27249999999999</v>
      </c>
      <c r="P285" s="5">
        <f>IF(NOT(L285=0),(E285/L285),0)</f>
        <v>101.8269801980198</v>
      </c>
      <c r="Q285" s="2" t="s">
        <v>8310</v>
      </c>
      <c r="R285" s="2" t="s">
        <v>8315</v>
      </c>
      <c r="S285" s="11">
        <f>(((J285/60)/60)/24)+DATE(1970,1,1)</f>
        <v>40675.71</v>
      </c>
      <c r="T285" s="3">
        <f>(((I285/60)/60)/24)+DATE(1970,1,1)</f>
        <v>40695.207638888889</v>
      </c>
    </row>
    <row r="286" spans="1:20" x14ac:dyDescent="0.3">
      <c r="A286" s="2">
        <v>284</v>
      </c>
      <c r="B286" s="2" t="s">
        <v>285</v>
      </c>
      <c r="C286" s="2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6">
        <f>(E286/D286)*100</f>
        <v>104.62615</v>
      </c>
      <c r="P286" s="5">
        <f>IF(NOT(L286=0),(E286/L286),0)</f>
        <v>55.066394736842106</v>
      </c>
      <c r="Q286" s="2" t="s">
        <v>8310</v>
      </c>
      <c r="R286" s="2" t="s">
        <v>8315</v>
      </c>
      <c r="S286" s="11">
        <f>(((J286/60)/60)/24)+DATE(1970,1,1)</f>
        <v>40904.738194444442</v>
      </c>
      <c r="T286" s="3">
        <f>(((I286/60)/60)/24)+DATE(1970,1,1)</f>
        <v>40929.738194444442</v>
      </c>
    </row>
    <row r="287" spans="1:20" x14ac:dyDescent="0.3">
      <c r="A287" s="2">
        <v>285</v>
      </c>
      <c r="B287" s="2" t="s">
        <v>286</v>
      </c>
      <c r="C287" s="2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6">
        <f>(E287/D287)*100</f>
        <v>228.82507142857142</v>
      </c>
      <c r="P287" s="5">
        <f>IF(NOT(L287=0),(E287/L287),0)</f>
        <v>56.901438721136763</v>
      </c>
      <c r="Q287" s="2" t="s">
        <v>8310</v>
      </c>
      <c r="R287" s="2" t="s">
        <v>8315</v>
      </c>
      <c r="S287" s="11">
        <f>(((J287/60)/60)/24)+DATE(1970,1,1)</f>
        <v>41506.756111111114</v>
      </c>
      <c r="T287" s="3">
        <f>(((I287/60)/60)/24)+DATE(1970,1,1)</f>
        <v>41536.756111111114</v>
      </c>
    </row>
    <row r="288" spans="1:20" x14ac:dyDescent="0.3">
      <c r="A288" s="2">
        <v>286</v>
      </c>
      <c r="B288" s="2" t="s">
        <v>287</v>
      </c>
      <c r="C288" s="2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6">
        <f>(E288/D288)*100</f>
        <v>109.15333333333332</v>
      </c>
      <c r="P288" s="5">
        <f>IF(NOT(L288=0),(E288/L288),0)</f>
        <v>121.28148148148148</v>
      </c>
      <c r="Q288" s="2" t="s">
        <v>8310</v>
      </c>
      <c r="R288" s="2" t="s">
        <v>8315</v>
      </c>
      <c r="S288" s="11">
        <f>(((J288/60)/60)/24)+DATE(1970,1,1)</f>
        <v>41313.816249999996</v>
      </c>
      <c r="T288" s="3">
        <f>(((I288/60)/60)/24)+DATE(1970,1,1)</f>
        <v>41358.774583333332</v>
      </c>
    </row>
    <row r="289" spans="1:20" x14ac:dyDescent="0.3">
      <c r="A289" s="2">
        <v>287</v>
      </c>
      <c r="B289" s="2" t="s">
        <v>288</v>
      </c>
      <c r="C289" s="2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6">
        <f>(E289/D289)*100</f>
        <v>176.29999999999998</v>
      </c>
      <c r="P289" s="5">
        <f>IF(NOT(L289=0),(E289/L289),0)</f>
        <v>91.189655172413794</v>
      </c>
      <c r="Q289" s="2" t="s">
        <v>8310</v>
      </c>
      <c r="R289" s="2" t="s">
        <v>8315</v>
      </c>
      <c r="S289" s="11">
        <f>(((J289/60)/60)/24)+DATE(1970,1,1)</f>
        <v>41184.277986111112</v>
      </c>
      <c r="T289" s="3">
        <f>(((I289/60)/60)/24)+DATE(1970,1,1)</f>
        <v>41215.166666666664</v>
      </c>
    </row>
    <row r="290" spans="1:20" x14ac:dyDescent="0.3">
      <c r="A290" s="2">
        <v>288</v>
      </c>
      <c r="B290" s="2" t="s">
        <v>289</v>
      </c>
      <c r="C290" s="2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6">
        <f>(E290/D290)*100</f>
        <v>103.21061999999999</v>
      </c>
      <c r="P290" s="5">
        <f>IF(NOT(L290=0),(E290/L290),0)</f>
        <v>115.44812080536913</v>
      </c>
      <c r="Q290" s="2" t="s">
        <v>8310</v>
      </c>
      <c r="R290" s="2" t="s">
        <v>8315</v>
      </c>
      <c r="S290" s="11">
        <f>(((J290/60)/60)/24)+DATE(1970,1,1)</f>
        <v>41051.168900462959</v>
      </c>
      <c r="T290" s="3">
        <f>(((I290/60)/60)/24)+DATE(1970,1,1)</f>
        <v>41086.168900462959</v>
      </c>
    </row>
    <row r="291" spans="1:20" x14ac:dyDescent="0.3">
      <c r="A291" s="2">
        <v>289</v>
      </c>
      <c r="B291" s="2" t="s">
        <v>290</v>
      </c>
      <c r="C291" s="2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6">
        <f>(E291/D291)*100</f>
        <v>104.82000000000001</v>
      </c>
      <c r="P291" s="5">
        <f>IF(NOT(L291=0),(E291/L291),0)</f>
        <v>67.771551724137936</v>
      </c>
      <c r="Q291" s="2" t="s">
        <v>8310</v>
      </c>
      <c r="R291" s="2" t="s">
        <v>8315</v>
      </c>
      <c r="S291" s="11">
        <f>(((J291/60)/60)/24)+DATE(1970,1,1)</f>
        <v>41550.456412037034</v>
      </c>
      <c r="T291" s="3">
        <f>(((I291/60)/60)/24)+DATE(1970,1,1)</f>
        <v>41580.456412037034</v>
      </c>
    </row>
    <row r="292" spans="1:20" x14ac:dyDescent="0.3">
      <c r="A292" s="2">
        <v>290</v>
      </c>
      <c r="B292" s="2" t="s">
        <v>291</v>
      </c>
      <c r="C292" s="2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6">
        <f>(E292/D292)*100</f>
        <v>106.68444444444445</v>
      </c>
      <c r="P292" s="5">
        <f>IF(NOT(L292=0),(E292/L292),0)</f>
        <v>28.576190476190476</v>
      </c>
      <c r="Q292" s="2" t="s">
        <v>8310</v>
      </c>
      <c r="R292" s="2" t="s">
        <v>8315</v>
      </c>
      <c r="S292" s="11">
        <f>(((J292/60)/60)/24)+DATE(1970,1,1)</f>
        <v>40526.36917824074</v>
      </c>
      <c r="T292" s="3">
        <f>(((I292/60)/60)/24)+DATE(1970,1,1)</f>
        <v>40576.332638888889</v>
      </c>
    </row>
    <row r="293" spans="1:20" x14ac:dyDescent="0.3">
      <c r="A293" s="2">
        <v>291</v>
      </c>
      <c r="B293" s="2" t="s">
        <v>292</v>
      </c>
      <c r="C293" s="2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6">
        <f>(E293/D293)*100</f>
        <v>120.02</v>
      </c>
      <c r="P293" s="5">
        <f>IF(NOT(L293=0),(E293/L293),0)</f>
        <v>46.8828125</v>
      </c>
      <c r="Q293" s="2" t="s">
        <v>8310</v>
      </c>
      <c r="R293" s="2" t="s">
        <v>8315</v>
      </c>
      <c r="S293" s="11">
        <f>(((J293/60)/60)/24)+DATE(1970,1,1)</f>
        <v>41376.769050925926</v>
      </c>
      <c r="T293" s="3">
        <f>(((I293/60)/60)/24)+DATE(1970,1,1)</f>
        <v>41395.000694444447</v>
      </c>
    </row>
    <row r="294" spans="1:20" x14ac:dyDescent="0.3">
      <c r="A294" s="2">
        <v>292</v>
      </c>
      <c r="B294" s="2" t="s">
        <v>293</v>
      </c>
      <c r="C294" s="2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6">
        <f>(E294/D294)*100</f>
        <v>101.50693333333334</v>
      </c>
      <c r="P294" s="5">
        <f>IF(NOT(L294=0),(E294/L294),0)</f>
        <v>154.42231237322514</v>
      </c>
      <c r="Q294" s="2" t="s">
        <v>8310</v>
      </c>
      <c r="R294" s="2" t="s">
        <v>8315</v>
      </c>
      <c r="S294" s="11">
        <f>(((J294/60)/60)/24)+DATE(1970,1,1)</f>
        <v>40812.803229166668</v>
      </c>
      <c r="T294" s="3">
        <f>(((I294/60)/60)/24)+DATE(1970,1,1)</f>
        <v>40845.165972222225</v>
      </c>
    </row>
    <row r="295" spans="1:20" x14ac:dyDescent="0.3">
      <c r="A295" s="2">
        <v>293</v>
      </c>
      <c r="B295" s="2" t="s">
        <v>294</v>
      </c>
      <c r="C295" s="2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6">
        <f>(E295/D295)*100</f>
        <v>101.38461538461539</v>
      </c>
      <c r="P295" s="5">
        <f>IF(NOT(L295=0),(E295/L295),0)</f>
        <v>201.22137404580153</v>
      </c>
      <c r="Q295" s="2" t="s">
        <v>8310</v>
      </c>
      <c r="R295" s="2" t="s">
        <v>8315</v>
      </c>
      <c r="S295" s="11">
        <f>(((J295/60)/60)/24)+DATE(1970,1,1)</f>
        <v>41719.667986111112</v>
      </c>
      <c r="T295" s="3">
        <f>(((I295/60)/60)/24)+DATE(1970,1,1)</f>
        <v>41749.667986111112</v>
      </c>
    </row>
    <row r="296" spans="1:20" x14ac:dyDescent="0.3">
      <c r="A296" s="2">
        <v>294</v>
      </c>
      <c r="B296" s="2" t="s">
        <v>295</v>
      </c>
      <c r="C296" s="2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6">
        <f>(E296/D296)*100</f>
        <v>100</v>
      </c>
      <c r="P296" s="5">
        <f>IF(NOT(L296=0),(E296/L296),0)</f>
        <v>100</v>
      </c>
      <c r="Q296" s="2" t="s">
        <v>8310</v>
      </c>
      <c r="R296" s="2" t="s">
        <v>8315</v>
      </c>
      <c r="S296" s="11">
        <f>(((J296/60)/60)/24)+DATE(1970,1,1)</f>
        <v>40343.084421296298</v>
      </c>
      <c r="T296" s="3">
        <f>(((I296/60)/60)/24)+DATE(1970,1,1)</f>
        <v>40378.666666666664</v>
      </c>
    </row>
    <row r="297" spans="1:20" x14ac:dyDescent="0.3">
      <c r="A297" s="2">
        <v>295</v>
      </c>
      <c r="B297" s="2" t="s">
        <v>296</v>
      </c>
      <c r="C297" s="2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6">
        <f>(E297/D297)*100</f>
        <v>133.10911999999999</v>
      </c>
      <c r="P297" s="5">
        <f>IF(NOT(L297=0),(E297/L297),0)</f>
        <v>100.08204511278196</v>
      </c>
      <c r="Q297" s="2" t="s">
        <v>8310</v>
      </c>
      <c r="R297" s="2" t="s">
        <v>8315</v>
      </c>
      <c r="S297" s="11">
        <f>(((J297/60)/60)/24)+DATE(1970,1,1)</f>
        <v>41519.004733796297</v>
      </c>
      <c r="T297" s="3">
        <f>(((I297/60)/60)/24)+DATE(1970,1,1)</f>
        <v>41579</v>
      </c>
    </row>
    <row r="298" spans="1:20" x14ac:dyDescent="0.3">
      <c r="A298" s="2">
        <v>296</v>
      </c>
      <c r="B298" s="2" t="s">
        <v>297</v>
      </c>
      <c r="C298" s="2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6">
        <f>(E298/D298)*100</f>
        <v>118.72620000000001</v>
      </c>
      <c r="P298" s="5">
        <f>IF(NOT(L298=0),(E298/L298),0)</f>
        <v>230.08953488372092</v>
      </c>
      <c r="Q298" s="2" t="s">
        <v>8310</v>
      </c>
      <c r="R298" s="2" t="s">
        <v>8315</v>
      </c>
      <c r="S298" s="11">
        <f>(((J298/60)/60)/24)+DATE(1970,1,1)</f>
        <v>41134.475497685184</v>
      </c>
      <c r="T298" s="3">
        <f>(((I298/60)/60)/24)+DATE(1970,1,1)</f>
        <v>41159.475497685184</v>
      </c>
    </row>
    <row r="299" spans="1:20" x14ac:dyDescent="0.3">
      <c r="A299" s="2">
        <v>297</v>
      </c>
      <c r="B299" s="2" t="s">
        <v>298</v>
      </c>
      <c r="C299" s="2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6">
        <f>(E299/D299)*100</f>
        <v>100.64</v>
      </c>
      <c r="P299" s="5">
        <f>IF(NOT(L299=0),(E299/L299),0)</f>
        <v>141.74647887323943</v>
      </c>
      <c r="Q299" s="2" t="s">
        <v>8310</v>
      </c>
      <c r="R299" s="2" t="s">
        <v>8315</v>
      </c>
      <c r="S299" s="11">
        <f>(((J299/60)/60)/24)+DATE(1970,1,1)</f>
        <v>42089.72802083334</v>
      </c>
      <c r="T299" s="3">
        <f>(((I299/60)/60)/24)+DATE(1970,1,1)</f>
        <v>42125.165972222225</v>
      </c>
    </row>
    <row r="300" spans="1:20" x14ac:dyDescent="0.3">
      <c r="A300" s="2">
        <v>298</v>
      </c>
      <c r="B300" s="2" t="s">
        <v>299</v>
      </c>
      <c r="C300" s="2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6">
        <f>(E300/D300)*100</f>
        <v>108.93241269841269</v>
      </c>
      <c r="P300" s="5">
        <f>IF(NOT(L300=0),(E300/L300),0)</f>
        <v>56.344351395730705</v>
      </c>
      <c r="Q300" s="2" t="s">
        <v>8310</v>
      </c>
      <c r="R300" s="2" t="s">
        <v>8315</v>
      </c>
      <c r="S300" s="11">
        <f>(((J300/60)/60)/24)+DATE(1970,1,1)</f>
        <v>41709.463518518518</v>
      </c>
      <c r="T300" s="3">
        <f>(((I300/60)/60)/24)+DATE(1970,1,1)</f>
        <v>41768.875</v>
      </c>
    </row>
    <row r="301" spans="1:20" x14ac:dyDescent="0.3">
      <c r="A301" s="2">
        <v>299</v>
      </c>
      <c r="B301" s="2" t="s">
        <v>300</v>
      </c>
      <c r="C301" s="2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6">
        <f>(E301/D301)*100</f>
        <v>178.95250000000001</v>
      </c>
      <c r="P301" s="5">
        <f>IF(NOT(L301=0),(E301/L301),0)</f>
        <v>73.341188524590166</v>
      </c>
      <c r="Q301" s="2" t="s">
        <v>8310</v>
      </c>
      <c r="R301" s="2" t="s">
        <v>8315</v>
      </c>
      <c r="S301" s="11">
        <f>(((J301/60)/60)/24)+DATE(1970,1,1)</f>
        <v>40469.225231481483</v>
      </c>
      <c r="T301" s="3">
        <f>(((I301/60)/60)/24)+DATE(1970,1,1)</f>
        <v>40499.266898148147</v>
      </c>
    </row>
    <row r="302" spans="1:20" x14ac:dyDescent="0.3">
      <c r="A302" s="2">
        <v>300</v>
      </c>
      <c r="B302" s="2" t="s">
        <v>301</v>
      </c>
      <c r="C302" s="2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6">
        <f>(E302/D302)*100</f>
        <v>101.72264</v>
      </c>
      <c r="P302" s="5">
        <f>IF(NOT(L302=0),(E302/L302),0)</f>
        <v>85.337785234899329</v>
      </c>
      <c r="Q302" s="2" t="s">
        <v>8310</v>
      </c>
      <c r="R302" s="2" t="s">
        <v>8315</v>
      </c>
      <c r="S302" s="11">
        <f>(((J302/60)/60)/24)+DATE(1970,1,1)</f>
        <v>40626.959930555553</v>
      </c>
      <c r="T302" s="3">
        <f>(((I302/60)/60)/24)+DATE(1970,1,1)</f>
        <v>40657.959930555553</v>
      </c>
    </row>
    <row r="303" spans="1:20" x14ac:dyDescent="0.3">
      <c r="A303" s="2">
        <v>301</v>
      </c>
      <c r="B303" s="2" t="s">
        <v>302</v>
      </c>
      <c r="C303" s="2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6">
        <f>(E303/D303)*100</f>
        <v>118.73499999999999</v>
      </c>
      <c r="P303" s="5">
        <f>IF(NOT(L303=0),(E303/L303),0)</f>
        <v>61.496215139442228</v>
      </c>
      <c r="Q303" s="2" t="s">
        <v>8310</v>
      </c>
      <c r="R303" s="2" t="s">
        <v>8315</v>
      </c>
      <c r="S303" s="11">
        <f>(((J303/60)/60)/24)+DATE(1970,1,1)</f>
        <v>41312.737673611111</v>
      </c>
      <c r="T303" s="3">
        <f>(((I303/60)/60)/24)+DATE(1970,1,1)</f>
        <v>41352.696006944447</v>
      </c>
    </row>
    <row r="304" spans="1:20" x14ac:dyDescent="0.3">
      <c r="A304" s="2">
        <v>302</v>
      </c>
      <c r="B304" s="2" t="s">
        <v>303</v>
      </c>
      <c r="C304" s="2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6">
        <f>(E304/D304)*100</f>
        <v>100.46</v>
      </c>
      <c r="P304" s="5">
        <f>IF(NOT(L304=0),(E304/L304),0)</f>
        <v>93.018518518518519</v>
      </c>
      <c r="Q304" s="2" t="s">
        <v>8310</v>
      </c>
      <c r="R304" s="2" t="s">
        <v>8315</v>
      </c>
      <c r="S304" s="11">
        <f>(((J304/60)/60)/24)+DATE(1970,1,1)</f>
        <v>40933.856921296298</v>
      </c>
      <c r="T304" s="3">
        <f>(((I304/60)/60)/24)+DATE(1970,1,1)</f>
        <v>40963.856921296298</v>
      </c>
    </row>
    <row r="305" spans="1:20" x14ac:dyDescent="0.3">
      <c r="A305" s="2">
        <v>303</v>
      </c>
      <c r="B305" s="2" t="s">
        <v>304</v>
      </c>
      <c r="C305" s="2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6">
        <f>(E305/D305)*100</f>
        <v>137.46666666666667</v>
      </c>
      <c r="P305" s="5">
        <f>IF(NOT(L305=0),(E305/L305),0)</f>
        <v>50.292682926829265</v>
      </c>
      <c r="Q305" s="2" t="s">
        <v>8310</v>
      </c>
      <c r="R305" s="2" t="s">
        <v>8315</v>
      </c>
      <c r="S305" s="11">
        <f>(((J305/60)/60)/24)+DATE(1970,1,1)</f>
        <v>41032.071134259262</v>
      </c>
      <c r="T305" s="3">
        <f>(((I305/60)/60)/24)+DATE(1970,1,1)</f>
        <v>41062.071134259262</v>
      </c>
    </row>
    <row r="306" spans="1:20" x14ac:dyDescent="0.3">
      <c r="A306" s="2">
        <v>304</v>
      </c>
      <c r="B306" s="2" t="s">
        <v>305</v>
      </c>
      <c r="C306" s="2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6">
        <f>(E306/D306)*100</f>
        <v>231.64705882352939</v>
      </c>
      <c r="P306" s="5">
        <f>IF(NOT(L306=0),(E306/L306),0)</f>
        <v>106.43243243243244</v>
      </c>
      <c r="Q306" s="2" t="s">
        <v>8310</v>
      </c>
      <c r="R306" s="2" t="s">
        <v>8315</v>
      </c>
      <c r="S306" s="11">
        <f>(((J306/60)/60)/24)+DATE(1970,1,1)</f>
        <v>41114.094872685186</v>
      </c>
      <c r="T306" s="3">
        <f>(((I306/60)/60)/24)+DATE(1970,1,1)</f>
        <v>41153.083333333336</v>
      </c>
    </row>
    <row r="307" spans="1:20" x14ac:dyDescent="0.3">
      <c r="A307" s="2">
        <v>305</v>
      </c>
      <c r="B307" s="2" t="s">
        <v>306</v>
      </c>
      <c r="C307" s="2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6">
        <f>(E307/D307)*100</f>
        <v>130.33333333333331</v>
      </c>
      <c r="P307" s="5">
        <f>IF(NOT(L307=0),(E307/L307),0)</f>
        <v>51.719576719576722</v>
      </c>
      <c r="Q307" s="2" t="s">
        <v>8310</v>
      </c>
      <c r="R307" s="2" t="s">
        <v>8315</v>
      </c>
      <c r="S307" s="11">
        <f>(((J307/60)/60)/24)+DATE(1970,1,1)</f>
        <v>40948.630196759259</v>
      </c>
      <c r="T307" s="3">
        <f>(((I307/60)/60)/24)+DATE(1970,1,1)</f>
        <v>40978.630196759259</v>
      </c>
    </row>
    <row r="308" spans="1:20" x14ac:dyDescent="0.3">
      <c r="A308" s="2">
        <v>306</v>
      </c>
      <c r="B308" s="2" t="s">
        <v>307</v>
      </c>
      <c r="C308" s="2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6">
        <f>(E308/D308)*100</f>
        <v>292.89999999999998</v>
      </c>
      <c r="P308" s="5">
        <f>IF(NOT(L308=0),(E308/L308),0)</f>
        <v>36.612499999999997</v>
      </c>
      <c r="Q308" s="2" t="s">
        <v>8310</v>
      </c>
      <c r="R308" s="2" t="s">
        <v>8315</v>
      </c>
      <c r="S308" s="11">
        <f>(((J308/60)/60)/24)+DATE(1970,1,1)</f>
        <v>41333.837187500001</v>
      </c>
      <c r="T308" s="3">
        <f>(((I308/60)/60)/24)+DATE(1970,1,1)</f>
        <v>41353.795520833337</v>
      </c>
    </row>
    <row r="309" spans="1:20" x14ac:dyDescent="0.3">
      <c r="A309" s="2">
        <v>307</v>
      </c>
      <c r="B309" s="2" t="s">
        <v>308</v>
      </c>
      <c r="C309" s="2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6">
        <f>(E309/D309)*100</f>
        <v>111.31818181818183</v>
      </c>
      <c r="P309" s="5">
        <f>IF(NOT(L309=0),(E309/L309),0)</f>
        <v>42.517361111111114</v>
      </c>
      <c r="Q309" s="2" t="s">
        <v>8310</v>
      </c>
      <c r="R309" s="2" t="s">
        <v>8315</v>
      </c>
      <c r="S309" s="11">
        <f>(((J309/60)/60)/24)+DATE(1970,1,1)</f>
        <v>41282.944456018515</v>
      </c>
      <c r="T309" s="3">
        <f>(((I309/60)/60)/24)+DATE(1970,1,1)</f>
        <v>41312.944456018515</v>
      </c>
    </row>
    <row r="310" spans="1:20" x14ac:dyDescent="0.3">
      <c r="A310" s="2">
        <v>308</v>
      </c>
      <c r="B310" s="2" t="s">
        <v>309</v>
      </c>
      <c r="C310" s="2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6">
        <f>(E310/D310)*100</f>
        <v>105.56666666666668</v>
      </c>
      <c r="P310" s="5">
        <f>IF(NOT(L310=0),(E310/L310),0)</f>
        <v>62.712871287128714</v>
      </c>
      <c r="Q310" s="2" t="s">
        <v>8310</v>
      </c>
      <c r="R310" s="2" t="s">
        <v>8315</v>
      </c>
      <c r="S310" s="11">
        <f>(((J310/60)/60)/24)+DATE(1970,1,1)</f>
        <v>40567.694560185184</v>
      </c>
      <c r="T310" s="3">
        <f>(((I310/60)/60)/24)+DATE(1970,1,1)</f>
        <v>40612.694560185184</v>
      </c>
    </row>
    <row r="311" spans="1:20" x14ac:dyDescent="0.3">
      <c r="A311" s="2">
        <v>309</v>
      </c>
      <c r="B311" s="2" t="s">
        <v>310</v>
      </c>
      <c r="C311" s="2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6">
        <f>(E311/D311)*100</f>
        <v>118.94444444444446</v>
      </c>
      <c r="P311" s="5">
        <f>IF(NOT(L311=0),(E311/L311),0)</f>
        <v>89.957983193277315</v>
      </c>
      <c r="Q311" s="2" t="s">
        <v>8310</v>
      </c>
      <c r="R311" s="2" t="s">
        <v>8315</v>
      </c>
      <c r="S311" s="11">
        <f>(((J311/60)/60)/24)+DATE(1970,1,1)</f>
        <v>41134.751550925925</v>
      </c>
      <c r="T311" s="3">
        <f>(((I311/60)/60)/24)+DATE(1970,1,1)</f>
        <v>41155.751550925925</v>
      </c>
    </row>
    <row r="312" spans="1:20" x14ac:dyDescent="0.3">
      <c r="A312" s="2">
        <v>310</v>
      </c>
      <c r="B312" s="2" t="s">
        <v>311</v>
      </c>
      <c r="C312" s="2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6">
        <f>(E312/D312)*100</f>
        <v>104.129</v>
      </c>
      <c r="P312" s="5">
        <f>IF(NOT(L312=0),(E312/L312),0)</f>
        <v>28.924722222222222</v>
      </c>
      <c r="Q312" s="2" t="s">
        <v>8310</v>
      </c>
      <c r="R312" s="2" t="s">
        <v>8315</v>
      </c>
      <c r="S312" s="11">
        <f>(((J312/60)/60)/24)+DATE(1970,1,1)</f>
        <v>40821.183136574073</v>
      </c>
      <c r="T312" s="3">
        <f>(((I312/60)/60)/24)+DATE(1970,1,1)</f>
        <v>40836.083333333336</v>
      </c>
    </row>
    <row r="313" spans="1:20" x14ac:dyDescent="0.3">
      <c r="A313" s="2">
        <v>311</v>
      </c>
      <c r="B313" s="2" t="s">
        <v>312</v>
      </c>
      <c r="C313" s="2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6">
        <f>(E313/D313)*100</f>
        <v>104.10165000000001</v>
      </c>
      <c r="P313" s="5">
        <f>IF(NOT(L313=0),(E313/L313),0)</f>
        <v>138.8022</v>
      </c>
      <c r="Q313" s="2" t="s">
        <v>8310</v>
      </c>
      <c r="R313" s="2" t="s">
        <v>8315</v>
      </c>
      <c r="S313" s="11">
        <f>(((J313/60)/60)/24)+DATE(1970,1,1)</f>
        <v>40868.219814814816</v>
      </c>
      <c r="T313" s="3">
        <f>(((I313/60)/60)/24)+DATE(1970,1,1)</f>
        <v>40909.332638888889</v>
      </c>
    </row>
    <row r="314" spans="1:20" x14ac:dyDescent="0.3">
      <c r="A314" s="2">
        <v>312</v>
      </c>
      <c r="B314" s="2" t="s">
        <v>313</v>
      </c>
      <c r="C314" s="2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6">
        <f>(E314/D314)*100</f>
        <v>111.87499999999999</v>
      </c>
      <c r="P314" s="5">
        <f>IF(NOT(L314=0),(E314/L314),0)</f>
        <v>61.301369863013697</v>
      </c>
      <c r="Q314" s="2" t="s">
        <v>8310</v>
      </c>
      <c r="R314" s="2" t="s">
        <v>8315</v>
      </c>
      <c r="S314" s="11">
        <f>(((J314/60)/60)/24)+DATE(1970,1,1)</f>
        <v>41348.877685185187</v>
      </c>
      <c r="T314" s="3">
        <f>(((I314/60)/60)/24)+DATE(1970,1,1)</f>
        <v>41378.877685185187</v>
      </c>
    </row>
    <row r="315" spans="1:20" x14ac:dyDescent="0.3">
      <c r="A315" s="2">
        <v>313</v>
      </c>
      <c r="B315" s="2" t="s">
        <v>314</v>
      </c>
      <c r="C315" s="2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6">
        <f>(E315/D315)*100</f>
        <v>104.73529411764706</v>
      </c>
      <c r="P315" s="5">
        <f>IF(NOT(L315=0),(E315/L315),0)</f>
        <v>80.202702702702709</v>
      </c>
      <c r="Q315" s="2" t="s">
        <v>8310</v>
      </c>
      <c r="R315" s="2" t="s">
        <v>8315</v>
      </c>
      <c r="S315" s="11">
        <f>(((J315/60)/60)/24)+DATE(1970,1,1)</f>
        <v>40357.227939814817</v>
      </c>
      <c r="T315" s="3">
        <f>(((I315/60)/60)/24)+DATE(1970,1,1)</f>
        <v>40401.665972222225</v>
      </c>
    </row>
    <row r="316" spans="1:20" x14ac:dyDescent="0.3">
      <c r="A316" s="2">
        <v>314</v>
      </c>
      <c r="B316" s="2" t="s">
        <v>315</v>
      </c>
      <c r="C316" s="2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6">
        <f>(E316/D316)*100</f>
        <v>385.15000000000003</v>
      </c>
      <c r="P316" s="5">
        <f>IF(NOT(L316=0),(E316/L316),0)</f>
        <v>32.095833333333331</v>
      </c>
      <c r="Q316" s="2" t="s">
        <v>8310</v>
      </c>
      <c r="R316" s="2" t="s">
        <v>8315</v>
      </c>
      <c r="S316" s="11">
        <f>(((J316/60)/60)/24)+DATE(1970,1,1)</f>
        <v>41304.833194444444</v>
      </c>
      <c r="T316" s="3">
        <f>(((I316/60)/60)/24)+DATE(1970,1,1)</f>
        <v>41334.833194444444</v>
      </c>
    </row>
    <row r="317" spans="1:20" x14ac:dyDescent="0.3">
      <c r="A317" s="2">
        <v>315</v>
      </c>
      <c r="B317" s="2" t="s">
        <v>316</v>
      </c>
      <c r="C317" s="2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6">
        <f>(E317/D317)*100</f>
        <v>101.248</v>
      </c>
      <c r="P317" s="5">
        <f>IF(NOT(L317=0),(E317/L317),0)</f>
        <v>200.88888888888889</v>
      </c>
      <c r="Q317" s="2" t="s">
        <v>8310</v>
      </c>
      <c r="R317" s="2" t="s">
        <v>8315</v>
      </c>
      <c r="S317" s="11">
        <f>(((J317/60)/60)/24)+DATE(1970,1,1)</f>
        <v>41113.77238425926</v>
      </c>
      <c r="T317" s="3">
        <f>(((I317/60)/60)/24)+DATE(1970,1,1)</f>
        <v>41143.77238425926</v>
      </c>
    </row>
    <row r="318" spans="1:20" x14ac:dyDescent="0.3">
      <c r="A318" s="2">
        <v>316</v>
      </c>
      <c r="B318" s="2" t="s">
        <v>317</v>
      </c>
      <c r="C318" s="2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6">
        <f>(E318/D318)*100</f>
        <v>113.77333333333333</v>
      </c>
      <c r="P318" s="5">
        <f>IF(NOT(L318=0),(E318/L318),0)</f>
        <v>108.01265822784811</v>
      </c>
      <c r="Q318" s="2" t="s">
        <v>8310</v>
      </c>
      <c r="R318" s="2" t="s">
        <v>8315</v>
      </c>
      <c r="S318" s="11">
        <f>(((J318/60)/60)/24)+DATE(1970,1,1)</f>
        <v>41950.923576388886</v>
      </c>
      <c r="T318" s="3">
        <f>(((I318/60)/60)/24)+DATE(1970,1,1)</f>
        <v>41984.207638888889</v>
      </c>
    </row>
    <row r="319" spans="1:20" x14ac:dyDescent="0.3">
      <c r="A319" s="2">
        <v>317</v>
      </c>
      <c r="B319" s="2" t="s">
        <v>318</v>
      </c>
      <c r="C319" s="2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6">
        <f>(E319/D319)*100</f>
        <v>100.80333333333333</v>
      </c>
      <c r="P319" s="5">
        <f>IF(NOT(L319=0),(E319/L319),0)</f>
        <v>95.699367088607602</v>
      </c>
      <c r="Q319" s="2" t="s">
        <v>8310</v>
      </c>
      <c r="R319" s="2" t="s">
        <v>8315</v>
      </c>
      <c r="S319" s="11">
        <f>(((J319/60)/60)/24)+DATE(1970,1,1)</f>
        <v>41589.676886574074</v>
      </c>
      <c r="T319" s="3">
        <f>(((I319/60)/60)/24)+DATE(1970,1,1)</f>
        <v>41619.676886574074</v>
      </c>
    </row>
    <row r="320" spans="1:20" x14ac:dyDescent="0.3">
      <c r="A320" s="2">
        <v>318</v>
      </c>
      <c r="B320" s="2" t="s">
        <v>319</v>
      </c>
      <c r="C320" s="2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6">
        <f>(E320/D320)*100</f>
        <v>283.32</v>
      </c>
      <c r="P320" s="5">
        <f>IF(NOT(L320=0),(E320/L320),0)</f>
        <v>49.880281690140848</v>
      </c>
      <c r="Q320" s="2" t="s">
        <v>8310</v>
      </c>
      <c r="R320" s="2" t="s">
        <v>8315</v>
      </c>
      <c r="S320" s="11">
        <f>(((J320/60)/60)/24)+DATE(1970,1,1)</f>
        <v>41330.038784722223</v>
      </c>
      <c r="T320" s="3">
        <f>(((I320/60)/60)/24)+DATE(1970,1,1)</f>
        <v>41359.997118055559</v>
      </c>
    </row>
    <row r="321" spans="1:20" x14ac:dyDescent="0.3">
      <c r="A321" s="2">
        <v>319</v>
      </c>
      <c r="B321" s="2" t="s">
        <v>320</v>
      </c>
      <c r="C321" s="2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6">
        <f>(E321/D321)*100</f>
        <v>112.68</v>
      </c>
      <c r="P321" s="5">
        <f>IF(NOT(L321=0),(E321/L321),0)</f>
        <v>110.47058823529412</v>
      </c>
      <c r="Q321" s="2" t="s">
        <v>8310</v>
      </c>
      <c r="R321" s="2" t="s">
        <v>8315</v>
      </c>
      <c r="S321" s="11">
        <f>(((J321/60)/60)/24)+DATE(1970,1,1)</f>
        <v>40123.83829861111</v>
      </c>
      <c r="T321" s="3">
        <f>(((I321/60)/60)/24)+DATE(1970,1,1)</f>
        <v>40211.332638888889</v>
      </c>
    </row>
    <row r="322" spans="1:20" x14ac:dyDescent="0.3">
      <c r="A322" s="2">
        <v>320</v>
      </c>
      <c r="B322" s="2" t="s">
        <v>321</v>
      </c>
      <c r="C322" s="2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6">
        <f>(E322/D322)*100</f>
        <v>106.58000000000001</v>
      </c>
      <c r="P322" s="5">
        <f>IF(NOT(L322=0),(E322/L322),0)</f>
        <v>134.91139240506328</v>
      </c>
      <c r="Q322" s="2" t="s">
        <v>8310</v>
      </c>
      <c r="R322" s="2" t="s">
        <v>8315</v>
      </c>
      <c r="S322" s="11">
        <f>(((J322/60)/60)/24)+DATE(1970,1,1)</f>
        <v>42331.551307870366</v>
      </c>
      <c r="T322" s="3">
        <f>(((I322/60)/60)/24)+DATE(1970,1,1)</f>
        <v>42360.958333333328</v>
      </c>
    </row>
    <row r="323" spans="1:20" x14ac:dyDescent="0.3">
      <c r="A323" s="2">
        <v>321</v>
      </c>
      <c r="B323" s="2" t="s">
        <v>322</v>
      </c>
      <c r="C323" s="2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6">
        <f>(E323/D323)*100</f>
        <v>102.66285714285715</v>
      </c>
      <c r="P323" s="5">
        <f>IF(NOT(L323=0),(E323/L323),0)</f>
        <v>106.62314540059347</v>
      </c>
      <c r="Q323" s="2" t="s">
        <v>8310</v>
      </c>
      <c r="R323" s="2" t="s">
        <v>8315</v>
      </c>
      <c r="S323" s="11">
        <f>(((J323/60)/60)/24)+DATE(1970,1,1)</f>
        <v>42647.446597222224</v>
      </c>
      <c r="T323" s="3">
        <f>(((I323/60)/60)/24)+DATE(1970,1,1)</f>
        <v>42682.488263888896</v>
      </c>
    </row>
    <row r="324" spans="1:20" x14ac:dyDescent="0.3">
      <c r="A324" s="2">
        <v>322</v>
      </c>
      <c r="B324" s="2" t="s">
        <v>323</v>
      </c>
      <c r="C324" s="2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6">
        <f>(E324/D324)*100</f>
        <v>107.91200000000001</v>
      </c>
      <c r="P324" s="5">
        <f>IF(NOT(L324=0),(E324/L324),0)</f>
        <v>145.04301075268816</v>
      </c>
      <c r="Q324" s="2" t="s">
        <v>8310</v>
      </c>
      <c r="R324" s="2" t="s">
        <v>8315</v>
      </c>
      <c r="S324" s="11">
        <f>(((J324/60)/60)/24)+DATE(1970,1,1)</f>
        <v>42473.57</v>
      </c>
      <c r="T324" s="3">
        <f>(((I324/60)/60)/24)+DATE(1970,1,1)</f>
        <v>42503.57</v>
      </c>
    </row>
    <row r="325" spans="1:20" x14ac:dyDescent="0.3">
      <c r="A325" s="2">
        <v>323</v>
      </c>
      <c r="B325" s="2" t="s">
        <v>324</v>
      </c>
      <c r="C325" s="2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6">
        <f>(E325/D325)*100</f>
        <v>123.07407407407408</v>
      </c>
      <c r="P325" s="5">
        <f>IF(NOT(L325=0),(E325/L325),0)</f>
        <v>114.58620689655173</v>
      </c>
      <c r="Q325" s="2" t="s">
        <v>8310</v>
      </c>
      <c r="R325" s="2" t="s">
        <v>8315</v>
      </c>
      <c r="S325" s="11">
        <f>(((J325/60)/60)/24)+DATE(1970,1,1)</f>
        <v>42697.32136574074</v>
      </c>
      <c r="T325" s="3">
        <f>(((I325/60)/60)/24)+DATE(1970,1,1)</f>
        <v>42725.332638888889</v>
      </c>
    </row>
    <row r="326" spans="1:20" x14ac:dyDescent="0.3">
      <c r="A326" s="2">
        <v>324</v>
      </c>
      <c r="B326" s="2" t="s">
        <v>325</v>
      </c>
      <c r="C326" s="2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6">
        <f>(E326/D326)*100</f>
        <v>101.6</v>
      </c>
      <c r="P326" s="5">
        <f>IF(NOT(L326=0),(E326/L326),0)</f>
        <v>105.3170731707317</v>
      </c>
      <c r="Q326" s="2" t="s">
        <v>8310</v>
      </c>
      <c r="R326" s="2" t="s">
        <v>8315</v>
      </c>
      <c r="S326" s="11">
        <f>(((J326/60)/60)/24)+DATE(1970,1,1)</f>
        <v>42184.626250000001</v>
      </c>
      <c r="T326" s="3">
        <f>(((I326/60)/60)/24)+DATE(1970,1,1)</f>
        <v>42217.626250000001</v>
      </c>
    </row>
    <row r="327" spans="1:20" x14ac:dyDescent="0.3">
      <c r="A327" s="2">
        <v>325</v>
      </c>
      <c r="B327" s="2" t="s">
        <v>326</v>
      </c>
      <c r="C327" s="2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6">
        <f>(E327/D327)*100</f>
        <v>104.396</v>
      </c>
      <c r="P327" s="5">
        <f>IF(NOT(L327=0),(E327/L327),0)</f>
        <v>70.921195652173907</v>
      </c>
      <c r="Q327" s="2" t="s">
        <v>8310</v>
      </c>
      <c r="R327" s="2" t="s">
        <v>8315</v>
      </c>
      <c r="S327" s="11">
        <f>(((J327/60)/60)/24)+DATE(1970,1,1)</f>
        <v>42689.187881944439</v>
      </c>
      <c r="T327" s="3">
        <f>(((I327/60)/60)/24)+DATE(1970,1,1)</f>
        <v>42724.187881944439</v>
      </c>
    </row>
    <row r="328" spans="1:20" x14ac:dyDescent="0.3">
      <c r="A328" s="2">
        <v>326</v>
      </c>
      <c r="B328" s="2" t="s">
        <v>327</v>
      </c>
      <c r="C328" s="2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6">
        <f>(E328/D328)*100</f>
        <v>112.92973333333333</v>
      </c>
      <c r="P328" s="5">
        <f>IF(NOT(L328=0),(E328/L328),0)</f>
        <v>147.17167680278018</v>
      </c>
      <c r="Q328" s="2" t="s">
        <v>8310</v>
      </c>
      <c r="R328" s="2" t="s">
        <v>8315</v>
      </c>
      <c r="S328" s="11">
        <f>(((J328/60)/60)/24)+DATE(1970,1,1)</f>
        <v>42775.314884259264</v>
      </c>
      <c r="T328" s="3">
        <f>(((I328/60)/60)/24)+DATE(1970,1,1)</f>
        <v>42808.956250000003</v>
      </c>
    </row>
    <row r="329" spans="1:20" x14ac:dyDescent="0.3">
      <c r="A329" s="2">
        <v>327</v>
      </c>
      <c r="B329" s="2" t="s">
        <v>328</v>
      </c>
      <c r="C329" s="2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6">
        <f>(E329/D329)*100</f>
        <v>136.4</v>
      </c>
      <c r="P329" s="5">
        <f>IF(NOT(L329=0),(E329/L329),0)</f>
        <v>160.47058823529412</v>
      </c>
      <c r="Q329" s="2" t="s">
        <v>8310</v>
      </c>
      <c r="R329" s="2" t="s">
        <v>8315</v>
      </c>
      <c r="S329" s="11">
        <f>(((J329/60)/60)/24)+DATE(1970,1,1)</f>
        <v>42058.235289351855</v>
      </c>
      <c r="T329" s="3">
        <f>(((I329/60)/60)/24)+DATE(1970,1,1)</f>
        <v>42085.333333333328</v>
      </c>
    </row>
    <row r="330" spans="1:20" x14ac:dyDescent="0.3">
      <c r="A330" s="2">
        <v>328</v>
      </c>
      <c r="B330" s="2" t="s">
        <v>329</v>
      </c>
      <c r="C330" s="2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6">
        <f>(E330/D330)*100</f>
        <v>103.61439999999999</v>
      </c>
      <c r="P330" s="5">
        <f>IF(NOT(L330=0),(E330/L330),0)</f>
        <v>156.04578313253012</v>
      </c>
      <c r="Q330" s="2" t="s">
        <v>8310</v>
      </c>
      <c r="R330" s="2" t="s">
        <v>8315</v>
      </c>
      <c r="S330" s="11">
        <f>(((J330/60)/60)/24)+DATE(1970,1,1)</f>
        <v>42278.946620370371</v>
      </c>
      <c r="T330" s="3">
        <f>(((I330/60)/60)/24)+DATE(1970,1,1)</f>
        <v>42309.166666666672</v>
      </c>
    </row>
    <row r="331" spans="1:20" x14ac:dyDescent="0.3">
      <c r="A331" s="2">
        <v>329</v>
      </c>
      <c r="B331" s="2" t="s">
        <v>330</v>
      </c>
      <c r="C331" s="2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6">
        <f>(E331/D331)*100</f>
        <v>105.5</v>
      </c>
      <c r="P331" s="5">
        <f>IF(NOT(L331=0),(E331/L331),0)</f>
        <v>63.17365269461078</v>
      </c>
      <c r="Q331" s="2" t="s">
        <v>8310</v>
      </c>
      <c r="R331" s="2" t="s">
        <v>8315</v>
      </c>
      <c r="S331" s="11">
        <f>(((J331/60)/60)/24)+DATE(1970,1,1)</f>
        <v>42291.46674768519</v>
      </c>
      <c r="T331" s="3">
        <f>(((I331/60)/60)/24)+DATE(1970,1,1)</f>
        <v>42315.166666666672</v>
      </c>
    </row>
    <row r="332" spans="1:20" x14ac:dyDescent="0.3">
      <c r="A332" s="2">
        <v>330</v>
      </c>
      <c r="B332" s="2" t="s">
        <v>331</v>
      </c>
      <c r="C332" s="2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6">
        <f>(E332/D332)*100</f>
        <v>101.82857142857142</v>
      </c>
      <c r="P332" s="5">
        <f>IF(NOT(L332=0),(E332/L332),0)</f>
        <v>104.82352941176471</v>
      </c>
      <c r="Q332" s="2" t="s">
        <v>8310</v>
      </c>
      <c r="R332" s="2" t="s">
        <v>8315</v>
      </c>
      <c r="S332" s="11">
        <f>(((J332/60)/60)/24)+DATE(1970,1,1)</f>
        <v>41379.515775462962</v>
      </c>
      <c r="T332" s="3">
        <f>(((I332/60)/60)/24)+DATE(1970,1,1)</f>
        <v>41411.165972222225</v>
      </c>
    </row>
    <row r="333" spans="1:20" x14ac:dyDescent="0.3">
      <c r="A333" s="2">
        <v>331</v>
      </c>
      <c r="B333" s="2" t="s">
        <v>332</v>
      </c>
      <c r="C333" s="2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6">
        <f>(E333/D333)*100</f>
        <v>106.60499999999999</v>
      </c>
      <c r="P333" s="5">
        <f>IF(NOT(L333=0),(E333/L333),0)</f>
        <v>97.356164383561648</v>
      </c>
      <c r="Q333" s="2" t="s">
        <v>8310</v>
      </c>
      <c r="R333" s="2" t="s">
        <v>8315</v>
      </c>
      <c r="S333" s="11">
        <f>(((J333/60)/60)/24)+DATE(1970,1,1)</f>
        <v>42507.581412037034</v>
      </c>
      <c r="T333" s="3">
        <f>(((I333/60)/60)/24)+DATE(1970,1,1)</f>
        <v>42538.581412037034</v>
      </c>
    </row>
    <row r="334" spans="1:20" x14ac:dyDescent="0.3">
      <c r="A334" s="2">
        <v>332</v>
      </c>
      <c r="B334" s="2" t="s">
        <v>333</v>
      </c>
      <c r="C334" s="2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6">
        <f>(E334/D334)*100</f>
        <v>113.015</v>
      </c>
      <c r="P334" s="5">
        <f>IF(NOT(L334=0),(E334/L334),0)</f>
        <v>203.63063063063063</v>
      </c>
      <c r="Q334" s="2" t="s">
        <v>8310</v>
      </c>
      <c r="R334" s="2" t="s">
        <v>8315</v>
      </c>
      <c r="S334" s="11">
        <f>(((J334/60)/60)/24)+DATE(1970,1,1)</f>
        <v>42263.680289351847</v>
      </c>
      <c r="T334" s="3">
        <f>(((I334/60)/60)/24)+DATE(1970,1,1)</f>
        <v>42305.333333333328</v>
      </c>
    </row>
    <row r="335" spans="1:20" x14ac:dyDescent="0.3">
      <c r="A335" s="2">
        <v>333</v>
      </c>
      <c r="B335" s="2" t="s">
        <v>334</v>
      </c>
      <c r="C335" s="2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6">
        <f>(E335/D335)*100</f>
        <v>125.22750000000001</v>
      </c>
      <c r="P335" s="5">
        <f>IF(NOT(L335=0),(E335/L335),0)</f>
        <v>188.31203007518798</v>
      </c>
      <c r="Q335" s="2" t="s">
        <v>8310</v>
      </c>
      <c r="R335" s="2" t="s">
        <v>8315</v>
      </c>
      <c r="S335" s="11">
        <f>(((J335/60)/60)/24)+DATE(1970,1,1)</f>
        <v>42437.636469907404</v>
      </c>
      <c r="T335" s="3">
        <f>(((I335/60)/60)/24)+DATE(1970,1,1)</f>
        <v>42467.59480324074</v>
      </c>
    </row>
    <row r="336" spans="1:20" x14ac:dyDescent="0.3">
      <c r="A336" s="2">
        <v>334</v>
      </c>
      <c r="B336" s="2" t="s">
        <v>335</v>
      </c>
      <c r="C336" s="2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6">
        <f>(E336/D336)*100</f>
        <v>101.19</v>
      </c>
      <c r="P336" s="5">
        <f>IF(NOT(L336=0),(E336/L336),0)</f>
        <v>146.65217391304347</v>
      </c>
      <c r="Q336" s="2" t="s">
        <v>8310</v>
      </c>
      <c r="R336" s="2" t="s">
        <v>8315</v>
      </c>
      <c r="S336" s="11">
        <f>(((J336/60)/60)/24)+DATE(1970,1,1)</f>
        <v>42101.682372685187</v>
      </c>
      <c r="T336" s="3">
        <f>(((I336/60)/60)/24)+DATE(1970,1,1)</f>
        <v>42139.791666666672</v>
      </c>
    </row>
    <row r="337" spans="1:20" x14ac:dyDescent="0.3">
      <c r="A337" s="2">
        <v>335</v>
      </c>
      <c r="B337" s="2" t="s">
        <v>336</v>
      </c>
      <c r="C337" s="2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6">
        <f>(E337/D337)*100</f>
        <v>102.76470588235294</v>
      </c>
      <c r="P337" s="5">
        <f>IF(NOT(L337=0),(E337/L337),0)</f>
        <v>109.1875</v>
      </c>
      <c r="Q337" s="2" t="s">
        <v>8310</v>
      </c>
      <c r="R337" s="2" t="s">
        <v>8315</v>
      </c>
      <c r="S337" s="11">
        <f>(((J337/60)/60)/24)+DATE(1970,1,1)</f>
        <v>42101.737442129626</v>
      </c>
      <c r="T337" s="3">
        <f>(((I337/60)/60)/24)+DATE(1970,1,1)</f>
        <v>42132.916666666672</v>
      </c>
    </row>
    <row r="338" spans="1:20" x14ac:dyDescent="0.3">
      <c r="A338" s="2">
        <v>336</v>
      </c>
      <c r="B338" s="2" t="s">
        <v>337</v>
      </c>
      <c r="C338" s="2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6">
        <f>(E338/D338)*100</f>
        <v>116.83911999999998</v>
      </c>
      <c r="P338" s="5">
        <f>IF(NOT(L338=0),(E338/L338),0)</f>
        <v>59.249046653144013</v>
      </c>
      <c r="Q338" s="2" t="s">
        <v>8310</v>
      </c>
      <c r="R338" s="2" t="s">
        <v>8315</v>
      </c>
      <c r="S338" s="11">
        <f>(((J338/60)/60)/24)+DATE(1970,1,1)</f>
        <v>42291.596273148149</v>
      </c>
      <c r="T338" s="3">
        <f>(((I338/60)/60)/24)+DATE(1970,1,1)</f>
        <v>42321.637939814813</v>
      </c>
    </row>
    <row r="339" spans="1:20" x14ac:dyDescent="0.3">
      <c r="A339" s="2">
        <v>337</v>
      </c>
      <c r="B339" s="2" t="s">
        <v>338</v>
      </c>
      <c r="C339" s="2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6">
        <f>(E339/D339)*100</f>
        <v>101.16833333333335</v>
      </c>
      <c r="P339" s="5">
        <f>IF(NOT(L339=0),(E339/L339),0)</f>
        <v>97.904838709677421</v>
      </c>
      <c r="Q339" s="2" t="s">
        <v>8310</v>
      </c>
      <c r="R339" s="2" t="s">
        <v>8315</v>
      </c>
      <c r="S339" s="11">
        <f>(((J339/60)/60)/24)+DATE(1970,1,1)</f>
        <v>42047.128564814819</v>
      </c>
      <c r="T339" s="3">
        <f>(((I339/60)/60)/24)+DATE(1970,1,1)</f>
        <v>42077.086898148147</v>
      </c>
    </row>
    <row r="340" spans="1:20" x14ac:dyDescent="0.3">
      <c r="A340" s="2">
        <v>338</v>
      </c>
      <c r="B340" s="2" t="s">
        <v>339</v>
      </c>
      <c r="C340" s="2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6">
        <f>(E340/D340)*100</f>
        <v>110.13360000000002</v>
      </c>
      <c r="P340" s="5">
        <f>IF(NOT(L340=0),(E340/L340),0)</f>
        <v>70.000169491525426</v>
      </c>
      <c r="Q340" s="2" t="s">
        <v>8310</v>
      </c>
      <c r="R340" s="2" t="s">
        <v>8315</v>
      </c>
      <c r="S340" s="11">
        <f>(((J340/60)/60)/24)+DATE(1970,1,1)</f>
        <v>42559.755671296298</v>
      </c>
      <c r="T340" s="3">
        <f>(((I340/60)/60)/24)+DATE(1970,1,1)</f>
        <v>42616.041666666672</v>
      </c>
    </row>
    <row r="341" spans="1:20" x14ac:dyDescent="0.3">
      <c r="A341" s="2">
        <v>339</v>
      </c>
      <c r="B341" s="2" t="s">
        <v>340</v>
      </c>
      <c r="C341" s="2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6">
        <f>(E341/D341)*100</f>
        <v>108.08333333333333</v>
      </c>
      <c r="P341" s="5">
        <f>IF(NOT(L341=0),(E341/L341),0)</f>
        <v>72.865168539325836</v>
      </c>
      <c r="Q341" s="2" t="s">
        <v>8310</v>
      </c>
      <c r="R341" s="2" t="s">
        <v>8315</v>
      </c>
      <c r="S341" s="11">
        <f>(((J341/60)/60)/24)+DATE(1970,1,1)</f>
        <v>42093.760046296295</v>
      </c>
      <c r="T341" s="3">
        <f>(((I341/60)/60)/24)+DATE(1970,1,1)</f>
        <v>42123.760046296295</v>
      </c>
    </row>
    <row r="342" spans="1:20" x14ac:dyDescent="0.3">
      <c r="A342" s="2">
        <v>340</v>
      </c>
      <c r="B342" s="2" t="s">
        <v>341</v>
      </c>
      <c r="C342" s="2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6">
        <f>(E342/D342)*100</f>
        <v>125.02285714285715</v>
      </c>
      <c r="P342" s="5">
        <f>IF(NOT(L342=0),(E342/L342),0)</f>
        <v>146.34782608695653</v>
      </c>
      <c r="Q342" s="2" t="s">
        <v>8310</v>
      </c>
      <c r="R342" s="2" t="s">
        <v>8315</v>
      </c>
      <c r="S342" s="11">
        <f>(((J342/60)/60)/24)+DATE(1970,1,1)</f>
        <v>42772.669062500005</v>
      </c>
      <c r="T342" s="3">
        <f>(((I342/60)/60)/24)+DATE(1970,1,1)</f>
        <v>42802.875</v>
      </c>
    </row>
    <row r="343" spans="1:20" x14ac:dyDescent="0.3">
      <c r="A343" s="2">
        <v>341</v>
      </c>
      <c r="B343" s="2" t="s">
        <v>342</v>
      </c>
      <c r="C343" s="2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6">
        <f>(E343/D343)*100</f>
        <v>106.71428571428572</v>
      </c>
      <c r="P343" s="5">
        <f>IF(NOT(L343=0),(E343/L343),0)</f>
        <v>67.909090909090907</v>
      </c>
      <c r="Q343" s="2" t="s">
        <v>8310</v>
      </c>
      <c r="R343" s="2" t="s">
        <v>8315</v>
      </c>
      <c r="S343" s="11">
        <f>(((J343/60)/60)/24)+DATE(1970,1,1)</f>
        <v>41894.879606481481</v>
      </c>
      <c r="T343" s="3">
        <f>(((I343/60)/60)/24)+DATE(1970,1,1)</f>
        <v>41913.165972222225</v>
      </c>
    </row>
    <row r="344" spans="1:20" x14ac:dyDescent="0.3">
      <c r="A344" s="2">
        <v>342</v>
      </c>
      <c r="B344" s="2" t="s">
        <v>343</v>
      </c>
      <c r="C344" s="2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6">
        <f>(E344/D344)*100</f>
        <v>100.36639999999998</v>
      </c>
      <c r="P344" s="5">
        <f>IF(NOT(L344=0),(E344/L344),0)</f>
        <v>169.85083076923075</v>
      </c>
      <c r="Q344" s="2" t="s">
        <v>8310</v>
      </c>
      <c r="R344" s="2" t="s">
        <v>8315</v>
      </c>
      <c r="S344" s="11">
        <f>(((J344/60)/60)/24)+DATE(1970,1,1)</f>
        <v>42459.780844907407</v>
      </c>
      <c r="T344" s="3">
        <f>(((I344/60)/60)/24)+DATE(1970,1,1)</f>
        <v>42489.780844907407</v>
      </c>
    </row>
    <row r="345" spans="1:20" x14ac:dyDescent="0.3">
      <c r="A345" s="2">
        <v>343</v>
      </c>
      <c r="B345" s="2" t="s">
        <v>344</v>
      </c>
      <c r="C345" s="2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6">
        <f>(E345/D345)*100</f>
        <v>102.02863333333335</v>
      </c>
      <c r="P345" s="5">
        <f>IF(NOT(L345=0),(E345/L345),0)</f>
        <v>58.413339694656486</v>
      </c>
      <c r="Q345" s="2" t="s">
        <v>8310</v>
      </c>
      <c r="R345" s="2" t="s">
        <v>8315</v>
      </c>
      <c r="S345" s="11">
        <f>(((J345/60)/60)/24)+DATE(1970,1,1)</f>
        <v>41926.73778935185</v>
      </c>
      <c r="T345" s="3">
        <f>(((I345/60)/60)/24)+DATE(1970,1,1)</f>
        <v>41957.125</v>
      </c>
    </row>
    <row r="346" spans="1:20" x14ac:dyDescent="0.3">
      <c r="A346" s="2">
        <v>344</v>
      </c>
      <c r="B346" s="2" t="s">
        <v>345</v>
      </c>
      <c r="C346" s="2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6">
        <f>(E346/D346)*100</f>
        <v>102.08358208955224</v>
      </c>
      <c r="P346" s="5">
        <f>IF(NOT(L346=0),(E346/L346),0)</f>
        <v>119.99298245614035</v>
      </c>
      <c r="Q346" s="2" t="s">
        <v>8310</v>
      </c>
      <c r="R346" s="2" t="s">
        <v>8315</v>
      </c>
      <c r="S346" s="11">
        <f>(((J346/60)/60)/24)+DATE(1970,1,1)</f>
        <v>42111.970995370371</v>
      </c>
      <c r="T346" s="3">
        <f>(((I346/60)/60)/24)+DATE(1970,1,1)</f>
        <v>42156.097222222219</v>
      </c>
    </row>
    <row r="347" spans="1:20" x14ac:dyDescent="0.3">
      <c r="A347" s="2">
        <v>345</v>
      </c>
      <c r="B347" s="2" t="s">
        <v>346</v>
      </c>
      <c r="C347" s="2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6">
        <f>(E347/D347)*100</f>
        <v>123.27586206896552</v>
      </c>
      <c r="P347" s="5">
        <f>IF(NOT(L347=0),(E347/L347),0)</f>
        <v>99.860335195530723</v>
      </c>
      <c r="Q347" s="2" t="s">
        <v>8310</v>
      </c>
      <c r="R347" s="2" t="s">
        <v>8315</v>
      </c>
      <c r="S347" s="11">
        <f>(((J347/60)/60)/24)+DATE(1970,1,1)</f>
        <v>42114.944328703699</v>
      </c>
      <c r="T347" s="3">
        <f>(((I347/60)/60)/24)+DATE(1970,1,1)</f>
        <v>42144.944328703699</v>
      </c>
    </row>
    <row r="348" spans="1:20" x14ac:dyDescent="0.3">
      <c r="A348" s="2">
        <v>346</v>
      </c>
      <c r="B348" s="2" t="s">
        <v>347</v>
      </c>
      <c r="C348" s="2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6">
        <f>(E348/D348)*100</f>
        <v>170.28880000000001</v>
      </c>
      <c r="P348" s="5">
        <f>IF(NOT(L348=0),(E348/L348),0)</f>
        <v>90.579148936170213</v>
      </c>
      <c r="Q348" s="2" t="s">
        <v>8310</v>
      </c>
      <c r="R348" s="2" t="s">
        <v>8315</v>
      </c>
      <c r="S348" s="11">
        <f>(((J348/60)/60)/24)+DATE(1970,1,1)</f>
        <v>42261.500243055561</v>
      </c>
      <c r="T348" s="3">
        <f>(((I348/60)/60)/24)+DATE(1970,1,1)</f>
        <v>42291.500243055561</v>
      </c>
    </row>
    <row r="349" spans="1:20" x14ac:dyDescent="0.3">
      <c r="A349" s="2">
        <v>347</v>
      </c>
      <c r="B349" s="2" t="s">
        <v>348</v>
      </c>
      <c r="C349" s="2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6">
        <f>(E349/D349)*100</f>
        <v>111.59049999999999</v>
      </c>
      <c r="P349" s="5">
        <f>IF(NOT(L349=0),(E349/L349),0)</f>
        <v>117.77361477572559</v>
      </c>
      <c r="Q349" s="2" t="s">
        <v>8310</v>
      </c>
      <c r="R349" s="2" t="s">
        <v>8315</v>
      </c>
      <c r="S349" s="11">
        <f>(((J349/60)/60)/24)+DATE(1970,1,1)</f>
        <v>42292.495474537034</v>
      </c>
      <c r="T349" s="3">
        <f>(((I349/60)/60)/24)+DATE(1970,1,1)</f>
        <v>42322.537141203706</v>
      </c>
    </row>
    <row r="350" spans="1:20" x14ac:dyDescent="0.3">
      <c r="A350" s="2">
        <v>348</v>
      </c>
      <c r="B350" s="2" t="s">
        <v>349</v>
      </c>
      <c r="C350" s="2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6">
        <f>(E350/D350)*100</f>
        <v>103</v>
      </c>
      <c r="P350" s="5">
        <f>IF(NOT(L350=0),(E350/L350),0)</f>
        <v>86.554621848739501</v>
      </c>
      <c r="Q350" s="2" t="s">
        <v>8310</v>
      </c>
      <c r="R350" s="2" t="s">
        <v>8315</v>
      </c>
      <c r="S350" s="11">
        <f>(((J350/60)/60)/24)+DATE(1970,1,1)</f>
        <v>42207.58699074074</v>
      </c>
      <c r="T350" s="3">
        <f>(((I350/60)/60)/24)+DATE(1970,1,1)</f>
        <v>42237.58699074074</v>
      </c>
    </row>
    <row r="351" spans="1:20" x14ac:dyDescent="0.3">
      <c r="A351" s="2">
        <v>349</v>
      </c>
      <c r="B351" s="2" t="s">
        <v>350</v>
      </c>
      <c r="C351" s="2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6">
        <f>(E351/D351)*100</f>
        <v>106.63570159857905</v>
      </c>
      <c r="P351" s="5">
        <f>IF(NOT(L351=0),(E351/L351),0)</f>
        <v>71.899281437125751</v>
      </c>
      <c r="Q351" s="2" t="s">
        <v>8310</v>
      </c>
      <c r="R351" s="2" t="s">
        <v>8315</v>
      </c>
      <c r="S351" s="11">
        <f>(((J351/60)/60)/24)+DATE(1970,1,1)</f>
        <v>42760.498935185184</v>
      </c>
      <c r="T351" s="3">
        <f>(((I351/60)/60)/24)+DATE(1970,1,1)</f>
        <v>42790.498935185184</v>
      </c>
    </row>
    <row r="352" spans="1:20" x14ac:dyDescent="0.3">
      <c r="A352" s="2">
        <v>350</v>
      </c>
      <c r="B352" s="2" t="s">
        <v>351</v>
      </c>
      <c r="C352" s="2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6">
        <f>(E352/D352)*100</f>
        <v>114.75999999999999</v>
      </c>
      <c r="P352" s="5">
        <f>IF(NOT(L352=0),(E352/L352),0)</f>
        <v>129.81900452488688</v>
      </c>
      <c r="Q352" s="2" t="s">
        <v>8310</v>
      </c>
      <c r="R352" s="2" t="s">
        <v>8315</v>
      </c>
      <c r="S352" s="11">
        <f>(((J352/60)/60)/24)+DATE(1970,1,1)</f>
        <v>42586.066076388888</v>
      </c>
      <c r="T352" s="3">
        <f>(((I352/60)/60)/24)+DATE(1970,1,1)</f>
        <v>42624.165972222225</v>
      </c>
    </row>
    <row r="353" spans="1:20" x14ac:dyDescent="0.3">
      <c r="A353" s="2">
        <v>351</v>
      </c>
      <c r="B353" s="2" t="s">
        <v>352</v>
      </c>
      <c r="C353" s="2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6">
        <f>(E353/D353)*100</f>
        <v>127.34117647058822</v>
      </c>
      <c r="P353" s="5">
        <f>IF(NOT(L353=0),(E353/L353),0)</f>
        <v>44.912863070539416</v>
      </c>
      <c r="Q353" s="2" t="s">
        <v>8310</v>
      </c>
      <c r="R353" s="2" t="s">
        <v>8315</v>
      </c>
      <c r="S353" s="11">
        <f>(((J353/60)/60)/24)+DATE(1970,1,1)</f>
        <v>42427.964745370366</v>
      </c>
      <c r="T353" s="3">
        <f>(((I353/60)/60)/24)+DATE(1970,1,1)</f>
        <v>42467.923078703709</v>
      </c>
    </row>
    <row r="354" spans="1:20" x14ac:dyDescent="0.3">
      <c r="A354" s="2">
        <v>352</v>
      </c>
      <c r="B354" s="2" t="s">
        <v>353</v>
      </c>
      <c r="C354" s="2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6">
        <f>(E354/D354)*100</f>
        <v>116.56</v>
      </c>
      <c r="P354" s="5">
        <f>IF(NOT(L354=0),(E354/L354),0)</f>
        <v>40.755244755244753</v>
      </c>
      <c r="Q354" s="2" t="s">
        <v>8310</v>
      </c>
      <c r="R354" s="2" t="s">
        <v>8315</v>
      </c>
      <c r="S354" s="11">
        <f>(((J354/60)/60)/24)+DATE(1970,1,1)</f>
        <v>41890.167453703703</v>
      </c>
      <c r="T354" s="3">
        <f>(((I354/60)/60)/24)+DATE(1970,1,1)</f>
        <v>41920.167453703703</v>
      </c>
    </row>
    <row r="355" spans="1:20" x14ac:dyDescent="0.3">
      <c r="A355" s="2">
        <v>353</v>
      </c>
      <c r="B355" s="2" t="s">
        <v>354</v>
      </c>
      <c r="C355" s="2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6">
        <f>(E355/D355)*100</f>
        <v>108.61819426615318</v>
      </c>
      <c r="P355" s="5">
        <f>IF(NOT(L355=0),(E355/L355),0)</f>
        <v>103.52394779771615</v>
      </c>
      <c r="Q355" s="2" t="s">
        <v>8310</v>
      </c>
      <c r="R355" s="2" t="s">
        <v>8315</v>
      </c>
      <c r="S355" s="11">
        <f>(((J355/60)/60)/24)+DATE(1970,1,1)</f>
        <v>42297.791886574079</v>
      </c>
      <c r="T355" s="3">
        <f>(((I355/60)/60)/24)+DATE(1970,1,1)</f>
        <v>42327.833553240736</v>
      </c>
    </row>
    <row r="356" spans="1:20" x14ac:dyDescent="0.3">
      <c r="A356" s="2">
        <v>354</v>
      </c>
      <c r="B356" s="2" t="s">
        <v>355</v>
      </c>
      <c r="C356" s="2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6">
        <f>(E356/D356)*100</f>
        <v>103.94285714285714</v>
      </c>
      <c r="P356" s="5">
        <f>IF(NOT(L356=0),(E356/L356),0)</f>
        <v>125.44827586206897</v>
      </c>
      <c r="Q356" s="2" t="s">
        <v>8310</v>
      </c>
      <c r="R356" s="2" t="s">
        <v>8315</v>
      </c>
      <c r="S356" s="11">
        <f>(((J356/60)/60)/24)+DATE(1970,1,1)</f>
        <v>42438.827789351853</v>
      </c>
      <c r="T356" s="3">
        <f>(((I356/60)/60)/24)+DATE(1970,1,1)</f>
        <v>42468.786122685182</v>
      </c>
    </row>
    <row r="357" spans="1:20" x14ac:dyDescent="0.3">
      <c r="A357" s="2">
        <v>355</v>
      </c>
      <c r="B357" s="2" t="s">
        <v>356</v>
      </c>
      <c r="C357" s="2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6">
        <f>(E357/D357)*100</f>
        <v>116.25714285714285</v>
      </c>
      <c r="P357" s="5">
        <f>IF(NOT(L357=0),(E357/L357),0)</f>
        <v>246.60606060606059</v>
      </c>
      <c r="Q357" s="2" t="s">
        <v>8310</v>
      </c>
      <c r="R357" s="2" t="s">
        <v>8315</v>
      </c>
      <c r="S357" s="11">
        <f>(((J357/60)/60)/24)+DATE(1970,1,1)</f>
        <v>41943.293912037036</v>
      </c>
      <c r="T357" s="3">
        <f>(((I357/60)/60)/24)+DATE(1970,1,1)</f>
        <v>41974.3355787037</v>
      </c>
    </row>
    <row r="358" spans="1:20" x14ac:dyDescent="0.3">
      <c r="A358" s="2">
        <v>356</v>
      </c>
      <c r="B358" s="2" t="s">
        <v>357</v>
      </c>
      <c r="C358" s="2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6">
        <f>(E358/D358)*100</f>
        <v>102.69239999999999</v>
      </c>
      <c r="P358" s="5">
        <f>IF(NOT(L358=0),(E358/L358),0)</f>
        <v>79.401340206185566</v>
      </c>
      <c r="Q358" s="2" t="s">
        <v>8310</v>
      </c>
      <c r="R358" s="2" t="s">
        <v>8315</v>
      </c>
      <c r="S358" s="11">
        <f>(((J358/60)/60)/24)+DATE(1970,1,1)</f>
        <v>42415.803159722222</v>
      </c>
      <c r="T358" s="3">
        <f>(((I358/60)/60)/24)+DATE(1970,1,1)</f>
        <v>42445.761493055557</v>
      </c>
    </row>
    <row r="359" spans="1:20" x14ac:dyDescent="0.3">
      <c r="A359" s="2">
        <v>357</v>
      </c>
      <c r="B359" s="2" t="s">
        <v>358</v>
      </c>
      <c r="C359" s="2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6">
        <f>(E359/D359)*100</f>
        <v>174</v>
      </c>
      <c r="P359" s="5">
        <f>IF(NOT(L359=0),(E359/L359),0)</f>
        <v>86.138613861386133</v>
      </c>
      <c r="Q359" s="2" t="s">
        <v>8310</v>
      </c>
      <c r="R359" s="2" t="s">
        <v>8315</v>
      </c>
      <c r="S359" s="11">
        <f>(((J359/60)/60)/24)+DATE(1970,1,1)</f>
        <v>42078.222187499996</v>
      </c>
      <c r="T359" s="3">
        <f>(((I359/60)/60)/24)+DATE(1970,1,1)</f>
        <v>42118.222187499996</v>
      </c>
    </row>
    <row r="360" spans="1:20" x14ac:dyDescent="0.3">
      <c r="A360" s="2">
        <v>358</v>
      </c>
      <c r="B360" s="2" t="s">
        <v>359</v>
      </c>
      <c r="C360" s="2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6">
        <f>(E360/D360)*100</f>
        <v>103.08800000000001</v>
      </c>
      <c r="P360" s="5">
        <f>IF(NOT(L360=0),(E360/L360),0)</f>
        <v>193.04868913857678</v>
      </c>
      <c r="Q360" s="2" t="s">
        <v>8310</v>
      </c>
      <c r="R360" s="2" t="s">
        <v>8315</v>
      </c>
      <c r="S360" s="11">
        <f>(((J360/60)/60)/24)+DATE(1970,1,1)</f>
        <v>42507.860196759255</v>
      </c>
      <c r="T360" s="3">
        <f>(((I360/60)/60)/24)+DATE(1970,1,1)</f>
        <v>42536.625</v>
      </c>
    </row>
    <row r="361" spans="1:20" x14ac:dyDescent="0.3">
      <c r="A361" s="2">
        <v>359</v>
      </c>
      <c r="B361" s="2" t="s">
        <v>360</v>
      </c>
      <c r="C361" s="2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6">
        <f>(E361/D361)*100</f>
        <v>104.85537190082646</v>
      </c>
      <c r="P361" s="5">
        <f>IF(NOT(L361=0),(E361/L361),0)</f>
        <v>84.023178807947019</v>
      </c>
      <c r="Q361" s="2" t="s">
        <v>8310</v>
      </c>
      <c r="R361" s="2" t="s">
        <v>8315</v>
      </c>
      <c r="S361" s="11">
        <f>(((J361/60)/60)/24)+DATE(1970,1,1)</f>
        <v>41935.070486111108</v>
      </c>
      <c r="T361" s="3">
        <f>(((I361/60)/60)/24)+DATE(1970,1,1)</f>
        <v>41957.216666666667</v>
      </c>
    </row>
    <row r="362" spans="1:20" x14ac:dyDescent="0.3">
      <c r="A362" s="2">
        <v>360</v>
      </c>
      <c r="B362" s="2" t="s">
        <v>361</v>
      </c>
      <c r="C362" s="2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6">
        <f>(E362/D362)*100</f>
        <v>101.375</v>
      </c>
      <c r="P362" s="5">
        <f>IF(NOT(L362=0),(E362/L362),0)</f>
        <v>139.82758620689654</v>
      </c>
      <c r="Q362" s="2" t="s">
        <v>8310</v>
      </c>
      <c r="R362" s="2" t="s">
        <v>8315</v>
      </c>
      <c r="S362" s="11">
        <f>(((J362/60)/60)/24)+DATE(1970,1,1)</f>
        <v>42163.897916666669</v>
      </c>
      <c r="T362" s="3">
        <f>(((I362/60)/60)/24)+DATE(1970,1,1)</f>
        <v>42208.132638888885</v>
      </c>
    </row>
    <row r="363" spans="1:20" x14ac:dyDescent="0.3">
      <c r="A363" s="2">
        <v>361</v>
      </c>
      <c r="B363" s="2" t="s">
        <v>362</v>
      </c>
      <c r="C363" s="2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6">
        <f>(E363/D363)*100</f>
        <v>111.07699999999998</v>
      </c>
      <c r="P363" s="5">
        <f>IF(NOT(L363=0),(E363/L363),0)</f>
        <v>109.82189265536722</v>
      </c>
      <c r="Q363" s="2" t="s">
        <v>8310</v>
      </c>
      <c r="R363" s="2" t="s">
        <v>8315</v>
      </c>
      <c r="S363" s="11">
        <f>(((J363/60)/60)/24)+DATE(1970,1,1)</f>
        <v>41936.001226851848</v>
      </c>
      <c r="T363" s="3">
        <f>(((I363/60)/60)/24)+DATE(1970,1,1)</f>
        <v>41966.042893518519</v>
      </c>
    </row>
    <row r="364" spans="1:20" x14ac:dyDescent="0.3">
      <c r="A364" s="2">
        <v>362</v>
      </c>
      <c r="B364" s="2" t="s">
        <v>363</v>
      </c>
      <c r="C364" s="2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6">
        <f>(E364/D364)*100</f>
        <v>124.15933781686496</v>
      </c>
      <c r="P364" s="5">
        <f>IF(NOT(L364=0),(E364/L364),0)</f>
        <v>139.53488372093022</v>
      </c>
      <c r="Q364" s="2" t="s">
        <v>8310</v>
      </c>
      <c r="R364" s="2" t="s">
        <v>8315</v>
      </c>
      <c r="S364" s="11">
        <f>(((J364/60)/60)/24)+DATE(1970,1,1)</f>
        <v>41837.210543981484</v>
      </c>
      <c r="T364" s="3">
        <f>(((I364/60)/60)/24)+DATE(1970,1,1)</f>
        <v>41859</v>
      </c>
    </row>
    <row r="365" spans="1:20" x14ac:dyDescent="0.3">
      <c r="A365" s="2">
        <v>363</v>
      </c>
      <c r="B365" s="2" t="s">
        <v>364</v>
      </c>
      <c r="C365" s="2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6">
        <f>(E365/D365)*100</f>
        <v>101.33333333333334</v>
      </c>
      <c r="P365" s="5">
        <f>IF(NOT(L365=0),(E365/L365),0)</f>
        <v>347.84615384615387</v>
      </c>
      <c r="Q365" s="2" t="s">
        <v>8310</v>
      </c>
      <c r="R365" s="2" t="s">
        <v>8315</v>
      </c>
      <c r="S365" s="11">
        <f>(((J365/60)/60)/24)+DATE(1970,1,1)</f>
        <v>40255.744629629626</v>
      </c>
      <c r="T365" s="3">
        <f>(((I365/60)/60)/24)+DATE(1970,1,1)</f>
        <v>40300.806944444441</v>
      </c>
    </row>
    <row r="366" spans="1:20" x14ac:dyDescent="0.3">
      <c r="A366" s="2">
        <v>364</v>
      </c>
      <c r="B366" s="2" t="s">
        <v>365</v>
      </c>
      <c r="C366" s="2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6">
        <f>(E366/D366)*100</f>
        <v>110.16142857142856</v>
      </c>
      <c r="P366" s="5">
        <f>IF(NOT(L366=0),(E366/L366),0)</f>
        <v>68.24159292035398</v>
      </c>
      <c r="Q366" s="2" t="s">
        <v>8310</v>
      </c>
      <c r="R366" s="2" t="s">
        <v>8315</v>
      </c>
      <c r="S366" s="11">
        <f>(((J366/60)/60)/24)+DATE(1970,1,1)</f>
        <v>41780.859629629631</v>
      </c>
      <c r="T366" s="3">
        <f>(((I366/60)/60)/24)+DATE(1970,1,1)</f>
        <v>41811.165972222225</v>
      </c>
    </row>
    <row r="367" spans="1:20" x14ac:dyDescent="0.3">
      <c r="A367" s="2">
        <v>365</v>
      </c>
      <c r="B367" s="2" t="s">
        <v>366</v>
      </c>
      <c r="C367" s="2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6">
        <f>(E367/D367)*100</f>
        <v>103.97333333333334</v>
      </c>
      <c r="P367" s="5">
        <f>IF(NOT(L367=0),(E367/L367),0)</f>
        <v>239.93846153846152</v>
      </c>
      <c r="Q367" s="2" t="s">
        <v>8310</v>
      </c>
      <c r="R367" s="2" t="s">
        <v>8315</v>
      </c>
      <c r="S367" s="11">
        <f>(((J367/60)/60)/24)+DATE(1970,1,1)</f>
        <v>41668.606469907405</v>
      </c>
      <c r="T367" s="3">
        <f>(((I367/60)/60)/24)+DATE(1970,1,1)</f>
        <v>41698.606469907405</v>
      </c>
    </row>
    <row r="368" spans="1:20" x14ac:dyDescent="0.3">
      <c r="A368" s="2">
        <v>366</v>
      </c>
      <c r="B368" s="2" t="s">
        <v>367</v>
      </c>
      <c r="C368" s="2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6">
        <f>(E368/D368)*100</f>
        <v>101.31578947368421</v>
      </c>
      <c r="P368" s="5">
        <f>IF(NOT(L368=0),(E368/L368),0)</f>
        <v>287.31343283582089</v>
      </c>
      <c r="Q368" s="2" t="s">
        <v>8310</v>
      </c>
      <c r="R368" s="2" t="s">
        <v>8315</v>
      </c>
      <c r="S368" s="11">
        <f>(((J368/60)/60)/24)+DATE(1970,1,1)</f>
        <v>41019.793032407404</v>
      </c>
      <c r="T368" s="3">
        <f>(((I368/60)/60)/24)+DATE(1970,1,1)</f>
        <v>41049.793032407404</v>
      </c>
    </row>
    <row r="369" spans="1:20" x14ac:dyDescent="0.3">
      <c r="A369" s="2">
        <v>367</v>
      </c>
      <c r="B369" s="2" t="s">
        <v>368</v>
      </c>
      <c r="C369" s="2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6">
        <f>(E369/D369)*100</f>
        <v>103.3501</v>
      </c>
      <c r="P369" s="5">
        <f>IF(NOT(L369=0),(E369/L369),0)</f>
        <v>86.84882352941176</v>
      </c>
      <c r="Q369" s="2" t="s">
        <v>8310</v>
      </c>
      <c r="R369" s="2" t="s">
        <v>8315</v>
      </c>
      <c r="S369" s="11">
        <f>(((J369/60)/60)/24)+DATE(1970,1,1)</f>
        <v>41355.577291666668</v>
      </c>
      <c r="T369" s="3">
        <f>(((I369/60)/60)/24)+DATE(1970,1,1)</f>
        <v>41395.207638888889</v>
      </c>
    </row>
    <row r="370" spans="1:20" x14ac:dyDescent="0.3">
      <c r="A370" s="2">
        <v>368</v>
      </c>
      <c r="B370" s="2" t="s">
        <v>369</v>
      </c>
      <c r="C370" s="2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6">
        <f>(E370/D370)*100</f>
        <v>104.11200000000001</v>
      </c>
      <c r="P370" s="5">
        <f>IF(NOT(L370=0),(E370/L370),0)</f>
        <v>81.84905660377359</v>
      </c>
      <c r="Q370" s="2" t="s">
        <v>8310</v>
      </c>
      <c r="R370" s="2" t="s">
        <v>8315</v>
      </c>
      <c r="S370" s="11">
        <f>(((J370/60)/60)/24)+DATE(1970,1,1)</f>
        <v>42043.605578703704</v>
      </c>
      <c r="T370" s="3">
        <f>(((I370/60)/60)/24)+DATE(1970,1,1)</f>
        <v>42078.563912037032</v>
      </c>
    </row>
    <row r="371" spans="1:20" x14ac:dyDescent="0.3">
      <c r="A371" s="2">
        <v>369</v>
      </c>
      <c r="B371" s="2" t="s">
        <v>370</v>
      </c>
      <c r="C371" s="2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6">
        <f>(E371/D371)*100</f>
        <v>110.15569230769231</v>
      </c>
      <c r="P371" s="5">
        <f>IF(NOT(L371=0),(E371/L371),0)</f>
        <v>42.874970059880241</v>
      </c>
      <c r="Q371" s="2" t="s">
        <v>8310</v>
      </c>
      <c r="R371" s="2" t="s">
        <v>8315</v>
      </c>
      <c r="S371" s="11">
        <f>(((J371/60)/60)/24)+DATE(1970,1,1)</f>
        <v>40893.551724537036</v>
      </c>
      <c r="T371" s="3">
        <f>(((I371/60)/60)/24)+DATE(1970,1,1)</f>
        <v>40923.551724537036</v>
      </c>
    </row>
    <row r="372" spans="1:20" x14ac:dyDescent="0.3">
      <c r="A372" s="2">
        <v>370</v>
      </c>
      <c r="B372" s="2" t="s">
        <v>371</v>
      </c>
      <c r="C372" s="2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6">
        <f>(E372/D372)*100</f>
        <v>122.02</v>
      </c>
      <c r="P372" s="5">
        <f>IF(NOT(L372=0),(E372/L372),0)</f>
        <v>709.41860465116281</v>
      </c>
      <c r="Q372" s="2" t="s">
        <v>8310</v>
      </c>
      <c r="R372" s="2" t="s">
        <v>8315</v>
      </c>
      <c r="S372" s="11">
        <f>(((J372/60)/60)/24)+DATE(1970,1,1)</f>
        <v>42711.795138888891</v>
      </c>
      <c r="T372" s="3">
        <f>(((I372/60)/60)/24)+DATE(1970,1,1)</f>
        <v>42741.795138888891</v>
      </c>
    </row>
    <row r="373" spans="1:20" x14ac:dyDescent="0.3">
      <c r="A373" s="2">
        <v>371</v>
      </c>
      <c r="B373" s="2" t="s">
        <v>372</v>
      </c>
      <c r="C373" s="2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6">
        <f>(E373/D373)*100</f>
        <v>114.16866666666667</v>
      </c>
      <c r="P373" s="5">
        <f>IF(NOT(L373=0),(E373/L373),0)</f>
        <v>161.25517890772127</v>
      </c>
      <c r="Q373" s="2" t="s">
        <v>8310</v>
      </c>
      <c r="R373" s="2" t="s">
        <v>8315</v>
      </c>
      <c r="S373" s="11">
        <f>(((J373/60)/60)/24)+DATE(1970,1,1)</f>
        <v>41261.767812500002</v>
      </c>
      <c r="T373" s="3">
        <f>(((I373/60)/60)/24)+DATE(1970,1,1)</f>
        <v>41306.767812500002</v>
      </c>
    </row>
    <row r="374" spans="1:20" x14ac:dyDescent="0.3">
      <c r="A374" s="2">
        <v>372</v>
      </c>
      <c r="B374" s="2" t="s">
        <v>373</v>
      </c>
      <c r="C374" s="2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6">
        <f>(E374/D374)*100</f>
        <v>125.33333333333334</v>
      </c>
      <c r="P374" s="5">
        <f>IF(NOT(L374=0),(E374/L374),0)</f>
        <v>41.777777777777779</v>
      </c>
      <c r="Q374" s="2" t="s">
        <v>8310</v>
      </c>
      <c r="R374" s="2" t="s">
        <v>8315</v>
      </c>
      <c r="S374" s="11">
        <f>(((J374/60)/60)/24)+DATE(1970,1,1)</f>
        <v>42425.576898148152</v>
      </c>
      <c r="T374" s="3">
        <f>(((I374/60)/60)/24)+DATE(1970,1,1)</f>
        <v>42465.666666666672</v>
      </c>
    </row>
    <row r="375" spans="1:20" x14ac:dyDescent="0.3">
      <c r="A375" s="2">
        <v>373</v>
      </c>
      <c r="B375" s="2" t="s">
        <v>374</v>
      </c>
      <c r="C375" s="2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6">
        <f>(E375/D375)*100</f>
        <v>106.66666666666667</v>
      </c>
      <c r="P375" s="5">
        <f>IF(NOT(L375=0),(E375/L375),0)</f>
        <v>89.887640449438209</v>
      </c>
      <c r="Q375" s="2" t="s">
        <v>8310</v>
      </c>
      <c r="R375" s="2" t="s">
        <v>8315</v>
      </c>
      <c r="S375" s="11">
        <f>(((J375/60)/60)/24)+DATE(1970,1,1)</f>
        <v>41078.91201388889</v>
      </c>
      <c r="T375" s="3">
        <f>(((I375/60)/60)/24)+DATE(1970,1,1)</f>
        <v>41108.91201388889</v>
      </c>
    </row>
    <row r="376" spans="1:20" x14ac:dyDescent="0.3">
      <c r="A376" s="2">
        <v>374</v>
      </c>
      <c r="B376" s="2" t="s">
        <v>375</v>
      </c>
      <c r="C376" s="2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6">
        <f>(E376/D376)*100</f>
        <v>130.65</v>
      </c>
      <c r="P376" s="5">
        <f>IF(NOT(L376=0),(E376/L376),0)</f>
        <v>45.051724137931032</v>
      </c>
      <c r="Q376" s="2" t="s">
        <v>8310</v>
      </c>
      <c r="R376" s="2" t="s">
        <v>8315</v>
      </c>
      <c r="S376" s="11">
        <f>(((J376/60)/60)/24)+DATE(1970,1,1)</f>
        <v>40757.889247685183</v>
      </c>
      <c r="T376" s="3">
        <f>(((I376/60)/60)/24)+DATE(1970,1,1)</f>
        <v>40802.889247685183</v>
      </c>
    </row>
    <row r="377" spans="1:20" x14ac:dyDescent="0.3">
      <c r="A377" s="2">
        <v>375</v>
      </c>
      <c r="B377" s="2" t="s">
        <v>376</v>
      </c>
      <c r="C377" s="2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6">
        <f>(E377/D377)*100</f>
        <v>120</v>
      </c>
      <c r="P377" s="5">
        <f>IF(NOT(L377=0),(E377/L377),0)</f>
        <v>42.857142857142854</v>
      </c>
      <c r="Q377" s="2" t="s">
        <v>8310</v>
      </c>
      <c r="R377" s="2" t="s">
        <v>8315</v>
      </c>
      <c r="S377" s="11">
        <f>(((J377/60)/60)/24)+DATE(1970,1,1)</f>
        <v>41657.985081018516</v>
      </c>
      <c r="T377" s="3">
        <f>(((I377/60)/60)/24)+DATE(1970,1,1)</f>
        <v>41699.720833333333</v>
      </c>
    </row>
    <row r="378" spans="1:20" x14ac:dyDescent="0.3">
      <c r="A378" s="2">
        <v>376</v>
      </c>
      <c r="B378" s="2" t="s">
        <v>377</v>
      </c>
      <c r="C378" s="2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6">
        <f>(E378/D378)*100</f>
        <v>105.9591836734694</v>
      </c>
      <c r="P378" s="5">
        <f>IF(NOT(L378=0),(E378/L378),0)</f>
        <v>54.083333333333336</v>
      </c>
      <c r="Q378" s="2" t="s">
        <v>8310</v>
      </c>
      <c r="R378" s="2" t="s">
        <v>8315</v>
      </c>
      <c r="S378" s="11">
        <f>(((J378/60)/60)/24)+DATE(1970,1,1)</f>
        <v>42576.452731481477</v>
      </c>
      <c r="T378" s="3">
        <f>(((I378/60)/60)/24)+DATE(1970,1,1)</f>
        <v>42607.452731481477</v>
      </c>
    </row>
    <row r="379" spans="1:20" x14ac:dyDescent="0.3">
      <c r="A379" s="2">
        <v>377</v>
      </c>
      <c r="B379" s="2" t="s">
        <v>378</v>
      </c>
      <c r="C379" s="2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6">
        <f>(E379/D379)*100</f>
        <v>114.39999999999999</v>
      </c>
      <c r="P379" s="5">
        <f>IF(NOT(L379=0),(E379/L379),0)</f>
        <v>103.21804511278195</v>
      </c>
      <c r="Q379" s="2" t="s">
        <v>8310</v>
      </c>
      <c r="R379" s="2" t="s">
        <v>8315</v>
      </c>
      <c r="S379" s="11">
        <f>(((J379/60)/60)/24)+DATE(1970,1,1)</f>
        <v>42292.250787037032</v>
      </c>
      <c r="T379" s="3">
        <f>(((I379/60)/60)/24)+DATE(1970,1,1)</f>
        <v>42322.292361111111</v>
      </c>
    </row>
    <row r="380" spans="1:20" x14ac:dyDescent="0.3">
      <c r="A380" s="2">
        <v>378</v>
      </c>
      <c r="B380" s="2" t="s">
        <v>379</v>
      </c>
      <c r="C380" s="2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6">
        <f>(E380/D380)*100</f>
        <v>111.76666666666665</v>
      </c>
      <c r="P380" s="5">
        <f>IF(NOT(L380=0),(E380/L380),0)</f>
        <v>40.397590361445786</v>
      </c>
      <c r="Q380" s="2" t="s">
        <v>8310</v>
      </c>
      <c r="R380" s="2" t="s">
        <v>8315</v>
      </c>
      <c r="S380" s="11">
        <f>(((J380/60)/60)/24)+DATE(1970,1,1)</f>
        <v>42370.571851851855</v>
      </c>
      <c r="T380" s="3">
        <f>(((I380/60)/60)/24)+DATE(1970,1,1)</f>
        <v>42394.994444444441</v>
      </c>
    </row>
    <row r="381" spans="1:20" x14ac:dyDescent="0.3">
      <c r="A381" s="2">
        <v>379</v>
      </c>
      <c r="B381" s="2" t="s">
        <v>380</v>
      </c>
      <c r="C381" s="2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6">
        <f>(E381/D381)*100</f>
        <v>116.08000000000001</v>
      </c>
      <c r="P381" s="5">
        <f>IF(NOT(L381=0),(E381/L381),0)</f>
        <v>116.85906040268456</v>
      </c>
      <c r="Q381" s="2" t="s">
        <v>8310</v>
      </c>
      <c r="R381" s="2" t="s">
        <v>8315</v>
      </c>
      <c r="S381" s="11">
        <f>(((J381/60)/60)/24)+DATE(1970,1,1)</f>
        <v>40987.688333333332</v>
      </c>
      <c r="T381" s="3">
        <f>(((I381/60)/60)/24)+DATE(1970,1,1)</f>
        <v>41032.688333333332</v>
      </c>
    </row>
    <row r="382" spans="1:20" x14ac:dyDescent="0.3">
      <c r="A382" s="2">
        <v>380</v>
      </c>
      <c r="B382" s="2" t="s">
        <v>381</v>
      </c>
      <c r="C382" s="2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6">
        <f>(E382/D382)*100</f>
        <v>141.5</v>
      </c>
      <c r="P382" s="5">
        <f>IF(NOT(L382=0),(E382/L382),0)</f>
        <v>115.51020408163265</v>
      </c>
      <c r="Q382" s="2" t="s">
        <v>8310</v>
      </c>
      <c r="R382" s="2" t="s">
        <v>8315</v>
      </c>
      <c r="S382" s="11">
        <f>(((J382/60)/60)/24)+DATE(1970,1,1)</f>
        <v>42367.719814814816</v>
      </c>
      <c r="T382" s="3">
        <f>(((I382/60)/60)/24)+DATE(1970,1,1)</f>
        <v>42392.719814814816</v>
      </c>
    </row>
    <row r="383" spans="1:20" x14ac:dyDescent="0.3">
      <c r="A383" s="2">
        <v>381</v>
      </c>
      <c r="B383" s="2" t="s">
        <v>382</v>
      </c>
      <c r="C383" s="2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6">
        <f>(E383/D383)*100</f>
        <v>104.72999999999999</v>
      </c>
      <c r="P383" s="5">
        <f>IF(NOT(L383=0),(E383/L383),0)</f>
        <v>104.31274900398407</v>
      </c>
      <c r="Q383" s="2" t="s">
        <v>8310</v>
      </c>
      <c r="R383" s="2" t="s">
        <v>8315</v>
      </c>
      <c r="S383" s="11">
        <f>(((J383/60)/60)/24)+DATE(1970,1,1)</f>
        <v>41085.698113425926</v>
      </c>
      <c r="T383" s="3">
        <f>(((I383/60)/60)/24)+DATE(1970,1,1)</f>
        <v>41120.208333333336</v>
      </c>
    </row>
    <row r="384" spans="1:20" x14ac:dyDescent="0.3">
      <c r="A384" s="2">
        <v>382</v>
      </c>
      <c r="B384" s="2" t="s">
        <v>383</v>
      </c>
      <c r="C384" s="2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6">
        <f>(E384/D384)*100</f>
        <v>255.83333333333331</v>
      </c>
      <c r="P384" s="5">
        <f>IF(NOT(L384=0),(E384/L384),0)</f>
        <v>69.772727272727266</v>
      </c>
      <c r="Q384" s="2" t="s">
        <v>8310</v>
      </c>
      <c r="R384" s="2" t="s">
        <v>8315</v>
      </c>
      <c r="S384" s="11">
        <f>(((J384/60)/60)/24)+DATE(1970,1,1)</f>
        <v>41144.709490740745</v>
      </c>
      <c r="T384" s="3">
        <f>(((I384/60)/60)/24)+DATE(1970,1,1)</f>
        <v>41158.709490740745</v>
      </c>
    </row>
    <row r="385" spans="1:20" x14ac:dyDescent="0.3">
      <c r="A385" s="2">
        <v>383</v>
      </c>
      <c r="B385" s="2" t="s">
        <v>384</v>
      </c>
      <c r="C385" s="2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6">
        <f>(E385/D385)*100</f>
        <v>206.70670670670671</v>
      </c>
      <c r="P385" s="5">
        <f>IF(NOT(L385=0),(E385/L385),0)</f>
        <v>43.020833333333336</v>
      </c>
      <c r="Q385" s="2" t="s">
        <v>8310</v>
      </c>
      <c r="R385" s="2" t="s">
        <v>8315</v>
      </c>
      <c r="S385" s="11">
        <f>(((J385/60)/60)/24)+DATE(1970,1,1)</f>
        <v>41755.117581018516</v>
      </c>
      <c r="T385" s="3">
        <f>(((I385/60)/60)/24)+DATE(1970,1,1)</f>
        <v>41778.117581018516</v>
      </c>
    </row>
    <row r="386" spans="1:20" x14ac:dyDescent="0.3">
      <c r="A386" s="2">
        <v>384</v>
      </c>
      <c r="B386" s="2" t="s">
        <v>385</v>
      </c>
      <c r="C386" s="2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6">
        <f>(E386/D386)*100</f>
        <v>112.105</v>
      </c>
      <c r="P386" s="5">
        <f>IF(NOT(L386=0),(E386/L386),0)</f>
        <v>58.540469973890339</v>
      </c>
      <c r="Q386" s="2" t="s">
        <v>8310</v>
      </c>
      <c r="R386" s="2" t="s">
        <v>8315</v>
      </c>
      <c r="S386" s="11">
        <f>(((J386/60)/60)/24)+DATE(1970,1,1)</f>
        <v>41980.781793981485</v>
      </c>
      <c r="T386" s="3">
        <f>(((I386/60)/60)/24)+DATE(1970,1,1)</f>
        <v>42010.781793981485</v>
      </c>
    </row>
    <row r="387" spans="1:20" x14ac:dyDescent="0.3">
      <c r="A387" s="2">
        <v>385</v>
      </c>
      <c r="B387" s="2" t="s">
        <v>386</v>
      </c>
      <c r="C387" s="2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6">
        <f>(E387/D387)*100</f>
        <v>105.982</v>
      </c>
      <c r="P387" s="5">
        <f>IF(NOT(L387=0),(E387/L387),0)</f>
        <v>111.79535864978902</v>
      </c>
      <c r="Q387" s="2" t="s">
        <v>8310</v>
      </c>
      <c r="R387" s="2" t="s">
        <v>8315</v>
      </c>
      <c r="S387" s="11">
        <f>(((J387/60)/60)/24)+DATE(1970,1,1)</f>
        <v>41934.584502314814</v>
      </c>
      <c r="T387" s="3">
        <f>(((I387/60)/60)/24)+DATE(1970,1,1)</f>
        <v>41964.626168981486</v>
      </c>
    </row>
    <row r="388" spans="1:20" x14ac:dyDescent="0.3">
      <c r="A388" s="2">
        <v>386</v>
      </c>
      <c r="B388" s="2" t="s">
        <v>387</v>
      </c>
      <c r="C388" s="2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6">
        <f>(E388/D388)*100</f>
        <v>100.16666666666667</v>
      </c>
      <c r="P388" s="5">
        <f>IF(NOT(L388=0),(E388/L388),0)</f>
        <v>46.230769230769234</v>
      </c>
      <c r="Q388" s="2" t="s">
        <v>8310</v>
      </c>
      <c r="R388" s="2" t="s">
        <v>8315</v>
      </c>
      <c r="S388" s="11">
        <f>(((J388/60)/60)/24)+DATE(1970,1,1)</f>
        <v>42211.951284722221</v>
      </c>
      <c r="T388" s="3">
        <f>(((I388/60)/60)/24)+DATE(1970,1,1)</f>
        <v>42226.951284722221</v>
      </c>
    </row>
    <row r="389" spans="1:20" x14ac:dyDescent="0.3">
      <c r="A389" s="2">
        <v>387</v>
      </c>
      <c r="B389" s="2" t="s">
        <v>388</v>
      </c>
      <c r="C389" s="2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6">
        <f>(E389/D389)*100</f>
        <v>213.98947368421051</v>
      </c>
      <c r="P389" s="5">
        <f>IF(NOT(L389=0),(E389/L389),0)</f>
        <v>144.69039145907473</v>
      </c>
      <c r="Q389" s="2" t="s">
        <v>8310</v>
      </c>
      <c r="R389" s="2" t="s">
        <v>8315</v>
      </c>
      <c r="S389" s="11">
        <f>(((J389/60)/60)/24)+DATE(1970,1,1)</f>
        <v>42200.67659722222</v>
      </c>
      <c r="T389" s="3">
        <f>(((I389/60)/60)/24)+DATE(1970,1,1)</f>
        <v>42231.25</v>
      </c>
    </row>
    <row r="390" spans="1:20" x14ac:dyDescent="0.3">
      <c r="A390" s="2">
        <v>388</v>
      </c>
      <c r="B390" s="2" t="s">
        <v>389</v>
      </c>
      <c r="C390" s="2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6">
        <f>(E390/D390)*100</f>
        <v>126.16000000000001</v>
      </c>
      <c r="P390" s="5">
        <f>IF(NOT(L390=0),(E390/L390),0)</f>
        <v>88.845070422535215</v>
      </c>
      <c r="Q390" s="2" t="s">
        <v>8310</v>
      </c>
      <c r="R390" s="2" t="s">
        <v>8315</v>
      </c>
      <c r="S390" s="11">
        <f>(((J390/60)/60)/24)+DATE(1970,1,1)</f>
        <v>42549.076157407413</v>
      </c>
      <c r="T390" s="3">
        <f>(((I390/60)/60)/24)+DATE(1970,1,1)</f>
        <v>42579.076157407413</v>
      </c>
    </row>
    <row r="391" spans="1:20" x14ac:dyDescent="0.3">
      <c r="A391" s="2">
        <v>389</v>
      </c>
      <c r="B391" s="2" t="s">
        <v>390</v>
      </c>
      <c r="C391" s="2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6">
        <f>(E391/D391)*100</f>
        <v>181.53547058823528</v>
      </c>
      <c r="P391" s="5">
        <f>IF(NOT(L391=0),(E391/L391),0)</f>
        <v>81.75107284768211</v>
      </c>
      <c r="Q391" s="2" t="s">
        <v>8310</v>
      </c>
      <c r="R391" s="2" t="s">
        <v>8315</v>
      </c>
      <c r="S391" s="11">
        <f>(((J391/60)/60)/24)+DATE(1970,1,1)</f>
        <v>41674.063078703701</v>
      </c>
      <c r="T391" s="3">
        <f>(((I391/60)/60)/24)+DATE(1970,1,1)</f>
        <v>41705.957638888889</v>
      </c>
    </row>
    <row r="392" spans="1:20" x14ac:dyDescent="0.3">
      <c r="A392" s="2">
        <v>390</v>
      </c>
      <c r="B392" s="2" t="s">
        <v>391</v>
      </c>
      <c r="C392" s="2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6">
        <f>(E392/D392)*100</f>
        <v>100</v>
      </c>
      <c r="P392" s="5">
        <f>IF(NOT(L392=0),(E392/L392),0)</f>
        <v>71.428571428571431</v>
      </c>
      <c r="Q392" s="2" t="s">
        <v>8310</v>
      </c>
      <c r="R392" s="2" t="s">
        <v>8315</v>
      </c>
      <c r="S392" s="11">
        <f>(((J392/60)/60)/24)+DATE(1970,1,1)</f>
        <v>42112.036712962959</v>
      </c>
      <c r="T392" s="3">
        <f>(((I392/60)/60)/24)+DATE(1970,1,1)</f>
        <v>42132.036712962959</v>
      </c>
    </row>
    <row r="393" spans="1:20" x14ac:dyDescent="0.3">
      <c r="A393" s="2">
        <v>391</v>
      </c>
      <c r="B393" s="2" t="s">
        <v>392</v>
      </c>
      <c r="C393" s="2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6">
        <f>(E393/D393)*100</f>
        <v>100.61</v>
      </c>
      <c r="P393" s="5">
        <f>IF(NOT(L393=0),(E393/L393),0)</f>
        <v>104.25906735751295</v>
      </c>
      <c r="Q393" s="2" t="s">
        <v>8310</v>
      </c>
      <c r="R393" s="2" t="s">
        <v>8315</v>
      </c>
      <c r="S393" s="11">
        <f>(((J393/60)/60)/24)+DATE(1970,1,1)</f>
        <v>40865.042256944449</v>
      </c>
      <c r="T393" s="3">
        <f>(((I393/60)/60)/24)+DATE(1970,1,1)</f>
        <v>40895.040972222225</v>
      </c>
    </row>
    <row r="394" spans="1:20" x14ac:dyDescent="0.3">
      <c r="A394" s="2">
        <v>392</v>
      </c>
      <c r="B394" s="2" t="s">
        <v>393</v>
      </c>
      <c r="C394" s="2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6">
        <f>(E394/D394)*100</f>
        <v>100.9027027027027</v>
      </c>
      <c r="P394" s="5">
        <f>IF(NOT(L394=0),(E394/L394),0)</f>
        <v>90.616504854368927</v>
      </c>
      <c r="Q394" s="2" t="s">
        <v>8310</v>
      </c>
      <c r="R394" s="2" t="s">
        <v>8315</v>
      </c>
      <c r="S394" s="11">
        <f>(((J394/60)/60)/24)+DATE(1970,1,1)</f>
        <v>40763.717256944445</v>
      </c>
      <c r="T394" s="3">
        <f>(((I394/60)/60)/24)+DATE(1970,1,1)</f>
        <v>40794.125</v>
      </c>
    </row>
    <row r="395" spans="1:20" x14ac:dyDescent="0.3">
      <c r="A395" s="2">
        <v>393</v>
      </c>
      <c r="B395" s="2" t="s">
        <v>394</v>
      </c>
      <c r="C395" s="2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6">
        <f>(E395/D395)*100</f>
        <v>110.446</v>
      </c>
      <c r="P395" s="5">
        <f>IF(NOT(L395=0),(E395/L395),0)</f>
        <v>157.33048433048432</v>
      </c>
      <c r="Q395" s="2" t="s">
        <v>8310</v>
      </c>
      <c r="R395" s="2" t="s">
        <v>8315</v>
      </c>
      <c r="S395" s="11">
        <f>(((J395/60)/60)/24)+DATE(1970,1,1)</f>
        <v>41526.708935185183</v>
      </c>
      <c r="T395" s="3">
        <f>(((I395/60)/60)/24)+DATE(1970,1,1)</f>
        <v>41557.708935185183</v>
      </c>
    </row>
    <row r="396" spans="1:20" x14ac:dyDescent="0.3">
      <c r="A396" s="2">
        <v>394</v>
      </c>
      <c r="B396" s="2" t="s">
        <v>395</v>
      </c>
      <c r="C396" s="2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6">
        <f>(E396/D396)*100</f>
        <v>111.8936170212766</v>
      </c>
      <c r="P396" s="5">
        <f>IF(NOT(L396=0),(E396/L396),0)</f>
        <v>105.18</v>
      </c>
      <c r="Q396" s="2" t="s">
        <v>8310</v>
      </c>
      <c r="R396" s="2" t="s">
        <v>8315</v>
      </c>
      <c r="S396" s="11">
        <f>(((J396/60)/60)/24)+DATE(1970,1,1)</f>
        <v>42417.818078703705</v>
      </c>
      <c r="T396" s="3">
        <f>(((I396/60)/60)/24)+DATE(1970,1,1)</f>
        <v>42477.776412037041</v>
      </c>
    </row>
    <row r="397" spans="1:20" x14ac:dyDescent="0.3">
      <c r="A397" s="2">
        <v>395</v>
      </c>
      <c r="B397" s="2" t="s">
        <v>396</v>
      </c>
      <c r="C397" s="2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6">
        <f>(E397/D397)*100</f>
        <v>108.04450000000001</v>
      </c>
      <c r="P397" s="5">
        <f>IF(NOT(L397=0),(E397/L397),0)</f>
        <v>58.719836956521746</v>
      </c>
      <c r="Q397" s="2" t="s">
        <v>8310</v>
      </c>
      <c r="R397" s="2" t="s">
        <v>8315</v>
      </c>
      <c r="S397" s="11">
        <f>(((J397/60)/60)/24)+DATE(1970,1,1)</f>
        <v>40990.909259259257</v>
      </c>
      <c r="T397" s="3">
        <f>(((I397/60)/60)/24)+DATE(1970,1,1)</f>
        <v>41026.897222222222</v>
      </c>
    </row>
    <row r="398" spans="1:20" x14ac:dyDescent="0.3">
      <c r="A398" s="2">
        <v>396</v>
      </c>
      <c r="B398" s="2" t="s">
        <v>397</v>
      </c>
      <c r="C398" s="2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6">
        <f>(E398/D398)*100</f>
        <v>106.66666666666667</v>
      </c>
      <c r="P398" s="5">
        <f>IF(NOT(L398=0),(E398/L398),0)</f>
        <v>81.632653061224488</v>
      </c>
      <c r="Q398" s="2" t="s">
        <v>8310</v>
      </c>
      <c r="R398" s="2" t="s">
        <v>8315</v>
      </c>
      <c r="S398" s="11">
        <f>(((J398/60)/60)/24)+DATE(1970,1,1)</f>
        <v>41082.564884259256</v>
      </c>
      <c r="T398" s="3">
        <f>(((I398/60)/60)/24)+DATE(1970,1,1)</f>
        <v>41097.564884259256</v>
      </c>
    </row>
    <row r="399" spans="1:20" x14ac:dyDescent="0.3">
      <c r="A399" s="2">
        <v>397</v>
      </c>
      <c r="B399" s="2" t="s">
        <v>398</v>
      </c>
      <c r="C399" s="2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6">
        <f>(E399/D399)*100</f>
        <v>103.90027322404372</v>
      </c>
      <c r="P399" s="5">
        <f>IF(NOT(L399=0),(E399/L399),0)</f>
        <v>56.460043668122275</v>
      </c>
      <c r="Q399" s="2" t="s">
        <v>8310</v>
      </c>
      <c r="R399" s="2" t="s">
        <v>8315</v>
      </c>
      <c r="S399" s="11">
        <f>(((J399/60)/60)/24)+DATE(1970,1,1)</f>
        <v>40379.776435185187</v>
      </c>
      <c r="T399" s="3">
        <f>(((I399/60)/60)/24)+DATE(1970,1,1)</f>
        <v>40422.155555555553</v>
      </c>
    </row>
    <row r="400" spans="1:20" x14ac:dyDescent="0.3">
      <c r="A400" s="2">
        <v>398</v>
      </c>
      <c r="B400" s="2" t="s">
        <v>399</v>
      </c>
      <c r="C400" s="2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6">
        <f>(E400/D400)*100</f>
        <v>125.16000000000001</v>
      </c>
      <c r="P400" s="5">
        <f>IF(NOT(L400=0),(E400/L400),0)</f>
        <v>140.1044776119403</v>
      </c>
      <c r="Q400" s="2" t="s">
        <v>8310</v>
      </c>
      <c r="R400" s="2" t="s">
        <v>8315</v>
      </c>
      <c r="S400" s="11">
        <f>(((J400/60)/60)/24)+DATE(1970,1,1)</f>
        <v>42078.793124999997</v>
      </c>
      <c r="T400" s="3">
        <f>(((I400/60)/60)/24)+DATE(1970,1,1)</f>
        <v>42123.793124999997</v>
      </c>
    </row>
    <row r="401" spans="1:20" x14ac:dyDescent="0.3">
      <c r="A401" s="2">
        <v>399</v>
      </c>
      <c r="B401" s="2" t="s">
        <v>400</v>
      </c>
      <c r="C401" s="2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6">
        <f>(E401/D401)*100</f>
        <v>106.80499999999999</v>
      </c>
      <c r="P401" s="5">
        <f>IF(NOT(L401=0),(E401/L401),0)</f>
        <v>224.85263157894738</v>
      </c>
      <c r="Q401" s="2" t="s">
        <v>8310</v>
      </c>
      <c r="R401" s="2" t="s">
        <v>8315</v>
      </c>
      <c r="S401" s="11">
        <f>(((J401/60)/60)/24)+DATE(1970,1,1)</f>
        <v>42687.875775462962</v>
      </c>
      <c r="T401" s="3">
        <f>(((I401/60)/60)/24)+DATE(1970,1,1)</f>
        <v>42718.5</v>
      </c>
    </row>
    <row r="402" spans="1:20" x14ac:dyDescent="0.3">
      <c r="A402" s="2">
        <v>400</v>
      </c>
      <c r="B402" s="2" t="s">
        <v>401</v>
      </c>
      <c r="C402" s="2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6">
        <f>(E402/D402)*100</f>
        <v>112.30249999999999</v>
      </c>
      <c r="P402" s="5">
        <f>IF(NOT(L402=0),(E402/L402),0)</f>
        <v>181.13306451612902</v>
      </c>
      <c r="Q402" s="2" t="s">
        <v>8310</v>
      </c>
      <c r="R402" s="2" t="s">
        <v>8315</v>
      </c>
      <c r="S402" s="11">
        <f>(((J402/60)/60)/24)+DATE(1970,1,1)</f>
        <v>41745.635960648149</v>
      </c>
      <c r="T402" s="3">
        <f>(((I402/60)/60)/24)+DATE(1970,1,1)</f>
        <v>41776.145833333336</v>
      </c>
    </row>
    <row r="403" spans="1:20" x14ac:dyDescent="0.3">
      <c r="A403" s="2">
        <v>401</v>
      </c>
      <c r="B403" s="2" t="s">
        <v>402</v>
      </c>
      <c r="C403" s="2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6">
        <f>(E403/D403)*100</f>
        <v>103.812</v>
      </c>
      <c r="P403" s="5">
        <f>IF(NOT(L403=0),(E403/L403),0)</f>
        <v>711.04109589041093</v>
      </c>
      <c r="Q403" s="2" t="s">
        <v>8310</v>
      </c>
      <c r="R403" s="2" t="s">
        <v>8315</v>
      </c>
      <c r="S403" s="11">
        <f>(((J403/60)/60)/24)+DATE(1970,1,1)</f>
        <v>40732.842245370368</v>
      </c>
      <c r="T403" s="3">
        <f>(((I403/60)/60)/24)+DATE(1970,1,1)</f>
        <v>40762.842245370368</v>
      </c>
    </row>
    <row r="404" spans="1:20" x14ac:dyDescent="0.3">
      <c r="A404" s="2">
        <v>402</v>
      </c>
      <c r="B404" s="2" t="s">
        <v>403</v>
      </c>
      <c r="C404" s="2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6">
        <f>(E404/D404)*100</f>
        <v>141.65</v>
      </c>
      <c r="P404" s="5">
        <f>IF(NOT(L404=0),(E404/L404),0)</f>
        <v>65.883720930232556</v>
      </c>
      <c r="Q404" s="2" t="s">
        <v>8310</v>
      </c>
      <c r="R404" s="2" t="s">
        <v>8315</v>
      </c>
      <c r="S404" s="11">
        <f>(((J404/60)/60)/24)+DATE(1970,1,1)</f>
        <v>42292.539548611108</v>
      </c>
      <c r="T404" s="3">
        <f>(((I404/60)/60)/24)+DATE(1970,1,1)</f>
        <v>42313.58121527778</v>
      </c>
    </row>
    <row r="405" spans="1:20" x14ac:dyDescent="0.3">
      <c r="A405" s="2">
        <v>403</v>
      </c>
      <c r="B405" s="2" t="s">
        <v>404</v>
      </c>
      <c r="C405" s="2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6">
        <f>(E405/D405)*100</f>
        <v>105.25999999999999</v>
      </c>
      <c r="P405" s="5">
        <f>IF(NOT(L405=0),(E405/L405),0)</f>
        <v>75.185714285714283</v>
      </c>
      <c r="Q405" s="2" t="s">
        <v>8310</v>
      </c>
      <c r="R405" s="2" t="s">
        <v>8315</v>
      </c>
      <c r="S405" s="11">
        <f>(((J405/60)/60)/24)+DATE(1970,1,1)</f>
        <v>40718.310659722221</v>
      </c>
      <c r="T405" s="3">
        <f>(((I405/60)/60)/24)+DATE(1970,1,1)</f>
        <v>40765.297222222223</v>
      </c>
    </row>
    <row r="406" spans="1:20" x14ac:dyDescent="0.3">
      <c r="A406" s="2">
        <v>404</v>
      </c>
      <c r="B406" s="2" t="s">
        <v>405</v>
      </c>
      <c r="C406" s="2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6">
        <f>(E406/D406)*100</f>
        <v>103.09142857142857</v>
      </c>
      <c r="P406" s="5">
        <f>IF(NOT(L406=0),(E406/L406),0)</f>
        <v>133.14391143911439</v>
      </c>
      <c r="Q406" s="2" t="s">
        <v>8310</v>
      </c>
      <c r="R406" s="2" t="s">
        <v>8315</v>
      </c>
      <c r="S406" s="11">
        <f>(((J406/60)/60)/24)+DATE(1970,1,1)</f>
        <v>41646.628032407411</v>
      </c>
      <c r="T406" s="3">
        <f>(((I406/60)/60)/24)+DATE(1970,1,1)</f>
        <v>41675.961111111108</v>
      </c>
    </row>
    <row r="407" spans="1:20" x14ac:dyDescent="0.3">
      <c r="A407" s="2">
        <v>405</v>
      </c>
      <c r="B407" s="2" t="s">
        <v>406</v>
      </c>
      <c r="C407" s="2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6">
        <f>(E407/D407)*100</f>
        <v>107.65957446808511</v>
      </c>
      <c r="P407" s="5">
        <f>IF(NOT(L407=0),(E407/L407),0)</f>
        <v>55.2</v>
      </c>
      <c r="Q407" s="2" t="s">
        <v>8310</v>
      </c>
      <c r="R407" s="2" t="s">
        <v>8315</v>
      </c>
      <c r="S407" s="11">
        <f>(((J407/60)/60)/24)+DATE(1970,1,1)</f>
        <v>41674.08494212963</v>
      </c>
      <c r="T407" s="3">
        <f>(((I407/60)/60)/24)+DATE(1970,1,1)</f>
        <v>41704.08494212963</v>
      </c>
    </row>
    <row r="408" spans="1:20" x14ac:dyDescent="0.3">
      <c r="A408" s="2">
        <v>406</v>
      </c>
      <c r="B408" s="2" t="s">
        <v>407</v>
      </c>
      <c r="C408" s="2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6">
        <f>(E408/D408)*100</f>
        <v>107.70464285714286</v>
      </c>
      <c r="P408" s="5">
        <f>IF(NOT(L408=0),(E408/L408),0)</f>
        <v>86.163714285714292</v>
      </c>
      <c r="Q408" s="2" t="s">
        <v>8310</v>
      </c>
      <c r="R408" s="2" t="s">
        <v>8315</v>
      </c>
      <c r="S408" s="11">
        <f>(((J408/60)/60)/24)+DATE(1970,1,1)</f>
        <v>40638.162465277775</v>
      </c>
      <c r="T408" s="3">
        <f>(((I408/60)/60)/24)+DATE(1970,1,1)</f>
        <v>40672.249305555553</v>
      </c>
    </row>
    <row r="409" spans="1:20" x14ac:dyDescent="0.3">
      <c r="A409" s="2">
        <v>407</v>
      </c>
      <c r="B409" s="2" t="s">
        <v>408</v>
      </c>
      <c r="C409" s="2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6">
        <f>(E409/D409)*100</f>
        <v>101.55000000000001</v>
      </c>
      <c r="P409" s="5">
        <f>IF(NOT(L409=0),(E409/L409),0)</f>
        <v>92.318181818181813</v>
      </c>
      <c r="Q409" s="2" t="s">
        <v>8310</v>
      </c>
      <c r="R409" s="2" t="s">
        <v>8315</v>
      </c>
      <c r="S409" s="11">
        <f>(((J409/60)/60)/24)+DATE(1970,1,1)</f>
        <v>40806.870949074073</v>
      </c>
      <c r="T409" s="3">
        <f>(((I409/60)/60)/24)+DATE(1970,1,1)</f>
        <v>40866.912615740745</v>
      </c>
    </row>
    <row r="410" spans="1:20" x14ac:dyDescent="0.3">
      <c r="A410" s="2">
        <v>408</v>
      </c>
      <c r="B410" s="2" t="s">
        <v>409</v>
      </c>
      <c r="C410" s="2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6">
        <f>(E410/D410)*100</f>
        <v>101.43766666666667</v>
      </c>
      <c r="P410" s="5">
        <f>IF(NOT(L410=0),(E410/L410),0)</f>
        <v>160.16473684210527</v>
      </c>
      <c r="Q410" s="2" t="s">
        <v>8310</v>
      </c>
      <c r="R410" s="2" t="s">
        <v>8315</v>
      </c>
      <c r="S410" s="11">
        <f>(((J410/60)/60)/24)+DATE(1970,1,1)</f>
        <v>41543.735995370371</v>
      </c>
      <c r="T410" s="3">
        <f>(((I410/60)/60)/24)+DATE(1970,1,1)</f>
        <v>41583.777662037035</v>
      </c>
    </row>
    <row r="411" spans="1:20" x14ac:dyDescent="0.3">
      <c r="A411" s="2">
        <v>409</v>
      </c>
      <c r="B411" s="2" t="s">
        <v>410</v>
      </c>
      <c r="C411" s="2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6">
        <f>(E411/D411)*100</f>
        <v>136.80000000000001</v>
      </c>
      <c r="P411" s="5">
        <f>IF(NOT(L411=0),(E411/L411),0)</f>
        <v>45.6</v>
      </c>
      <c r="Q411" s="2" t="s">
        <v>8310</v>
      </c>
      <c r="R411" s="2" t="s">
        <v>8315</v>
      </c>
      <c r="S411" s="11">
        <f>(((J411/60)/60)/24)+DATE(1970,1,1)</f>
        <v>42543.862777777773</v>
      </c>
      <c r="T411" s="3">
        <f>(((I411/60)/60)/24)+DATE(1970,1,1)</f>
        <v>42573.862777777773</v>
      </c>
    </row>
    <row r="412" spans="1:20" x14ac:dyDescent="0.3">
      <c r="A412" s="2">
        <v>410</v>
      </c>
      <c r="B412" s="2" t="s">
        <v>411</v>
      </c>
      <c r="C412" s="2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6">
        <f>(E412/D412)*100</f>
        <v>128.29999999999998</v>
      </c>
      <c r="P412" s="5">
        <f>IF(NOT(L412=0),(E412/L412),0)</f>
        <v>183.28571428571428</v>
      </c>
      <c r="Q412" s="2" t="s">
        <v>8310</v>
      </c>
      <c r="R412" s="2" t="s">
        <v>8315</v>
      </c>
      <c r="S412" s="11">
        <f>(((J412/60)/60)/24)+DATE(1970,1,1)</f>
        <v>42113.981446759266</v>
      </c>
      <c r="T412" s="3">
        <f>(((I412/60)/60)/24)+DATE(1970,1,1)</f>
        <v>42173.981446759266</v>
      </c>
    </row>
    <row r="413" spans="1:20" x14ac:dyDescent="0.3">
      <c r="A413" s="2">
        <v>411</v>
      </c>
      <c r="B413" s="2" t="s">
        <v>412</v>
      </c>
      <c r="C413" s="2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6">
        <f>(E413/D413)*100</f>
        <v>101.05</v>
      </c>
      <c r="P413" s="5">
        <f>IF(NOT(L413=0),(E413/L413),0)</f>
        <v>125.78838174273859</v>
      </c>
      <c r="Q413" s="2" t="s">
        <v>8310</v>
      </c>
      <c r="R413" s="2" t="s">
        <v>8315</v>
      </c>
      <c r="S413" s="11">
        <f>(((J413/60)/60)/24)+DATE(1970,1,1)</f>
        <v>41598.17597222222</v>
      </c>
      <c r="T413" s="3">
        <f>(((I413/60)/60)/24)+DATE(1970,1,1)</f>
        <v>41630.208333333336</v>
      </c>
    </row>
    <row r="414" spans="1:20" x14ac:dyDescent="0.3">
      <c r="A414" s="2">
        <v>412</v>
      </c>
      <c r="B414" s="2" t="s">
        <v>413</v>
      </c>
      <c r="C414" s="2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6">
        <f>(E414/D414)*100</f>
        <v>126.84</v>
      </c>
      <c r="P414" s="5">
        <f>IF(NOT(L414=0),(E414/L414),0)</f>
        <v>57.654545454545456</v>
      </c>
      <c r="Q414" s="2" t="s">
        <v>8310</v>
      </c>
      <c r="R414" s="2" t="s">
        <v>8315</v>
      </c>
      <c r="S414" s="11">
        <f>(((J414/60)/60)/24)+DATE(1970,1,1)</f>
        <v>41099.742800925924</v>
      </c>
      <c r="T414" s="3">
        <f>(((I414/60)/60)/24)+DATE(1970,1,1)</f>
        <v>41115.742800925924</v>
      </c>
    </row>
    <row r="415" spans="1:20" x14ac:dyDescent="0.3">
      <c r="A415" s="2">
        <v>413</v>
      </c>
      <c r="B415" s="2" t="s">
        <v>414</v>
      </c>
      <c r="C415" s="2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6">
        <f>(E415/D415)*100</f>
        <v>105.0859375</v>
      </c>
      <c r="P415" s="5">
        <f>IF(NOT(L415=0),(E415/L415),0)</f>
        <v>78.660818713450297</v>
      </c>
      <c r="Q415" s="2" t="s">
        <v>8310</v>
      </c>
      <c r="R415" s="2" t="s">
        <v>8315</v>
      </c>
      <c r="S415" s="11">
        <f>(((J415/60)/60)/24)+DATE(1970,1,1)</f>
        <v>41079.877442129626</v>
      </c>
      <c r="T415" s="3">
        <f>(((I415/60)/60)/24)+DATE(1970,1,1)</f>
        <v>41109.877442129626</v>
      </c>
    </row>
    <row r="416" spans="1:20" x14ac:dyDescent="0.3">
      <c r="A416" s="2">
        <v>414</v>
      </c>
      <c r="B416" s="2" t="s">
        <v>415</v>
      </c>
      <c r="C416" s="2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6">
        <f>(E416/D416)*100</f>
        <v>102.85405405405406</v>
      </c>
      <c r="P416" s="5">
        <f>IF(NOT(L416=0),(E416/L416),0)</f>
        <v>91.480769230769226</v>
      </c>
      <c r="Q416" s="2" t="s">
        <v>8310</v>
      </c>
      <c r="R416" s="2" t="s">
        <v>8315</v>
      </c>
      <c r="S416" s="11">
        <f>(((J416/60)/60)/24)+DATE(1970,1,1)</f>
        <v>41529.063252314816</v>
      </c>
      <c r="T416" s="3">
        <f>(((I416/60)/60)/24)+DATE(1970,1,1)</f>
        <v>41559.063252314816</v>
      </c>
    </row>
    <row r="417" spans="1:20" x14ac:dyDescent="0.3">
      <c r="A417" s="2">
        <v>415</v>
      </c>
      <c r="B417" s="2" t="s">
        <v>416</v>
      </c>
      <c r="C417" s="2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6">
        <f>(E417/D417)*100</f>
        <v>102.14714285714285</v>
      </c>
      <c r="P417" s="5">
        <f>IF(NOT(L417=0),(E417/L417),0)</f>
        <v>68.09809523809524</v>
      </c>
      <c r="Q417" s="2" t="s">
        <v>8310</v>
      </c>
      <c r="R417" s="2" t="s">
        <v>8315</v>
      </c>
      <c r="S417" s="11">
        <f>(((J417/60)/60)/24)+DATE(1970,1,1)</f>
        <v>41904.851875</v>
      </c>
      <c r="T417" s="3">
        <f>(((I417/60)/60)/24)+DATE(1970,1,1)</f>
        <v>41929.5</v>
      </c>
    </row>
    <row r="418" spans="1:20" x14ac:dyDescent="0.3">
      <c r="A418" s="2">
        <v>416</v>
      </c>
      <c r="B418" s="2" t="s">
        <v>417</v>
      </c>
      <c r="C418" s="2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6">
        <f>(E418/D418)*100</f>
        <v>120.21700000000001</v>
      </c>
      <c r="P418" s="5">
        <f>IF(NOT(L418=0),(E418/L418),0)</f>
        <v>48.086800000000004</v>
      </c>
      <c r="Q418" s="2" t="s">
        <v>8310</v>
      </c>
      <c r="R418" s="2" t="s">
        <v>8315</v>
      </c>
      <c r="S418" s="11">
        <f>(((J418/60)/60)/24)+DATE(1970,1,1)</f>
        <v>41648.396192129629</v>
      </c>
      <c r="T418" s="3">
        <f>(((I418/60)/60)/24)+DATE(1970,1,1)</f>
        <v>41678.396192129629</v>
      </c>
    </row>
    <row r="419" spans="1:20" x14ac:dyDescent="0.3">
      <c r="A419" s="2">
        <v>417</v>
      </c>
      <c r="B419" s="2" t="s">
        <v>418</v>
      </c>
      <c r="C419" s="2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6">
        <f>(E419/D419)*100</f>
        <v>100.24761904761905</v>
      </c>
      <c r="P419" s="5">
        <f>IF(NOT(L419=0),(E419/L419),0)</f>
        <v>202.42307692307693</v>
      </c>
      <c r="Q419" s="2" t="s">
        <v>8310</v>
      </c>
      <c r="R419" s="2" t="s">
        <v>8315</v>
      </c>
      <c r="S419" s="11">
        <f>(((J419/60)/60)/24)+DATE(1970,1,1)</f>
        <v>41360.970601851855</v>
      </c>
      <c r="T419" s="3">
        <f>(((I419/60)/60)/24)+DATE(1970,1,1)</f>
        <v>41372.189583333333</v>
      </c>
    </row>
    <row r="420" spans="1:20" x14ac:dyDescent="0.3">
      <c r="A420" s="2">
        <v>418</v>
      </c>
      <c r="B420" s="2" t="s">
        <v>419</v>
      </c>
      <c r="C420" s="2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6">
        <f>(E420/D420)*100</f>
        <v>100.63392857142857</v>
      </c>
      <c r="P420" s="5">
        <f>IF(NOT(L420=0),(E420/L420),0)</f>
        <v>216.75</v>
      </c>
      <c r="Q420" s="2" t="s">
        <v>8310</v>
      </c>
      <c r="R420" s="2" t="s">
        <v>8315</v>
      </c>
      <c r="S420" s="11">
        <f>(((J420/60)/60)/24)+DATE(1970,1,1)</f>
        <v>42178.282372685186</v>
      </c>
      <c r="T420" s="3">
        <f>(((I420/60)/60)/24)+DATE(1970,1,1)</f>
        <v>42208.282372685186</v>
      </c>
    </row>
    <row r="421" spans="1:20" x14ac:dyDescent="0.3">
      <c r="A421" s="2">
        <v>419</v>
      </c>
      <c r="B421" s="2" t="s">
        <v>420</v>
      </c>
      <c r="C421" s="2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6">
        <f>(E421/D421)*100</f>
        <v>100.4375</v>
      </c>
      <c r="P421" s="5">
        <f>IF(NOT(L421=0),(E421/L421),0)</f>
        <v>110.06849315068493</v>
      </c>
      <c r="Q421" s="2" t="s">
        <v>8310</v>
      </c>
      <c r="R421" s="2" t="s">
        <v>8315</v>
      </c>
      <c r="S421" s="11">
        <f>(((J421/60)/60)/24)+DATE(1970,1,1)</f>
        <v>41394.842442129629</v>
      </c>
      <c r="T421" s="3">
        <f>(((I421/60)/60)/24)+DATE(1970,1,1)</f>
        <v>41454.842442129629</v>
      </c>
    </row>
    <row r="422" spans="1:20" x14ac:dyDescent="0.3">
      <c r="A422" s="2">
        <v>420</v>
      </c>
      <c r="B422" s="2" t="s">
        <v>421</v>
      </c>
      <c r="C422" s="2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6">
        <f>(E422/D422)*100</f>
        <v>0.43939393939393934</v>
      </c>
      <c r="P422" s="5">
        <f>IF(NOT(L422=0),(E422/L422),0)</f>
        <v>4.833333333333333</v>
      </c>
      <c r="Q422" s="2" t="s">
        <v>8310</v>
      </c>
      <c r="R422" s="2" t="s">
        <v>8316</v>
      </c>
      <c r="S422" s="11">
        <f>(((J422/60)/60)/24)+DATE(1970,1,1)</f>
        <v>41682.23646990741</v>
      </c>
      <c r="T422" s="3">
        <f>(((I422/60)/60)/24)+DATE(1970,1,1)</f>
        <v>41712.194803240738</v>
      </c>
    </row>
    <row r="423" spans="1:20" x14ac:dyDescent="0.3">
      <c r="A423" s="2">
        <v>421</v>
      </c>
      <c r="B423" s="2" t="s">
        <v>422</v>
      </c>
      <c r="C423" s="2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6">
        <f>(E423/D423)*100</f>
        <v>2.0066666666666668</v>
      </c>
      <c r="P423" s="5">
        <f>IF(NOT(L423=0),(E423/L423),0)</f>
        <v>50.166666666666664</v>
      </c>
      <c r="Q423" s="2" t="s">
        <v>8310</v>
      </c>
      <c r="R423" s="2" t="s">
        <v>8316</v>
      </c>
      <c r="S423" s="11">
        <f>(((J423/60)/60)/24)+DATE(1970,1,1)</f>
        <v>42177.491388888884</v>
      </c>
      <c r="T423" s="3">
        <f>(((I423/60)/60)/24)+DATE(1970,1,1)</f>
        <v>42237.491388888884</v>
      </c>
    </row>
    <row r="424" spans="1:20" x14ac:dyDescent="0.3">
      <c r="A424" s="2">
        <v>422</v>
      </c>
      <c r="B424" s="2" t="s">
        <v>423</v>
      </c>
      <c r="C424" s="2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6">
        <f>(E424/D424)*100</f>
        <v>1.075</v>
      </c>
      <c r="P424" s="5">
        <f>IF(NOT(L424=0),(E424/L424),0)</f>
        <v>35.833333333333336</v>
      </c>
      <c r="Q424" s="2" t="s">
        <v>8310</v>
      </c>
      <c r="R424" s="2" t="s">
        <v>8316</v>
      </c>
      <c r="S424" s="11">
        <f>(((J424/60)/60)/24)+DATE(1970,1,1)</f>
        <v>41863.260381944441</v>
      </c>
      <c r="T424" s="3">
        <f>(((I424/60)/60)/24)+DATE(1970,1,1)</f>
        <v>41893.260381944441</v>
      </c>
    </row>
    <row r="425" spans="1:20" x14ac:dyDescent="0.3">
      <c r="A425" s="2">
        <v>423</v>
      </c>
      <c r="B425" s="2" t="s">
        <v>424</v>
      </c>
      <c r="C425" s="2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6">
        <f>(E425/D425)*100</f>
        <v>0.76500000000000001</v>
      </c>
      <c r="P425" s="5">
        <f>IF(NOT(L425=0),(E425/L425),0)</f>
        <v>11.76923076923077</v>
      </c>
      <c r="Q425" s="2" t="s">
        <v>8310</v>
      </c>
      <c r="R425" s="2" t="s">
        <v>8316</v>
      </c>
      <c r="S425" s="11">
        <f>(((J425/60)/60)/24)+DATE(1970,1,1)</f>
        <v>41400.92627314815</v>
      </c>
      <c r="T425" s="3">
        <f>(((I425/60)/60)/24)+DATE(1970,1,1)</f>
        <v>41430.92627314815</v>
      </c>
    </row>
    <row r="426" spans="1:20" x14ac:dyDescent="0.3">
      <c r="A426" s="2">
        <v>424</v>
      </c>
      <c r="B426" s="2" t="s">
        <v>425</v>
      </c>
      <c r="C426" s="2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6">
        <f>(E426/D426)*100</f>
        <v>6.7966666666666677</v>
      </c>
      <c r="P426" s="5">
        <f>IF(NOT(L426=0),(E426/L426),0)</f>
        <v>40.78</v>
      </c>
      <c r="Q426" s="2" t="s">
        <v>8310</v>
      </c>
      <c r="R426" s="2" t="s">
        <v>8316</v>
      </c>
      <c r="S426" s="11">
        <f>(((J426/60)/60)/24)+DATE(1970,1,1)</f>
        <v>40934.376145833332</v>
      </c>
      <c r="T426" s="3">
        <f>(((I426/60)/60)/24)+DATE(1970,1,1)</f>
        <v>40994.334479166668</v>
      </c>
    </row>
    <row r="427" spans="1:20" x14ac:dyDescent="0.3">
      <c r="A427" s="2">
        <v>425</v>
      </c>
      <c r="B427" s="2" t="s">
        <v>426</v>
      </c>
      <c r="C427" s="2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6">
        <f>(E427/D427)*100</f>
        <v>1.2E-2</v>
      </c>
      <c r="P427" s="5">
        <f>IF(NOT(L427=0),(E427/L427),0)</f>
        <v>3</v>
      </c>
      <c r="Q427" s="2" t="s">
        <v>8310</v>
      </c>
      <c r="R427" s="2" t="s">
        <v>8316</v>
      </c>
      <c r="S427" s="11">
        <f>(((J427/60)/60)/24)+DATE(1970,1,1)</f>
        <v>42275.861157407402</v>
      </c>
      <c r="T427" s="3">
        <f>(((I427/60)/60)/24)+DATE(1970,1,1)</f>
        <v>42335.902824074074</v>
      </c>
    </row>
    <row r="428" spans="1:20" x14ac:dyDescent="0.3">
      <c r="A428" s="2">
        <v>426</v>
      </c>
      <c r="B428" s="2" t="s">
        <v>427</v>
      </c>
      <c r="C428" s="2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6">
        <f>(E428/D428)*100</f>
        <v>1.3299999999999998</v>
      </c>
      <c r="P428" s="5">
        <f>IF(NOT(L428=0),(E428/L428),0)</f>
        <v>16.625</v>
      </c>
      <c r="Q428" s="2" t="s">
        <v>8310</v>
      </c>
      <c r="R428" s="2" t="s">
        <v>8316</v>
      </c>
      <c r="S428" s="11">
        <f>(((J428/60)/60)/24)+DATE(1970,1,1)</f>
        <v>42400.711967592593</v>
      </c>
      <c r="T428" s="3">
        <f>(((I428/60)/60)/24)+DATE(1970,1,1)</f>
        <v>42430.711967592593</v>
      </c>
    </row>
    <row r="429" spans="1:20" x14ac:dyDescent="0.3">
      <c r="A429" s="2">
        <v>427</v>
      </c>
      <c r="B429" s="2" t="s">
        <v>428</v>
      </c>
      <c r="C429" s="2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6">
        <f>(E429/D429)*100</f>
        <v>0</v>
      </c>
      <c r="P429" s="5">
        <f>IF(NOT(L429=0),(E429/L429),0)</f>
        <v>0</v>
      </c>
      <c r="Q429" s="2" t="s">
        <v>8310</v>
      </c>
      <c r="R429" s="2" t="s">
        <v>8316</v>
      </c>
      <c r="S429" s="11">
        <f>(((J429/60)/60)/24)+DATE(1970,1,1)</f>
        <v>42285.909027777772</v>
      </c>
      <c r="T429" s="3">
        <f>(((I429/60)/60)/24)+DATE(1970,1,1)</f>
        <v>42299.790972222225</v>
      </c>
    </row>
    <row r="430" spans="1:20" x14ac:dyDescent="0.3">
      <c r="A430" s="2">
        <v>428</v>
      </c>
      <c r="B430" s="2" t="s">
        <v>429</v>
      </c>
      <c r="C430" s="2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6">
        <f>(E430/D430)*100</f>
        <v>5.6333333333333329</v>
      </c>
      <c r="P430" s="5">
        <f>IF(NOT(L430=0),(E430/L430),0)</f>
        <v>52</v>
      </c>
      <c r="Q430" s="2" t="s">
        <v>8310</v>
      </c>
      <c r="R430" s="2" t="s">
        <v>8316</v>
      </c>
      <c r="S430" s="11">
        <f>(((J430/60)/60)/24)+DATE(1970,1,1)</f>
        <v>41778.766724537039</v>
      </c>
      <c r="T430" s="3">
        <f>(((I430/60)/60)/24)+DATE(1970,1,1)</f>
        <v>41806.916666666664</v>
      </c>
    </row>
    <row r="431" spans="1:20" x14ac:dyDescent="0.3">
      <c r="A431" s="2">
        <v>429</v>
      </c>
      <c r="B431" s="2" t="s">
        <v>430</v>
      </c>
      <c r="C431" s="2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6">
        <f>(E431/D431)*100</f>
        <v>0</v>
      </c>
      <c r="P431" s="5">
        <f>IF(NOT(L431=0),(E431/L431),0)</f>
        <v>0</v>
      </c>
      <c r="Q431" s="2" t="s">
        <v>8310</v>
      </c>
      <c r="R431" s="2" t="s">
        <v>8316</v>
      </c>
      <c r="S431" s="11">
        <f>(((J431/60)/60)/24)+DATE(1970,1,1)</f>
        <v>40070.901412037041</v>
      </c>
      <c r="T431" s="3">
        <f>(((I431/60)/60)/24)+DATE(1970,1,1)</f>
        <v>40144.207638888889</v>
      </c>
    </row>
    <row r="432" spans="1:20" x14ac:dyDescent="0.3">
      <c r="A432" s="2">
        <v>430</v>
      </c>
      <c r="B432" s="2" t="s">
        <v>431</v>
      </c>
      <c r="C432" s="2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6">
        <f>(E432/D432)*100</f>
        <v>2.4</v>
      </c>
      <c r="P432" s="5">
        <f>IF(NOT(L432=0),(E432/L432),0)</f>
        <v>4.8</v>
      </c>
      <c r="Q432" s="2" t="s">
        <v>8310</v>
      </c>
      <c r="R432" s="2" t="s">
        <v>8316</v>
      </c>
      <c r="S432" s="11">
        <f>(((J432/60)/60)/24)+DATE(1970,1,1)</f>
        <v>41513.107256944444</v>
      </c>
      <c r="T432" s="3">
        <f>(((I432/60)/60)/24)+DATE(1970,1,1)</f>
        <v>41528.107256944444</v>
      </c>
    </row>
    <row r="433" spans="1:20" x14ac:dyDescent="0.3">
      <c r="A433" s="2">
        <v>431</v>
      </c>
      <c r="B433" s="2" t="s">
        <v>432</v>
      </c>
      <c r="C433" s="2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6">
        <f>(E433/D433)*100</f>
        <v>13.833333333333334</v>
      </c>
      <c r="P433" s="5">
        <f>IF(NOT(L433=0),(E433/L433),0)</f>
        <v>51.875</v>
      </c>
      <c r="Q433" s="2" t="s">
        <v>8310</v>
      </c>
      <c r="R433" s="2" t="s">
        <v>8316</v>
      </c>
      <c r="S433" s="11">
        <f>(((J433/60)/60)/24)+DATE(1970,1,1)</f>
        <v>42526.871331018512</v>
      </c>
      <c r="T433" s="3">
        <f>(((I433/60)/60)/24)+DATE(1970,1,1)</f>
        <v>42556.871331018512</v>
      </c>
    </row>
    <row r="434" spans="1:20" x14ac:dyDescent="0.3">
      <c r="A434" s="2">
        <v>432</v>
      </c>
      <c r="B434" s="2" t="s">
        <v>433</v>
      </c>
      <c r="C434" s="2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6">
        <f>(E434/D434)*100</f>
        <v>9.5</v>
      </c>
      <c r="P434" s="5">
        <f>IF(NOT(L434=0),(E434/L434),0)</f>
        <v>71.25</v>
      </c>
      <c r="Q434" s="2" t="s">
        <v>8310</v>
      </c>
      <c r="R434" s="2" t="s">
        <v>8316</v>
      </c>
      <c r="S434" s="11">
        <f>(((J434/60)/60)/24)+DATE(1970,1,1)</f>
        <v>42238.726631944446</v>
      </c>
      <c r="T434" s="3">
        <f>(((I434/60)/60)/24)+DATE(1970,1,1)</f>
        <v>42298.726631944446</v>
      </c>
    </row>
    <row r="435" spans="1:20" x14ac:dyDescent="0.3">
      <c r="A435" s="2">
        <v>433</v>
      </c>
      <c r="B435" s="2" t="s">
        <v>434</v>
      </c>
      <c r="C435" s="2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6">
        <f>(E435/D435)*100</f>
        <v>0</v>
      </c>
      <c r="P435" s="5">
        <f>IF(NOT(L435=0),(E435/L435),0)</f>
        <v>0</v>
      </c>
      <c r="Q435" s="2" t="s">
        <v>8310</v>
      </c>
      <c r="R435" s="2" t="s">
        <v>8316</v>
      </c>
      <c r="S435" s="11">
        <f>(((J435/60)/60)/24)+DATE(1970,1,1)</f>
        <v>42228.629884259266</v>
      </c>
      <c r="T435" s="3">
        <f>(((I435/60)/60)/24)+DATE(1970,1,1)</f>
        <v>42288.629884259266</v>
      </c>
    </row>
    <row r="436" spans="1:20" x14ac:dyDescent="0.3">
      <c r="A436" s="2">
        <v>434</v>
      </c>
      <c r="B436" s="2" t="s">
        <v>435</v>
      </c>
      <c r="C436" s="2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6">
        <f>(E436/D436)*100</f>
        <v>5</v>
      </c>
      <c r="P436" s="5">
        <f>IF(NOT(L436=0),(E436/L436),0)</f>
        <v>62.5</v>
      </c>
      <c r="Q436" s="2" t="s">
        <v>8310</v>
      </c>
      <c r="R436" s="2" t="s">
        <v>8316</v>
      </c>
      <c r="S436" s="11">
        <f>(((J436/60)/60)/24)+DATE(1970,1,1)</f>
        <v>41576.834513888891</v>
      </c>
      <c r="T436" s="3">
        <f>(((I436/60)/60)/24)+DATE(1970,1,1)</f>
        <v>41609.876180555555</v>
      </c>
    </row>
    <row r="437" spans="1:20" x14ac:dyDescent="0.3">
      <c r="A437" s="2">
        <v>435</v>
      </c>
      <c r="B437" s="2" t="s">
        <v>436</v>
      </c>
      <c r="C437" s="2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6">
        <f>(E437/D437)*100</f>
        <v>2.7272727272727275E-3</v>
      </c>
      <c r="P437" s="5">
        <f>IF(NOT(L437=0),(E437/L437),0)</f>
        <v>1</v>
      </c>
      <c r="Q437" s="2" t="s">
        <v>8310</v>
      </c>
      <c r="R437" s="2" t="s">
        <v>8316</v>
      </c>
      <c r="S437" s="11">
        <f>(((J437/60)/60)/24)+DATE(1970,1,1)</f>
        <v>41500.747453703705</v>
      </c>
      <c r="T437" s="3">
        <f>(((I437/60)/60)/24)+DATE(1970,1,1)</f>
        <v>41530.747453703705</v>
      </c>
    </row>
    <row r="438" spans="1:20" x14ac:dyDescent="0.3">
      <c r="A438" s="2">
        <v>436</v>
      </c>
      <c r="B438" s="2" t="s">
        <v>437</v>
      </c>
      <c r="C438" s="2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6">
        <f>(E438/D438)*100</f>
        <v>0</v>
      </c>
      <c r="P438" s="5">
        <f>IF(NOT(L438=0),(E438/L438),0)</f>
        <v>0</v>
      </c>
      <c r="Q438" s="2" t="s">
        <v>8310</v>
      </c>
      <c r="R438" s="2" t="s">
        <v>8316</v>
      </c>
      <c r="S438" s="11">
        <f>(((J438/60)/60)/24)+DATE(1970,1,1)</f>
        <v>41456.36241898148</v>
      </c>
      <c r="T438" s="3">
        <f>(((I438/60)/60)/24)+DATE(1970,1,1)</f>
        <v>41486.36241898148</v>
      </c>
    </row>
    <row r="439" spans="1:20" x14ac:dyDescent="0.3">
      <c r="A439" s="2">
        <v>437</v>
      </c>
      <c r="B439" s="2" t="s">
        <v>438</v>
      </c>
      <c r="C439" s="2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6">
        <f>(E439/D439)*100</f>
        <v>0</v>
      </c>
      <c r="P439" s="5">
        <f>IF(NOT(L439=0),(E439/L439),0)</f>
        <v>0</v>
      </c>
      <c r="Q439" s="2" t="s">
        <v>8310</v>
      </c>
      <c r="R439" s="2" t="s">
        <v>8316</v>
      </c>
      <c r="S439" s="11">
        <f>(((J439/60)/60)/24)+DATE(1970,1,1)</f>
        <v>42591.31858796296</v>
      </c>
      <c r="T439" s="3">
        <f>(((I439/60)/60)/24)+DATE(1970,1,1)</f>
        <v>42651.31858796296</v>
      </c>
    </row>
    <row r="440" spans="1:20" x14ac:dyDescent="0.3">
      <c r="A440" s="2">
        <v>438</v>
      </c>
      <c r="B440" s="2" t="s">
        <v>439</v>
      </c>
      <c r="C440" s="2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6">
        <f>(E440/D440)*100</f>
        <v>9.379999999999999</v>
      </c>
      <c r="P440" s="5">
        <f>IF(NOT(L440=0),(E440/L440),0)</f>
        <v>170.54545454545453</v>
      </c>
      <c r="Q440" s="2" t="s">
        <v>8310</v>
      </c>
      <c r="R440" s="2" t="s">
        <v>8316</v>
      </c>
      <c r="S440" s="11">
        <f>(((J440/60)/60)/24)+DATE(1970,1,1)</f>
        <v>42296.261087962965</v>
      </c>
      <c r="T440" s="3">
        <f>(((I440/60)/60)/24)+DATE(1970,1,1)</f>
        <v>42326.302754629629</v>
      </c>
    </row>
    <row r="441" spans="1:20" x14ac:dyDescent="0.3">
      <c r="A441" s="2">
        <v>439</v>
      </c>
      <c r="B441" s="2" t="s">
        <v>440</v>
      </c>
      <c r="C441" s="2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6">
        <f>(E441/D441)*100</f>
        <v>0</v>
      </c>
      <c r="P441" s="5">
        <f>IF(NOT(L441=0),(E441/L441),0)</f>
        <v>0</v>
      </c>
      <c r="Q441" s="2" t="s">
        <v>8310</v>
      </c>
      <c r="R441" s="2" t="s">
        <v>8316</v>
      </c>
      <c r="S441" s="11">
        <f>(((J441/60)/60)/24)+DATE(1970,1,1)</f>
        <v>41919.761782407404</v>
      </c>
      <c r="T441" s="3">
        <f>(((I441/60)/60)/24)+DATE(1970,1,1)</f>
        <v>41929.761782407404</v>
      </c>
    </row>
    <row r="442" spans="1:20" x14ac:dyDescent="0.3">
      <c r="A442" s="2">
        <v>440</v>
      </c>
      <c r="B442" s="2" t="s">
        <v>441</v>
      </c>
      <c r="C442" s="2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6">
        <f>(E442/D442)*100</f>
        <v>0.1</v>
      </c>
      <c r="P442" s="5">
        <f>IF(NOT(L442=0),(E442/L442),0)</f>
        <v>5</v>
      </c>
      <c r="Q442" s="2" t="s">
        <v>8310</v>
      </c>
      <c r="R442" s="2" t="s">
        <v>8316</v>
      </c>
      <c r="S442" s="11">
        <f>(((J442/60)/60)/24)+DATE(1970,1,1)</f>
        <v>42423.985567129625</v>
      </c>
      <c r="T442" s="3">
        <f>(((I442/60)/60)/24)+DATE(1970,1,1)</f>
        <v>42453.943900462968</v>
      </c>
    </row>
    <row r="443" spans="1:20" x14ac:dyDescent="0.3">
      <c r="A443" s="2">
        <v>441</v>
      </c>
      <c r="B443" s="2" t="s">
        <v>442</v>
      </c>
      <c r="C443" s="2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6">
        <f>(E443/D443)*100</f>
        <v>0</v>
      </c>
      <c r="P443" s="5">
        <f>IF(NOT(L443=0),(E443/L443),0)</f>
        <v>0</v>
      </c>
      <c r="Q443" s="2" t="s">
        <v>8310</v>
      </c>
      <c r="R443" s="2" t="s">
        <v>8316</v>
      </c>
      <c r="S443" s="11">
        <f>(((J443/60)/60)/24)+DATE(1970,1,1)</f>
        <v>41550.793935185182</v>
      </c>
      <c r="T443" s="3">
        <f>(((I443/60)/60)/24)+DATE(1970,1,1)</f>
        <v>41580.793935185182</v>
      </c>
    </row>
    <row r="444" spans="1:20" x14ac:dyDescent="0.3">
      <c r="A444" s="2">
        <v>442</v>
      </c>
      <c r="B444" s="2" t="s">
        <v>443</v>
      </c>
      <c r="C444" s="2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6">
        <f>(E444/D444)*100</f>
        <v>39.358823529411765</v>
      </c>
      <c r="P444" s="5">
        <f>IF(NOT(L444=0),(E444/L444),0)</f>
        <v>393.58823529411762</v>
      </c>
      <c r="Q444" s="2" t="s">
        <v>8310</v>
      </c>
      <c r="R444" s="2" t="s">
        <v>8316</v>
      </c>
      <c r="S444" s="11">
        <f>(((J444/60)/60)/24)+DATE(1970,1,1)</f>
        <v>42024.888692129629</v>
      </c>
      <c r="T444" s="3">
        <f>(((I444/60)/60)/24)+DATE(1970,1,1)</f>
        <v>42054.888692129629</v>
      </c>
    </row>
    <row r="445" spans="1:20" x14ac:dyDescent="0.3">
      <c r="A445" s="2">
        <v>443</v>
      </c>
      <c r="B445" s="2" t="s">
        <v>444</v>
      </c>
      <c r="C445" s="2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6">
        <f>(E445/D445)*100</f>
        <v>0.1</v>
      </c>
      <c r="P445" s="5">
        <f>IF(NOT(L445=0),(E445/L445),0)</f>
        <v>5</v>
      </c>
      <c r="Q445" s="2" t="s">
        <v>8310</v>
      </c>
      <c r="R445" s="2" t="s">
        <v>8316</v>
      </c>
      <c r="S445" s="11">
        <f>(((J445/60)/60)/24)+DATE(1970,1,1)</f>
        <v>41650.015057870369</v>
      </c>
      <c r="T445" s="3">
        <f>(((I445/60)/60)/24)+DATE(1970,1,1)</f>
        <v>41680.015057870369</v>
      </c>
    </row>
    <row r="446" spans="1:20" x14ac:dyDescent="0.3">
      <c r="A446" s="2">
        <v>444</v>
      </c>
      <c r="B446" s="2" t="s">
        <v>445</v>
      </c>
      <c r="C446" s="2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6">
        <f>(E446/D446)*100</f>
        <v>5</v>
      </c>
      <c r="P446" s="5">
        <f>IF(NOT(L446=0),(E446/L446),0)</f>
        <v>50</v>
      </c>
      <c r="Q446" s="2" t="s">
        <v>8310</v>
      </c>
      <c r="R446" s="2" t="s">
        <v>8316</v>
      </c>
      <c r="S446" s="11">
        <f>(((J446/60)/60)/24)+DATE(1970,1,1)</f>
        <v>40894.906956018516</v>
      </c>
      <c r="T446" s="3">
        <f>(((I446/60)/60)/24)+DATE(1970,1,1)</f>
        <v>40954.906956018516</v>
      </c>
    </row>
    <row r="447" spans="1:20" x14ac:dyDescent="0.3">
      <c r="A447" s="2">
        <v>445</v>
      </c>
      <c r="B447" s="2" t="s">
        <v>446</v>
      </c>
      <c r="C447" s="2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6">
        <f>(E447/D447)*100</f>
        <v>3.3333333333333335E-3</v>
      </c>
      <c r="P447" s="5">
        <f>IF(NOT(L447=0),(E447/L447),0)</f>
        <v>1</v>
      </c>
      <c r="Q447" s="2" t="s">
        <v>8310</v>
      </c>
      <c r="R447" s="2" t="s">
        <v>8316</v>
      </c>
      <c r="S447" s="11">
        <f>(((J447/60)/60)/24)+DATE(1970,1,1)</f>
        <v>42130.335358796292</v>
      </c>
      <c r="T447" s="3">
        <f>(((I447/60)/60)/24)+DATE(1970,1,1)</f>
        <v>42145.335358796292</v>
      </c>
    </row>
    <row r="448" spans="1:20" x14ac:dyDescent="0.3">
      <c r="A448" s="2">
        <v>446</v>
      </c>
      <c r="B448" s="2" t="s">
        <v>447</v>
      </c>
      <c r="C448" s="2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6">
        <f>(E448/D448)*100</f>
        <v>7.2952380952380951</v>
      </c>
      <c r="P448" s="5">
        <f>IF(NOT(L448=0),(E448/L448),0)</f>
        <v>47.875</v>
      </c>
      <c r="Q448" s="2" t="s">
        <v>8310</v>
      </c>
      <c r="R448" s="2" t="s">
        <v>8316</v>
      </c>
      <c r="S448" s="11">
        <f>(((J448/60)/60)/24)+DATE(1970,1,1)</f>
        <v>42037.083564814813</v>
      </c>
      <c r="T448" s="3">
        <f>(((I448/60)/60)/24)+DATE(1970,1,1)</f>
        <v>42067.083564814813</v>
      </c>
    </row>
    <row r="449" spans="1:20" x14ac:dyDescent="0.3">
      <c r="A449" s="2">
        <v>447</v>
      </c>
      <c r="B449" s="2" t="s">
        <v>448</v>
      </c>
      <c r="C449" s="2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6">
        <f>(E449/D449)*100</f>
        <v>1.6666666666666666E-2</v>
      </c>
      <c r="P449" s="5">
        <f>IF(NOT(L449=0),(E449/L449),0)</f>
        <v>5</v>
      </c>
      <c r="Q449" s="2" t="s">
        <v>8310</v>
      </c>
      <c r="R449" s="2" t="s">
        <v>8316</v>
      </c>
      <c r="S449" s="11">
        <f>(((J449/60)/60)/24)+DATE(1970,1,1)</f>
        <v>41331.555127314816</v>
      </c>
      <c r="T449" s="3">
        <f>(((I449/60)/60)/24)+DATE(1970,1,1)</f>
        <v>41356.513460648144</v>
      </c>
    </row>
    <row r="450" spans="1:20" x14ac:dyDescent="0.3">
      <c r="A450" s="2">
        <v>448</v>
      </c>
      <c r="B450" s="2" t="s">
        <v>449</v>
      </c>
      <c r="C450" s="2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6">
        <f>(E450/D450)*100</f>
        <v>3.2804000000000002</v>
      </c>
      <c r="P450" s="5">
        <f>IF(NOT(L450=0),(E450/L450),0)</f>
        <v>20.502500000000001</v>
      </c>
      <c r="Q450" s="2" t="s">
        <v>8310</v>
      </c>
      <c r="R450" s="2" t="s">
        <v>8316</v>
      </c>
      <c r="S450" s="11">
        <f>(((J450/60)/60)/24)+DATE(1970,1,1)</f>
        <v>41753.758043981477</v>
      </c>
      <c r="T450" s="3">
        <f>(((I450/60)/60)/24)+DATE(1970,1,1)</f>
        <v>41773.758043981477</v>
      </c>
    </row>
    <row r="451" spans="1:20" x14ac:dyDescent="0.3">
      <c r="A451" s="2">
        <v>449</v>
      </c>
      <c r="B451" s="2" t="s">
        <v>450</v>
      </c>
      <c r="C451" s="2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6">
        <f>(E451/D451)*100</f>
        <v>2.25</v>
      </c>
      <c r="P451" s="5">
        <f>IF(NOT(L451=0),(E451/L451),0)</f>
        <v>9</v>
      </c>
      <c r="Q451" s="2" t="s">
        <v>8310</v>
      </c>
      <c r="R451" s="2" t="s">
        <v>8316</v>
      </c>
      <c r="S451" s="11">
        <f>(((J451/60)/60)/24)+DATE(1970,1,1)</f>
        <v>41534.568113425928</v>
      </c>
      <c r="T451" s="3">
        <f>(((I451/60)/60)/24)+DATE(1970,1,1)</f>
        <v>41564.568113425928</v>
      </c>
    </row>
    <row r="452" spans="1:20" x14ac:dyDescent="0.3">
      <c r="A452" s="2">
        <v>450</v>
      </c>
      <c r="B452" s="2" t="s">
        <v>451</v>
      </c>
      <c r="C452" s="2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6">
        <f>(E452/D452)*100</f>
        <v>0.79200000000000004</v>
      </c>
      <c r="P452" s="5">
        <f>IF(NOT(L452=0),(E452/L452),0)</f>
        <v>56.571428571428569</v>
      </c>
      <c r="Q452" s="2" t="s">
        <v>8310</v>
      </c>
      <c r="R452" s="2" t="s">
        <v>8316</v>
      </c>
      <c r="S452" s="11">
        <f>(((J452/60)/60)/24)+DATE(1970,1,1)</f>
        <v>41654.946759259255</v>
      </c>
      <c r="T452" s="3">
        <f>(((I452/60)/60)/24)+DATE(1970,1,1)</f>
        <v>41684.946759259255</v>
      </c>
    </row>
    <row r="453" spans="1:20" x14ac:dyDescent="0.3">
      <c r="A453" s="2">
        <v>451</v>
      </c>
      <c r="B453" s="2" t="s">
        <v>452</v>
      </c>
      <c r="C453" s="2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6">
        <f>(E453/D453)*100</f>
        <v>0</v>
      </c>
      <c r="P453" s="5">
        <f>IF(NOT(L453=0),(E453/L453),0)</f>
        <v>0</v>
      </c>
      <c r="Q453" s="2" t="s">
        <v>8310</v>
      </c>
      <c r="R453" s="2" t="s">
        <v>8316</v>
      </c>
      <c r="S453" s="11">
        <f>(((J453/60)/60)/24)+DATE(1970,1,1)</f>
        <v>41634.715173611112</v>
      </c>
      <c r="T453" s="3">
        <f>(((I453/60)/60)/24)+DATE(1970,1,1)</f>
        <v>41664.715173611112</v>
      </c>
    </row>
    <row r="454" spans="1:20" x14ac:dyDescent="0.3">
      <c r="A454" s="2">
        <v>452</v>
      </c>
      <c r="B454" s="2" t="s">
        <v>453</v>
      </c>
      <c r="C454" s="2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6">
        <f>(E454/D454)*100</f>
        <v>64</v>
      </c>
      <c r="P454" s="5">
        <f>IF(NOT(L454=0),(E454/L454),0)</f>
        <v>40</v>
      </c>
      <c r="Q454" s="2" t="s">
        <v>8310</v>
      </c>
      <c r="R454" s="2" t="s">
        <v>8316</v>
      </c>
      <c r="S454" s="11">
        <f>(((J454/60)/60)/24)+DATE(1970,1,1)</f>
        <v>42107.703877314809</v>
      </c>
      <c r="T454" s="3">
        <f>(((I454/60)/60)/24)+DATE(1970,1,1)</f>
        <v>42137.703877314809</v>
      </c>
    </row>
    <row r="455" spans="1:20" x14ac:dyDescent="0.3">
      <c r="A455" s="2">
        <v>453</v>
      </c>
      <c r="B455" s="2" t="s">
        <v>454</v>
      </c>
      <c r="C455" s="2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6">
        <f>(E455/D455)*100</f>
        <v>2.7404479578392621E-2</v>
      </c>
      <c r="P455" s="5">
        <f>IF(NOT(L455=0),(E455/L455),0)</f>
        <v>13</v>
      </c>
      <c r="Q455" s="2" t="s">
        <v>8310</v>
      </c>
      <c r="R455" s="2" t="s">
        <v>8316</v>
      </c>
      <c r="S455" s="11">
        <f>(((J455/60)/60)/24)+DATE(1970,1,1)</f>
        <v>42038.824988425928</v>
      </c>
      <c r="T455" s="3">
        <f>(((I455/60)/60)/24)+DATE(1970,1,1)</f>
        <v>42054.824988425928</v>
      </c>
    </row>
    <row r="456" spans="1:20" x14ac:dyDescent="0.3">
      <c r="A456" s="2">
        <v>454</v>
      </c>
      <c r="B456" s="2" t="s">
        <v>455</v>
      </c>
      <c r="C456" s="2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6">
        <f>(E456/D456)*100</f>
        <v>0.82000000000000006</v>
      </c>
      <c r="P456" s="5">
        <f>IF(NOT(L456=0),(E456/L456),0)</f>
        <v>16.399999999999999</v>
      </c>
      <c r="Q456" s="2" t="s">
        <v>8310</v>
      </c>
      <c r="R456" s="2" t="s">
        <v>8316</v>
      </c>
      <c r="S456" s="11">
        <f>(((J456/60)/60)/24)+DATE(1970,1,1)</f>
        <v>41938.717256944445</v>
      </c>
      <c r="T456" s="3">
        <f>(((I456/60)/60)/24)+DATE(1970,1,1)</f>
        <v>41969.551388888889</v>
      </c>
    </row>
    <row r="457" spans="1:20" x14ac:dyDescent="0.3">
      <c r="A457" s="2">
        <v>455</v>
      </c>
      <c r="B457" s="2" t="s">
        <v>456</v>
      </c>
      <c r="C457" s="2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6">
        <f>(E457/D457)*100</f>
        <v>6.9230769230769221E-2</v>
      </c>
      <c r="P457" s="5">
        <f>IF(NOT(L457=0),(E457/L457),0)</f>
        <v>22.5</v>
      </c>
      <c r="Q457" s="2" t="s">
        <v>8310</v>
      </c>
      <c r="R457" s="2" t="s">
        <v>8316</v>
      </c>
      <c r="S457" s="11">
        <f>(((J457/60)/60)/24)+DATE(1970,1,1)</f>
        <v>40971.002569444441</v>
      </c>
      <c r="T457" s="3">
        <f>(((I457/60)/60)/24)+DATE(1970,1,1)</f>
        <v>41016.021527777775</v>
      </c>
    </row>
    <row r="458" spans="1:20" x14ac:dyDescent="0.3">
      <c r="A458" s="2">
        <v>456</v>
      </c>
      <c r="B458" s="2" t="s">
        <v>457</v>
      </c>
      <c r="C458" s="2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6">
        <f>(E458/D458)*100</f>
        <v>0.68631863186318631</v>
      </c>
      <c r="P458" s="5">
        <f>IF(NOT(L458=0),(E458/L458),0)</f>
        <v>20.333333333333332</v>
      </c>
      <c r="Q458" s="2" t="s">
        <v>8310</v>
      </c>
      <c r="R458" s="2" t="s">
        <v>8316</v>
      </c>
      <c r="S458" s="11">
        <f>(((J458/60)/60)/24)+DATE(1970,1,1)</f>
        <v>41547.694456018515</v>
      </c>
      <c r="T458" s="3">
        <f>(((I458/60)/60)/24)+DATE(1970,1,1)</f>
        <v>41569.165972222225</v>
      </c>
    </row>
    <row r="459" spans="1:20" x14ac:dyDescent="0.3">
      <c r="A459" s="2">
        <v>457</v>
      </c>
      <c r="B459" s="2" t="s">
        <v>458</v>
      </c>
      <c r="C459" s="2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6">
        <f>(E459/D459)*100</f>
        <v>0</v>
      </c>
      <c r="P459" s="5">
        <f>IF(NOT(L459=0),(E459/L459),0)</f>
        <v>0</v>
      </c>
      <c r="Q459" s="2" t="s">
        <v>8310</v>
      </c>
      <c r="R459" s="2" t="s">
        <v>8316</v>
      </c>
      <c r="S459" s="11">
        <f>(((J459/60)/60)/24)+DATE(1970,1,1)</f>
        <v>41837.767500000002</v>
      </c>
      <c r="T459" s="3">
        <f>(((I459/60)/60)/24)+DATE(1970,1,1)</f>
        <v>41867.767500000002</v>
      </c>
    </row>
    <row r="460" spans="1:20" x14ac:dyDescent="0.3">
      <c r="A460" s="2">
        <v>458</v>
      </c>
      <c r="B460" s="2" t="s">
        <v>459</v>
      </c>
      <c r="C460" s="2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6">
        <f>(E460/D460)*100</f>
        <v>8.2100000000000009</v>
      </c>
      <c r="P460" s="5">
        <f>IF(NOT(L460=0),(E460/L460),0)</f>
        <v>16.755102040816325</v>
      </c>
      <c r="Q460" s="2" t="s">
        <v>8310</v>
      </c>
      <c r="R460" s="2" t="s">
        <v>8316</v>
      </c>
      <c r="S460" s="11">
        <f>(((J460/60)/60)/24)+DATE(1970,1,1)</f>
        <v>41378.69976851852</v>
      </c>
      <c r="T460" s="3">
        <f>(((I460/60)/60)/24)+DATE(1970,1,1)</f>
        <v>41408.69976851852</v>
      </c>
    </row>
    <row r="461" spans="1:20" x14ac:dyDescent="0.3">
      <c r="A461" s="2">
        <v>459</v>
      </c>
      <c r="B461" s="2" t="s">
        <v>460</v>
      </c>
      <c r="C461" s="2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6">
        <f>(E461/D461)*100</f>
        <v>6.4102564102564097E-2</v>
      </c>
      <c r="P461" s="5">
        <f>IF(NOT(L461=0),(E461/L461),0)</f>
        <v>25</v>
      </c>
      <c r="Q461" s="2" t="s">
        <v>8310</v>
      </c>
      <c r="R461" s="2" t="s">
        <v>8316</v>
      </c>
      <c r="S461" s="11">
        <f>(((J461/60)/60)/24)+DATE(1970,1,1)</f>
        <v>40800.6403587963</v>
      </c>
      <c r="T461" s="3">
        <f>(((I461/60)/60)/24)+DATE(1970,1,1)</f>
        <v>40860.682025462964</v>
      </c>
    </row>
    <row r="462" spans="1:20" x14ac:dyDescent="0.3">
      <c r="A462" s="2">
        <v>460</v>
      </c>
      <c r="B462" s="2" t="s">
        <v>461</v>
      </c>
      <c r="C462" s="2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6">
        <f>(E462/D462)*100</f>
        <v>0.29411764705882354</v>
      </c>
      <c r="P462" s="5">
        <f>IF(NOT(L462=0),(E462/L462),0)</f>
        <v>12.5</v>
      </c>
      <c r="Q462" s="2" t="s">
        <v>8310</v>
      </c>
      <c r="R462" s="2" t="s">
        <v>8316</v>
      </c>
      <c r="S462" s="11">
        <f>(((J462/60)/60)/24)+DATE(1970,1,1)</f>
        <v>41759.542534722219</v>
      </c>
      <c r="T462" s="3">
        <f>(((I462/60)/60)/24)+DATE(1970,1,1)</f>
        <v>41791.166666666664</v>
      </c>
    </row>
    <row r="463" spans="1:20" x14ac:dyDescent="0.3">
      <c r="A463" s="2">
        <v>461</v>
      </c>
      <c r="B463" s="2" t="s">
        <v>462</v>
      </c>
      <c r="C463" s="2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6">
        <f>(E463/D463)*100</f>
        <v>0</v>
      </c>
      <c r="P463" s="5">
        <f>IF(NOT(L463=0),(E463/L463),0)</f>
        <v>0</v>
      </c>
      <c r="Q463" s="2" t="s">
        <v>8310</v>
      </c>
      <c r="R463" s="2" t="s">
        <v>8316</v>
      </c>
      <c r="S463" s="11">
        <f>(((J463/60)/60)/24)+DATE(1970,1,1)</f>
        <v>41407.84684027778</v>
      </c>
      <c r="T463" s="3">
        <f>(((I463/60)/60)/24)+DATE(1970,1,1)</f>
        <v>41427.84684027778</v>
      </c>
    </row>
    <row r="464" spans="1:20" x14ac:dyDescent="0.3">
      <c r="A464" s="2">
        <v>462</v>
      </c>
      <c r="B464" s="2" t="s">
        <v>463</v>
      </c>
      <c r="C464" s="2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6">
        <f>(E464/D464)*100</f>
        <v>0</v>
      </c>
      <c r="P464" s="5">
        <f>IF(NOT(L464=0),(E464/L464),0)</f>
        <v>0</v>
      </c>
      <c r="Q464" s="2" t="s">
        <v>8310</v>
      </c>
      <c r="R464" s="2" t="s">
        <v>8316</v>
      </c>
      <c r="S464" s="11">
        <f>(((J464/60)/60)/24)+DATE(1970,1,1)</f>
        <v>40705.126631944448</v>
      </c>
      <c r="T464" s="3">
        <f>(((I464/60)/60)/24)+DATE(1970,1,1)</f>
        <v>40765.126631944448</v>
      </c>
    </row>
    <row r="465" spans="1:20" x14ac:dyDescent="0.3">
      <c r="A465" s="2">
        <v>463</v>
      </c>
      <c r="B465" s="2" t="s">
        <v>464</v>
      </c>
      <c r="C465" s="2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6">
        <f>(E465/D465)*100</f>
        <v>2.2727272727272729</v>
      </c>
      <c r="P465" s="5">
        <f>IF(NOT(L465=0),(E465/L465),0)</f>
        <v>113.63636363636364</v>
      </c>
      <c r="Q465" s="2" t="s">
        <v>8310</v>
      </c>
      <c r="R465" s="2" t="s">
        <v>8316</v>
      </c>
      <c r="S465" s="11">
        <f>(((J465/60)/60)/24)+DATE(1970,1,1)</f>
        <v>40750.710104166668</v>
      </c>
      <c r="T465" s="3">
        <f>(((I465/60)/60)/24)+DATE(1970,1,1)</f>
        <v>40810.710104166668</v>
      </c>
    </row>
    <row r="466" spans="1:20" x14ac:dyDescent="0.3">
      <c r="A466" s="2">
        <v>464</v>
      </c>
      <c r="B466" s="2" t="s">
        <v>465</v>
      </c>
      <c r="C466" s="2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6">
        <f>(E466/D466)*100</f>
        <v>9.9009900990099015E-2</v>
      </c>
      <c r="P466" s="5">
        <f>IF(NOT(L466=0),(E466/L466),0)</f>
        <v>1</v>
      </c>
      <c r="Q466" s="2" t="s">
        <v>8310</v>
      </c>
      <c r="R466" s="2" t="s">
        <v>8316</v>
      </c>
      <c r="S466" s="11">
        <f>(((J466/60)/60)/24)+DATE(1970,1,1)</f>
        <v>42488.848784722228</v>
      </c>
      <c r="T466" s="3">
        <f>(((I466/60)/60)/24)+DATE(1970,1,1)</f>
        <v>42508.848784722228</v>
      </c>
    </row>
    <row r="467" spans="1:20" x14ac:dyDescent="0.3">
      <c r="A467" s="2">
        <v>465</v>
      </c>
      <c r="B467" s="2" t="s">
        <v>466</v>
      </c>
      <c r="C467" s="2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6">
        <f>(E467/D467)*100</f>
        <v>26.953125</v>
      </c>
      <c r="P467" s="5">
        <f>IF(NOT(L467=0),(E467/L467),0)</f>
        <v>17.25</v>
      </c>
      <c r="Q467" s="2" t="s">
        <v>8310</v>
      </c>
      <c r="R467" s="2" t="s">
        <v>8316</v>
      </c>
      <c r="S467" s="11">
        <f>(((J467/60)/60)/24)+DATE(1970,1,1)</f>
        <v>41801.120069444441</v>
      </c>
      <c r="T467" s="3">
        <f>(((I467/60)/60)/24)+DATE(1970,1,1)</f>
        <v>41817.120069444441</v>
      </c>
    </row>
    <row r="468" spans="1:20" x14ac:dyDescent="0.3">
      <c r="A468" s="2">
        <v>466</v>
      </c>
      <c r="B468" s="2" t="s">
        <v>467</v>
      </c>
      <c r="C468" s="2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6">
        <f>(E468/D468)*100</f>
        <v>0.76</v>
      </c>
      <c r="P468" s="5">
        <f>IF(NOT(L468=0),(E468/L468),0)</f>
        <v>15.2</v>
      </c>
      <c r="Q468" s="2" t="s">
        <v>8310</v>
      </c>
      <c r="R468" s="2" t="s">
        <v>8316</v>
      </c>
      <c r="S468" s="11">
        <f>(((J468/60)/60)/24)+DATE(1970,1,1)</f>
        <v>41129.942870370374</v>
      </c>
      <c r="T468" s="3">
        <f>(((I468/60)/60)/24)+DATE(1970,1,1)</f>
        <v>41159.942870370374</v>
      </c>
    </row>
    <row r="469" spans="1:20" x14ac:dyDescent="0.3">
      <c r="A469" s="2">
        <v>467</v>
      </c>
      <c r="B469" s="2" t="s">
        <v>468</v>
      </c>
      <c r="C469" s="2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6">
        <f>(E469/D469)*100</f>
        <v>21.574999999999999</v>
      </c>
      <c r="P469" s="5">
        <f>IF(NOT(L469=0),(E469/L469),0)</f>
        <v>110.64102564102564</v>
      </c>
      <c r="Q469" s="2" t="s">
        <v>8310</v>
      </c>
      <c r="R469" s="2" t="s">
        <v>8316</v>
      </c>
      <c r="S469" s="11">
        <f>(((J469/60)/60)/24)+DATE(1970,1,1)</f>
        <v>41135.679791666669</v>
      </c>
      <c r="T469" s="3">
        <f>(((I469/60)/60)/24)+DATE(1970,1,1)</f>
        <v>41180.679791666669</v>
      </c>
    </row>
    <row r="470" spans="1:20" x14ac:dyDescent="0.3">
      <c r="A470" s="2">
        <v>468</v>
      </c>
      <c r="B470" s="2" t="s">
        <v>469</v>
      </c>
      <c r="C470" s="2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6">
        <f>(E470/D470)*100</f>
        <v>0</v>
      </c>
      <c r="P470" s="5">
        <f>IF(NOT(L470=0),(E470/L470),0)</f>
        <v>0</v>
      </c>
      <c r="Q470" s="2" t="s">
        <v>8310</v>
      </c>
      <c r="R470" s="2" t="s">
        <v>8316</v>
      </c>
      <c r="S470" s="11">
        <f>(((J470/60)/60)/24)+DATE(1970,1,1)</f>
        <v>41041.167627314811</v>
      </c>
      <c r="T470" s="3">
        <f>(((I470/60)/60)/24)+DATE(1970,1,1)</f>
        <v>41101.160474537035</v>
      </c>
    </row>
    <row r="471" spans="1:20" x14ac:dyDescent="0.3">
      <c r="A471" s="2">
        <v>469</v>
      </c>
      <c r="B471" s="2" t="s">
        <v>470</v>
      </c>
      <c r="C471" s="2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6">
        <f>(E471/D471)*100</f>
        <v>0</v>
      </c>
      <c r="P471" s="5">
        <f>IF(NOT(L471=0),(E471/L471),0)</f>
        <v>0</v>
      </c>
      <c r="Q471" s="2" t="s">
        <v>8310</v>
      </c>
      <c r="R471" s="2" t="s">
        <v>8316</v>
      </c>
      <c r="S471" s="11">
        <f>(((J471/60)/60)/24)+DATE(1970,1,1)</f>
        <v>41827.989861111113</v>
      </c>
      <c r="T471" s="3">
        <f>(((I471/60)/60)/24)+DATE(1970,1,1)</f>
        <v>41887.989861111113</v>
      </c>
    </row>
    <row r="472" spans="1:20" x14ac:dyDescent="0.3">
      <c r="A472" s="2">
        <v>470</v>
      </c>
      <c r="B472" s="2" t="s">
        <v>471</v>
      </c>
      <c r="C472" s="2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6">
        <f>(E472/D472)*100</f>
        <v>1.02</v>
      </c>
      <c r="P472" s="5">
        <f>IF(NOT(L472=0),(E472/L472),0)</f>
        <v>25.5</v>
      </c>
      <c r="Q472" s="2" t="s">
        <v>8310</v>
      </c>
      <c r="R472" s="2" t="s">
        <v>8316</v>
      </c>
      <c r="S472" s="11">
        <f>(((J472/60)/60)/24)+DATE(1970,1,1)</f>
        <v>41605.167696759258</v>
      </c>
      <c r="T472" s="3">
        <f>(((I472/60)/60)/24)+DATE(1970,1,1)</f>
        <v>41655.166666666664</v>
      </c>
    </row>
    <row r="473" spans="1:20" x14ac:dyDescent="0.3">
      <c r="A473" s="2">
        <v>471</v>
      </c>
      <c r="B473" s="2" t="s">
        <v>472</v>
      </c>
      <c r="C473" s="2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6">
        <f>(E473/D473)*100</f>
        <v>11.892727272727273</v>
      </c>
      <c r="P473" s="5">
        <f>IF(NOT(L473=0),(E473/L473),0)</f>
        <v>38.476470588235294</v>
      </c>
      <c r="Q473" s="2" t="s">
        <v>8310</v>
      </c>
      <c r="R473" s="2" t="s">
        <v>8316</v>
      </c>
      <c r="S473" s="11">
        <f>(((J473/60)/60)/24)+DATE(1970,1,1)</f>
        <v>41703.721979166665</v>
      </c>
      <c r="T473" s="3">
        <f>(((I473/60)/60)/24)+DATE(1970,1,1)</f>
        <v>41748.680312500001</v>
      </c>
    </row>
    <row r="474" spans="1:20" x14ac:dyDescent="0.3">
      <c r="A474" s="2">
        <v>472</v>
      </c>
      <c r="B474" s="2" t="s">
        <v>473</v>
      </c>
      <c r="C474" s="2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6">
        <f>(E474/D474)*100</f>
        <v>17.625</v>
      </c>
      <c r="P474" s="5">
        <f>IF(NOT(L474=0),(E474/L474),0)</f>
        <v>28.2</v>
      </c>
      <c r="Q474" s="2" t="s">
        <v>8310</v>
      </c>
      <c r="R474" s="2" t="s">
        <v>8316</v>
      </c>
      <c r="S474" s="11">
        <f>(((J474/60)/60)/24)+DATE(1970,1,1)</f>
        <v>41844.922662037039</v>
      </c>
      <c r="T474" s="3">
        <f>(((I474/60)/60)/24)+DATE(1970,1,1)</f>
        <v>41874.922662037039</v>
      </c>
    </row>
    <row r="475" spans="1:20" x14ac:dyDescent="0.3">
      <c r="A475" s="2">
        <v>473</v>
      </c>
      <c r="B475" s="2" t="s">
        <v>474</v>
      </c>
      <c r="C475" s="2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6">
        <f>(E475/D475)*100</f>
        <v>2.87</v>
      </c>
      <c r="P475" s="5">
        <f>IF(NOT(L475=0),(E475/L475),0)</f>
        <v>61.5</v>
      </c>
      <c r="Q475" s="2" t="s">
        <v>8310</v>
      </c>
      <c r="R475" s="2" t="s">
        <v>8316</v>
      </c>
      <c r="S475" s="11">
        <f>(((J475/60)/60)/24)+DATE(1970,1,1)</f>
        <v>41869.698136574072</v>
      </c>
      <c r="T475" s="3">
        <f>(((I475/60)/60)/24)+DATE(1970,1,1)</f>
        <v>41899.698136574072</v>
      </c>
    </row>
    <row r="476" spans="1:20" x14ac:dyDescent="0.3">
      <c r="A476" s="2">
        <v>474</v>
      </c>
      <c r="B476" s="2" t="s">
        <v>475</v>
      </c>
      <c r="C476" s="2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6">
        <f>(E476/D476)*100</f>
        <v>3.0303030303030304E-2</v>
      </c>
      <c r="P476" s="5">
        <f>IF(NOT(L476=0),(E476/L476),0)</f>
        <v>1</v>
      </c>
      <c r="Q476" s="2" t="s">
        <v>8310</v>
      </c>
      <c r="R476" s="2" t="s">
        <v>8316</v>
      </c>
      <c r="S476" s="11">
        <f>(((J476/60)/60)/24)+DATE(1970,1,1)</f>
        <v>42753.329039351855</v>
      </c>
      <c r="T476" s="3">
        <f>(((I476/60)/60)/24)+DATE(1970,1,1)</f>
        <v>42783.329039351855</v>
      </c>
    </row>
    <row r="477" spans="1:20" x14ac:dyDescent="0.3">
      <c r="A477" s="2">
        <v>475</v>
      </c>
      <c r="B477" s="2" t="s">
        <v>476</v>
      </c>
      <c r="C477" s="2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6">
        <f>(E477/D477)*100</f>
        <v>0</v>
      </c>
      <c r="P477" s="5">
        <f>IF(NOT(L477=0),(E477/L477),0)</f>
        <v>0</v>
      </c>
      <c r="Q477" s="2" t="s">
        <v>8310</v>
      </c>
      <c r="R477" s="2" t="s">
        <v>8316</v>
      </c>
      <c r="S477" s="11">
        <f>(((J477/60)/60)/24)+DATE(1970,1,1)</f>
        <v>42100.086145833338</v>
      </c>
      <c r="T477" s="3">
        <f>(((I477/60)/60)/24)+DATE(1970,1,1)</f>
        <v>42130.086145833338</v>
      </c>
    </row>
    <row r="478" spans="1:20" x14ac:dyDescent="0.3">
      <c r="A478" s="2">
        <v>476</v>
      </c>
      <c r="B478" s="2" t="s">
        <v>477</v>
      </c>
      <c r="C478" s="2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6">
        <f>(E478/D478)*100</f>
        <v>2.230268181818182</v>
      </c>
      <c r="P478" s="5">
        <f>IF(NOT(L478=0),(E478/L478),0)</f>
        <v>39.569274193548388</v>
      </c>
      <c r="Q478" s="2" t="s">
        <v>8310</v>
      </c>
      <c r="R478" s="2" t="s">
        <v>8316</v>
      </c>
      <c r="S478" s="11">
        <f>(((J478/60)/60)/24)+DATE(1970,1,1)</f>
        <v>41757.975011574075</v>
      </c>
      <c r="T478" s="3">
        <f>(((I478/60)/60)/24)+DATE(1970,1,1)</f>
        <v>41793.165972222225</v>
      </c>
    </row>
    <row r="479" spans="1:20" x14ac:dyDescent="0.3">
      <c r="A479" s="2">
        <v>477</v>
      </c>
      <c r="B479" s="2" t="s">
        <v>478</v>
      </c>
      <c r="C479" s="2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6">
        <f>(E479/D479)*100</f>
        <v>0</v>
      </c>
      <c r="P479" s="5">
        <f>IF(NOT(L479=0),(E479/L479),0)</f>
        <v>0</v>
      </c>
      <c r="Q479" s="2" t="s">
        <v>8310</v>
      </c>
      <c r="R479" s="2" t="s">
        <v>8316</v>
      </c>
      <c r="S479" s="11">
        <f>(((J479/60)/60)/24)+DATE(1970,1,1)</f>
        <v>40987.83488425926</v>
      </c>
      <c r="T479" s="3">
        <f>(((I479/60)/60)/24)+DATE(1970,1,1)</f>
        <v>41047.83488425926</v>
      </c>
    </row>
    <row r="480" spans="1:20" x14ac:dyDescent="0.3">
      <c r="A480" s="2">
        <v>478</v>
      </c>
      <c r="B480" s="2" t="s">
        <v>479</v>
      </c>
      <c r="C480" s="2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6">
        <f>(E480/D480)*100</f>
        <v>0</v>
      </c>
      <c r="P480" s="5">
        <f>IF(NOT(L480=0),(E480/L480),0)</f>
        <v>0</v>
      </c>
      <c r="Q480" s="2" t="s">
        <v>8310</v>
      </c>
      <c r="R480" s="2" t="s">
        <v>8316</v>
      </c>
      <c r="S480" s="11">
        <f>(((J480/60)/60)/24)+DATE(1970,1,1)</f>
        <v>42065.910983796297</v>
      </c>
      <c r="T480" s="3">
        <f>(((I480/60)/60)/24)+DATE(1970,1,1)</f>
        <v>42095.869317129633</v>
      </c>
    </row>
    <row r="481" spans="1:20" x14ac:dyDescent="0.3">
      <c r="A481" s="2">
        <v>479</v>
      </c>
      <c r="B481" s="2" t="s">
        <v>480</v>
      </c>
      <c r="C481" s="2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6">
        <f>(E481/D481)*100</f>
        <v>32.56</v>
      </c>
      <c r="P481" s="5">
        <f>IF(NOT(L481=0),(E481/L481),0)</f>
        <v>88.8</v>
      </c>
      <c r="Q481" s="2" t="s">
        <v>8310</v>
      </c>
      <c r="R481" s="2" t="s">
        <v>8316</v>
      </c>
      <c r="S481" s="11">
        <f>(((J481/60)/60)/24)+DATE(1970,1,1)</f>
        <v>41904.407812500001</v>
      </c>
      <c r="T481" s="3">
        <f>(((I481/60)/60)/24)+DATE(1970,1,1)</f>
        <v>41964.449479166666</v>
      </c>
    </row>
    <row r="482" spans="1:20" x14ac:dyDescent="0.3">
      <c r="A482" s="2">
        <v>480</v>
      </c>
      <c r="B482" s="2" t="s">
        <v>481</v>
      </c>
      <c r="C482" s="2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6">
        <f>(E482/D482)*100</f>
        <v>19.41</v>
      </c>
      <c r="P482" s="5">
        <f>IF(NOT(L482=0),(E482/L482),0)</f>
        <v>55.457142857142856</v>
      </c>
      <c r="Q482" s="2" t="s">
        <v>8310</v>
      </c>
      <c r="R482" s="2" t="s">
        <v>8316</v>
      </c>
      <c r="S482" s="11">
        <f>(((J482/60)/60)/24)+DATE(1970,1,1)</f>
        <v>41465.500173611108</v>
      </c>
      <c r="T482" s="3">
        <f>(((I482/60)/60)/24)+DATE(1970,1,1)</f>
        <v>41495.500173611108</v>
      </c>
    </row>
    <row r="483" spans="1:20" x14ac:dyDescent="0.3">
      <c r="A483" s="2">
        <v>481</v>
      </c>
      <c r="B483" s="2" t="s">
        <v>482</v>
      </c>
      <c r="C483" s="2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6">
        <f>(E483/D483)*100</f>
        <v>6.1</v>
      </c>
      <c r="P483" s="5">
        <f>IF(NOT(L483=0),(E483/L483),0)</f>
        <v>87.142857142857139</v>
      </c>
      <c r="Q483" s="2" t="s">
        <v>8310</v>
      </c>
      <c r="R483" s="2" t="s">
        <v>8316</v>
      </c>
      <c r="S483" s="11">
        <f>(((J483/60)/60)/24)+DATE(1970,1,1)</f>
        <v>41162.672326388885</v>
      </c>
      <c r="T483" s="3">
        <f>(((I483/60)/60)/24)+DATE(1970,1,1)</f>
        <v>41192.672326388885</v>
      </c>
    </row>
    <row r="484" spans="1:20" x14ac:dyDescent="0.3">
      <c r="A484" s="2">
        <v>482</v>
      </c>
      <c r="B484" s="2" t="s">
        <v>483</v>
      </c>
      <c r="C484" s="2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6">
        <f>(E484/D484)*100</f>
        <v>0.1</v>
      </c>
      <c r="P484" s="5">
        <f>IF(NOT(L484=0),(E484/L484),0)</f>
        <v>10</v>
      </c>
      <c r="Q484" s="2" t="s">
        <v>8310</v>
      </c>
      <c r="R484" s="2" t="s">
        <v>8316</v>
      </c>
      <c r="S484" s="11">
        <f>(((J484/60)/60)/24)+DATE(1970,1,1)</f>
        <v>42447.896875000006</v>
      </c>
      <c r="T484" s="3">
        <f>(((I484/60)/60)/24)+DATE(1970,1,1)</f>
        <v>42474.606944444444</v>
      </c>
    </row>
    <row r="485" spans="1:20" x14ac:dyDescent="0.3">
      <c r="A485" s="2">
        <v>483</v>
      </c>
      <c r="B485" s="2" t="s">
        <v>484</v>
      </c>
      <c r="C485" s="2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6">
        <f>(E485/D485)*100</f>
        <v>50.2</v>
      </c>
      <c r="P485" s="5">
        <f>IF(NOT(L485=0),(E485/L485),0)</f>
        <v>51.224489795918366</v>
      </c>
      <c r="Q485" s="2" t="s">
        <v>8310</v>
      </c>
      <c r="R485" s="2" t="s">
        <v>8316</v>
      </c>
      <c r="S485" s="11">
        <f>(((J485/60)/60)/24)+DATE(1970,1,1)</f>
        <v>41243.197592592594</v>
      </c>
      <c r="T485" s="3">
        <f>(((I485/60)/60)/24)+DATE(1970,1,1)</f>
        <v>41303.197592592594</v>
      </c>
    </row>
    <row r="486" spans="1:20" x14ac:dyDescent="0.3">
      <c r="A486" s="2">
        <v>484</v>
      </c>
      <c r="B486" s="2" t="s">
        <v>485</v>
      </c>
      <c r="C486" s="2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6">
        <f>(E486/D486)*100</f>
        <v>0.18625</v>
      </c>
      <c r="P486" s="5">
        <f>IF(NOT(L486=0),(E486/L486),0)</f>
        <v>13.545454545454545</v>
      </c>
      <c r="Q486" s="2" t="s">
        <v>8310</v>
      </c>
      <c r="R486" s="2" t="s">
        <v>8316</v>
      </c>
      <c r="S486" s="11">
        <f>(((J486/60)/60)/24)+DATE(1970,1,1)</f>
        <v>42272.93949074074</v>
      </c>
      <c r="T486" s="3">
        <f>(((I486/60)/60)/24)+DATE(1970,1,1)</f>
        <v>42313.981157407412</v>
      </c>
    </row>
    <row r="487" spans="1:20" x14ac:dyDescent="0.3">
      <c r="A487" s="2">
        <v>485</v>
      </c>
      <c r="B487" s="2" t="s">
        <v>486</v>
      </c>
      <c r="C487" s="2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6">
        <f>(E487/D487)*100</f>
        <v>21.906971229845084</v>
      </c>
      <c r="P487" s="5">
        <f>IF(NOT(L487=0),(E487/L487),0)</f>
        <v>66.520080000000007</v>
      </c>
      <c r="Q487" s="2" t="s">
        <v>8310</v>
      </c>
      <c r="R487" s="2" t="s">
        <v>8316</v>
      </c>
      <c r="S487" s="11">
        <f>(((J487/60)/60)/24)+DATE(1970,1,1)</f>
        <v>41381.50577546296</v>
      </c>
      <c r="T487" s="3">
        <f>(((I487/60)/60)/24)+DATE(1970,1,1)</f>
        <v>41411.50577546296</v>
      </c>
    </row>
    <row r="488" spans="1:20" x14ac:dyDescent="0.3">
      <c r="A488" s="2">
        <v>486</v>
      </c>
      <c r="B488" s="2" t="s">
        <v>487</v>
      </c>
      <c r="C488" s="2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6">
        <f>(E488/D488)*100</f>
        <v>9.0909090909090905E-3</v>
      </c>
      <c r="P488" s="5">
        <f>IF(NOT(L488=0),(E488/L488),0)</f>
        <v>50</v>
      </c>
      <c r="Q488" s="2" t="s">
        <v>8310</v>
      </c>
      <c r="R488" s="2" t="s">
        <v>8316</v>
      </c>
      <c r="S488" s="11">
        <f>(((J488/60)/60)/24)+DATE(1970,1,1)</f>
        <v>41761.94258101852</v>
      </c>
      <c r="T488" s="3">
        <f>(((I488/60)/60)/24)+DATE(1970,1,1)</f>
        <v>41791.94258101852</v>
      </c>
    </row>
    <row r="489" spans="1:20" x14ac:dyDescent="0.3">
      <c r="A489" s="2">
        <v>487</v>
      </c>
      <c r="B489" s="2" t="s">
        <v>488</v>
      </c>
      <c r="C489" s="2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6">
        <f>(E489/D489)*100</f>
        <v>0</v>
      </c>
      <c r="P489" s="5">
        <f>IF(NOT(L489=0),(E489/L489),0)</f>
        <v>0</v>
      </c>
      <c r="Q489" s="2" t="s">
        <v>8310</v>
      </c>
      <c r="R489" s="2" t="s">
        <v>8316</v>
      </c>
      <c r="S489" s="11">
        <f>(((J489/60)/60)/24)+DATE(1970,1,1)</f>
        <v>42669.594837962963</v>
      </c>
      <c r="T489" s="3">
        <f>(((I489/60)/60)/24)+DATE(1970,1,1)</f>
        <v>42729.636504629627</v>
      </c>
    </row>
    <row r="490" spans="1:20" x14ac:dyDescent="0.3">
      <c r="A490" s="2">
        <v>488</v>
      </c>
      <c r="B490" s="2" t="s">
        <v>489</v>
      </c>
      <c r="C490" s="2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6">
        <f>(E490/D490)*100</f>
        <v>0</v>
      </c>
      <c r="P490" s="5">
        <f>IF(NOT(L490=0),(E490/L490),0)</f>
        <v>0</v>
      </c>
      <c r="Q490" s="2" t="s">
        <v>8310</v>
      </c>
      <c r="R490" s="2" t="s">
        <v>8316</v>
      </c>
      <c r="S490" s="11">
        <f>(((J490/60)/60)/24)+DATE(1970,1,1)</f>
        <v>42714.054398148146</v>
      </c>
      <c r="T490" s="3">
        <f>(((I490/60)/60)/24)+DATE(1970,1,1)</f>
        <v>42744.054398148146</v>
      </c>
    </row>
    <row r="491" spans="1:20" x14ac:dyDescent="0.3">
      <c r="A491" s="2">
        <v>489</v>
      </c>
      <c r="B491" s="2" t="s">
        <v>490</v>
      </c>
      <c r="C491" s="2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6">
        <f>(E491/D491)*100</f>
        <v>0.28667813379201834</v>
      </c>
      <c r="P491" s="5">
        <f>IF(NOT(L491=0),(E491/L491),0)</f>
        <v>71.666666666666671</v>
      </c>
      <c r="Q491" s="2" t="s">
        <v>8310</v>
      </c>
      <c r="R491" s="2" t="s">
        <v>8316</v>
      </c>
      <c r="S491" s="11">
        <f>(((J491/60)/60)/24)+DATE(1970,1,1)</f>
        <v>40882.481666666667</v>
      </c>
      <c r="T491" s="3">
        <f>(((I491/60)/60)/24)+DATE(1970,1,1)</f>
        <v>40913.481249999997</v>
      </c>
    </row>
    <row r="492" spans="1:20" x14ac:dyDescent="0.3">
      <c r="A492" s="2">
        <v>490</v>
      </c>
      <c r="B492" s="2" t="s">
        <v>491</v>
      </c>
      <c r="C492" s="2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6">
        <f>(E492/D492)*100</f>
        <v>0</v>
      </c>
      <c r="P492" s="5">
        <f>IF(NOT(L492=0),(E492/L492),0)</f>
        <v>0</v>
      </c>
      <c r="Q492" s="2" t="s">
        <v>8310</v>
      </c>
      <c r="R492" s="2" t="s">
        <v>8316</v>
      </c>
      <c r="S492" s="11">
        <f>(((J492/60)/60)/24)+DATE(1970,1,1)</f>
        <v>41113.968576388892</v>
      </c>
      <c r="T492" s="3">
        <f>(((I492/60)/60)/24)+DATE(1970,1,1)</f>
        <v>41143.968576388892</v>
      </c>
    </row>
    <row r="493" spans="1:20" x14ac:dyDescent="0.3">
      <c r="A493" s="2">
        <v>491</v>
      </c>
      <c r="B493" s="2" t="s">
        <v>492</v>
      </c>
      <c r="C493" s="2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6">
        <f>(E493/D493)*100</f>
        <v>0</v>
      </c>
      <c r="P493" s="5">
        <f>IF(NOT(L493=0),(E493/L493),0)</f>
        <v>0</v>
      </c>
      <c r="Q493" s="2" t="s">
        <v>8310</v>
      </c>
      <c r="R493" s="2" t="s">
        <v>8316</v>
      </c>
      <c r="S493" s="11">
        <f>(((J493/60)/60)/24)+DATE(1970,1,1)</f>
        <v>42366.982627314821</v>
      </c>
      <c r="T493" s="3">
        <f>(((I493/60)/60)/24)+DATE(1970,1,1)</f>
        <v>42396.982627314821</v>
      </c>
    </row>
    <row r="494" spans="1:20" x14ac:dyDescent="0.3">
      <c r="A494" s="2">
        <v>492</v>
      </c>
      <c r="B494" s="2" t="s">
        <v>493</v>
      </c>
      <c r="C494" s="2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6">
        <f>(E494/D494)*100</f>
        <v>0</v>
      </c>
      <c r="P494" s="5">
        <f>IF(NOT(L494=0),(E494/L494),0)</f>
        <v>0</v>
      </c>
      <c r="Q494" s="2" t="s">
        <v>8310</v>
      </c>
      <c r="R494" s="2" t="s">
        <v>8316</v>
      </c>
      <c r="S494" s="11">
        <f>(((J494/60)/60)/24)+DATE(1970,1,1)</f>
        <v>42596.03506944445</v>
      </c>
      <c r="T494" s="3">
        <f>(((I494/60)/60)/24)+DATE(1970,1,1)</f>
        <v>42656.03506944445</v>
      </c>
    </row>
    <row r="495" spans="1:20" x14ac:dyDescent="0.3">
      <c r="A495" s="2">
        <v>493</v>
      </c>
      <c r="B495" s="2" t="s">
        <v>494</v>
      </c>
      <c r="C495" s="2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6">
        <f>(E495/D495)*100</f>
        <v>0</v>
      </c>
      <c r="P495" s="5">
        <f>IF(NOT(L495=0),(E495/L495),0)</f>
        <v>0</v>
      </c>
      <c r="Q495" s="2" t="s">
        <v>8310</v>
      </c>
      <c r="R495" s="2" t="s">
        <v>8316</v>
      </c>
      <c r="S495" s="11">
        <f>(((J495/60)/60)/24)+DATE(1970,1,1)</f>
        <v>42114.726134259254</v>
      </c>
      <c r="T495" s="3">
        <f>(((I495/60)/60)/24)+DATE(1970,1,1)</f>
        <v>42144.726134259254</v>
      </c>
    </row>
    <row r="496" spans="1:20" x14ac:dyDescent="0.3">
      <c r="A496" s="2">
        <v>494</v>
      </c>
      <c r="B496" s="2" t="s">
        <v>495</v>
      </c>
      <c r="C496" s="2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6">
        <f>(E496/D496)*100</f>
        <v>0.155</v>
      </c>
      <c r="P496" s="5">
        <f>IF(NOT(L496=0),(E496/L496),0)</f>
        <v>10.333333333333334</v>
      </c>
      <c r="Q496" s="2" t="s">
        <v>8310</v>
      </c>
      <c r="R496" s="2" t="s">
        <v>8316</v>
      </c>
      <c r="S496" s="11">
        <f>(((J496/60)/60)/24)+DATE(1970,1,1)</f>
        <v>41799.830613425926</v>
      </c>
      <c r="T496" s="3">
        <f>(((I496/60)/60)/24)+DATE(1970,1,1)</f>
        <v>41823.125</v>
      </c>
    </row>
    <row r="497" spans="1:20" x14ac:dyDescent="0.3">
      <c r="A497" s="2">
        <v>495</v>
      </c>
      <c r="B497" s="2" t="s">
        <v>496</v>
      </c>
      <c r="C497" s="2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6">
        <f>(E497/D497)*100</f>
        <v>0</v>
      </c>
      <c r="P497" s="5">
        <f>IF(NOT(L497=0),(E497/L497),0)</f>
        <v>0</v>
      </c>
      <c r="Q497" s="2" t="s">
        <v>8310</v>
      </c>
      <c r="R497" s="2" t="s">
        <v>8316</v>
      </c>
      <c r="S497" s="11">
        <f>(((J497/60)/60)/24)+DATE(1970,1,1)</f>
        <v>42171.827604166669</v>
      </c>
      <c r="T497" s="3">
        <f>(((I497/60)/60)/24)+DATE(1970,1,1)</f>
        <v>42201.827604166669</v>
      </c>
    </row>
    <row r="498" spans="1:20" x14ac:dyDescent="0.3">
      <c r="A498" s="2">
        <v>496</v>
      </c>
      <c r="B498" s="2" t="s">
        <v>497</v>
      </c>
      <c r="C498" s="2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6">
        <f>(E498/D498)*100</f>
        <v>1.6666666666666668E-3</v>
      </c>
      <c r="P498" s="5">
        <f>IF(NOT(L498=0),(E498/L498),0)</f>
        <v>1</v>
      </c>
      <c r="Q498" s="2" t="s">
        <v>8310</v>
      </c>
      <c r="R498" s="2" t="s">
        <v>8316</v>
      </c>
      <c r="S498" s="11">
        <f>(((J498/60)/60)/24)+DATE(1970,1,1)</f>
        <v>41620.93141203704</v>
      </c>
      <c r="T498" s="3">
        <f>(((I498/60)/60)/24)+DATE(1970,1,1)</f>
        <v>41680.93141203704</v>
      </c>
    </row>
    <row r="499" spans="1:20" x14ac:dyDescent="0.3">
      <c r="A499" s="2">
        <v>497</v>
      </c>
      <c r="B499" s="2" t="s">
        <v>498</v>
      </c>
      <c r="C499" s="2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6">
        <f>(E499/D499)*100</f>
        <v>0.6696428571428571</v>
      </c>
      <c r="P499" s="5">
        <f>IF(NOT(L499=0),(E499/L499),0)</f>
        <v>10</v>
      </c>
      <c r="Q499" s="2" t="s">
        <v>8310</v>
      </c>
      <c r="R499" s="2" t="s">
        <v>8316</v>
      </c>
      <c r="S499" s="11">
        <f>(((J499/60)/60)/24)+DATE(1970,1,1)</f>
        <v>41945.037789351853</v>
      </c>
      <c r="T499" s="3">
        <f>(((I499/60)/60)/24)+DATE(1970,1,1)</f>
        <v>41998.208333333328</v>
      </c>
    </row>
    <row r="500" spans="1:20" x14ac:dyDescent="0.3">
      <c r="A500" s="2">
        <v>498</v>
      </c>
      <c r="B500" s="2" t="s">
        <v>499</v>
      </c>
      <c r="C500" s="2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6">
        <f>(E500/D500)*100</f>
        <v>4.5985132395404564</v>
      </c>
      <c r="P500" s="5">
        <f>IF(NOT(L500=0),(E500/L500),0)</f>
        <v>136.09090909090909</v>
      </c>
      <c r="Q500" s="2" t="s">
        <v>8310</v>
      </c>
      <c r="R500" s="2" t="s">
        <v>8316</v>
      </c>
      <c r="S500" s="11">
        <f>(((J500/60)/60)/24)+DATE(1970,1,1)</f>
        <v>40858.762141203704</v>
      </c>
      <c r="T500" s="3">
        <f>(((I500/60)/60)/24)+DATE(1970,1,1)</f>
        <v>40900.762141203704</v>
      </c>
    </row>
    <row r="501" spans="1:20" x14ac:dyDescent="0.3">
      <c r="A501" s="2">
        <v>499</v>
      </c>
      <c r="B501" s="2" t="s">
        <v>500</v>
      </c>
      <c r="C501" s="2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6">
        <f>(E501/D501)*100</f>
        <v>9.5500000000000007</v>
      </c>
      <c r="P501" s="5">
        <f>IF(NOT(L501=0),(E501/L501),0)</f>
        <v>73.461538461538467</v>
      </c>
      <c r="Q501" s="2" t="s">
        <v>8310</v>
      </c>
      <c r="R501" s="2" t="s">
        <v>8316</v>
      </c>
      <c r="S501" s="11">
        <f>(((J501/60)/60)/24)+DATE(1970,1,1)</f>
        <v>40043.895462962959</v>
      </c>
      <c r="T501" s="3">
        <f>(((I501/60)/60)/24)+DATE(1970,1,1)</f>
        <v>40098.874305555553</v>
      </c>
    </row>
    <row r="502" spans="1:20" x14ac:dyDescent="0.3">
      <c r="A502" s="2">
        <v>500</v>
      </c>
      <c r="B502" s="2" t="s">
        <v>501</v>
      </c>
      <c r="C502" s="2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6">
        <f>(E502/D502)*100</f>
        <v>3.3076923076923079</v>
      </c>
      <c r="P502" s="5">
        <f>IF(NOT(L502=0),(E502/L502),0)</f>
        <v>53.75</v>
      </c>
      <c r="Q502" s="2" t="s">
        <v>8310</v>
      </c>
      <c r="R502" s="2" t="s">
        <v>8316</v>
      </c>
      <c r="S502" s="11">
        <f>(((J502/60)/60)/24)+DATE(1970,1,1)</f>
        <v>40247.886006944449</v>
      </c>
      <c r="T502" s="3">
        <f>(((I502/60)/60)/24)+DATE(1970,1,1)</f>
        <v>40306.927777777775</v>
      </c>
    </row>
    <row r="503" spans="1:20" x14ac:dyDescent="0.3">
      <c r="A503" s="2">
        <v>501</v>
      </c>
      <c r="B503" s="2" t="s">
        <v>502</v>
      </c>
      <c r="C503" s="2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6">
        <f>(E503/D503)*100</f>
        <v>0</v>
      </c>
      <c r="P503" s="5">
        <f>IF(NOT(L503=0),(E503/L503),0)</f>
        <v>0</v>
      </c>
      <c r="Q503" s="2" t="s">
        <v>8310</v>
      </c>
      <c r="R503" s="2" t="s">
        <v>8316</v>
      </c>
      <c r="S503" s="11">
        <f>(((J503/60)/60)/24)+DATE(1970,1,1)</f>
        <v>40703.234386574077</v>
      </c>
      <c r="T503" s="3">
        <f>(((I503/60)/60)/24)+DATE(1970,1,1)</f>
        <v>40733.234386574077</v>
      </c>
    </row>
    <row r="504" spans="1:20" x14ac:dyDescent="0.3">
      <c r="A504" s="2">
        <v>502</v>
      </c>
      <c r="B504" s="2" t="s">
        <v>503</v>
      </c>
      <c r="C504" s="2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6">
        <f>(E504/D504)*100</f>
        <v>1.1499999999999999</v>
      </c>
      <c r="P504" s="5">
        <f>IF(NOT(L504=0),(E504/L504),0)</f>
        <v>57.5</v>
      </c>
      <c r="Q504" s="2" t="s">
        <v>8310</v>
      </c>
      <c r="R504" s="2" t="s">
        <v>8316</v>
      </c>
      <c r="S504" s="11">
        <f>(((J504/60)/60)/24)+DATE(1970,1,1)</f>
        <v>40956.553530092591</v>
      </c>
      <c r="T504" s="3">
        <f>(((I504/60)/60)/24)+DATE(1970,1,1)</f>
        <v>40986.511863425927</v>
      </c>
    </row>
    <row r="505" spans="1:20" x14ac:dyDescent="0.3">
      <c r="A505" s="2">
        <v>503</v>
      </c>
      <c r="B505" s="2" t="s">
        <v>504</v>
      </c>
      <c r="C505" s="2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6">
        <f>(E505/D505)*100</f>
        <v>1.7538461538461538</v>
      </c>
      <c r="P505" s="5">
        <f>IF(NOT(L505=0),(E505/L505),0)</f>
        <v>12.666666666666666</v>
      </c>
      <c r="Q505" s="2" t="s">
        <v>8310</v>
      </c>
      <c r="R505" s="2" t="s">
        <v>8316</v>
      </c>
      <c r="S505" s="11">
        <f>(((J505/60)/60)/24)+DATE(1970,1,1)</f>
        <v>41991.526655092588</v>
      </c>
      <c r="T505" s="3">
        <f>(((I505/60)/60)/24)+DATE(1970,1,1)</f>
        <v>42021.526655092588</v>
      </c>
    </row>
    <row r="506" spans="1:20" x14ac:dyDescent="0.3">
      <c r="A506" s="2">
        <v>504</v>
      </c>
      <c r="B506" s="2" t="s">
        <v>505</v>
      </c>
      <c r="C506" s="2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6">
        <f>(E506/D506)*100</f>
        <v>1.3673469387755102</v>
      </c>
      <c r="P506" s="5">
        <f>IF(NOT(L506=0),(E506/L506),0)</f>
        <v>67</v>
      </c>
      <c r="Q506" s="2" t="s">
        <v>8310</v>
      </c>
      <c r="R506" s="2" t="s">
        <v>8316</v>
      </c>
      <c r="S506" s="11">
        <f>(((J506/60)/60)/24)+DATE(1970,1,1)</f>
        <v>40949.98364583333</v>
      </c>
      <c r="T506" s="3">
        <f>(((I506/60)/60)/24)+DATE(1970,1,1)</f>
        <v>41009.941979166666</v>
      </c>
    </row>
    <row r="507" spans="1:20" x14ac:dyDescent="0.3">
      <c r="A507" s="2">
        <v>505</v>
      </c>
      <c r="B507" s="2" t="s">
        <v>506</v>
      </c>
      <c r="C507" s="2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6">
        <f>(E507/D507)*100</f>
        <v>0.43333333333333329</v>
      </c>
      <c r="P507" s="5">
        <f>IF(NOT(L507=0),(E507/L507),0)</f>
        <v>3.7142857142857144</v>
      </c>
      <c r="Q507" s="2" t="s">
        <v>8310</v>
      </c>
      <c r="R507" s="2" t="s">
        <v>8316</v>
      </c>
      <c r="S507" s="11">
        <f>(((J507/60)/60)/24)+DATE(1970,1,1)</f>
        <v>42318.098217592589</v>
      </c>
      <c r="T507" s="3">
        <f>(((I507/60)/60)/24)+DATE(1970,1,1)</f>
        <v>42363.098217592589</v>
      </c>
    </row>
    <row r="508" spans="1:20" x14ac:dyDescent="0.3">
      <c r="A508" s="2">
        <v>506</v>
      </c>
      <c r="B508" s="2" t="s">
        <v>507</v>
      </c>
      <c r="C508" s="2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6">
        <f>(E508/D508)*100</f>
        <v>0.125</v>
      </c>
      <c r="P508" s="5">
        <f>IF(NOT(L508=0),(E508/L508),0)</f>
        <v>250</v>
      </c>
      <c r="Q508" s="2" t="s">
        <v>8310</v>
      </c>
      <c r="R508" s="2" t="s">
        <v>8316</v>
      </c>
      <c r="S508" s="11">
        <f>(((J508/60)/60)/24)+DATE(1970,1,1)</f>
        <v>41466.552314814813</v>
      </c>
      <c r="T508" s="3">
        <f>(((I508/60)/60)/24)+DATE(1970,1,1)</f>
        <v>41496.552314814813</v>
      </c>
    </row>
    <row r="509" spans="1:20" x14ac:dyDescent="0.3">
      <c r="A509" s="2">
        <v>507</v>
      </c>
      <c r="B509" s="2" t="s">
        <v>508</v>
      </c>
      <c r="C509" s="2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6">
        <f>(E509/D509)*100</f>
        <v>3.2</v>
      </c>
      <c r="P509" s="5">
        <f>IF(NOT(L509=0),(E509/L509),0)</f>
        <v>64</v>
      </c>
      <c r="Q509" s="2" t="s">
        <v>8310</v>
      </c>
      <c r="R509" s="2" t="s">
        <v>8316</v>
      </c>
      <c r="S509" s="11">
        <f>(((J509/60)/60)/24)+DATE(1970,1,1)</f>
        <v>41156.958993055552</v>
      </c>
      <c r="T509" s="3">
        <f>(((I509/60)/60)/24)+DATE(1970,1,1)</f>
        <v>41201.958993055552</v>
      </c>
    </row>
    <row r="510" spans="1:20" x14ac:dyDescent="0.3">
      <c r="A510" s="2">
        <v>508</v>
      </c>
      <c r="B510" s="2" t="s">
        <v>509</v>
      </c>
      <c r="C510" s="2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6">
        <f>(E510/D510)*100</f>
        <v>0.8</v>
      </c>
      <c r="P510" s="5">
        <f>IF(NOT(L510=0),(E510/L510),0)</f>
        <v>133.33333333333334</v>
      </c>
      <c r="Q510" s="2" t="s">
        <v>8310</v>
      </c>
      <c r="R510" s="2" t="s">
        <v>8316</v>
      </c>
      <c r="S510" s="11">
        <f>(((J510/60)/60)/24)+DATE(1970,1,1)</f>
        <v>40995.024317129632</v>
      </c>
      <c r="T510" s="3">
        <f>(((I510/60)/60)/24)+DATE(1970,1,1)</f>
        <v>41054.593055555553</v>
      </c>
    </row>
    <row r="511" spans="1:20" x14ac:dyDescent="0.3">
      <c r="A511" s="2">
        <v>509</v>
      </c>
      <c r="B511" s="2" t="s">
        <v>510</v>
      </c>
      <c r="C511" s="2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6">
        <f>(E511/D511)*100</f>
        <v>0.2</v>
      </c>
      <c r="P511" s="5">
        <f>IF(NOT(L511=0),(E511/L511),0)</f>
        <v>10</v>
      </c>
      <c r="Q511" s="2" t="s">
        <v>8310</v>
      </c>
      <c r="R511" s="2" t="s">
        <v>8316</v>
      </c>
      <c r="S511" s="11">
        <f>(((J511/60)/60)/24)+DATE(1970,1,1)</f>
        <v>42153.631597222222</v>
      </c>
      <c r="T511" s="3">
        <f>(((I511/60)/60)/24)+DATE(1970,1,1)</f>
        <v>42183.631597222222</v>
      </c>
    </row>
    <row r="512" spans="1:20" x14ac:dyDescent="0.3">
      <c r="A512" s="2">
        <v>510</v>
      </c>
      <c r="B512" s="2" t="s">
        <v>511</v>
      </c>
      <c r="C512" s="2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6">
        <f>(E512/D512)*100</f>
        <v>0</v>
      </c>
      <c r="P512" s="5">
        <f>IF(NOT(L512=0),(E512/L512),0)</f>
        <v>0</v>
      </c>
      <c r="Q512" s="2" t="s">
        <v>8310</v>
      </c>
      <c r="R512" s="2" t="s">
        <v>8316</v>
      </c>
      <c r="S512" s="11">
        <f>(((J512/60)/60)/24)+DATE(1970,1,1)</f>
        <v>42400.176377314812</v>
      </c>
      <c r="T512" s="3">
        <f>(((I512/60)/60)/24)+DATE(1970,1,1)</f>
        <v>42430.176377314812</v>
      </c>
    </row>
    <row r="513" spans="1:20" x14ac:dyDescent="0.3">
      <c r="A513" s="2">
        <v>511</v>
      </c>
      <c r="B513" s="2" t="s">
        <v>512</v>
      </c>
      <c r="C513" s="2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6">
        <f>(E513/D513)*100</f>
        <v>3</v>
      </c>
      <c r="P513" s="5">
        <f>IF(NOT(L513=0),(E513/L513),0)</f>
        <v>30</v>
      </c>
      <c r="Q513" s="2" t="s">
        <v>8310</v>
      </c>
      <c r="R513" s="2" t="s">
        <v>8316</v>
      </c>
      <c r="S513" s="11">
        <f>(((J513/60)/60)/24)+DATE(1970,1,1)</f>
        <v>41340.303032407406</v>
      </c>
      <c r="T513" s="3">
        <f>(((I513/60)/60)/24)+DATE(1970,1,1)</f>
        <v>41370.261365740742</v>
      </c>
    </row>
    <row r="514" spans="1:20" x14ac:dyDescent="0.3">
      <c r="A514" s="2">
        <v>512</v>
      </c>
      <c r="B514" s="2" t="s">
        <v>513</v>
      </c>
      <c r="C514" s="2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6">
        <f>(E514/D514)*100</f>
        <v>0.13749999999999998</v>
      </c>
      <c r="P514" s="5">
        <f>IF(NOT(L514=0),(E514/L514),0)</f>
        <v>5.5</v>
      </c>
      <c r="Q514" s="2" t="s">
        <v>8310</v>
      </c>
      <c r="R514" s="2" t="s">
        <v>8316</v>
      </c>
      <c r="S514" s="11">
        <f>(((J514/60)/60)/24)+DATE(1970,1,1)</f>
        <v>42649.742210648154</v>
      </c>
      <c r="T514" s="3">
        <f>(((I514/60)/60)/24)+DATE(1970,1,1)</f>
        <v>42694.783877314811</v>
      </c>
    </row>
    <row r="515" spans="1:20" x14ac:dyDescent="0.3">
      <c r="A515" s="2">
        <v>513</v>
      </c>
      <c r="B515" s="2" t="s">
        <v>514</v>
      </c>
      <c r="C515" s="2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6">
        <f>(E515/D515)*100</f>
        <v>13.923999999999999</v>
      </c>
      <c r="P515" s="5">
        <f>IF(NOT(L515=0),(E515/L515),0)</f>
        <v>102.38235294117646</v>
      </c>
      <c r="Q515" s="2" t="s">
        <v>8310</v>
      </c>
      <c r="R515" s="2" t="s">
        <v>8316</v>
      </c>
      <c r="S515" s="11">
        <f>(((J515/60)/60)/24)+DATE(1970,1,1)</f>
        <v>42552.653993055559</v>
      </c>
      <c r="T515" s="3">
        <f>(((I515/60)/60)/24)+DATE(1970,1,1)</f>
        <v>42597.291666666672</v>
      </c>
    </row>
    <row r="516" spans="1:20" x14ac:dyDescent="0.3">
      <c r="A516" s="2">
        <v>514</v>
      </c>
      <c r="B516" s="2" t="s">
        <v>515</v>
      </c>
      <c r="C516" s="2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6">
        <f>(E516/D516)*100</f>
        <v>3.3333333333333335</v>
      </c>
      <c r="P516" s="5">
        <f>IF(NOT(L516=0),(E516/L516),0)</f>
        <v>16.666666666666668</v>
      </c>
      <c r="Q516" s="2" t="s">
        <v>8310</v>
      </c>
      <c r="R516" s="2" t="s">
        <v>8316</v>
      </c>
      <c r="S516" s="11">
        <f>(((J516/60)/60)/24)+DATE(1970,1,1)</f>
        <v>41830.613969907405</v>
      </c>
      <c r="T516" s="3">
        <f>(((I516/60)/60)/24)+DATE(1970,1,1)</f>
        <v>41860.613969907405</v>
      </c>
    </row>
    <row r="517" spans="1:20" x14ac:dyDescent="0.3">
      <c r="A517" s="2">
        <v>515</v>
      </c>
      <c r="B517" s="2" t="s">
        <v>516</v>
      </c>
      <c r="C517" s="2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6">
        <f>(E517/D517)*100</f>
        <v>25.41340206185567</v>
      </c>
      <c r="P517" s="5">
        <f>IF(NOT(L517=0),(E517/L517),0)</f>
        <v>725.02941176470586</v>
      </c>
      <c r="Q517" s="2" t="s">
        <v>8310</v>
      </c>
      <c r="R517" s="2" t="s">
        <v>8316</v>
      </c>
      <c r="S517" s="11">
        <f>(((J517/60)/60)/24)+DATE(1970,1,1)</f>
        <v>42327.490752314814</v>
      </c>
      <c r="T517" s="3">
        <f>(((I517/60)/60)/24)+DATE(1970,1,1)</f>
        <v>42367.490752314814</v>
      </c>
    </row>
    <row r="518" spans="1:20" x14ac:dyDescent="0.3">
      <c r="A518" s="2">
        <v>516</v>
      </c>
      <c r="B518" s="2" t="s">
        <v>517</v>
      </c>
      <c r="C518" s="2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6">
        <f>(E518/D518)*100</f>
        <v>0</v>
      </c>
      <c r="P518" s="5">
        <f>IF(NOT(L518=0),(E518/L518),0)</f>
        <v>0</v>
      </c>
      <c r="Q518" s="2" t="s">
        <v>8310</v>
      </c>
      <c r="R518" s="2" t="s">
        <v>8316</v>
      </c>
      <c r="S518" s="11">
        <f>(((J518/60)/60)/24)+DATE(1970,1,1)</f>
        <v>42091.778703703705</v>
      </c>
      <c r="T518" s="3">
        <f>(((I518/60)/60)/24)+DATE(1970,1,1)</f>
        <v>42151.778703703705</v>
      </c>
    </row>
    <row r="519" spans="1:20" x14ac:dyDescent="0.3">
      <c r="A519" s="2">
        <v>517</v>
      </c>
      <c r="B519" s="2" t="s">
        <v>518</v>
      </c>
      <c r="C519" s="2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6">
        <f>(E519/D519)*100</f>
        <v>1.3666666666666667</v>
      </c>
      <c r="P519" s="5">
        <f>IF(NOT(L519=0),(E519/L519),0)</f>
        <v>68.333333333333329</v>
      </c>
      <c r="Q519" s="2" t="s">
        <v>8310</v>
      </c>
      <c r="R519" s="2" t="s">
        <v>8316</v>
      </c>
      <c r="S519" s="11">
        <f>(((J519/60)/60)/24)+DATE(1970,1,1)</f>
        <v>42738.615289351852</v>
      </c>
      <c r="T519" s="3">
        <f>(((I519/60)/60)/24)+DATE(1970,1,1)</f>
        <v>42768.615289351852</v>
      </c>
    </row>
    <row r="520" spans="1:20" x14ac:dyDescent="0.3">
      <c r="A520" s="2">
        <v>518</v>
      </c>
      <c r="B520" s="2" t="s">
        <v>519</v>
      </c>
      <c r="C520" s="2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6">
        <f>(E520/D520)*100</f>
        <v>0</v>
      </c>
      <c r="P520" s="5">
        <f>IF(NOT(L520=0),(E520/L520),0)</f>
        <v>0</v>
      </c>
      <c r="Q520" s="2" t="s">
        <v>8310</v>
      </c>
      <c r="R520" s="2" t="s">
        <v>8316</v>
      </c>
      <c r="S520" s="11">
        <f>(((J520/60)/60)/24)+DATE(1970,1,1)</f>
        <v>42223.616018518514</v>
      </c>
      <c r="T520" s="3">
        <f>(((I520/60)/60)/24)+DATE(1970,1,1)</f>
        <v>42253.615277777775</v>
      </c>
    </row>
    <row r="521" spans="1:20" x14ac:dyDescent="0.3">
      <c r="A521" s="2">
        <v>519</v>
      </c>
      <c r="B521" s="2" t="s">
        <v>520</v>
      </c>
      <c r="C521" s="2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6">
        <f>(E521/D521)*100</f>
        <v>22.881426547787683</v>
      </c>
      <c r="P521" s="5">
        <f>IF(NOT(L521=0),(E521/L521),0)</f>
        <v>39.228571428571428</v>
      </c>
      <c r="Q521" s="2" t="s">
        <v>8310</v>
      </c>
      <c r="R521" s="2" t="s">
        <v>8316</v>
      </c>
      <c r="S521" s="11">
        <f>(((J521/60)/60)/24)+DATE(1970,1,1)</f>
        <v>41218.391446759262</v>
      </c>
      <c r="T521" s="3">
        <f>(((I521/60)/60)/24)+DATE(1970,1,1)</f>
        <v>41248.391446759262</v>
      </c>
    </row>
    <row r="522" spans="1:20" x14ac:dyDescent="0.3">
      <c r="A522" s="2">
        <v>520</v>
      </c>
      <c r="B522" s="2" t="s">
        <v>521</v>
      </c>
      <c r="C522" s="2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6">
        <f>(E522/D522)*100</f>
        <v>102.1</v>
      </c>
      <c r="P522" s="5">
        <f>IF(NOT(L522=0),(E522/L522),0)</f>
        <v>150.14705882352942</v>
      </c>
      <c r="Q522" s="2" t="s">
        <v>8317</v>
      </c>
      <c r="R522" s="2" t="s">
        <v>8318</v>
      </c>
      <c r="S522" s="11">
        <f>(((J522/60)/60)/24)+DATE(1970,1,1)</f>
        <v>42318.702094907407</v>
      </c>
      <c r="T522" s="3">
        <f>(((I522/60)/60)/24)+DATE(1970,1,1)</f>
        <v>42348.702094907407</v>
      </c>
    </row>
    <row r="523" spans="1:20" x14ac:dyDescent="0.3">
      <c r="A523" s="2">
        <v>521</v>
      </c>
      <c r="B523" s="2" t="s">
        <v>522</v>
      </c>
      <c r="C523" s="2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6">
        <f>(E523/D523)*100</f>
        <v>104.64</v>
      </c>
      <c r="P523" s="5">
        <f>IF(NOT(L523=0),(E523/L523),0)</f>
        <v>93.428571428571431</v>
      </c>
      <c r="Q523" s="2" t="s">
        <v>8317</v>
      </c>
      <c r="R523" s="2" t="s">
        <v>8318</v>
      </c>
      <c r="S523" s="11">
        <f>(((J523/60)/60)/24)+DATE(1970,1,1)</f>
        <v>42646.092812499999</v>
      </c>
      <c r="T523" s="3">
        <f>(((I523/60)/60)/24)+DATE(1970,1,1)</f>
        <v>42675.207638888889</v>
      </c>
    </row>
    <row r="524" spans="1:20" x14ac:dyDescent="0.3">
      <c r="A524" s="2">
        <v>522</v>
      </c>
      <c r="B524" s="2" t="s">
        <v>523</v>
      </c>
      <c r="C524" s="2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6">
        <f>(E524/D524)*100</f>
        <v>114.66666666666667</v>
      </c>
      <c r="P524" s="5">
        <f>IF(NOT(L524=0),(E524/L524),0)</f>
        <v>110.96774193548387</v>
      </c>
      <c r="Q524" s="2" t="s">
        <v>8317</v>
      </c>
      <c r="R524" s="2" t="s">
        <v>8318</v>
      </c>
      <c r="S524" s="11">
        <f>(((J524/60)/60)/24)+DATE(1970,1,1)</f>
        <v>42430.040798611109</v>
      </c>
      <c r="T524" s="3">
        <f>(((I524/60)/60)/24)+DATE(1970,1,1)</f>
        <v>42449.999131944445</v>
      </c>
    </row>
    <row r="525" spans="1:20" x14ac:dyDescent="0.3">
      <c r="A525" s="2">
        <v>523</v>
      </c>
      <c r="B525" s="2" t="s">
        <v>524</v>
      </c>
      <c r="C525" s="2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6">
        <f>(E525/D525)*100</f>
        <v>120.6</v>
      </c>
      <c r="P525" s="5">
        <f>IF(NOT(L525=0),(E525/L525),0)</f>
        <v>71.785714285714292</v>
      </c>
      <c r="Q525" s="2" t="s">
        <v>8317</v>
      </c>
      <c r="R525" s="2" t="s">
        <v>8318</v>
      </c>
      <c r="S525" s="11">
        <f>(((J525/60)/60)/24)+DATE(1970,1,1)</f>
        <v>42238.13282407407</v>
      </c>
      <c r="T525" s="3">
        <f>(((I525/60)/60)/24)+DATE(1970,1,1)</f>
        <v>42268.13282407407</v>
      </c>
    </row>
    <row r="526" spans="1:20" x14ac:dyDescent="0.3">
      <c r="A526" s="2">
        <v>524</v>
      </c>
      <c r="B526" s="2" t="s">
        <v>525</v>
      </c>
      <c r="C526" s="2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6">
        <f>(E526/D526)*100</f>
        <v>108.67285714285715</v>
      </c>
      <c r="P526" s="5">
        <f>IF(NOT(L526=0),(E526/L526),0)</f>
        <v>29.258076923076924</v>
      </c>
      <c r="Q526" s="2" t="s">
        <v>8317</v>
      </c>
      <c r="R526" s="2" t="s">
        <v>8318</v>
      </c>
      <c r="S526" s="11">
        <f>(((J526/60)/60)/24)+DATE(1970,1,1)</f>
        <v>42492.717233796298</v>
      </c>
      <c r="T526" s="3">
        <f>(((I526/60)/60)/24)+DATE(1970,1,1)</f>
        <v>42522.717233796298</v>
      </c>
    </row>
    <row r="527" spans="1:20" x14ac:dyDescent="0.3">
      <c r="A527" s="2">
        <v>525</v>
      </c>
      <c r="B527" s="2" t="s">
        <v>526</v>
      </c>
      <c r="C527" s="2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6">
        <f>(E527/D527)*100</f>
        <v>100</v>
      </c>
      <c r="P527" s="5">
        <f>IF(NOT(L527=0),(E527/L527),0)</f>
        <v>1000</v>
      </c>
      <c r="Q527" s="2" t="s">
        <v>8317</v>
      </c>
      <c r="R527" s="2" t="s">
        <v>8318</v>
      </c>
      <c r="S527" s="11">
        <f>(((J527/60)/60)/24)+DATE(1970,1,1)</f>
        <v>41850.400937500002</v>
      </c>
      <c r="T527" s="3">
        <f>(((I527/60)/60)/24)+DATE(1970,1,1)</f>
        <v>41895.400937500002</v>
      </c>
    </row>
    <row r="528" spans="1:20" x14ac:dyDescent="0.3">
      <c r="A528" s="2">
        <v>526</v>
      </c>
      <c r="B528" s="2" t="s">
        <v>527</v>
      </c>
      <c r="C528" s="2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6">
        <f>(E528/D528)*100</f>
        <v>113.99999999999999</v>
      </c>
      <c r="P528" s="5">
        <f>IF(NOT(L528=0),(E528/L528),0)</f>
        <v>74.347826086956516</v>
      </c>
      <c r="Q528" s="2" t="s">
        <v>8317</v>
      </c>
      <c r="R528" s="2" t="s">
        <v>8318</v>
      </c>
      <c r="S528" s="11">
        <f>(((J528/60)/60)/24)+DATE(1970,1,1)</f>
        <v>42192.591944444444</v>
      </c>
      <c r="T528" s="3">
        <f>(((I528/60)/60)/24)+DATE(1970,1,1)</f>
        <v>42223.708333333328</v>
      </c>
    </row>
    <row r="529" spans="1:20" x14ac:dyDescent="0.3">
      <c r="A529" s="2">
        <v>527</v>
      </c>
      <c r="B529" s="2" t="s">
        <v>528</v>
      </c>
      <c r="C529" s="2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6">
        <f>(E529/D529)*100</f>
        <v>100.85</v>
      </c>
      <c r="P529" s="5">
        <f>IF(NOT(L529=0),(E529/L529),0)</f>
        <v>63.829113924050631</v>
      </c>
      <c r="Q529" s="2" t="s">
        <v>8317</v>
      </c>
      <c r="R529" s="2" t="s">
        <v>8318</v>
      </c>
      <c r="S529" s="11">
        <f>(((J529/60)/60)/24)+DATE(1970,1,1)</f>
        <v>42753.205625000002</v>
      </c>
      <c r="T529" s="3">
        <f>(((I529/60)/60)/24)+DATE(1970,1,1)</f>
        <v>42783.670138888891</v>
      </c>
    </row>
    <row r="530" spans="1:20" x14ac:dyDescent="0.3">
      <c r="A530" s="2">
        <v>528</v>
      </c>
      <c r="B530" s="2" t="s">
        <v>529</v>
      </c>
      <c r="C530" s="2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6">
        <f>(E530/D530)*100</f>
        <v>115.65217391304347</v>
      </c>
      <c r="P530" s="5">
        <f>IF(NOT(L530=0),(E530/L530),0)</f>
        <v>44.333333333333336</v>
      </c>
      <c r="Q530" s="2" t="s">
        <v>8317</v>
      </c>
      <c r="R530" s="2" t="s">
        <v>8318</v>
      </c>
      <c r="S530" s="11">
        <f>(((J530/60)/60)/24)+DATE(1970,1,1)</f>
        <v>42155.920219907406</v>
      </c>
      <c r="T530" s="3">
        <f>(((I530/60)/60)/24)+DATE(1970,1,1)</f>
        <v>42176.888888888891</v>
      </c>
    </row>
    <row r="531" spans="1:20" x14ac:dyDescent="0.3">
      <c r="A531" s="2">
        <v>529</v>
      </c>
      <c r="B531" s="2" t="s">
        <v>530</v>
      </c>
      <c r="C531" s="2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6">
        <f>(E531/D531)*100</f>
        <v>130.41666666666666</v>
      </c>
      <c r="P531" s="5">
        <f>IF(NOT(L531=0),(E531/L531),0)</f>
        <v>86.944444444444443</v>
      </c>
      <c r="Q531" s="2" t="s">
        <v>8317</v>
      </c>
      <c r="R531" s="2" t="s">
        <v>8318</v>
      </c>
      <c r="S531" s="11">
        <f>(((J531/60)/60)/24)+DATE(1970,1,1)</f>
        <v>42725.031180555554</v>
      </c>
      <c r="T531" s="3">
        <f>(((I531/60)/60)/24)+DATE(1970,1,1)</f>
        <v>42746.208333333328</v>
      </c>
    </row>
    <row r="532" spans="1:20" x14ac:dyDescent="0.3">
      <c r="A532" s="2">
        <v>530</v>
      </c>
      <c r="B532" s="2" t="s">
        <v>531</v>
      </c>
      <c r="C532" s="2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6">
        <f>(E532/D532)*100</f>
        <v>107.78267254038178</v>
      </c>
      <c r="P532" s="5">
        <f>IF(NOT(L532=0),(E532/L532),0)</f>
        <v>126.55172413793103</v>
      </c>
      <c r="Q532" s="2" t="s">
        <v>8317</v>
      </c>
      <c r="R532" s="2" t="s">
        <v>8318</v>
      </c>
      <c r="S532" s="11">
        <f>(((J532/60)/60)/24)+DATE(1970,1,1)</f>
        <v>42157.591064814813</v>
      </c>
      <c r="T532" s="3">
        <f>(((I532/60)/60)/24)+DATE(1970,1,1)</f>
        <v>42179.083333333328</v>
      </c>
    </row>
    <row r="533" spans="1:20" x14ac:dyDescent="0.3">
      <c r="A533" s="2">
        <v>531</v>
      </c>
      <c r="B533" s="2" t="s">
        <v>532</v>
      </c>
      <c r="C533" s="2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6">
        <f>(E533/D533)*100</f>
        <v>100</v>
      </c>
      <c r="P533" s="5">
        <f>IF(NOT(L533=0),(E533/L533),0)</f>
        <v>129.03225806451613</v>
      </c>
      <c r="Q533" s="2" t="s">
        <v>8317</v>
      </c>
      <c r="R533" s="2" t="s">
        <v>8318</v>
      </c>
      <c r="S533" s="11">
        <f>(((J533/60)/60)/24)+DATE(1970,1,1)</f>
        <v>42676.065150462964</v>
      </c>
      <c r="T533" s="3">
        <f>(((I533/60)/60)/24)+DATE(1970,1,1)</f>
        <v>42721.290972222225</v>
      </c>
    </row>
    <row r="534" spans="1:20" x14ac:dyDescent="0.3">
      <c r="A534" s="2">
        <v>532</v>
      </c>
      <c r="B534" s="2" t="s">
        <v>533</v>
      </c>
      <c r="C534" s="2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6">
        <f>(E534/D534)*100</f>
        <v>123.25</v>
      </c>
      <c r="P534" s="5">
        <f>IF(NOT(L534=0),(E534/L534),0)</f>
        <v>71.242774566473983</v>
      </c>
      <c r="Q534" s="2" t="s">
        <v>8317</v>
      </c>
      <c r="R534" s="2" t="s">
        <v>8318</v>
      </c>
      <c r="S534" s="11">
        <f>(((J534/60)/60)/24)+DATE(1970,1,1)</f>
        <v>42473.007037037038</v>
      </c>
      <c r="T534" s="3">
        <f>(((I534/60)/60)/24)+DATE(1970,1,1)</f>
        <v>42503.007037037038</v>
      </c>
    </row>
    <row r="535" spans="1:20" x14ac:dyDescent="0.3">
      <c r="A535" s="2">
        <v>533</v>
      </c>
      <c r="B535" s="2" t="s">
        <v>534</v>
      </c>
      <c r="C535" s="2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6">
        <f>(E535/D535)*100</f>
        <v>100.2</v>
      </c>
      <c r="P535" s="5">
        <f>IF(NOT(L535=0),(E535/L535),0)</f>
        <v>117.88235294117646</v>
      </c>
      <c r="Q535" s="2" t="s">
        <v>8317</v>
      </c>
      <c r="R535" s="2" t="s">
        <v>8318</v>
      </c>
      <c r="S535" s="11">
        <f>(((J535/60)/60)/24)+DATE(1970,1,1)</f>
        <v>42482.43478009259</v>
      </c>
      <c r="T535" s="3">
        <f>(((I535/60)/60)/24)+DATE(1970,1,1)</f>
        <v>42506.43478009259</v>
      </c>
    </row>
    <row r="536" spans="1:20" x14ac:dyDescent="0.3">
      <c r="A536" s="2">
        <v>534</v>
      </c>
      <c r="B536" s="2" t="s">
        <v>535</v>
      </c>
      <c r="C536" s="2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6">
        <f>(E536/D536)*100</f>
        <v>104.66666666666666</v>
      </c>
      <c r="P536" s="5">
        <f>IF(NOT(L536=0),(E536/L536),0)</f>
        <v>327.08333333333331</v>
      </c>
      <c r="Q536" s="2" t="s">
        <v>8317</v>
      </c>
      <c r="R536" s="2" t="s">
        <v>8318</v>
      </c>
      <c r="S536" s="11">
        <f>(((J536/60)/60)/24)+DATE(1970,1,1)</f>
        <v>42270.810995370368</v>
      </c>
      <c r="T536" s="3">
        <f>(((I536/60)/60)/24)+DATE(1970,1,1)</f>
        <v>42309.958333333328</v>
      </c>
    </row>
    <row r="537" spans="1:20" x14ac:dyDescent="0.3">
      <c r="A537" s="2">
        <v>535</v>
      </c>
      <c r="B537" s="2" t="s">
        <v>536</v>
      </c>
      <c r="C537" s="2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6">
        <f>(E537/D537)*100</f>
        <v>102.49999999999999</v>
      </c>
      <c r="P537" s="5">
        <f>IF(NOT(L537=0),(E537/L537),0)</f>
        <v>34.745762711864408</v>
      </c>
      <c r="Q537" s="2" t="s">
        <v>8317</v>
      </c>
      <c r="R537" s="2" t="s">
        <v>8318</v>
      </c>
      <c r="S537" s="11">
        <f>(((J537/60)/60)/24)+DATE(1970,1,1)</f>
        <v>42711.545196759253</v>
      </c>
      <c r="T537" s="3">
        <f>(((I537/60)/60)/24)+DATE(1970,1,1)</f>
        <v>42741.545196759253</v>
      </c>
    </row>
    <row r="538" spans="1:20" x14ac:dyDescent="0.3">
      <c r="A538" s="2">
        <v>536</v>
      </c>
      <c r="B538" s="2" t="s">
        <v>537</v>
      </c>
      <c r="C538" s="2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6">
        <f>(E538/D538)*100</f>
        <v>118.25757575757576</v>
      </c>
      <c r="P538" s="5">
        <f>IF(NOT(L538=0),(E538/L538),0)</f>
        <v>100.06410256410257</v>
      </c>
      <c r="Q538" s="2" t="s">
        <v>8317</v>
      </c>
      <c r="R538" s="2" t="s">
        <v>8318</v>
      </c>
      <c r="S538" s="11">
        <f>(((J538/60)/60)/24)+DATE(1970,1,1)</f>
        <v>42179.344988425932</v>
      </c>
      <c r="T538" s="3">
        <f>(((I538/60)/60)/24)+DATE(1970,1,1)</f>
        <v>42219.75</v>
      </c>
    </row>
    <row r="539" spans="1:20" x14ac:dyDescent="0.3">
      <c r="A539" s="2">
        <v>537</v>
      </c>
      <c r="B539" s="2" t="s">
        <v>538</v>
      </c>
      <c r="C539" s="2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6">
        <f>(E539/D539)*100</f>
        <v>120.5</v>
      </c>
      <c r="P539" s="5">
        <f>IF(NOT(L539=0),(E539/L539),0)</f>
        <v>40.847457627118644</v>
      </c>
      <c r="Q539" s="2" t="s">
        <v>8317</v>
      </c>
      <c r="R539" s="2" t="s">
        <v>8318</v>
      </c>
      <c r="S539" s="11">
        <f>(((J539/60)/60)/24)+DATE(1970,1,1)</f>
        <v>42282.768414351856</v>
      </c>
      <c r="T539" s="3">
        <f>(((I539/60)/60)/24)+DATE(1970,1,1)</f>
        <v>42312.810081018513</v>
      </c>
    </row>
    <row r="540" spans="1:20" x14ac:dyDescent="0.3">
      <c r="A540" s="2">
        <v>538</v>
      </c>
      <c r="B540" s="2" t="s">
        <v>539</v>
      </c>
      <c r="C540" s="2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6">
        <f>(E540/D540)*100</f>
        <v>302.42</v>
      </c>
      <c r="P540" s="5">
        <f>IF(NOT(L540=0),(E540/L540),0)</f>
        <v>252.01666666666668</v>
      </c>
      <c r="Q540" s="2" t="s">
        <v>8317</v>
      </c>
      <c r="R540" s="2" t="s">
        <v>8318</v>
      </c>
      <c r="S540" s="11">
        <f>(((J540/60)/60)/24)+DATE(1970,1,1)</f>
        <v>42473.794710648144</v>
      </c>
      <c r="T540" s="3">
        <f>(((I540/60)/60)/24)+DATE(1970,1,1)</f>
        <v>42503.794710648144</v>
      </c>
    </row>
    <row r="541" spans="1:20" x14ac:dyDescent="0.3">
      <c r="A541" s="2">
        <v>539</v>
      </c>
      <c r="B541" s="2" t="s">
        <v>540</v>
      </c>
      <c r="C541" s="2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6">
        <f>(E541/D541)*100</f>
        <v>100.64400000000001</v>
      </c>
      <c r="P541" s="5">
        <f>IF(NOT(L541=0),(E541/L541),0)</f>
        <v>25.161000000000001</v>
      </c>
      <c r="Q541" s="2" t="s">
        <v>8317</v>
      </c>
      <c r="R541" s="2" t="s">
        <v>8318</v>
      </c>
      <c r="S541" s="11">
        <f>(((J541/60)/60)/24)+DATE(1970,1,1)</f>
        <v>42535.049849537041</v>
      </c>
      <c r="T541" s="3">
        <f>(((I541/60)/60)/24)+DATE(1970,1,1)</f>
        <v>42556.049849537041</v>
      </c>
    </row>
    <row r="542" spans="1:20" x14ac:dyDescent="0.3">
      <c r="A542" s="2">
        <v>540</v>
      </c>
      <c r="B542" s="2" t="s">
        <v>541</v>
      </c>
      <c r="C542" s="2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6">
        <f>(E542/D542)*100</f>
        <v>6.6666666666666671E-3</v>
      </c>
      <c r="P542" s="5">
        <f>IF(NOT(L542=0),(E542/L542),0)</f>
        <v>1</v>
      </c>
      <c r="Q542" s="2" t="s">
        <v>8319</v>
      </c>
      <c r="R542" s="2" t="s">
        <v>8320</v>
      </c>
      <c r="S542" s="11">
        <f>(((J542/60)/60)/24)+DATE(1970,1,1)</f>
        <v>42009.817199074074</v>
      </c>
      <c r="T542" s="3">
        <f>(((I542/60)/60)/24)+DATE(1970,1,1)</f>
        <v>42039.817199074074</v>
      </c>
    </row>
    <row r="543" spans="1:20" x14ac:dyDescent="0.3">
      <c r="A543" s="2">
        <v>541</v>
      </c>
      <c r="B543" s="2" t="s">
        <v>542</v>
      </c>
      <c r="C543" s="2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6">
        <f>(E543/D543)*100</f>
        <v>0.55555555555555558</v>
      </c>
      <c r="P543" s="5">
        <f>IF(NOT(L543=0),(E543/L543),0)</f>
        <v>25</v>
      </c>
      <c r="Q543" s="2" t="s">
        <v>8319</v>
      </c>
      <c r="R543" s="2" t="s">
        <v>8320</v>
      </c>
      <c r="S543" s="11">
        <f>(((J543/60)/60)/24)+DATE(1970,1,1)</f>
        <v>42276.046689814815</v>
      </c>
      <c r="T543" s="3">
        <f>(((I543/60)/60)/24)+DATE(1970,1,1)</f>
        <v>42306.046689814815</v>
      </c>
    </row>
    <row r="544" spans="1:20" x14ac:dyDescent="0.3">
      <c r="A544" s="2">
        <v>542</v>
      </c>
      <c r="B544" s="2" t="s">
        <v>543</v>
      </c>
      <c r="C544" s="2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6">
        <f>(E544/D544)*100</f>
        <v>3.9999999999999996E-4</v>
      </c>
      <c r="P544" s="5">
        <f>IF(NOT(L544=0),(E544/L544),0)</f>
        <v>1</v>
      </c>
      <c r="Q544" s="2" t="s">
        <v>8319</v>
      </c>
      <c r="R544" s="2" t="s">
        <v>8320</v>
      </c>
      <c r="S544" s="11">
        <f>(((J544/60)/60)/24)+DATE(1970,1,1)</f>
        <v>42433.737453703703</v>
      </c>
      <c r="T544" s="3">
        <f>(((I544/60)/60)/24)+DATE(1970,1,1)</f>
        <v>42493.695787037039</v>
      </c>
    </row>
    <row r="545" spans="1:20" x14ac:dyDescent="0.3">
      <c r="A545" s="2">
        <v>543</v>
      </c>
      <c r="B545" s="2" t="s">
        <v>544</v>
      </c>
      <c r="C545" s="2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6">
        <f>(E545/D545)*100</f>
        <v>0.31818181818181818</v>
      </c>
      <c r="P545" s="5">
        <f>IF(NOT(L545=0),(E545/L545),0)</f>
        <v>35</v>
      </c>
      <c r="Q545" s="2" t="s">
        <v>8319</v>
      </c>
      <c r="R545" s="2" t="s">
        <v>8320</v>
      </c>
      <c r="S545" s="11">
        <f>(((J545/60)/60)/24)+DATE(1970,1,1)</f>
        <v>41914.092152777775</v>
      </c>
      <c r="T545" s="3">
        <f>(((I545/60)/60)/24)+DATE(1970,1,1)</f>
        <v>41944.092152777775</v>
      </c>
    </row>
    <row r="546" spans="1:20" x14ac:dyDescent="0.3">
      <c r="A546" s="2">
        <v>544</v>
      </c>
      <c r="B546" s="2" t="s">
        <v>545</v>
      </c>
      <c r="C546" s="2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6">
        <f>(E546/D546)*100</f>
        <v>1.2</v>
      </c>
      <c r="P546" s="5">
        <f>IF(NOT(L546=0),(E546/L546),0)</f>
        <v>3</v>
      </c>
      <c r="Q546" s="2" t="s">
        <v>8319</v>
      </c>
      <c r="R546" s="2" t="s">
        <v>8320</v>
      </c>
      <c r="S546" s="11">
        <f>(((J546/60)/60)/24)+DATE(1970,1,1)</f>
        <v>42525.656944444447</v>
      </c>
      <c r="T546" s="3">
        <f>(((I546/60)/60)/24)+DATE(1970,1,1)</f>
        <v>42555.656944444447</v>
      </c>
    </row>
    <row r="547" spans="1:20" x14ac:dyDescent="0.3">
      <c r="A547" s="2">
        <v>545</v>
      </c>
      <c r="B547" s="2" t="s">
        <v>546</v>
      </c>
      <c r="C547" s="2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6">
        <f>(E547/D547)*100</f>
        <v>27.383999999999997</v>
      </c>
      <c r="P547" s="5">
        <f>IF(NOT(L547=0),(E547/L547),0)</f>
        <v>402.70588235294116</v>
      </c>
      <c r="Q547" s="2" t="s">
        <v>8319</v>
      </c>
      <c r="R547" s="2" t="s">
        <v>8320</v>
      </c>
      <c r="S547" s="11">
        <f>(((J547/60)/60)/24)+DATE(1970,1,1)</f>
        <v>42283.592465277776</v>
      </c>
      <c r="T547" s="3">
        <f>(((I547/60)/60)/24)+DATE(1970,1,1)</f>
        <v>42323.634131944447</v>
      </c>
    </row>
    <row r="548" spans="1:20" x14ac:dyDescent="0.3">
      <c r="A548" s="2">
        <v>546</v>
      </c>
      <c r="B548" s="2" t="s">
        <v>547</v>
      </c>
      <c r="C548" s="2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6">
        <f>(E548/D548)*100</f>
        <v>8.666666666666667E-2</v>
      </c>
      <c r="P548" s="5">
        <f>IF(NOT(L548=0),(E548/L548),0)</f>
        <v>26</v>
      </c>
      <c r="Q548" s="2" t="s">
        <v>8319</v>
      </c>
      <c r="R548" s="2" t="s">
        <v>8320</v>
      </c>
      <c r="S548" s="11">
        <f>(((J548/60)/60)/24)+DATE(1970,1,1)</f>
        <v>42249.667997685188</v>
      </c>
      <c r="T548" s="3">
        <f>(((I548/60)/60)/24)+DATE(1970,1,1)</f>
        <v>42294.667997685188</v>
      </c>
    </row>
    <row r="549" spans="1:20" x14ac:dyDescent="0.3">
      <c r="A549" s="2">
        <v>547</v>
      </c>
      <c r="B549" s="2" t="s">
        <v>548</v>
      </c>
      <c r="C549" s="2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6">
        <f>(E549/D549)*100</f>
        <v>0</v>
      </c>
      <c r="P549" s="5">
        <f>IF(NOT(L549=0),(E549/L549),0)</f>
        <v>0</v>
      </c>
      <c r="Q549" s="2" t="s">
        <v>8319</v>
      </c>
      <c r="R549" s="2" t="s">
        <v>8320</v>
      </c>
      <c r="S549" s="11">
        <f>(((J549/60)/60)/24)+DATE(1970,1,1)</f>
        <v>42380.696342592593</v>
      </c>
      <c r="T549" s="3">
        <f>(((I549/60)/60)/24)+DATE(1970,1,1)</f>
        <v>42410.696342592593</v>
      </c>
    </row>
    <row r="550" spans="1:20" x14ac:dyDescent="0.3">
      <c r="A550" s="2">
        <v>548</v>
      </c>
      <c r="B550" s="2" t="s">
        <v>549</v>
      </c>
      <c r="C550" s="2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6">
        <f>(E550/D550)*100</f>
        <v>0.09</v>
      </c>
      <c r="P550" s="5">
        <f>IF(NOT(L550=0),(E550/L550),0)</f>
        <v>9</v>
      </c>
      <c r="Q550" s="2" t="s">
        <v>8319</v>
      </c>
      <c r="R550" s="2" t="s">
        <v>8320</v>
      </c>
      <c r="S550" s="11">
        <f>(((J550/60)/60)/24)+DATE(1970,1,1)</f>
        <v>42276.903333333335</v>
      </c>
      <c r="T550" s="3">
        <f>(((I550/60)/60)/24)+DATE(1970,1,1)</f>
        <v>42306.903333333335</v>
      </c>
    </row>
    <row r="551" spans="1:20" x14ac:dyDescent="0.3">
      <c r="A551" s="2">
        <v>549</v>
      </c>
      <c r="B551" s="2" t="s">
        <v>550</v>
      </c>
      <c r="C551" s="2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6">
        <f>(E551/D551)*100</f>
        <v>2.7199999999999998</v>
      </c>
      <c r="P551" s="5">
        <f>IF(NOT(L551=0),(E551/L551),0)</f>
        <v>8.5</v>
      </c>
      <c r="Q551" s="2" t="s">
        <v>8319</v>
      </c>
      <c r="R551" s="2" t="s">
        <v>8320</v>
      </c>
      <c r="S551" s="11">
        <f>(((J551/60)/60)/24)+DATE(1970,1,1)</f>
        <v>42163.636828703704</v>
      </c>
      <c r="T551" s="3">
        <f>(((I551/60)/60)/24)+DATE(1970,1,1)</f>
        <v>42193.636828703704</v>
      </c>
    </row>
    <row r="552" spans="1:20" x14ac:dyDescent="0.3">
      <c r="A552" s="2">
        <v>550</v>
      </c>
      <c r="B552" s="2" t="s">
        <v>551</v>
      </c>
      <c r="C552" s="2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6">
        <f>(E552/D552)*100</f>
        <v>0.70000000000000007</v>
      </c>
      <c r="P552" s="5">
        <f>IF(NOT(L552=0),(E552/L552),0)</f>
        <v>8.75</v>
      </c>
      <c r="Q552" s="2" t="s">
        <v>8319</v>
      </c>
      <c r="R552" s="2" t="s">
        <v>8320</v>
      </c>
      <c r="S552" s="11">
        <f>(((J552/60)/60)/24)+DATE(1970,1,1)</f>
        <v>42753.678761574076</v>
      </c>
      <c r="T552" s="3">
        <f>(((I552/60)/60)/24)+DATE(1970,1,1)</f>
        <v>42766.208333333328</v>
      </c>
    </row>
    <row r="553" spans="1:20" x14ac:dyDescent="0.3">
      <c r="A553" s="2">
        <v>551</v>
      </c>
      <c r="B553" s="2" t="s">
        <v>552</v>
      </c>
      <c r="C553" s="2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6">
        <f>(E553/D553)*100</f>
        <v>5.0413333333333332</v>
      </c>
      <c r="P553" s="5">
        <f>IF(NOT(L553=0),(E553/L553),0)</f>
        <v>135.03571428571428</v>
      </c>
      <c r="Q553" s="2" t="s">
        <v>8319</v>
      </c>
      <c r="R553" s="2" t="s">
        <v>8320</v>
      </c>
      <c r="S553" s="11">
        <f>(((J553/60)/60)/24)+DATE(1970,1,1)</f>
        <v>42173.275740740741</v>
      </c>
      <c r="T553" s="3">
        <f>(((I553/60)/60)/24)+DATE(1970,1,1)</f>
        <v>42217.745138888888</v>
      </c>
    </row>
    <row r="554" spans="1:20" x14ac:dyDescent="0.3">
      <c r="A554" s="2">
        <v>552</v>
      </c>
      <c r="B554" s="2" t="s">
        <v>553</v>
      </c>
      <c r="C554" s="2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6">
        <f>(E554/D554)*100</f>
        <v>0</v>
      </c>
      <c r="P554" s="5">
        <f>IF(NOT(L554=0),(E554/L554),0)</f>
        <v>0</v>
      </c>
      <c r="Q554" s="2" t="s">
        <v>8319</v>
      </c>
      <c r="R554" s="2" t="s">
        <v>8320</v>
      </c>
      <c r="S554" s="11">
        <f>(((J554/60)/60)/24)+DATE(1970,1,1)</f>
        <v>42318.616851851853</v>
      </c>
      <c r="T554" s="3">
        <f>(((I554/60)/60)/24)+DATE(1970,1,1)</f>
        <v>42378.616851851853</v>
      </c>
    </row>
    <row r="555" spans="1:20" x14ac:dyDescent="0.3">
      <c r="A555" s="2">
        <v>553</v>
      </c>
      <c r="B555" s="2" t="s">
        <v>554</v>
      </c>
      <c r="C555" s="2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6">
        <f>(E555/D555)*100</f>
        <v>0.49199999999999999</v>
      </c>
      <c r="P555" s="5">
        <f>IF(NOT(L555=0),(E555/L555),0)</f>
        <v>20.5</v>
      </c>
      <c r="Q555" s="2" t="s">
        <v>8319</v>
      </c>
      <c r="R555" s="2" t="s">
        <v>8320</v>
      </c>
      <c r="S555" s="11">
        <f>(((J555/60)/60)/24)+DATE(1970,1,1)</f>
        <v>41927.71980324074</v>
      </c>
      <c r="T555" s="3">
        <f>(((I555/60)/60)/24)+DATE(1970,1,1)</f>
        <v>41957.761469907404</v>
      </c>
    </row>
    <row r="556" spans="1:20" x14ac:dyDescent="0.3">
      <c r="A556" s="2">
        <v>554</v>
      </c>
      <c r="B556" s="2" t="s">
        <v>555</v>
      </c>
      <c r="C556" s="2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6">
        <f>(E556/D556)*100</f>
        <v>36.589147286821706</v>
      </c>
      <c r="P556" s="5">
        <f>IF(NOT(L556=0),(E556/L556),0)</f>
        <v>64.36363636363636</v>
      </c>
      <c r="Q556" s="2" t="s">
        <v>8319</v>
      </c>
      <c r="R556" s="2" t="s">
        <v>8320</v>
      </c>
      <c r="S556" s="11">
        <f>(((J556/60)/60)/24)+DATE(1970,1,1)</f>
        <v>41901.684861111113</v>
      </c>
      <c r="T556" s="3">
        <f>(((I556/60)/60)/24)+DATE(1970,1,1)</f>
        <v>41931.684861111113</v>
      </c>
    </row>
    <row r="557" spans="1:20" x14ac:dyDescent="0.3">
      <c r="A557" s="2">
        <v>555</v>
      </c>
      <c r="B557" s="2" t="s">
        <v>556</v>
      </c>
      <c r="C557" s="2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6">
        <f>(E557/D557)*100</f>
        <v>0</v>
      </c>
      <c r="P557" s="5">
        <f>IF(NOT(L557=0),(E557/L557),0)</f>
        <v>0</v>
      </c>
      <c r="Q557" s="2" t="s">
        <v>8319</v>
      </c>
      <c r="R557" s="2" t="s">
        <v>8320</v>
      </c>
      <c r="S557" s="11">
        <f>(((J557/60)/60)/24)+DATE(1970,1,1)</f>
        <v>42503.353506944448</v>
      </c>
      <c r="T557" s="3">
        <f>(((I557/60)/60)/24)+DATE(1970,1,1)</f>
        <v>42533.353506944448</v>
      </c>
    </row>
    <row r="558" spans="1:20" x14ac:dyDescent="0.3">
      <c r="A558" s="2">
        <v>556</v>
      </c>
      <c r="B558" s="2" t="s">
        <v>557</v>
      </c>
      <c r="C558" s="2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6">
        <f>(E558/D558)*100</f>
        <v>2.5</v>
      </c>
      <c r="P558" s="5">
        <f>IF(NOT(L558=0),(E558/L558),0)</f>
        <v>200</v>
      </c>
      <c r="Q558" s="2" t="s">
        <v>8319</v>
      </c>
      <c r="R558" s="2" t="s">
        <v>8320</v>
      </c>
      <c r="S558" s="11">
        <f>(((J558/60)/60)/24)+DATE(1970,1,1)</f>
        <v>42345.860150462962</v>
      </c>
      <c r="T558" s="3">
        <f>(((I558/60)/60)/24)+DATE(1970,1,1)</f>
        <v>42375.860150462962</v>
      </c>
    </row>
    <row r="559" spans="1:20" x14ac:dyDescent="0.3">
      <c r="A559" s="2">
        <v>557</v>
      </c>
      <c r="B559" s="2" t="s">
        <v>558</v>
      </c>
      <c r="C559" s="2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6">
        <f>(E559/D559)*100</f>
        <v>0.91066666666666674</v>
      </c>
      <c r="P559" s="5">
        <f>IF(NOT(L559=0),(E559/L559),0)</f>
        <v>68.3</v>
      </c>
      <c r="Q559" s="2" t="s">
        <v>8319</v>
      </c>
      <c r="R559" s="2" t="s">
        <v>8320</v>
      </c>
      <c r="S559" s="11">
        <f>(((J559/60)/60)/24)+DATE(1970,1,1)</f>
        <v>42676.942164351851</v>
      </c>
      <c r="T559" s="3">
        <f>(((I559/60)/60)/24)+DATE(1970,1,1)</f>
        <v>42706.983831018515</v>
      </c>
    </row>
    <row r="560" spans="1:20" x14ac:dyDescent="0.3">
      <c r="A560" s="2">
        <v>558</v>
      </c>
      <c r="B560" s="2" t="s">
        <v>559</v>
      </c>
      <c r="C560" s="2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6">
        <f>(E560/D560)*100</f>
        <v>0</v>
      </c>
      <c r="P560" s="5">
        <f>IF(NOT(L560=0),(E560/L560),0)</f>
        <v>0</v>
      </c>
      <c r="Q560" s="2" t="s">
        <v>8319</v>
      </c>
      <c r="R560" s="2" t="s">
        <v>8320</v>
      </c>
      <c r="S560" s="11">
        <f>(((J560/60)/60)/24)+DATE(1970,1,1)</f>
        <v>42057.883159722223</v>
      </c>
      <c r="T560" s="3">
        <f>(((I560/60)/60)/24)+DATE(1970,1,1)</f>
        <v>42087.841493055559</v>
      </c>
    </row>
    <row r="561" spans="1:20" x14ac:dyDescent="0.3">
      <c r="A561" s="2">
        <v>559</v>
      </c>
      <c r="B561" s="2" t="s">
        <v>560</v>
      </c>
      <c r="C561" s="2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6">
        <f>(E561/D561)*100</f>
        <v>2.0833333333333336E-2</v>
      </c>
      <c r="P561" s="5">
        <f>IF(NOT(L561=0),(E561/L561),0)</f>
        <v>50</v>
      </c>
      <c r="Q561" s="2" t="s">
        <v>8319</v>
      </c>
      <c r="R561" s="2" t="s">
        <v>8320</v>
      </c>
      <c r="S561" s="11">
        <f>(((J561/60)/60)/24)+DATE(1970,1,1)</f>
        <v>42321.283101851848</v>
      </c>
      <c r="T561" s="3">
        <f>(((I561/60)/60)/24)+DATE(1970,1,1)</f>
        <v>42351.283101851848</v>
      </c>
    </row>
    <row r="562" spans="1:20" x14ac:dyDescent="0.3">
      <c r="A562" s="2">
        <v>560</v>
      </c>
      <c r="B562" s="2" t="s">
        <v>561</v>
      </c>
      <c r="C562" s="2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6">
        <f>(E562/D562)*100</f>
        <v>1.2E-2</v>
      </c>
      <c r="P562" s="5">
        <f>IF(NOT(L562=0),(E562/L562),0)</f>
        <v>4</v>
      </c>
      <c r="Q562" s="2" t="s">
        <v>8319</v>
      </c>
      <c r="R562" s="2" t="s">
        <v>8320</v>
      </c>
      <c r="S562" s="11">
        <f>(((J562/60)/60)/24)+DATE(1970,1,1)</f>
        <v>41960.771354166667</v>
      </c>
      <c r="T562" s="3">
        <f>(((I562/60)/60)/24)+DATE(1970,1,1)</f>
        <v>41990.771354166667</v>
      </c>
    </row>
    <row r="563" spans="1:20" x14ac:dyDescent="0.3">
      <c r="A563" s="2">
        <v>561</v>
      </c>
      <c r="B563" s="2" t="s">
        <v>562</v>
      </c>
      <c r="C563" s="2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6">
        <f>(E563/D563)*100</f>
        <v>0.36666666666666664</v>
      </c>
      <c r="P563" s="5">
        <f>IF(NOT(L563=0),(E563/L563),0)</f>
        <v>27.5</v>
      </c>
      <c r="Q563" s="2" t="s">
        <v>8319</v>
      </c>
      <c r="R563" s="2" t="s">
        <v>8320</v>
      </c>
      <c r="S563" s="11">
        <f>(((J563/60)/60)/24)+DATE(1970,1,1)</f>
        <v>42268.658715277779</v>
      </c>
      <c r="T563" s="3">
        <f>(((I563/60)/60)/24)+DATE(1970,1,1)</f>
        <v>42303.658715277779</v>
      </c>
    </row>
    <row r="564" spans="1:20" x14ac:dyDescent="0.3">
      <c r="A564" s="2">
        <v>562</v>
      </c>
      <c r="B564" s="2" t="s">
        <v>563</v>
      </c>
      <c r="C564" s="2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6">
        <f>(E564/D564)*100</f>
        <v>0</v>
      </c>
      <c r="P564" s="5">
        <f>IF(NOT(L564=0),(E564/L564),0)</f>
        <v>0</v>
      </c>
      <c r="Q564" s="2" t="s">
        <v>8319</v>
      </c>
      <c r="R564" s="2" t="s">
        <v>8320</v>
      </c>
      <c r="S564" s="11">
        <f>(((J564/60)/60)/24)+DATE(1970,1,1)</f>
        <v>42692.389062500006</v>
      </c>
      <c r="T564" s="3">
        <f>(((I564/60)/60)/24)+DATE(1970,1,1)</f>
        <v>42722.389062500006</v>
      </c>
    </row>
    <row r="565" spans="1:20" x14ac:dyDescent="0.3">
      <c r="A565" s="2">
        <v>563</v>
      </c>
      <c r="B565" s="2" t="s">
        <v>564</v>
      </c>
      <c r="C565" s="2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6">
        <f>(E565/D565)*100</f>
        <v>9.0666666666666659E-2</v>
      </c>
      <c r="P565" s="5">
        <f>IF(NOT(L565=0),(E565/L565),0)</f>
        <v>34</v>
      </c>
      <c r="Q565" s="2" t="s">
        <v>8319</v>
      </c>
      <c r="R565" s="2" t="s">
        <v>8320</v>
      </c>
      <c r="S565" s="11">
        <f>(((J565/60)/60)/24)+DATE(1970,1,1)</f>
        <v>42022.069988425923</v>
      </c>
      <c r="T565" s="3">
        <f>(((I565/60)/60)/24)+DATE(1970,1,1)</f>
        <v>42052.069988425923</v>
      </c>
    </row>
    <row r="566" spans="1:20" x14ac:dyDescent="0.3">
      <c r="A566" s="2">
        <v>564</v>
      </c>
      <c r="B566" s="2" t="s">
        <v>565</v>
      </c>
      <c r="C566" s="2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6">
        <f>(E566/D566)*100</f>
        <v>5.5555555555555558E-3</v>
      </c>
      <c r="P566" s="5">
        <f>IF(NOT(L566=0),(E566/L566),0)</f>
        <v>1</v>
      </c>
      <c r="Q566" s="2" t="s">
        <v>8319</v>
      </c>
      <c r="R566" s="2" t="s">
        <v>8320</v>
      </c>
      <c r="S566" s="11">
        <f>(((J566/60)/60)/24)+DATE(1970,1,1)</f>
        <v>42411.942997685182</v>
      </c>
      <c r="T566" s="3">
        <f>(((I566/60)/60)/24)+DATE(1970,1,1)</f>
        <v>42441.942997685182</v>
      </c>
    </row>
    <row r="567" spans="1:20" x14ac:dyDescent="0.3">
      <c r="A567" s="2">
        <v>565</v>
      </c>
      <c r="B567" s="2" t="s">
        <v>566</v>
      </c>
      <c r="C567" s="2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6">
        <f>(E567/D567)*100</f>
        <v>0</v>
      </c>
      <c r="P567" s="5">
        <f>IF(NOT(L567=0),(E567/L567),0)</f>
        <v>0</v>
      </c>
      <c r="Q567" s="2" t="s">
        <v>8319</v>
      </c>
      <c r="R567" s="2" t="s">
        <v>8320</v>
      </c>
      <c r="S567" s="11">
        <f>(((J567/60)/60)/24)+DATE(1970,1,1)</f>
        <v>42165.785289351858</v>
      </c>
      <c r="T567" s="3">
        <f>(((I567/60)/60)/24)+DATE(1970,1,1)</f>
        <v>42195.785289351858</v>
      </c>
    </row>
    <row r="568" spans="1:20" x14ac:dyDescent="0.3">
      <c r="A568" s="2">
        <v>566</v>
      </c>
      <c r="B568" s="2" t="s">
        <v>567</v>
      </c>
      <c r="C568" s="2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6">
        <f>(E568/D568)*100</f>
        <v>0.02</v>
      </c>
      <c r="P568" s="5">
        <f>IF(NOT(L568=0),(E568/L568),0)</f>
        <v>1</v>
      </c>
      <c r="Q568" s="2" t="s">
        <v>8319</v>
      </c>
      <c r="R568" s="2" t="s">
        <v>8320</v>
      </c>
      <c r="S568" s="11">
        <f>(((J568/60)/60)/24)+DATE(1970,1,1)</f>
        <v>42535.68440972222</v>
      </c>
      <c r="T568" s="3">
        <f>(((I568/60)/60)/24)+DATE(1970,1,1)</f>
        <v>42565.68440972222</v>
      </c>
    </row>
    <row r="569" spans="1:20" x14ac:dyDescent="0.3">
      <c r="A569" s="2">
        <v>567</v>
      </c>
      <c r="B569" s="2" t="s">
        <v>568</v>
      </c>
      <c r="C569" s="2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6">
        <f>(E569/D569)*100</f>
        <v>0</v>
      </c>
      <c r="P569" s="5">
        <f>IF(NOT(L569=0),(E569/L569),0)</f>
        <v>0</v>
      </c>
      <c r="Q569" s="2" t="s">
        <v>8319</v>
      </c>
      <c r="R569" s="2" t="s">
        <v>8320</v>
      </c>
      <c r="S569" s="11">
        <f>(((J569/60)/60)/24)+DATE(1970,1,1)</f>
        <v>41975.842523148152</v>
      </c>
      <c r="T569" s="3">
        <f>(((I569/60)/60)/24)+DATE(1970,1,1)</f>
        <v>42005.842523148152</v>
      </c>
    </row>
    <row r="570" spans="1:20" x14ac:dyDescent="0.3">
      <c r="A570" s="2">
        <v>568</v>
      </c>
      <c r="B570" s="2" t="s">
        <v>569</v>
      </c>
      <c r="C570" s="2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6">
        <f>(E570/D570)*100</f>
        <v>1</v>
      </c>
      <c r="P570" s="5">
        <f>IF(NOT(L570=0),(E570/L570),0)</f>
        <v>49</v>
      </c>
      <c r="Q570" s="2" t="s">
        <v>8319</v>
      </c>
      <c r="R570" s="2" t="s">
        <v>8320</v>
      </c>
      <c r="S570" s="11">
        <f>(((J570/60)/60)/24)+DATE(1970,1,1)</f>
        <v>42348.9215625</v>
      </c>
      <c r="T570" s="3">
        <f>(((I570/60)/60)/24)+DATE(1970,1,1)</f>
        <v>42385.458333333328</v>
      </c>
    </row>
    <row r="571" spans="1:20" x14ac:dyDescent="0.3">
      <c r="A571" s="2">
        <v>569</v>
      </c>
      <c r="B571" s="2" t="s">
        <v>570</v>
      </c>
      <c r="C571" s="2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6">
        <f>(E571/D571)*100</f>
        <v>0.8</v>
      </c>
      <c r="P571" s="5">
        <f>IF(NOT(L571=0),(E571/L571),0)</f>
        <v>20</v>
      </c>
      <c r="Q571" s="2" t="s">
        <v>8319</v>
      </c>
      <c r="R571" s="2" t="s">
        <v>8320</v>
      </c>
      <c r="S571" s="11">
        <f>(((J571/60)/60)/24)+DATE(1970,1,1)</f>
        <v>42340.847361111111</v>
      </c>
      <c r="T571" s="3">
        <f>(((I571/60)/60)/24)+DATE(1970,1,1)</f>
        <v>42370.847361111111</v>
      </c>
    </row>
    <row r="572" spans="1:20" x14ac:dyDescent="0.3">
      <c r="A572" s="2">
        <v>570</v>
      </c>
      <c r="B572" s="2" t="s">
        <v>571</v>
      </c>
      <c r="C572" s="2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6">
        <f>(E572/D572)*100</f>
        <v>0.16705882352941176</v>
      </c>
      <c r="P572" s="5">
        <f>IF(NOT(L572=0),(E572/L572),0)</f>
        <v>142</v>
      </c>
      <c r="Q572" s="2" t="s">
        <v>8319</v>
      </c>
      <c r="R572" s="2" t="s">
        <v>8320</v>
      </c>
      <c r="S572" s="11">
        <f>(((J572/60)/60)/24)+DATE(1970,1,1)</f>
        <v>42388.798252314817</v>
      </c>
      <c r="T572" s="3">
        <f>(((I572/60)/60)/24)+DATE(1970,1,1)</f>
        <v>42418.798252314817</v>
      </c>
    </row>
    <row r="573" spans="1:20" x14ac:dyDescent="0.3">
      <c r="A573" s="2">
        <v>571</v>
      </c>
      <c r="B573" s="2" t="s">
        <v>572</v>
      </c>
      <c r="C573" s="2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6">
        <f>(E573/D573)*100</f>
        <v>0.42399999999999999</v>
      </c>
      <c r="P573" s="5">
        <f>IF(NOT(L573=0),(E573/L573),0)</f>
        <v>53</v>
      </c>
      <c r="Q573" s="2" t="s">
        <v>8319</v>
      </c>
      <c r="R573" s="2" t="s">
        <v>8320</v>
      </c>
      <c r="S573" s="11">
        <f>(((J573/60)/60)/24)+DATE(1970,1,1)</f>
        <v>42192.816238425927</v>
      </c>
      <c r="T573" s="3">
        <f>(((I573/60)/60)/24)+DATE(1970,1,1)</f>
        <v>42212.165972222225</v>
      </c>
    </row>
    <row r="574" spans="1:20" x14ac:dyDescent="0.3">
      <c r="A574" s="2">
        <v>572</v>
      </c>
      <c r="B574" s="2" t="s">
        <v>573</v>
      </c>
      <c r="C574" s="2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6">
        <f>(E574/D574)*100</f>
        <v>0</v>
      </c>
      <c r="P574" s="5">
        <f>IF(NOT(L574=0),(E574/L574),0)</f>
        <v>0</v>
      </c>
      <c r="Q574" s="2" t="s">
        <v>8319</v>
      </c>
      <c r="R574" s="2" t="s">
        <v>8320</v>
      </c>
      <c r="S574" s="11">
        <f>(((J574/60)/60)/24)+DATE(1970,1,1)</f>
        <v>42282.71629629629</v>
      </c>
      <c r="T574" s="3">
        <f>(((I574/60)/60)/24)+DATE(1970,1,1)</f>
        <v>42312.757962962962</v>
      </c>
    </row>
    <row r="575" spans="1:20" x14ac:dyDescent="0.3">
      <c r="A575" s="2">
        <v>573</v>
      </c>
      <c r="B575" s="2" t="s">
        <v>574</v>
      </c>
      <c r="C575" s="2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6">
        <f>(E575/D575)*100</f>
        <v>0.38925389253892539</v>
      </c>
      <c r="P575" s="5">
        <f>IF(NOT(L575=0),(E575/L575),0)</f>
        <v>38.444444444444443</v>
      </c>
      <c r="Q575" s="2" t="s">
        <v>8319</v>
      </c>
      <c r="R575" s="2" t="s">
        <v>8320</v>
      </c>
      <c r="S575" s="11">
        <f>(((J575/60)/60)/24)+DATE(1970,1,1)</f>
        <v>41963.050127314811</v>
      </c>
      <c r="T575" s="3">
        <f>(((I575/60)/60)/24)+DATE(1970,1,1)</f>
        <v>42022.05</v>
      </c>
    </row>
    <row r="576" spans="1:20" x14ac:dyDescent="0.3">
      <c r="A576" s="2">
        <v>574</v>
      </c>
      <c r="B576" s="2" t="s">
        <v>575</v>
      </c>
      <c r="C576" s="2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6">
        <f>(E576/D576)*100</f>
        <v>0.7155635062611807</v>
      </c>
      <c r="P576" s="5">
        <f>IF(NOT(L576=0),(E576/L576),0)</f>
        <v>20</v>
      </c>
      <c r="Q576" s="2" t="s">
        <v>8319</v>
      </c>
      <c r="R576" s="2" t="s">
        <v>8320</v>
      </c>
      <c r="S576" s="11">
        <f>(((J576/60)/60)/24)+DATE(1970,1,1)</f>
        <v>42632.443368055552</v>
      </c>
      <c r="T576" s="3">
        <f>(((I576/60)/60)/24)+DATE(1970,1,1)</f>
        <v>42662.443368055552</v>
      </c>
    </row>
    <row r="577" spans="1:20" x14ac:dyDescent="0.3">
      <c r="A577" s="2">
        <v>575</v>
      </c>
      <c r="B577" s="2" t="s">
        <v>576</v>
      </c>
      <c r="C577" s="2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6">
        <f>(E577/D577)*100</f>
        <v>0.43166666666666664</v>
      </c>
      <c r="P577" s="5">
        <f>IF(NOT(L577=0),(E577/L577),0)</f>
        <v>64.75</v>
      </c>
      <c r="Q577" s="2" t="s">
        <v>8319</v>
      </c>
      <c r="R577" s="2" t="s">
        <v>8320</v>
      </c>
      <c r="S577" s="11">
        <f>(((J577/60)/60)/24)+DATE(1970,1,1)</f>
        <v>42138.692627314813</v>
      </c>
      <c r="T577" s="3">
        <f>(((I577/60)/60)/24)+DATE(1970,1,1)</f>
        <v>42168.692627314813</v>
      </c>
    </row>
    <row r="578" spans="1:20" x14ac:dyDescent="0.3">
      <c r="A578" s="2">
        <v>576</v>
      </c>
      <c r="B578" s="2" t="s">
        <v>577</v>
      </c>
      <c r="C578" s="2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6">
        <f>(E578/D578)*100</f>
        <v>1.25E-3</v>
      </c>
      <c r="P578" s="5">
        <f>IF(NOT(L578=0),(E578/L578),0)</f>
        <v>1</v>
      </c>
      <c r="Q578" s="2" t="s">
        <v>8319</v>
      </c>
      <c r="R578" s="2" t="s">
        <v>8320</v>
      </c>
      <c r="S578" s="11">
        <f>(((J578/60)/60)/24)+DATE(1970,1,1)</f>
        <v>42031.471666666665</v>
      </c>
      <c r="T578" s="3">
        <f>(((I578/60)/60)/24)+DATE(1970,1,1)</f>
        <v>42091.43</v>
      </c>
    </row>
    <row r="579" spans="1:20" x14ac:dyDescent="0.3">
      <c r="A579" s="2">
        <v>577</v>
      </c>
      <c r="B579" s="2" t="s">
        <v>578</v>
      </c>
      <c r="C579" s="2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6">
        <f>(E579/D579)*100</f>
        <v>0.2</v>
      </c>
      <c r="P579" s="5">
        <f>IF(NOT(L579=0),(E579/L579),0)</f>
        <v>10</v>
      </c>
      <c r="Q579" s="2" t="s">
        <v>8319</v>
      </c>
      <c r="R579" s="2" t="s">
        <v>8320</v>
      </c>
      <c r="S579" s="11">
        <f>(((J579/60)/60)/24)+DATE(1970,1,1)</f>
        <v>42450.589143518519</v>
      </c>
      <c r="T579" s="3">
        <f>(((I579/60)/60)/24)+DATE(1970,1,1)</f>
        <v>42510.589143518519</v>
      </c>
    </row>
    <row r="580" spans="1:20" x14ac:dyDescent="0.3">
      <c r="A580" s="2">
        <v>578</v>
      </c>
      <c r="B580" s="2" t="s">
        <v>579</v>
      </c>
      <c r="C580" s="2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6">
        <f>(E580/D580)*100</f>
        <v>1.12E-2</v>
      </c>
      <c r="P580" s="5">
        <f>IF(NOT(L580=0),(E580/L580),0)</f>
        <v>2</v>
      </c>
      <c r="Q580" s="2" t="s">
        <v>8319</v>
      </c>
      <c r="R580" s="2" t="s">
        <v>8320</v>
      </c>
      <c r="S580" s="11">
        <f>(((J580/60)/60)/24)+DATE(1970,1,1)</f>
        <v>42230.578622685185</v>
      </c>
      <c r="T580" s="3">
        <f>(((I580/60)/60)/24)+DATE(1970,1,1)</f>
        <v>42254.578622685185</v>
      </c>
    </row>
    <row r="581" spans="1:20" x14ac:dyDescent="0.3">
      <c r="A581" s="2">
        <v>579</v>
      </c>
      <c r="B581" s="2" t="s">
        <v>580</v>
      </c>
      <c r="C581" s="2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6">
        <f>(E581/D581)*100</f>
        <v>1.4583333333333333</v>
      </c>
      <c r="P581" s="5">
        <f>IF(NOT(L581=0),(E581/L581),0)</f>
        <v>35</v>
      </c>
      <c r="Q581" s="2" t="s">
        <v>8319</v>
      </c>
      <c r="R581" s="2" t="s">
        <v>8320</v>
      </c>
      <c r="S581" s="11">
        <f>(((J581/60)/60)/24)+DATE(1970,1,1)</f>
        <v>41968.852118055554</v>
      </c>
      <c r="T581" s="3">
        <f>(((I581/60)/60)/24)+DATE(1970,1,1)</f>
        <v>41998.852118055554</v>
      </c>
    </row>
    <row r="582" spans="1:20" x14ac:dyDescent="0.3">
      <c r="A582" s="2">
        <v>580</v>
      </c>
      <c r="B582" s="2" t="s">
        <v>581</v>
      </c>
      <c r="C582" s="2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6">
        <f>(E582/D582)*100</f>
        <v>3.3333333333333333E-2</v>
      </c>
      <c r="P582" s="5">
        <f>IF(NOT(L582=0),(E582/L582),0)</f>
        <v>1</v>
      </c>
      <c r="Q582" s="2" t="s">
        <v>8319</v>
      </c>
      <c r="R582" s="2" t="s">
        <v>8320</v>
      </c>
      <c r="S582" s="11">
        <f>(((J582/60)/60)/24)+DATE(1970,1,1)</f>
        <v>42605.908182870371</v>
      </c>
      <c r="T582" s="3">
        <f>(((I582/60)/60)/24)+DATE(1970,1,1)</f>
        <v>42635.908182870371</v>
      </c>
    </row>
    <row r="583" spans="1:20" x14ac:dyDescent="0.3">
      <c r="A583" s="2">
        <v>581</v>
      </c>
      <c r="B583" s="2" t="s">
        <v>582</v>
      </c>
      <c r="C583" s="2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6">
        <f>(E583/D583)*100</f>
        <v>0</v>
      </c>
      <c r="P583" s="5">
        <f>IF(NOT(L583=0),(E583/L583),0)</f>
        <v>0</v>
      </c>
      <c r="Q583" s="2" t="s">
        <v>8319</v>
      </c>
      <c r="R583" s="2" t="s">
        <v>8320</v>
      </c>
      <c r="S583" s="11">
        <f>(((J583/60)/60)/24)+DATE(1970,1,1)</f>
        <v>42188.012777777782</v>
      </c>
      <c r="T583" s="3">
        <f>(((I583/60)/60)/24)+DATE(1970,1,1)</f>
        <v>42218.012777777782</v>
      </c>
    </row>
    <row r="584" spans="1:20" x14ac:dyDescent="0.3">
      <c r="A584" s="2">
        <v>582</v>
      </c>
      <c r="B584" s="2" t="s">
        <v>583</v>
      </c>
      <c r="C584" s="2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6">
        <f>(E584/D584)*100</f>
        <v>0</v>
      </c>
      <c r="P584" s="5">
        <f>IF(NOT(L584=0),(E584/L584),0)</f>
        <v>0</v>
      </c>
      <c r="Q584" s="2" t="s">
        <v>8319</v>
      </c>
      <c r="R584" s="2" t="s">
        <v>8320</v>
      </c>
      <c r="S584" s="11">
        <f>(((J584/60)/60)/24)+DATE(1970,1,1)</f>
        <v>42055.739803240736</v>
      </c>
      <c r="T584" s="3">
        <f>(((I584/60)/60)/24)+DATE(1970,1,1)</f>
        <v>42078.75</v>
      </c>
    </row>
    <row r="585" spans="1:20" x14ac:dyDescent="0.3">
      <c r="A585" s="2">
        <v>583</v>
      </c>
      <c r="B585" s="2" t="s">
        <v>584</v>
      </c>
      <c r="C585" s="2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6">
        <f>(E585/D585)*100</f>
        <v>1.1111111111111112E-2</v>
      </c>
      <c r="P585" s="5">
        <f>IF(NOT(L585=0),(E585/L585),0)</f>
        <v>1</v>
      </c>
      <c r="Q585" s="2" t="s">
        <v>8319</v>
      </c>
      <c r="R585" s="2" t="s">
        <v>8320</v>
      </c>
      <c r="S585" s="11">
        <f>(((J585/60)/60)/24)+DATE(1970,1,1)</f>
        <v>42052.93850694444</v>
      </c>
      <c r="T585" s="3">
        <f>(((I585/60)/60)/24)+DATE(1970,1,1)</f>
        <v>42082.896840277783</v>
      </c>
    </row>
    <row r="586" spans="1:20" x14ac:dyDescent="0.3">
      <c r="A586" s="2">
        <v>584</v>
      </c>
      <c r="B586" s="2" t="s">
        <v>585</v>
      </c>
      <c r="C586" s="2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6">
        <f>(E586/D586)*100</f>
        <v>1</v>
      </c>
      <c r="P586" s="5">
        <f>IF(NOT(L586=0),(E586/L586),0)</f>
        <v>5</v>
      </c>
      <c r="Q586" s="2" t="s">
        <v>8319</v>
      </c>
      <c r="R586" s="2" t="s">
        <v>8320</v>
      </c>
      <c r="S586" s="11">
        <f>(((J586/60)/60)/24)+DATE(1970,1,1)</f>
        <v>42049.716620370367</v>
      </c>
      <c r="T586" s="3">
        <f>(((I586/60)/60)/24)+DATE(1970,1,1)</f>
        <v>42079.674953703703</v>
      </c>
    </row>
    <row r="587" spans="1:20" x14ac:dyDescent="0.3">
      <c r="A587" s="2">
        <v>585</v>
      </c>
      <c r="B587" s="2" t="s">
        <v>586</v>
      </c>
      <c r="C587" s="2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6">
        <f>(E587/D587)*100</f>
        <v>0</v>
      </c>
      <c r="P587" s="5">
        <f>IF(NOT(L587=0),(E587/L587),0)</f>
        <v>0</v>
      </c>
      <c r="Q587" s="2" t="s">
        <v>8319</v>
      </c>
      <c r="R587" s="2" t="s">
        <v>8320</v>
      </c>
      <c r="S587" s="11">
        <f>(((J587/60)/60)/24)+DATE(1970,1,1)</f>
        <v>42283.3909375</v>
      </c>
      <c r="T587" s="3">
        <f>(((I587/60)/60)/24)+DATE(1970,1,1)</f>
        <v>42339</v>
      </c>
    </row>
    <row r="588" spans="1:20" x14ac:dyDescent="0.3">
      <c r="A588" s="2">
        <v>586</v>
      </c>
      <c r="B588" s="2" t="s">
        <v>587</v>
      </c>
      <c r="C588" s="2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6">
        <f>(E588/D588)*100</f>
        <v>0.55999999999999994</v>
      </c>
      <c r="P588" s="5">
        <f>IF(NOT(L588=0),(E588/L588),0)</f>
        <v>14</v>
      </c>
      <c r="Q588" s="2" t="s">
        <v>8319</v>
      </c>
      <c r="R588" s="2" t="s">
        <v>8320</v>
      </c>
      <c r="S588" s="11">
        <f>(((J588/60)/60)/24)+DATE(1970,1,1)</f>
        <v>42020.854247685187</v>
      </c>
      <c r="T588" s="3">
        <f>(((I588/60)/60)/24)+DATE(1970,1,1)</f>
        <v>42050.854247685187</v>
      </c>
    </row>
    <row r="589" spans="1:20" x14ac:dyDescent="0.3">
      <c r="A589" s="2">
        <v>587</v>
      </c>
      <c r="B589" s="2" t="s">
        <v>588</v>
      </c>
      <c r="C589" s="2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6">
        <f>(E589/D589)*100</f>
        <v>9.0833333333333339</v>
      </c>
      <c r="P589" s="5">
        <f>IF(NOT(L589=0),(E589/L589),0)</f>
        <v>389.28571428571428</v>
      </c>
      <c r="Q589" s="2" t="s">
        <v>8319</v>
      </c>
      <c r="R589" s="2" t="s">
        <v>8320</v>
      </c>
      <c r="S589" s="11">
        <f>(((J589/60)/60)/24)+DATE(1970,1,1)</f>
        <v>42080.757326388892</v>
      </c>
      <c r="T589" s="3">
        <f>(((I589/60)/60)/24)+DATE(1970,1,1)</f>
        <v>42110.757326388892</v>
      </c>
    </row>
    <row r="590" spans="1:20" x14ac:dyDescent="0.3">
      <c r="A590" s="2">
        <v>588</v>
      </c>
      <c r="B590" s="2" t="s">
        <v>589</v>
      </c>
      <c r="C590" s="2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6">
        <f>(E590/D590)*100</f>
        <v>3.3444444444444441</v>
      </c>
      <c r="P590" s="5">
        <f>IF(NOT(L590=0),(E590/L590),0)</f>
        <v>150.5</v>
      </c>
      <c r="Q590" s="2" t="s">
        <v>8319</v>
      </c>
      <c r="R590" s="2" t="s">
        <v>8320</v>
      </c>
      <c r="S590" s="11">
        <f>(((J590/60)/60)/24)+DATE(1970,1,1)</f>
        <v>42631.769513888896</v>
      </c>
      <c r="T590" s="3">
        <f>(((I590/60)/60)/24)+DATE(1970,1,1)</f>
        <v>42691.811180555553</v>
      </c>
    </row>
    <row r="591" spans="1:20" x14ac:dyDescent="0.3">
      <c r="A591" s="2">
        <v>589</v>
      </c>
      <c r="B591" s="2" t="s">
        <v>590</v>
      </c>
      <c r="C591" s="2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6">
        <f>(E591/D591)*100</f>
        <v>1.3333333333333334E-2</v>
      </c>
      <c r="P591" s="5">
        <f>IF(NOT(L591=0),(E591/L591),0)</f>
        <v>1</v>
      </c>
      <c r="Q591" s="2" t="s">
        <v>8319</v>
      </c>
      <c r="R591" s="2" t="s">
        <v>8320</v>
      </c>
      <c r="S591" s="11">
        <f>(((J591/60)/60)/24)+DATE(1970,1,1)</f>
        <v>42178.614571759259</v>
      </c>
      <c r="T591" s="3">
        <f>(((I591/60)/60)/24)+DATE(1970,1,1)</f>
        <v>42193.614571759259</v>
      </c>
    </row>
    <row r="592" spans="1:20" x14ac:dyDescent="0.3">
      <c r="A592" s="2">
        <v>590</v>
      </c>
      <c r="B592" s="2" t="s">
        <v>591</v>
      </c>
      <c r="C592" s="2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6">
        <f>(E592/D592)*100</f>
        <v>4.46</v>
      </c>
      <c r="P592" s="5">
        <f>IF(NOT(L592=0),(E592/L592),0)</f>
        <v>24.777777777777779</v>
      </c>
      <c r="Q592" s="2" t="s">
        <v>8319</v>
      </c>
      <c r="R592" s="2" t="s">
        <v>8320</v>
      </c>
      <c r="S592" s="11">
        <f>(((J592/60)/60)/24)+DATE(1970,1,1)</f>
        <v>42377.554756944446</v>
      </c>
      <c r="T592" s="3">
        <f>(((I592/60)/60)/24)+DATE(1970,1,1)</f>
        <v>42408.542361111111</v>
      </c>
    </row>
    <row r="593" spans="1:20" x14ac:dyDescent="0.3">
      <c r="A593" s="2">
        <v>591</v>
      </c>
      <c r="B593" s="2" t="s">
        <v>592</v>
      </c>
      <c r="C593" s="2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6">
        <f>(E593/D593)*100</f>
        <v>6.0999999999999999E-2</v>
      </c>
      <c r="P593" s="5">
        <f>IF(NOT(L593=0),(E593/L593),0)</f>
        <v>30.5</v>
      </c>
      <c r="Q593" s="2" t="s">
        <v>8319</v>
      </c>
      <c r="R593" s="2" t="s">
        <v>8320</v>
      </c>
      <c r="S593" s="11">
        <f>(((J593/60)/60)/24)+DATE(1970,1,1)</f>
        <v>42177.543171296296</v>
      </c>
      <c r="T593" s="3">
        <f>(((I593/60)/60)/24)+DATE(1970,1,1)</f>
        <v>42207.543171296296</v>
      </c>
    </row>
    <row r="594" spans="1:20" x14ac:dyDescent="0.3">
      <c r="A594" s="2">
        <v>592</v>
      </c>
      <c r="B594" s="2" t="s">
        <v>593</v>
      </c>
      <c r="C594" s="2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6">
        <f>(E594/D594)*100</f>
        <v>3.3333333333333335</v>
      </c>
      <c r="P594" s="5">
        <f>IF(NOT(L594=0),(E594/L594),0)</f>
        <v>250</v>
      </c>
      <c r="Q594" s="2" t="s">
        <v>8319</v>
      </c>
      <c r="R594" s="2" t="s">
        <v>8320</v>
      </c>
      <c r="S594" s="11">
        <f>(((J594/60)/60)/24)+DATE(1970,1,1)</f>
        <v>41946.232175925928</v>
      </c>
      <c r="T594" s="3">
        <f>(((I594/60)/60)/24)+DATE(1970,1,1)</f>
        <v>41976.232175925921</v>
      </c>
    </row>
    <row r="595" spans="1:20" x14ac:dyDescent="0.3">
      <c r="A595" s="2">
        <v>593</v>
      </c>
      <c r="B595" s="2" t="s">
        <v>594</v>
      </c>
      <c r="C595" s="2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6">
        <f>(E595/D595)*100</f>
        <v>23</v>
      </c>
      <c r="P595" s="5">
        <f>IF(NOT(L595=0),(E595/L595),0)</f>
        <v>16.428571428571427</v>
      </c>
      <c r="Q595" s="2" t="s">
        <v>8319</v>
      </c>
      <c r="R595" s="2" t="s">
        <v>8320</v>
      </c>
      <c r="S595" s="11">
        <f>(((J595/60)/60)/24)+DATE(1970,1,1)</f>
        <v>42070.677604166667</v>
      </c>
      <c r="T595" s="3">
        <f>(((I595/60)/60)/24)+DATE(1970,1,1)</f>
        <v>42100.635937500003</v>
      </c>
    </row>
    <row r="596" spans="1:20" x14ac:dyDescent="0.3">
      <c r="A596" s="2">
        <v>594</v>
      </c>
      <c r="B596" s="2" t="s">
        <v>595</v>
      </c>
      <c r="C596" s="2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6">
        <f>(E596/D596)*100</f>
        <v>0.104</v>
      </c>
      <c r="P596" s="5">
        <f>IF(NOT(L596=0),(E596/L596),0)</f>
        <v>13</v>
      </c>
      <c r="Q596" s="2" t="s">
        <v>8319</v>
      </c>
      <c r="R596" s="2" t="s">
        <v>8320</v>
      </c>
      <c r="S596" s="11">
        <f>(((J596/60)/60)/24)+DATE(1970,1,1)</f>
        <v>42446.780162037037</v>
      </c>
      <c r="T596" s="3">
        <f>(((I596/60)/60)/24)+DATE(1970,1,1)</f>
        <v>42476.780162037037</v>
      </c>
    </row>
    <row r="597" spans="1:20" x14ac:dyDescent="0.3">
      <c r="A597" s="2">
        <v>595</v>
      </c>
      <c r="B597" s="2" t="s">
        <v>596</v>
      </c>
      <c r="C597" s="2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6">
        <f>(E597/D597)*100</f>
        <v>0.42599999999999999</v>
      </c>
      <c r="P597" s="5">
        <f>IF(NOT(L597=0),(E597/L597),0)</f>
        <v>53.25</v>
      </c>
      <c r="Q597" s="2" t="s">
        <v>8319</v>
      </c>
      <c r="R597" s="2" t="s">
        <v>8320</v>
      </c>
      <c r="S597" s="11">
        <f>(((J597/60)/60)/24)+DATE(1970,1,1)</f>
        <v>42083.069884259254</v>
      </c>
      <c r="T597" s="3">
        <f>(((I597/60)/60)/24)+DATE(1970,1,1)</f>
        <v>42128.069884259254</v>
      </c>
    </row>
    <row r="598" spans="1:20" x14ac:dyDescent="0.3">
      <c r="A598" s="2">
        <v>596</v>
      </c>
      <c r="B598" s="2" t="s">
        <v>597</v>
      </c>
      <c r="C598" s="2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6">
        <f>(E598/D598)*100</f>
        <v>0.03</v>
      </c>
      <c r="P598" s="5">
        <f>IF(NOT(L598=0),(E598/L598),0)</f>
        <v>3</v>
      </c>
      <c r="Q598" s="2" t="s">
        <v>8319</v>
      </c>
      <c r="R598" s="2" t="s">
        <v>8320</v>
      </c>
      <c r="S598" s="11">
        <f>(((J598/60)/60)/24)+DATE(1970,1,1)</f>
        <v>42646.896898148145</v>
      </c>
      <c r="T598" s="3">
        <f>(((I598/60)/60)/24)+DATE(1970,1,1)</f>
        <v>42676.896898148145</v>
      </c>
    </row>
    <row r="599" spans="1:20" x14ac:dyDescent="0.3">
      <c r="A599" s="2">
        <v>597</v>
      </c>
      <c r="B599" s="2" t="s">
        <v>598</v>
      </c>
      <c r="C599" s="2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6">
        <f>(E599/D599)*100</f>
        <v>0.26666666666666666</v>
      </c>
      <c r="P599" s="5">
        <f>IF(NOT(L599=0),(E599/L599),0)</f>
        <v>10</v>
      </c>
      <c r="Q599" s="2" t="s">
        <v>8319</v>
      </c>
      <c r="R599" s="2" t="s">
        <v>8320</v>
      </c>
      <c r="S599" s="11">
        <f>(((J599/60)/60)/24)+DATE(1970,1,1)</f>
        <v>42545.705266203702</v>
      </c>
      <c r="T599" s="3">
        <f>(((I599/60)/60)/24)+DATE(1970,1,1)</f>
        <v>42582.666666666672</v>
      </c>
    </row>
    <row r="600" spans="1:20" x14ac:dyDescent="0.3">
      <c r="A600" s="2">
        <v>598</v>
      </c>
      <c r="B600" s="2" t="s">
        <v>599</v>
      </c>
      <c r="C600" s="2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6">
        <f>(E600/D600)*100</f>
        <v>34</v>
      </c>
      <c r="P600" s="5">
        <f>IF(NOT(L600=0),(E600/L600),0)</f>
        <v>121.42857142857143</v>
      </c>
      <c r="Q600" s="2" t="s">
        <v>8319</v>
      </c>
      <c r="R600" s="2" t="s">
        <v>8320</v>
      </c>
      <c r="S600" s="11">
        <f>(((J600/60)/60)/24)+DATE(1970,1,1)</f>
        <v>41948.00209490741</v>
      </c>
      <c r="T600" s="3">
        <f>(((I600/60)/60)/24)+DATE(1970,1,1)</f>
        <v>41978.00209490741</v>
      </c>
    </row>
    <row r="601" spans="1:20" x14ac:dyDescent="0.3">
      <c r="A601" s="2">
        <v>599</v>
      </c>
      <c r="B601" s="2" t="s">
        <v>600</v>
      </c>
      <c r="C601" s="2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6">
        <f>(E601/D601)*100</f>
        <v>6.2E-2</v>
      </c>
      <c r="P601" s="5">
        <f>IF(NOT(L601=0),(E601/L601),0)</f>
        <v>15.5</v>
      </c>
      <c r="Q601" s="2" t="s">
        <v>8319</v>
      </c>
      <c r="R601" s="2" t="s">
        <v>8320</v>
      </c>
      <c r="S601" s="11">
        <f>(((J601/60)/60)/24)+DATE(1970,1,1)</f>
        <v>42047.812523148154</v>
      </c>
      <c r="T601" s="3">
        <f>(((I601/60)/60)/24)+DATE(1970,1,1)</f>
        <v>42071.636111111111</v>
      </c>
    </row>
    <row r="602" spans="1:20" x14ac:dyDescent="0.3">
      <c r="A602" s="2">
        <v>600</v>
      </c>
      <c r="B602" s="2" t="s">
        <v>601</v>
      </c>
      <c r="C602" s="2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6">
        <f>(E602/D602)*100</f>
        <v>2</v>
      </c>
      <c r="P602" s="5">
        <f>IF(NOT(L602=0),(E602/L602),0)</f>
        <v>100</v>
      </c>
      <c r="Q602" s="2" t="s">
        <v>8319</v>
      </c>
      <c r="R602" s="2" t="s">
        <v>8320</v>
      </c>
      <c r="S602" s="11">
        <f>(((J602/60)/60)/24)+DATE(1970,1,1)</f>
        <v>42073.798171296294</v>
      </c>
      <c r="T602" s="3">
        <f>(((I602/60)/60)/24)+DATE(1970,1,1)</f>
        <v>42133.798171296294</v>
      </c>
    </row>
    <row r="603" spans="1:20" x14ac:dyDescent="0.3">
      <c r="A603" s="2">
        <v>601</v>
      </c>
      <c r="B603" s="2" t="s">
        <v>602</v>
      </c>
      <c r="C603" s="2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6">
        <f>(E603/D603)*100</f>
        <v>1.4000000000000001</v>
      </c>
      <c r="P603" s="5">
        <f>IF(NOT(L603=0),(E603/L603),0)</f>
        <v>23.333333333333332</v>
      </c>
      <c r="Q603" s="2" t="s">
        <v>8319</v>
      </c>
      <c r="R603" s="2" t="s">
        <v>8320</v>
      </c>
      <c r="S603" s="11">
        <f>(((J603/60)/60)/24)+DATE(1970,1,1)</f>
        <v>41969.858090277776</v>
      </c>
      <c r="T603" s="3">
        <f>(((I603/60)/60)/24)+DATE(1970,1,1)</f>
        <v>41999.858090277776</v>
      </c>
    </row>
    <row r="604" spans="1:20" x14ac:dyDescent="0.3">
      <c r="A604" s="2">
        <v>602</v>
      </c>
      <c r="B604" s="2" t="s">
        <v>603</v>
      </c>
      <c r="C604" s="2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6">
        <f>(E604/D604)*100</f>
        <v>0</v>
      </c>
      <c r="P604" s="5">
        <f>IF(NOT(L604=0),(E604/L604),0)</f>
        <v>0</v>
      </c>
      <c r="Q604" s="2" t="s">
        <v>8319</v>
      </c>
      <c r="R604" s="2" t="s">
        <v>8320</v>
      </c>
      <c r="S604" s="11">
        <f>(((J604/60)/60)/24)+DATE(1970,1,1)</f>
        <v>42143.79415509259</v>
      </c>
      <c r="T604" s="3">
        <f>(((I604/60)/60)/24)+DATE(1970,1,1)</f>
        <v>42173.79415509259</v>
      </c>
    </row>
    <row r="605" spans="1:20" x14ac:dyDescent="0.3">
      <c r="A605" s="2">
        <v>603</v>
      </c>
      <c r="B605" s="2" t="s">
        <v>604</v>
      </c>
      <c r="C605" s="2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6">
        <f>(E605/D605)*100</f>
        <v>3.9334666666666664</v>
      </c>
      <c r="P605" s="5">
        <f>IF(NOT(L605=0),(E605/L605),0)</f>
        <v>45.386153846153846</v>
      </c>
      <c r="Q605" s="2" t="s">
        <v>8319</v>
      </c>
      <c r="R605" s="2" t="s">
        <v>8320</v>
      </c>
      <c r="S605" s="11">
        <f>(((J605/60)/60)/24)+DATE(1970,1,1)</f>
        <v>41835.639155092591</v>
      </c>
      <c r="T605" s="3">
        <f>(((I605/60)/60)/24)+DATE(1970,1,1)</f>
        <v>41865.639155092591</v>
      </c>
    </row>
    <row r="606" spans="1:20" x14ac:dyDescent="0.3">
      <c r="A606" s="2">
        <v>604</v>
      </c>
      <c r="B606" s="2" t="s">
        <v>605</v>
      </c>
      <c r="C606" s="2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6">
        <f>(E606/D606)*100</f>
        <v>0</v>
      </c>
      <c r="P606" s="5">
        <f>IF(NOT(L606=0),(E606/L606),0)</f>
        <v>0</v>
      </c>
      <c r="Q606" s="2" t="s">
        <v>8319</v>
      </c>
      <c r="R606" s="2" t="s">
        <v>8320</v>
      </c>
      <c r="S606" s="11">
        <f>(((J606/60)/60)/24)+DATE(1970,1,1)</f>
        <v>41849.035370370373</v>
      </c>
      <c r="T606" s="3">
        <f>(((I606/60)/60)/24)+DATE(1970,1,1)</f>
        <v>41879.035370370373</v>
      </c>
    </row>
    <row r="607" spans="1:20" x14ac:dyDescent="0.3">
      <c r="A607" s="2">
        <v>605</v>
      </c>
      <c r="B607" s="2" t="s">
        <v>606</v>
      </c>
      <c r="C607" s="2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6">
        <f>(E607/D607)*100</f>
        <v>2.62</v>
      </c>
      <c r="P607" s="5">
        <f>IF(NOT(L607=0),(E607/L607),0)</f>
        <v>16.375</v>
      </c>
      <c r="Q607" s="2" t="s">
        <v>8319</v>
      </c>
      <c r="R607" s="2" t="s">
        <v>8320</v>
      </c>
      <c r="S607" s="11">
        <f>(((J607/60)/60)/24)+DATE(1970,1,1)</f>
        <v>42194.357731481476</v>
      </c>
      <c r="T607" s="3">
        <f>(((I607/60)/60)/24)+DATE(1970,1,1)</f>
        <v>42239.357731481476</v>
      </c>
    </row>
    <row r="608" spans="1:20" x14ac:dyDescent="0.3">
      <c r="A608" s="2">
        <v>606</v>
      </c>
      <c r="B608" s="2" t="s">
        <v>607</v>
      </c>
      <c r="C608" s="2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6">
        <f>(E608/D608)*100</f>
        <v>0.2</v>
      </c>
      <c r="P608" s="5">
        <f>IF(NOT(L608=0),(E608/L608),0)</f>
        <v>10</v>
      </c>
      <c r="Q608" s="2" t="s">
        <v>8319</v>
      </c>
      <c r="R608" s="2" t="s">
        <v>8320</v>
      </c>
      <c r="S608" s="11">
        <f>(((J608/60)/60)/24)+DATE(1970,1,1)</f>
        <v>42102.650567129633</v>
      </c>
      <c r="T608" s="3">
        <f>(((I608/60)/60)/24)+DATE(1970,1,1)</f>
        <v>42148.625</v>
      </c>
    </row>
    <row r="609" spans="1:20" x14ac:dyDescent="0.3">
      <c r="A609" s="2">
        <v>607</v>
      </c>
      <c r="B609" s="2" t="s">
        <v>608</v>
      </c>
      <c r="C609" s="2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6">
        <f>(E609/D609)*100</f>
        <v>0</v>
      </c>
      <c r="P609" s="5">
        <f>IF(NOT(L609=0),(E609/L609),0)</f>
        <v>0</v>
      </c>
      <c r="Q609" s="2" t="s">
        <v>8319</v>
      </c>
      <c r="R609" s="2" t="s">
        <v>8320</v>
      </c>
      <c r="S609" s="11">
        <f>(((J609/60)/60)/24)+DATE(1970,1,1)</f>
        <v>42300.825648148151</v>
      </c>
      <c r="T609" s="3">
        <f>(((I609/60)/60)/24)+DATE(1970,1,1)</f>
        <v>42330.867314814815</v>
      </c>
    </row>
    <row r="610" spans="1:20" x14ac:dyDescent="0.3">
      <c r="A610" s="2">
        <v>608</v>
      </c>
      <c r="B610" s="2" t="s">
        <v>609</v>
      </c>
      <c r="C610" s="2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6">
        <f>(E610/D610)*100</f>
        <v>0.97400000000000009</v>
      </c>
      <c r="P610" s="5">
        <f>IF(NOT(L610=0),(E610/L610),0)</f>
        <v>292.2</v>
      </c>
      <c r="Q610" s="2" t="s">
        <v>8319</v>
      </c>
      <c r="R610" s="2" t="s">
        <v>8320</v>
      </c>
      <c r="S610" s="11">
        <f>(((J610/60)/60)/24)+DATE(1970,1,1)</f>
        <v>42140.921064814815</v>
      </c>
      <c r="T610" s="3">
        <f>(((I610/60)/60)/24)+DATE(1970,1,1)</f>
        <v>42170.921064814815</v>
      </c>
    </row>
    <row r="611" spans="1:20" x14ac:dyDescent="0.3">
      <c r="A611" s="2">
        <v>609</v>
      </c>
      <c r="B611" s="2" t="s">
        <v>610</v>
      </c>
      <c r="C611" s="2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6">
        <f>(E611/D611)*100</f>
        <v>0.64102564102564097</v>
      </c>
      <c r="P611" s="5">
        <f>IF(NOT(L611=0),(E611/L611),0)</f>
        <v>5</v>
      </c>
      <c r="Q611" s="2" t="s">
        <v>8319</v>
      </c>
      <c r="R611" s="2" t="s">
        <v>8320</v>
      </c>
      <c r="S611" s="11">
        <f>(((J611/60)/60)/24)+DATE(1970,1,1)</f>
        <v>42307.034074074079</v>
      </c>
      <c r="T611" s="3">
        <f>(((I611/60)/60)/24)+DATE(1970,1,1)</f>
        <v>42337.075740740736</v>
      </c>
    </row>
    <row r="612" spans="1:20" x14ac:dyDescent="0.3">
      <c r="A612" s="2">
        <v>610</v>
      </c>
      <c r="B612" s="2" t="s">
        <v>611</v>
      </c>
      <c r="C612" s="2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6">
        <f>(E612/D612)*100</f>
        <v>0</v>
      </c>
      <c r="P612" s="5">
        <f>IF(NOT(L612=0),(E612/L612),0)</f>
        <v>0</v>
      </c>
      <c r="Q612" s="2" t="s">
        <v>8319</v>
      </c>
      <c r="R612" s="2" t="s">
        <v>8320</v>
      </c>
      <c r="S612" s="11">
        <f>(((J612/60)/60)/24)+DATE(1970,1,1)</f>
        <v>42086.83085648148</v>
      </c>
      <c r="T612" s="3">
        <f>(((I612/60)/60)/24)+DATE(1970,1,1)</f>
        <v>42116.83085648148</v>
      </c>
    </row>
    <row r="613" spans="1:20" x14ac:dyDescent="0.3">
      <c r="A613" s="2">
        <v>611</v>
      </c>
      <c r="B613" s="2" t="s">
        <v>612</v>
      </c>
      <c r="C613" s="2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6">
        <f>(E613/D613)*100</f>
        <v>0</v>
      </c>
      <c r="P613" s="5">
        <f>IF(NOT(L613=0),(E613/L613),0)</f>
        <v>0</v>
      </c>
      <c r="Q613" s="2" t="s">
        <v>8319</v>
      </c>
      <c r="R613" s="2" t="s">
        <v>8320</v>
      </c>
      <c r="S613" s="11">
        <f>(((J613/60)/60)/24)+DATE(1970,1,1)</f>
        <v>42328.560613425929</v>
      </c>
      <c r="T613" s="3">
        <f>(((I613/60)/60)/24)+DATE(1970,1,1)</f>
        <v>42388.560613425929</v>
      </c>
    </row>
    <row r="614" spans="1:20" x14ac:dyDescent="0.3">
      <c r="A614" s="2">
        <v>612</v>
      </c>
      <c r="B614" s="2" t="s">
        <v>613</v>
      </c>
      <c r="C614" s="2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6">
        <f>(E614/D614)*100</f>
        <v>0</v>
      </c>
      <c r="P614" s="5">
        <f>IF(NOT(L614=0),(E614/L614),0)</f>
        <v>0</v>
      </c>
      <c r="Q614" s="2" t="s">
        <v>8319</v>
      </c>
      <c r="R614" s="2" t="s">
        <v>8320</v>
      </c>
      <c r="S614" s="11">
        <f>(((J614/60)/60)/24)+DATE(1970,1,1)</f>
        <v>42585.031782407401</v>
      </c>
      <c r="T614" s="3">
        <f>(((I614/60)/60)/24)+DATE(1970,1,1)</f>
        <v>42615.031782407401</v>
      </c>
    </row>
    <row r="615" spans="1:20" x14ac:dyDescent="0.3">
      <c r="A615" s="2">
        <v>613</v>
      </c>
      <c r="B615" s="2" t="s">
        <v>614</v>
      </c>
      <c r="C615" s="2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6">
        <f>(E615/D615)*100</f>
        <v>21.363333333333333</v>
      </c>
      <c r="P615" s="5">
        <f>IF(NOT(L615=0),(E615/L615),0)</f>
        <v>105.93388429752066</v>
      </c>
      <c r="Q615" s="2" t="s">
        <v>8319</v>
      </c>
      <c r="R615" s="2" t="s">
        <v>8320</v>
      </c>
      <c r="S615" s="11">
        <f>(((J615/60)/60)/24)+DATE(1970,1,1)</f>
        <v>42247.496759259258</v>
      </c>
      <c r="T615" s="3">
        <f>(((I615/60)/60)/24)+DATE(1970,1,1)</f>
        <v>42278.207638888889</v>
      </c>
    </row>
    <row r="616" spans="1:20" x14ac:dyDescent="0.3">
      <c r="A616" s="2">
        <v>614</v>
      </c>
      <c r="B616" s="2" t="s">
        <v>615</v>
      </c>
      <c r="C616" s="2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6">
        <f>(E616/D616)*100</f>
        <v>0</v>
      </c>
      <c r="P616" s="5">
        <f>IF(NOT(L616=0),(E616/L616),0)</f>
        <v>0</v>
      </c>
      <c r="Q616" s="2" t="s">
        <v>8319</v>
      </c>
      <c r="R616" s="2" t="s">
        <v>8320</v>
      </c>
      <c r="S616" s="11">
        <f>(((J616/60)/60)/24)+DATE(1970,1,1)</f>
        <v>42515.061805555553</v>
      </c>
      <c r="T616" s="3">
        <f>(((I616/60)/60)/24)+DATE(1970,1,1)</f>
        <v>42545.061805555553</v>
      </c>
    </row>
    <row r="617" spans="1:20" x14ac:dyDescent="0.3">
      <c r="A617" s="2">
        <v>615</v>
      </c>
      <c r="B617" s="2" t="s">
        <v>616</v>
      </c>
      <c r="C617" s="2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6">
        <f>(E617/D617)*100</f>
        <v>0</v>
      </c>
      <c r="P617" s="5">
        <f>IF(NOT(L617=0),(E617/L617),0)</f>
        <v>0</v>
      </c>
      <c r="Q617" s="2" t="s">
        <v>8319</v>
      </c>
      <c r="R617" s="2" t="s">
        <v>8320</v>
      </c>
      <c r="S617" s="11">
        <f>(((J617/60)/60)/24)+DATE(1970,1,1)</f>
        <v>42242.122210648144</v>
      </c>
      <c r="T617" s="3">
        <f>(((I617/60)/60)/24)+DATE(1970,1,1)</f>
        <v>42272.122210648144</v>
      </c>
    </row>
    <row r="618" spans="1:20" x14ac:dyDescent="0.3">
      <c r="A618" s="2">
        <v>616</v>
      </c>
      <c r="B618" s="2" t="s">
        <v>617</v>
      </c>
      <c r="C618" s="2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6">
        <f>(E618/D618)*100</f>
        <v>0</v>
      </c>
      <c r="P618" s="5">
        <f>IF(NOT(L618=0),(E618/L618),0)</f>
        <v>0</v>
      </c>
      <c r="Q618" s="2" t="s">
        <v>8319</v>
      </c>
      <c r="R618" s="2" t="s">
        <v>8320</v>
      </c>
      <c r="S618" s="11">
        <f>(((J618/60)/60)/24)+DATE(1970,1,1)</f>
        <v>42761.376238425932</v>
      </c>
      <c r="T618" s="3">
        <f>(((I618/60)/60)/24)+DATE(1970,1,1)</f>
        <v>42791.376238425932</v>
      </c>
    </row>
    <row r="619" spans="1:20" x14ac:dyDescent="0.3">
      <c r="A619" s="2">
        <v>617</v>
      </c>
      <c r="B619" s="2" t="s">
        <v>618</v>
      </c>
      <c r="C619" s="2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6">
        <f>(E619/D619)*100</f>
        <v>3</v>
      </c>
      <c r="P619" s="5">
        <f>IF(NOT(L619=0),(E619/L619),0)</f>
        <v>20</v>
      </c>
      <c r="Q619" s="2" t="s">
        <v>8319</v>
      </c>
      <c r="R619" s="2" t="s">
        <v>8320</v>
      </c>
      <c r="S619" s="11">
        <f>(((J619/60)/60)/24)+DATE(1970,1,1)</f>
        <v>42087.343090277776</v>
      </c>
      <c r="T619" s="3">
        <f>(((I619/60)/60)/24)+DATE(1970,1,1)</f>
        <v>42132.343090277776</v>
      </c>
    </row>
    <row r="620" spans="1:20" x14ac:dyDescent="0.3">
      <c r="A620" s="2">
        <v>618</v>
      </c>
      <c r="B620" s="2" t="s">
        <v>619</v>
      </c>
      <c r="C620" s="2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6">
        <f>(E620/D620)*100</f>
        <v>0</v>
      </c>
      <c r="P620" s="5">
        <f>IF(NOT(L620=0),(E620/L620),0)</f>
        <v>0</v>
      </c>
      <c r="Q620" s="2" t="s">
        <v>8319</v>
      </c>
      <c r="R620" s="2" t="s">
        <v>8320</v>
      </c>
      <c r="S620" s="11">
        <f>(((J620/60)/60)/24)+DATE(1970,1,1)</f>
        <v>42317.810219907406</v>
      </c>
      <c r="T620" s="3">
        <f>(((I620/60)/60)/24)+DATE(1970,1,1)</f>
        <v>42347.810219907406</v>
      </c>
    </row>
    <row r="621" spans="1:20" x14ac:dyDescent="0.3">
      <c r="A621" s="2">
        <v>619</v>
      </c>
      <c r="B621" s="2" t="s">
        <v>620</v>
      </c>
      <c r="C621" s="2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6">
        <f>(E621/D621)*100</f>
        <v>3.9999999999999996E-5</v>
      </c>
      <c r="P621" s="5">
        <f>IF(NOT(L621=0),(E621/L621),0)</f>
        <v>1</v>
      </c>
      <c r="Q621" s="2" t="s">
        <v>8319</v>
      </c>
      <c r="R621" s="2" t="s">
        <v>8320</v>
      </c>
      <c r="S621" s="11">
        <f>(((J621/60)/60)/24)+DATE(1970,1,1)</f>
        <v>41908.650347222225</v>
      </c>
      <c r="T621" s="3">
        <f>(((I621/60)/60)/24)+DATE(1970,1,1)</f>
        <v>41968.692013888889</v>
      </c>
    </row>
    <row r="622" spans="1:20" x14ac:dyDescent="0.3">
      <c r="A622" s="2">
        <v>620</v>
      </c>
      <c r="B622" s="2" t="s">
        <v>621</v>
      </c>
      <c r="C622" s="2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6">
        <f>(E622/D622)*100</f>
        <v>1</v>
      </c>
      <c r="P622" s="5">
        <f>IF(NOT(L622=0),(E622/L622),0)</f>
        <v>300</v>
      </c>
      <c r="Q622" s="2" t="s">
        <v>8319</v>
      </c>
      <c r="R622" s="2" t="s">
        <v>8320</v>
      </c>
      <c r="S622" s="11">
        <f>(((J622/60)/60)/24)+DATE(1970,1,1)</f>
        <v>41831.716874999998</v>
      </c>
      <c r="T622" s="3">
        <f>(((I622/60)/60)/24)+DATE(1970,1,1)</f>
        <v>41876.716874999998</v>
      </c>
    </row>
    <row r="623" spans="1:20" x14ac:dyDescent="0.3">
      <c r="A623" s="2">
        <v>621</v>
      </c>
      <c r="B623" s="2" t="s">
        <v>622</v>
      </c>
      <c r="C623" s="2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6">
        <f>(E623/D623)*100</f>
        <v>1.044</v>
      </c>
      <c r="P623" s="5">
        <f>IF(NOT(L623=0),(E623/L623),0)</f>
        <v>87</v>
      </c>
      <c r="Q623" s="2" t="s">
        <v>8319</v>
      </c>
      <c r="R623" s="2" t="s">
        <v>8320</v>
      </c>
      <c r="S623" s="11">
        <f>(((J623/60)/60)/24)+DATE(1970,1,1)</f>
        <v>42528.987696759257</v>
      </c>
      <c r="T623" s="3">
        <f>(((I623/60)/60)/24)+DATE(1970,1,1)</f>
        <v>42558.987696759257</v>
      </c>
    </row>
    <row r="624" spans="1:20" x14ac:dyDescent="0.3">
      <c r="A624" s="2">
        <v>622</v>
      </c>
      <c r="B624" s="2" t="s">
        <v>623</v>
      </c>
      <c r="C624" s="2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6">
        <f>(E624/D624)*100</f>
        <v>5.6833333333333336</v>
      </c>
      <c r="P624" s="5">
        <f>IF(NOT(L624=0),(E624/L624),0)</f>
        <v>37.888888888888886</v>
      </c>
      <c r="Q624" s="2" t="s">
        <v>8319</v>
      </c>
      <c r="R624" s="2" t="s">
        <v>8320</v>
      </c>
      <c r="S624" s="11">
        <f>(((J624/60)/60)/24)+DATE(1970,1,1)</f>
        <v>42532.774745370371</v>
      </c>
      <c r="T624" s="3">
        <f>(((I624/60)/60)/24)+DATE(1970,1,1)</f>
        <v>42552.774745370371</v>
      </c>
    </row>
    <row r="625" spans="1:20" x14ac:dyDescent="0.3">
      <c r="A625" s="2">
        <v>623</v>
      </c>
      <c r="B625" s="2" t="s">
        <v>624</v>
      </c>
      <c r="C625" s="2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6">
        <f>(E625/D625)*100</f>
        <v>0</v>
      </c>
      <c r="P625" s="5">
        <f>IF(NOT(L625=0),(E625/L625),0)</f>
        <v>0</v>
      </c>
      <c r="Q625" s="2" t="s">
        <v>8319</v>
      </c>
      <c r="R625" s="2" t="s">
        <v>8320</v>
      </c>
      <c r="S625" s="11">
        <f>(((J625/60)/60)/24)+DATE(1970,1,1)</f>
        <v>42122.009224537032</v>
      </c>
      <c r="T625" s="3">
        <f>(((I625/60)/60)/24)+DATE(1970,1,1)</f>
        <v>42152.009224537032</v>
      </c>
    </row>
    <row r="626" spans="1:20" x14ac:dyDescent="0.3">
      <c r="A626" s="2">
        <v>624</v>
      </c>
      <c r="B626" s="2" t="s">
        <v>625</v>
      </c>
      <c r="C626" s="2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6">
        <f>(E626/D626)*100</f>
        <v>0</v>
      </c>
      <c r="P626" s="5">
        <f>IF(NOT(L626=0),(E626/L626),0)</f>
        <v>0</v>
      </c>
      <c r="Q626" s="2" t="s">
        <v>8319</v>
      </c>
      <c r="R626" s="2" t="s">
        <v>8320</v>
      </c>
      <c r="S626" s="11">
        <f>(((J626/60)/60)/24)+DATE(1970,1,1)</f>
        <v>42108.988900462966</v>
      </c>
      <c r="T626" s="3">
        <f>(((I626/60)/60)/24)+DATE(1970,1,1)</f>
        <v>42138.988900462966</v>
      </c>
    </row>
    <row r="627" spans="1:20" x14ac:dyDescent="0.3">
      <c r="A627" s="2">
        <v>625</v>
      </c>
      <c r="B627" s="2" t="s">
        <v>626</v>
      </c>
      <c r="C627" s="2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6">
        <f>(E627/D627)*100</f>
        <v>0</v>
      </c>
      <c r="P627" s="5">
        <f>IF(NOT(L627=0),(E627/L627),0)</f>
        <v>0</v>
      </c>
      <c r="Q627" s="2" t="s">
        <v>8319</v>
      </c>
      <c r="R627" s="2" t="s">
        <v>8320</v>
      </c>
      <c r="S627" s="11">
        <f>(((J627/60)/60)/24)+DATE(1970,1,1)</f>
        <v>42790.895567129628</v>
      </c>
      <c r="T627" s="3">
        <f>(((I627/60)/60)/24)+DATE(1970,1,1)</f>
        <v>42820.853900462964</v>
      </c>
    </row>
    <row r="628" spans="1:20" x14ac:dyDescent="0.3">
      <c r="A628" s="2">
        <v>626</v>
      </c>
      <c r="B628" s="2" t="s">
        <v>627</v>
      </c>
      <c r="C628" s="2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6">
        <f>(E628/D628)*100</f>
        <v>17.380000000000003</v>
      </c>
      <c r="P628" s="5">
        <f>IF(NOT(L628=0),(E628/L628),0)</f>
        <v>111.41025641025641</v>
      </c>
      <c r="Q628" s="2" t="s">
        <v>8319</v>
      </c>
      <c r="R628" s="2" t="s">
        <v>8320</v>
      </c>
      <c r="S628" s="11">
        <f>(((J628/60)/60)/24)+DATE(1970,1,1)</f>
        <v>42198.559479166666</v>
      </c>
      <c r="T628" s="3">
        <f>(((I628/60)/60)/24)+DATE(1970,1,1)</f>
        <v>42231.556944444441</v>
      </c>
    </row>
    <row r="629" spans="1:20" x14ac:dyDescent="0.3">
      <c r="A629" s="2">
        <v>627</v>
      </c>
      <c r="B629" s="2" t="s">
        <v>628</v>
      </c>
      <c r="C629" s="2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6">
        <f>(E629/D629)*100</f>
        <v>0.02</v>
      </c>
      <c r="P629" s="5">
        <f>IF(NOT(L629=0),(E629/L629),0)</f>
        <v>90</v>
      </c>
      <c r="Q629" s="2" t="s">
        <v>8319</v>
      </c>
      <c r="R629" s="2" t="s">
        <v>8320</v>
      </c>
      <c r="S629" s="11">
        <f>(((J629/60)/60)/24)+DATE(1970,1,1)</f>
        <v>42384.306840277779</v>
      </c>
      <c r="T629" s="3">
        <f>(((I629/60)/60)/24)+DATE(1970,1,1)</f>
        <v>42443.958333333328</v>
      </c>
    </row>
    <row r="630" spans="1:20" x14ac:dyDescent="0.3">
      <c r="A630" s="2">
        <v>628</v>
      </c>
      <c r="B630" s="2" t="s">
        <v>629</v>
      </c>
      <c r="C630" s="2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6">
        <f>(E630/D630)*100</f>
        <v>0</v>
      </c>
      <c r="P630" s="5">
        <f>IF(NOT(L630=0),(E630/L630),0)</f>
        <v>0</v>
      </c>
      <c r="Q630" s="2" t="s">
        <v>8319</v>
      </c>
      <c r="R630" s="2" t="s">
        <v>8320</v>
      </c>
      <c r="S630" s="11">
        <f>(((J630/60)/60)/24)+DATE(1970,1,1)</f>
        <v>41803.692789351851</v>
      </c>
      <c r="T630" s="3">
        <f>(((I630/60)/60)/24)+DATE(1970,1,1)</f>
        <v>41833.692789351851</v>
      </c>
    </row>
    <row r="631" spans="1:20" x14ac:dyDescent="0.3">
      <c r="A631" s="2">
        <v>629</v>
      </c>
      <c r="B631" s="2" t="s">
        <v>630</v>
      </c>
      <c r="C631" s="2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6">
        <f>(E631/D631)*100</f>
        <v>0.17500000000000002</v>
      </c>
      <c r="P631" s="5">
        <f>IF(NOT(L631=0),(E631/L631),0)</f>
        <v>116.66666666666667</v>
      </c>
      <c r="Q631" s="2" t="s">
        <v>8319</v>
      </c>
      <c r="R631" s="2" t="s">
        <v>8320</v>
      </c>
      <c r="S631" s="11">
        <f>(((J631/60)/60)/24)+DATE(1970,1,1)</f>
        <v>42474.637824074074</v>
      </c>
      <c r="T631" s="3">
        <f>(((I631/60)/60)/24)+DATE(1970,1,1)</f>
        <v>42504.637824074074</v>
      </c>
    </row>
    <row r="632" spans="1:20" x14ac:dyDescent="0.3">
      <c r="A632" s="2">
        <v>630</v>
      </c>
      <c r="B632" s="2" t="s">
        <v>631</v>
      </c>
      <c r="C632" s="2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6">
        <f>(E632/D632)*100</f>
        <v>8.3340278356529712E-2</v>
      </c>
      <c r="P632" s="5">
        <f>IF(NOT(L632=0),(E632/L632),0)</f>
        <v>10</v>
      </c>
      <c r="Q632" s="2" t="s">
        <v>8319</v>
      </c>
      <c r="R632" s="2" t="s">
        <v>8320</v>
      </c>
      <c r="S632" s="11">
        <f>(((J632/60)/60)/24)+DATE(1970,1,1)</f>
        <v>42223.619456018518</v>
      </c>
      <c r="T632" s="3">
        <f>(((I632/60)/60)/24)+DATE(1970,1,1)</f>
        <v>42253.215277777781</v>
      </c>
    </row>
    <row r="633" spans="1:20" x14ac:dyDescent="0.3">
      <c r="A633" s="2">
        <v>631</v>
      </c>
      <c r="B633" s="2" t="s">
        <v>632</v>
      </c>
      <c r="C633" s="2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6">
        <f>(E633/D633)*100</f>
        <v>1.38</v>
      </c>
      <c r="P633" s="5">
        <f>IF(NOT(L633=0),(E633/L633),0)</f>
        <v>76.666666666666671</v>
      </c>
      <c r="Q633" s="2" t="s">
        <v>8319</v>
      </c>
      <c r="R633" s="2" t="s">
        <v>8320</v>
      </c>
      <c r="S633" s="11">
        <f>(((J633/60)/60)/24)+DATE(1970,1,1)</f>
        <v>42489.772326388891</v>
      </c>
      <c r="T633" s="3">
        <f>(((I633/60)/60)/24)+DATE(1970,1,1)</f>
        <v>42518.772326388891</v>
      </c>
    </row>
    <row r="634" spans="1:20" x14ac:dyDescent="0.3">
      <c r="A634" s="2">
        <v>632</v>
      </c>
      <c r="B634" s="2" t="s">
        <v>633</v>
      </c>
      <c r="C634" s="2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6">
        <f>(E634/D634)*100</f>
        <v>0</v>
      </c>
      <c r="P634" s="5">
        <f>IF(NOT(L634=0),(E634/L634),0)</f>
        <v>0</v>
      </c>
      <c r="Q634" s="2" t="s">
        <v>8319</v>
      </c>
      <c r="R634" s="2" t="s">
        <v>8320</v>
      </c>
      <c r="S634" s="11">
        <f>(((J634/60)/60)/24)+DATE(1970,1,1)</f>
        <v>42303.659317129626</v>
      </c>
      <c r="T634" s="3">
        <f>(((I634/60)/60)/24)+DATE(1970,1,1)</f>
        <v>42333.700983796298</v>
      </c>
    </row>
    <row r="635" spans="1:20" x14ac:dyDescent="0.3">
      <c r="A635" s="2">
        <v>633</v>
      </c>
      <c r="B635" s="2" t="s">
        <v>634</v>
      </c>
      <c r="C635" s="2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6">
        <f>(E635/D635)*100</f>
        <v>12.45</v>
      </c>
      <c r="P635" s="5">
        <f>IF(NOT(L635=0),(E635/L635),0)</f>
        <v>49.8</v>
      </c>
      <c r="Q635" s="2" t="s">
        <v>8319</v>
      </c>
      <c r="R635" s="2" t="s">
        <v>8320</v>
      </c>
      <c r="S635" s="11">
        <f>(((J635/60)/60)/24)+DATE(1970,1,1)</f>
        <v>42507.29932870371</v>
      </c>
      <c r="T635" s="3">
        <f>(((I635/60)/60)/24)+DATE(1970,1,1)</f>
        <v>42538.958333333328</v>
      </c>
    </row>
    <row r="636" spans="1:20" x14ac:dyDescent="0.3">
      <c r="A636" s="2">
        <v>634</v>
      </c>
      <c r="B636" s="2" t="s">
        <v>635</v>
      </c>
      <c r="C636" s="2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6">
        <f>(E636/D636)*100</f>
        <v>0.02</v>
      </c>
      <c r="P636" s="5">
        <f>IF(NOT(L636=0),(E636/L636),0)</f>
        <v>1</v>
      </c>
      <c r="Q636" s="2" t="s">
        <v>8319</v>
      </c>
      <c r="R636" s="2" t="s">
        <v>8320</v>
      </c>
      <c r="S636" s="11">
        <f>(((J636/60)/60)/24)+DATE(1970,1,1)</f>
        <v>42031.928576388891</v>
      </c>
      <c r="T636" s="3">
        <f>(((I636/60)/60)/24)+DATE(1970,1,1)</f>
        <v>42061.928576388891</v>
      </c>
    </row>
    <row r="637" spans="1:20" x14ac:dyDescent="0.3">
      <c r="A637" s="2">
        <v>635</v>
      </c>
      <c r="B637" s="2" t="s">
        <v>636</v>
      </c>
      <c r="C637" s="2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6">
        <f>(E637/D637)*100</f>
        <v>8.0000000000000002E-3</v>
      </c>
      <c r="P637" s="5">
        <f>IF(NOT(L637=0),(E637/L637),0)</f>
        <v>2</v>
      </c>
      <c r="Q637" s="2" t="s">
        <v>8319</v>
      </c>
      <c r="R637" s="2" t="s">
        <v>8320</v>
      </c>
      <c r="S637" s="11">
        <f>(((J637/60)/60)/24)+DATE(1970,1,1)</f>
        <v>42076.092152777783</v>
      </c>
      <c r="T637" s="3">
        <f>(((I637/60)/60)/24)+DATE(1970,1,1)</f>
        <v>42106.092152777783</v>
      </c>
    </row>
    <row r="638" spans="1:20" x14ac:dyDescent="0.3">
      <c r="A638" s="2">
        <v>636</v>
      </c>
      <c r="B638" s="2" t="s">
        <v>637</v>
      </c>
      <c r="C638" s="2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6">
        <f>(E638/D638)*100</f>
        <v>0.2</v>
      </c>
      <c r="P638" s="5">
        <f>IF(NOT(L638=0),(E638/L638),0)</f>
        <v>4</v>
      </c>
      <c r="Q638" s="2" t="s">
        <v>8319</v>
      </c>
      <c r="R638" s="2" t="s">
        <v>8320</v>
      </c>
      <c r="S638" s="11">
        <f>(((J638/60)/60)/24)+DATE(1970,1,1)</f>
        <v>42131.455439814818</v>
      </c>
      <c r="T638" s="3">
        <f>(((I638/60)/60)/24)+DATE(1970,1,1)</f>
        <v>42161.44930555555</v>
      </c>
    </row>
    <row r="639" spans="1:20" x14ac:dyDescent="0.3">
      <c r="A639" s="2">
        <v>637</v>
      </c>
      <c r="B639" s="2" t="s">
        <v>638</v>
      </c>
      <c r="C639" s="2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6">
        <f>(E639/D639)*100</f>
        <v>0</v>
      </c>
      <c r="P639" s="5">
        <f>IF(NOT(L639=0),(E639/L639),0)</f>
        <v>0</v>
      </c>
      <c r="Q639" s="2" t="s">
        <v>8319</v>
      </c>
      <c r="R639" s="2" t="s">
        <v>8320</v>
      </c>
      <c r="S639" s="11">
        <f>(((J639/60)/60)/24)+DATE(1970,1,1)</f>
        <v>42762.962013888886</v>
      </c>
      <c r="T639" s="3">
        <f>(((I639/60)/60)/24)+DATE(1970,1,1)</f>
        <v>42791.961111111115</v>
      </c>
    </row>
    <row r="640" spans="1:20" x14ac:dyDescent="0.3">
      <c r="A640" s="2">
        <v>638</v>
      </c>
      <c r="B640" s="2" t="s">
        <v>639</v>
      </c>
      <c r="C640" s="2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6">
        <f>(E640/D640)*100</f>
        <v>9.0000000000000011E-3</v>
      </c>
      <c r="P640" s="5">
        <f>IF(NOT(L640=0),(E640/L640),0)</f>
        <v>3</v>
      </c>
      <c r="Q640" s="2" t="s">
        <v>8319</v>
      </c>
      <c r="R640" s="2" t="s">
        <v>8320</v>
      </c>
      <c r="S640" s="11">
        <f>(((J640/60)/60)/24)+DATE(1970,1,1)</f>
        <v>42759.593310185184</v>
      </c>
      <c r="T640" s="3">
        <f>(((I640/60)/60)/24)+DATE(1970,1,1)</f>
        <v>42819.55164351852</v>
      </c>
    </row>
    <row r="641" spans="1:20" x14ac:dyDescent="0.3">
      <c r="A641" s="2">
        <v>639</v>
      </c>
      <c r="B641" s="2" t="s">
        <v>640</v>
      </c>
      <c r="C641" s="2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6">
        <f>(E641/D641)*100</f>
        <v>9.9999999999999991E-5</v>
      </c>
      <c r="P641" s="5">
        <f>IF(NOT(L641=0),(E641/L641),0)</f>
        <v>1</v>
      </c>
      <c r="Q641" s="2" t="s">
        <v>8319</v>
      </c>
      <c r="R641" s="2" t="s">
        <v>8320</v>
      </c>
      <c r="S641" s="11">
        <f>(((J641/60)/60)/24)+DATE(1970,1,1)</f>
        <v>41865.583275462966</v>
      </c>
      <c r="T641" s="3">
        <f>(((I641/60)/60)/24)+DATE(1970,1,1)</f>
        <v>41925.583275462966</v>
      </c>
    </row>
    <row r="642" spans="1:20" x14ac:dyDescent="0.3">
      <c r="A642" s="2">
        <v>640</v>
      </c>
      <c r="B642" s="2" t="s">
        <v>641</v>
      </c>
      <c r="C642" s="2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6">
        <f>(E642/D642)*100</f>
        <v>144.28571428571428</v>
      </c>
      <c r="P642" s="5">
        <f>IF(NOT(L642=0),(E642/L642),0)</f>
        <v>50.5</v>
      </c>
      <c r="Q642" s="2" t="s">
        <v>8319</v>
      </c>
      <c r="R642" s="2" t="s">
        <v>8321</v>
      </c>
      <c r="S642" s="11">
        <f>(((J642/60)/60)/24)+DATE(1970,1,1)</f>
        <v>42683.420312500006</v>
      </c>
      <c r="T642" s="3">
        <f>(((I642/60)/60)/24)+DATE(1970,1,1)</f>
        <v>42698.958333333328</v>
      </c>
    </row>
    <row r="643" spans="1:20" x14ac:dyDescent="0.3">
      <c r="A643" s="2">
        <v>641</v>
      </c>
      <c r="B643" s="2" t="s">
        <v>642</v>
      </c>
      <c r="C643" s="2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6">
        <f>(E643/D643)*100</f>
        <v>119.16249999999999</v>
      </c>
      <c r="P643" s="5">
        <f>IF(NOT(L643=0),(E643/L643),0)</f>
        <v>151.31746031746033</v>
      </c>
      <c r="Q643" s="2" t="s">
        <v>8319</v>
      </c>
      <c r="R643" s="2" t="s">
        <v>8321</v>
      </c>
      <c r="S643" s="11">
        <f>(((J643/60)/60)/24)+DATE(1970,1,1)</f>
        <v>42199.57</v>
      </c>
      <c r="T643" s="3">
        <f>(((I643/60)/60)/24)+DATE(1970,1,1)</f>
        <v>42229.57</v>
      </c>
    </row>
    <row r="644" spans="1:20" x14ac:dyDescent="0.3">
      <c r="A644" s="2">
        <v>642</v>
      </c>
      <c r="B644" s="2" t="s">
        <v>643</v>
      </c>
      <c r="C644" s="2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6">
        <f>(E644/D644)*100</f>
        <v>1460.4850000000001</v>
      </c>
      <c r="P644" s="5">
        <f>IF(NOT(L644=0),(E644/L644),0)</f>
        <v>134.3592456301748</v>
      </c>
      <c r="Q644" s="2" t="s">
        <v>8319</v>
      </c>
      <c r="R644" s="2" t="s">
        <v>8321</v>
      </c>
      <c r="S644" s="11">
        <f>(((J644/60)/60)/24)+DATE(1970,1,1)</f>
        <v>42199.651319444441</v>
      </c>
      <c r="T644" s="3">
        <f>(((I644/60)/60)/24)+DATE(1970,1,1)</f>
        <v>42235.651319444441</v>
      </c>
    </row>
    <row r="645" spans="1:20" x14ac:dyDescent="0.3">
      <c r="A645" s="2">
        <v>643</v>
      </c>
      <c r="B645" s="2" t="s">
        <v>644</v>
      </c>
      <c r="C645" s="2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6">
        <f>(E645/D645)*100</f>
        <v>105.80799999999999</v>
      </c>
      <c r="P645" s="5">
        <f>IF(NOT(L645=0),(E645/L645),0)</f>
        <v>174.02631578947367</v>
      </c>
      <c r="Q645" s="2" t="s">
        <v>8319</v>
      </c>
      <c r="R645" s="2" t="s">
        <v>8321</v>
      </c>
      <c r="S645" s="11">
        <f>(((J645/60)/60)/24)+DATE(1970,1,1)</f>
        <v>42100.642071759255</v>
      </c>
      <c r="T645" s="3">
        <f>(((I645/60)/60)/24)+DATE(1970,1,1)</f>
        <v>42155.642071759255</v>
      </c>
    </row>
    <row r="646" spans="1:20" x14ac:dyDescent="0.3">
      <c r="A646" s="2">
        <v>644</v>
      </c>
      <c r="B646" s="2" t="s">
        <v>645</v>
      </c>
      <c r="C646" s="2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6">
        <f>(E646/D646)*100</f>
        <v>300.11791999999997</v>
      </c>
      <c r="P646" s="5">
        <f>IF(NOT(L646=0),(E646/L646),0)</f>
        <v>73.486268364348675</v>
      </c>
      <c r="Q646" s="2" t="s">
        <v>8319</v>
      </c>
      <c r="R646" s="2" t="s">
        <v>8321</v>
      </c>
      <c r="S646" s="11">
        <f>(((J646/60)/60)/24)+DATE(1970,1,1)</f>
        <v>41898.665960648148</v>
      </c>
      <c r="T646" s="3">
        <f>(((I646/60)/60)/24)+DATE(1970,1,1)</f>
        <v>41941.041666666664</v>
      </c>
    </row>
    <row r="647" spans="1:20" x14ac:dyDescent="0.3">
      <c r="A647" s="2">
        <v>645</v>
      </c>
      <c r="B647" s="2" t="s">
        <v>646</v>
      </c>
      <c r="C647" s="2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6">
        <f>(E647/D647)*100</f>
        <v>278.7</v>
      </c>
      <c r="P647" s="5">
        <f>IF(NOT(L647=0),(E647/L647),0)</f>
        <v>23.518987341772153</v>
      </c>
      <c r="Q647" s="2" t="s">
        <v>8319</v>
      </c>
      <c r="R647" s="2" t="s">
        <v>8321</v>
      </c>
      <c r="S647" s="11">
        <f>(((J647/60)/60)/24)+DATE(1970,1,1)</f>
        <v>42564.026319444441</v>
      </c>
      <c r="T647" s="3">
        <f>(((I647/60)/60)/24)+DATE(1970,1,1)</f>
        <v>42594.026319444441</v>
      </c>
    </row>
    <row r="648" spans="1:20" x14ac:dyDescent="0.3">
      <c r="A648" s="2">
        <v>646</v>
      </c>
      <c r="B648" s="2" t="s">
        <v>647</v>
      </c>
      <c r="C648" s="2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6">
        <f>(E648/D648)*100</f>
        <v>131.87625</v>
      </c>
      <c r="P648" s="5">
        <f>IF(NOT(L648=0),(E648/L648),0)</f>
        <v>39.074444444444445</v>
      </c>
      <c r="Q648" s="2" t="s">
        <v>8319</v>
      </c>
      <c r="R648" s="2" t="s">
        <v>8321</v>
      </c>
      <c r="S648" s="11">
        <f>(((J648/60)/60)/24)+DATE(1970,1,1)</f>
        <v>41832.852627314816</v>
      </c>
      <c r="T648" s="3">
        <f>(((I648/60)/60)/24)+DATE(1970,1,1)</f>
        <v>41862.852627314816</v>
      </c>
    </row>
    <row r="649" spans="1:20" x14ac:dyDescent="0.3">
      <c r="A649" s="2">
        <v>647</v>
      </c>
      <c r="B649" s="2" t="s">
        <v>648</v>
      </c>
      <c r="C649" s="2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6">
        <f>(E649/D649)*100</f>
        <v>107.05</v>
      </c>
      <c r="P649" s="5">
        <f>IF(NOT(L649=0),(E649/L649),0)</f>
        <v>125.94117647058823</v>
      </c>
      <c r="Q649" s="2" t="s">
        <v>8319</v>
      </c>
      <c r="R649" s="2" t="s">
        <v>8321</v>
      </c>
      <c r="S649" s="11">
        <f>(((J649/60)/60)/24)+DATE(1970,1,1)</f>
        <v>42416.767928240741</v>
      </c>
      <c r="T649" s="3">
        <f>(((I649/60)/60)/24)+DATE(1970,1,1)</f>
        <v>42446.726261574076</v>
      </c>
    </row>
    <row r="650" spans="1:20" x14ac:dyDescent="0.3">
      <c r="A650" s="2">
        <v>648</v>
      </c>
      <c r="B650" s="2" t="s">
        <v>649</v>
      </c>
      <c r="C650" s="2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6">
        <f>(E650/D650)*100</f>
        <v>126.82285714285715</v>
      </c>
      <c r="P650" s="5">
        <f>IF(NOT(L650=0),(E650/L650),0)</f>
        <v>1644</v>
      </c>
      <c r="Q650" s="2" t="s">
        <v>8319</v>
      </c>
      <c r="R650" s="2" t="s">
        <v>8321</v>
      </c>
      <c r="S650" s="11">
        <f>(((J650/60)/60)/24)+DATE(1970,1,1)</f>
        <v>41891.693379629629</v>
      </c>
      <c r="T650" s="3">
        <f>(((I650/60)/60)/24)+DATE(1970,1,1)</f>
        <v>41926.693379629629</v>
      </c>
    </row>
    <row r="651" spans="1:20" x14ac:dyDescent="0.3">
      <c r="A651" s="2">
        <v>649</v>
      </c>
      <c r="B651" s="2" t="s">
        <v>650</v>
      </c>
      <c r="C651" s="2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6">
        <f>(E651/D651)*100</f>
        <v>139.96</v>
      </c>
      <c r="P651" s="5">
        <f>IF(NOT(L651=0),(E651/L651),0)</f>
        <v>42.670731707317074</v>
      </c>
      <c r="Q651" s="2" t="s">
        <v>8319</v>
      </c>
      <c r="R651" s="2" t="s">
        <v>8321</v>
      </c>
      <c r="S651" s="11">
        <f>(((J651/60)/60)/24)+DATE(1970,1,1)</f>
        <v>41877.912187499998</v>
      </c>
      <c r="T651" s="3">
        <f>(((I651/60)/60)/24)+DATE(1970,1,1)</f>
        <v>41898.912187499998</v>
      </c>
    </row>
    <row r="652" spans="1:20" x14ac:dyDescent="0.3">
      <c r="A652" s="2">
        <v>650</v>
      </c>
      <c r="B652" s="2" t="s">
        <v>651</v>
      </c>
      <c r="C652" s="2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6">
        <f>(E652/D652)*100</f>
        <v>112.4</v>
      </c>
      <c r="P652" s="5">
        <f>IF(NOT(L652=0),(E652/L652),0)</f>
        <v>35.125</v>
      </c>
      <c r="Q652" s="2" t="s">
        <v>8319</v>
      </c>
      <c r="R652" s="2" t="s">
        <v>8321</v>
      </c>
      <c r="S652" s="11">
        <f>(((J652/60)/60)/24)+DATE(1970,1,1)</f>
        <v>41932.036851851852</v>
      </c>
      <c r="T652" s="3">
        <f>(((I652/60)/60)/24)+DATE(1970,1,1)</f>
        <v>41992.078518518523</v>
      </c>
    </row>
    <row r="653" spans="1:20" x14ac:dyDescent="0.3">
      <c r="A653" s="2">
        <v>651</v>
      </c>
      <c r="B653" s="2" t="s">
        <v>652</v>
      </c>
      <c r="C653" s="2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6">
        <f>(E653/D653)*100</f>
        <v>100.52799999999999</v>
      </c>
      <c r="P653" s="5">
        <f>IF(NOT(L653=0),(E653/L653),0)</f>
        <v>239.35238095238094</v>
      </c>
      <c r="Q653" s="2" t="s">
        <v>8319</v>
      </c>
      <c r="R653" s="2" t="s">
        <v>8321</v>
      </c>
      <c r="S653" s="11">
        <f>(((J653/60)/60)/24)+DATE(1970,1,1)</f>
        <v>41956.017488425925</v>
      </c>
      <c r="T653" s="3">
        <f>(((I653/60)/60)/24)+DATE(1970,1,1)</f>
        <v>41986.017488425925</v>
      </c>
    </row>
    <row r="654" spans="1:20" x14ac:dyDescent="0.3">
      <c r="A654" s="2">
        <v>652</v>
      </c>
      <c r="B654" s="2" t="s">
        <v>653</v>
      </c>
      <c r="C654" s="2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6">
        <f>(E654/D654)*100</f>
        <v>100.46666666666665</v>
      </c>
      <c r="P654" s="5">
        <f>IF(NOT(L654=0),(E654/L654),0)</f>
        <v>107.64285714285714</v>
      </c>
      <c r="Q654" s="2" t="s">
        <v>8319</v>
      </c>
      <c r="R654" s="2" t="s">
        <v>8321</v>
      </c>
      <c r="S654" s="11">
        <f>(((J654/60)/60)/24)+DATE(1970,1,1)</f>
        <v>42675.690393518518</v>
      </c>
      <c r="T654" s="3">
        <f>(((I654/60)/60)/24)+DATE(1970,1,1)</f>
        <v>42705.732060185182</v>
      </c>
    </row>
    <row r="655" spans="1:20" x14ac:dyDescent="0.3">
      <c r="A655" s="2">
        <v>653</v>
      </c>
      <c r="B655" s="2" t="s">
        <v>654</v>
      </c>
      <c r="C655" s="2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6">
        <f>(E655/D655)*100</f>
        <v>141.446</v>
      </c>
      <c r="P655" s="5">
        <f>IF(NOT(L655=0),(E655/L655),0)</f>
        <v>95.830623306233065</v>
      </c>
      <c r="Q655" s="2" t="s">
        <v>8319</v>
      </c>
      <c r="R655" s="2" t="s">
        <v>8321</v>
      </c>
      <c r="S655" s="11">
        <f>(((J655/60)/60)/24)+DATE(1970,1,1)</f>
        <v>42199.618518518517</v>
      </c>
      <c r="T655" s="3">
        <f>(((I655/60)/60)/24)+DATE(1970,1,1)</f>
        <v>42236.618518518517</v>
      </c>
    </row>
    <row r="656" spans="1:20" x14ac:dyDescent="0.3">
      <c r="A656" s="2">
        <v>654</v>
      </c>
      <c r="B656" s="2" t="s">
        <v>655</v>
      </c>
      <c r="C656" s="2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6">
        <f>(E656/D656)*100</f>
        <v>267.29166666666669</v>
      </c>
      <c r="P656" s="5">
        <f>IF(NOT(L656=0),(E656/L656),0)</f>
        <v>31.663376110562684</v>
      </c>
      <c r="Q656" s="2" t="s">
        <v>8319</v>
      </c>
      <c r="R656" s="2" t="s">
        <v>8321</v>
      </c>
      <c r="S656" s="11">
        <f>(((J656/60)/60)/24)+DATE(1970,1,1)</f>
        <v>42163.957326388889</v>
      </c>
      <c r="T656" s="3">
        <f>(((I656/60)/60)/24)+DATE(1970,1,1)</f>
        <v>42193.957326388889</v>
      </c>
    </row>
    <row r="657" spans="1:20" x14ac:dyDescent="0.3">
      <c r="A657" s="2">
        <v>655</v>
      </c>
      <c r="B657" s="2" t="s">
        <v>656</v>
      </c>
      <c r="C657" s="2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6">
        <f>(E657/D657)*100</f>
        <v>146.88749999999999</v>
      </c>
      <c r="P657" s="5">
        <f>IF(NOT(L657=0),(E657/L657),0)</f>
        <v>42.886861313868614</v>
      </c>
      <c r="Q657" s="2" t="s">
        <v>8319</v>
      </c>
      <c r="R657" s="2" t="s">
        <v>8321</v>
      </c>
      <c r="S657" s="11">
        <f>(((J657/60)/60)/24)+DATE(1970,1,1)</f>
        <v>42045.957314814819</v>
      </c>
      <c r="T657" s="3">
        <f>(((I657/60)/60)/24)+DATE(1970,1,1)</f>
        <v>42075.915648148148</v>
      </c>
    </row>
    <row r="658" spans="1:20" x14ac:dyDescent="0.3">
      <c r="A658" s="2">
        <v>656</v>
      </c>
      <c r="B658" s="2" t="s">
        <v>657</v>
      </c>
      <c r="C658" s="2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6">
        <f>(E658/D658)*100</f>
        <v>213.56</v>
      </c>
      <c r="P658" s="5">
        <f>IF(NOT(L658=0),(E658/L658),0)</f>
        <v>122.73563218390805</v>
      </c>
      <c r="Q658" s="2" t="s">
        <v>8319</v>
      </c>
      <c r="R658" s="2" t="s">
        <v>8321</v>
      </c>
      <c r="S658" s="11">
        <f>(((J658/60)/60)/24)+DATE(1970,1,1)</f>
        <v>42417.804618055554</v>
      </c>
      <c r="T658" s="3">
        <f>(((I658/60)/60)/24)+DATE(1970,1,1)</f>
        <v>42477.762951388882</v>
      </c>
    </row>
    <row r="659" spans="1:20" x14ac:dyDescent="0.3">
      <c r="A659" s="2">
        <v>657</v>
      </c>
      <c r="B659" s="2" t="s">
        <v>658</v>
      </c>
      <c r="C659" s="2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6">
        <f>(E659/D659)*100</f>
        <v>125.69999999999999</v>
      </c>
      <c r="P659" s="5">
        <f>IF(NOT(L659=0),(E659/L659),0)</f>
        <v>190.45454545454547</v>
      </c>
      <c r="Q659" s="2" t="s">
        <v>8319</v>
      </c>
      <c r="R659" s="2" t="s">
        <v>8321</v>
      </c>
      <c r="S659" s="11">
        <f>(((J659/60)/60)/24)+DATE(1970,1,1)</f>
        <v>42331.84574074074</v>
      </c>
      <c r="T659" s="3">
        <f>(((I659/60)/60)/24)+DATE(1970,1,1)</f>
        <v>42361.84574074074</v>
      </c>
    </row>
    <row r="660" spans="1:20" x14ac:dyDescent="0.3">
      <c r="A660" s="2">
        <v>658</v>
      </c>
      <c r="B660" s="2" t="s">
        <v>659</v>
      </c>
      <c r="C660" s="2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6">
        <f>(E660/D660)*100</f>
        <v>104.46206037108834</v>
      </c>
      <c r="P660" s="5">
        <f>IF(NOT(L660=0),(E660/L660),0)</f>
        <v>109.33695652173913</v>
      </c>
      <c r="Q660" s="2" t="s">
        <v>8319</v>
      </c>
      <c r="R660" s="2" t="s">
        <v>8321</v>
      </c>
      <c r="S660" s="11">
        <f>(((J660/60)/60)/24)+DATE(1970,1,1)</f>
        <v>42179.160752314812</v>
      </c>
      <c r="T660" s="3">
        <f>(((I660/60)/60)/24)+DATE(1970,1,1)</f>
        <v>42211.75</v>
      </c>
    </row>
    <row r="661" spans="1:20" x14ac:dyDescent="0.3">
      <c r="A661" s="2">
        <v>659</v>
      </c>
      <c r="B661" s="2" t="s">
        <v>660</v>
      </c>
      <c r="C661" s="2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6">
        <f>(E661/D661)*100</f>
        <v>100.56666666666668</v>
      </c>
      <c r="P661" s="5">
        <f>IF(NOT(L661=0),(E661/L661),0)</f>
        <v>143.66666666666666</v>
      </c>
      <c r="Q661" s="2" t="s">
        <v>8319</v>
      </c>
      <c r="R661" s="2" t="s">
        <v>8321</v>
      </c>
      <c r="S661" s="11">
        <f>(((J661/60)/60)/24)+DATE(1970,1,1)</f>
        <v>42209.593692129631</v>
      </c>
      <c r="T661" s="3">
        <f>(((I661/60)/60)/24)+DATE(1970,1,1)</f>
        <v>42239.593692129631</v>
      </c>
    </row>
    <row r="662" spans="1:20" x14ac:dyDescent="0.3">
      <c r="A662" s="2">
        <v>660</v>
      </c>
      <c r="B662" s="2" t="s">
        <v>661</v>
      </c>
      <c r="C662" s="2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6">
        <f>(E662/D662)*100</f>
        <v>3.0579999999999998</v>
      </c>
      <c r="P662" s="5">
        <f>IF(NOT(L662=0),(E662/L662),0)</f>
        <v>84.944444444444443</v>
      </c>
      <c r="Q662" s="2" t="s">
        <v>8319</v>
      </c>
      <c r="R662" s="2" t="s">
        <v>8321</v>
      </c>
      <c r="S662" s="11">
        <f>(((J662/60)/60)/24)+DATE(1970,1,1)</f>
        <v>41922.741655092592</v>
      </c>
      <c r="T662" s="3">
        <f>(((I662/60)/60)/24)+DATE(1970,1,1)</f>
        <v>41952.783321759263</v>
      </c>
    </row>
    <row r="663" spans="1:20" x14ac:dyDescent="0.3">
      <c r="A663" s="2">
        <v>661</v>
      </c>
      <c r="B663" s="2" t="s">
        <v>662</v>
      </c>
      <c r="C663" s="2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6">
        <f>(E663/D663)*100</f>
        <v>0.95</v>
      </c>
      <c r="P663" s="5">
        <f>IF(NOT(L663=0),(E663/L663),0)</f>
        <v>10.555555555555555</v>
      </c>
      <c r="Q663" s="2" t="s">
        <v>8319</v>
      </c>
      <c r="R663" s="2" t="s">
        <v>8321</v>
      </c>
      <c r="S663" s="11">
        <f>(((J663/60)/60)/24)+DATE(1970,1,1)</f>
        <v>42636.645358796297</v>
      </c>
      <c r="T663" s="3">
        <f>(((I663/60)/60)/24)+DATE(1970,1,1)</f>
        <v>42666.645358796297</v>
      </c>
    </row>
    <row r="664" spans="1:20" x14ac:dyDescent="0.3">
      <c r="A664" s="2">
        <v>662</v>
      </c>
      <c r="B664" s="2" t="s">
        <v>663</v>
      </c>
      <c r="C664" s="2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6">
        <f>(E664/D664)*100</f>
        <v>0.4</v>
      </c>
      <c r="P664" s="5">
        <f>IF(NOT(L664=0),(E664/L664),0)</f>
        <v>39</v>
      </c>
      <c r="Q664" s="2" t="s">
        <v>8319</v>
      </c>
      <c r="R664" s="2" t="s">
        <v>8321</v>
      </c>
      <c r="S664" s="11">
        <f>(((J664/60)/60)/24)+DATE(1970,1,1)</f>
        <v>41990.438043981485</v>
      </c>
      <c r="T664" s="3">
        <f>(((I664/60)/60)/24)+DATE(1970,1,1)</f>
        <v>42020.438043981485</v>
      </c>
    </row>
    <row r="665" spans="1:20" x14ac:dyDescent="0.3">
      <c r="A665" s="2">
        <v>663</v>
      </c>
      <c r="B665" s="2" t="s">
        <v>664</v>
      </c>
      <c r="C665" s="2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6">
        <f>(E665/D665)*100</f>
        <v>0.35000000000000003</v>
      </c>
      <c r="P665" s="5">
        <f>IF(NOT(L665=0),(E665/L665),0)</f>
        <v>100</v>
      </c>
      <c r="Q665" s="2" t="s">
        <v>8319</v>
      </c>
      <c r="R665" s="2" t="s">
        <v>8321</v>
      </c>
      <c r="S665" s="11">
        <f>(((J665/60)/60)/24)+DATE(1970,1,1)</f>
        <v>42173.843240740738</v>
      </c>
      <c r="T665" s="3">
        <f>(((I665/60)/60)/24)+DATE(1970,1,1)</f>
        <v>42203.843240740738</v>
      </c>
    </row>
    <row r="666" spans="1:20" x14ac:dyDescent="0.3">
      <c r="A666" s="2">
        <v>664</v>
      </c>
      <c r="B666" s="2" t="s">
        <v>665</v>
      </c>
      <c r="C666" s="2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6">
        <f>(E666/D666)*100</f>
        <v>7.5333333333333332</v>
      </c>
      <c r="P666" s="5">
        <f>IF(NOT(L666=0),(E666/L666),0)</f>
        <v>31.172413793103448</v>
      </c>
      <c r="Q666" s="2" t="s">
        <v>8319</v>
      </c>
      <c r="R666" s="2" t="s">
        <v>8321</v>
      </c>
      <c r="S666" s="11">
        <f>(((J666/60)/60)/24)+DATE(1970,1,1)</f>
        <v>42077.666377314818</v>
      </c>
      <c r="T666" s="3">
        <f>(((I666/60)/60)/24)+DATE(1970,1,1)</f>
        <v>42107.666377314818</v>
      </c>
    </row>
    <row r="667" spans="1:20" x14ac:dyDescent="0.3">
      <c r="A667" s="2">
        <v>665</v>
      </c>
      <c r="B667" s="2" t="s">
        <v>666</v>
      </c>
      <c r="C667" s="2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6">
        <f>(E667/D667)*100</f>
        <v>18.64</v>
      </c>
      <c r="P667" s="5">
        <f>IF(NOT(L667=0),(E667/L667),0)</f>
        <v>155.33333333333334</v>
      </c>
      <c r="Q667" s="2" t="s">
        <v>8319</v>
      </c>
      <c r="R667" s="2" t="s">
        <v>8321</v>
      </c>
      <c r="S667" s="11">
        <f>(((J667/60)/60)/24)+DATE(1970,1,1)</f>
        <v>42688.711354166662</v>
      </c>
      <c r="T667" s="3">
        <f>(((I667/60)/60)/24)+DATE(1970,1,1)</f>
        <v>42748.711354166662</v>
      </c>
    </row>
    <row r="668" spans="1:20" x14ac:dyDescent="0.3">
      <c r="A668" s="2">
        <v>666</v>
      </c>
      <c r="B668" s="2" t="s">
        <v>667</v>
      </c>
      <c r="C668" s="2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6">
        <f>(E668/D668)*100</f>
        <v>4.0000000000000001E-3</v>
      </c>
      <c r="P668" s="5">
        <f>IF(NOT(L668=0),(E668/L668),0)</f>
        <v>2</v>
      </c>
      <c r="Q668" s="2" t="s">
        <v>8319</v>
      </c>
      <c r="R668" s="2" t="s">
        <v>8321</v>
      </c>
      <c r="S668" s="11">
        <f>(((J668/60)/60)/24)+DATE(1970,1,1)</f>
        <v>41838.832152777781</v>
      </c>
      <c r="T668" s="3">
        <f>(((I668/60)/60)/24)+DATE(1970,1,1)</f>
        <v>41868.832152777781</v>
      </c>
    </row>
    <row r="669" spans="1:20" x14ac:dyDescent="0.3">
      <c r="A669" s="2">
        <v>667</v>
      </c>
      <c r="B669" s="2" t="s">
        <v>668</v>
      </c>
      <c r="C669" s="2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6">
        <f>(E669/D669)*100</f>
        <v>10.02</v>
      </c>
      <c r="P669" s="5">
        <f>IF(NOT(L669=0),(E669/L669),0)</f>
        <v>178.92857142857142</v>
      </c>
      <c r="Q669" s="2" t="s">
        <v>8319</v>
      </c>
      <c r="R669" s="2" t="s">
        <v>8321</v>
      </c>
      <c r="S669" s="11">
        <f>(((J669/60)/60)/24)+DATE(1970,1,1)</f>
        <v>42632.373414351852</v>
      </c>
      <c r="T669" s="3">
        <f>(((I669/60)/60)/24)+DATE(1970,1,1)</f>
        <v>42672.373414351852</v>
      </c>
    </row>
    <row r="670" spans="1:20" x14ac:dyDescent="0.3">
      <c r="A670" s="2">
        <v>668</v>
      </c>
      <c r="B670" s="2" t="s">
        <v>669</v>
      </c>
      <c r="C670" s="2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6">
        <f>(E670/D670)*100</f>
        <v>4.5600000000000005</v>
      </c>
      <c r="P670" s="5">
        <f>IF(NOT(L670=0),(E670/L670),0)</f>
        <v>27.36</v>
      </c>
      <c r="Q670" s="2" t="s">
        <v>8319</v>
      </c>
      <c r="R670" s="2" t="s">
        <v>8321</v>
      </c>
      <c r="S670" s="11">
        <f>(((J670/60)/60)/24)+DATE(1970,1,1)</f>
        <v>42090.831273148149</v>
      </c>
      <c r="T670" s="3">
        <f>(((I670/60)/60)/24)+DATE(1970,1,1)</f>
        <v>42135.831273148149</v>
      </c>
    </row>
    <row r="671" spans="1:20" x14ac:dyDescent="0.3">
      <c r="A671" s="2">
        <v>669</v>
      </c>
      <c r="B671" s="2" t="s">
        <v>670</v>
      </c>
      <c r="C671" s="2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6">
        <f>(E671/D671)*100</f>
        <v>21.5075</v>
      </c>
      <c r="P671" s="5">
        <f>IF(NOT(L671=0),(E671/L671),0)</f>
        <v>1536.25</v>
      </c>
      <c r="Q671" s="2" t="s">
        <v>8319</v>
      </c>
      <c r="R671" s="2" t="s">
        <v>8321</v>
      </c>
      <c r="S671" s="11">
        <f>(((J671/60)/60)/24)+DATE(1970,1,1)</f>
        <v>42527.625671296293</v>
      </c>
      <c r="T671" s="3">
        <f>(((I671/60)/60)/24)+DATE(1970,1,1)</f>
        <v>42557.625671296293</v>
      </c>
    </row>
    <row r="672" spans="1:20" x14ac:dyDescent="0.3">
      <c r="A672" s="2">
        <v>670</v>
      </c>
      <c r="B672" s="2" t="s">
        <v>671</v>
      </c>
      <c r="C672" s="2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6">
        <f>(E672/D672)*100</f>
        <v>29.276666666666667</v>
      </c>
      <c r="P672" s="5">
        <f>IF(NOT(L672=0),(E672/L672),0)</f>
        <v>84.99677419354839</v>
      </c>
      <c r="Q672" s="2" t="s">
        <v>8319</v>
      </c>
      <c r="R672" s="2" t="s">
        <v>8321</v>
      </c>
      <c r="S672" s="11">
        <f>(((J672/60)/60)/24)+DATE(1970,1,1)</f>
        <v>42506.709722222222</v>
      </c>
      <c r="T672" s="3">
        <f>(((I672/60)/60)/24)+DATE(1970,1,1)</f>
        <v>42540.340277777781</v>
      </c>
    </row>
    <row r="673" spans="1:20" x14ac:dyDescent="0.3">
      <c r="A673" s="2">
        <v>671</v>
      </c>
      <c r="B673" s="2" t="s">
        <v>672</v>
      </c>
      <c r="C673" s="2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6">
        <f>(E673/D673)*100</f>
        <v>39.426666666666662</v>
      </c>
      <c r="P673" s="5">
        <f>IF(NOT(L673=0),(E673/L673),0)</f>
        <v>788.5333333333333</v>
      </c>
      <c r="Q673" s="2" t="s">
        <v>8319</v>
      </c>
      <c r="R673" s="2" t="s">
        <v>8321</v>
      </c>
      <c r="S673" s="11">
        <f>(((J673/60)/60)/24)+DATE(1970,1,1)</f>
        <v>41984.692731481482</v>
      </c>
      <c r="T673" s="3">
        <f>(((I673/60)/60)/24)+DATE(1970,1,1)</f>
        <v>42018.166666666672</v>
      </c>
    </row>
    <row r="674" spans="1:20" x14ac:dyDescent="0.3">
      <c r="A674" s="2">
        <v>672</v>
      </c>
      <c r="B674" s="2" t="s">
        <v>673</v>
      </c>
      <c r="C674" s="2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6">
        <f>(E674/D674)*100</f>
        <v>21.628</v>
      </c>
      <c r="P674" s="5">
        <f>IF(NOT(L674=0),(E674/L674),0)</f>
        <v>50.29767441860465</v>
      </c>
      <c r="Q674" s="2" t="s">
        <v>8319</v>
      </c>
      <c r="R674" s="2" t="s">
        <v>8321</v>
      </c>
      <c r="S674" s="11">
        <f>(((J674/60)/60)/24)+DATE(1970,1,1)</f>
        <v>41974.219490740739</v>
      </c>
      <c r="T674" s="3">
        <f>(((I674/60)/60)/24)+DATE(1970,1,1)</f>
        <v>42005.207638888889</v>
      </c>
    </row>
    <row r="675" spans="1:20" x14ac:dyDescent="0.3">
      <c r="A675" s="2">
        <v>673</v>
      </c>
      <c r="B675" s="2" t="s">
        <v>674</v>
      </c>
      <c r="C675" s="2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6">
        <f>(E675/D675)*100</f>
        <v>0.20500000000000002</v>
      </c>
      <c r="P675" s="5">
        <f>IF(NOT(L675=0),(E675/L675),0)</f>
        <v>68.333333333333329</v>
      </c>
      <c r="Q675" s="2" t="s">
        <v>8319</v>
      </c>
      <c r="R675" s="2" t="s">
        <v>8321</v>
      </c>
      <c r="S675" s="11">
        <f>(((J675/60)/60)/24)+DATE(1970,1,1)</f>
        <v>41838.840474537035</v>
      </c>
      <c r="T675" s="3">
        <f>(((I675/60)/60)/24)+DATE(1970,1,1)</f>
        <v>41883.840474537035</v>
      </c>
    </row>
    <row r="676" spans="1:20" x14ac:dyDescent="0.3">
      <c r="A676" s="2">
        <v>674</v>
      </c>
      <c r="B676" s="2" t="s">
        <v>675</v>
      </c>
      <c r="C676" s="2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6">
        <f>(E676/D676)*100</f>
        <v>0.03</v>
      </c>
      <c r="P676" s="5">
        <f>IF(NOT(L676=0),(E676/L676),0)</f>
        <v>7.5</v>
      </c>
      <c r="Q676" s="2" t="s">
        <v>8319</v>
      </c>
      <c r="R676" s="2" t="s">
        <v>8321</v>
      </c>
      <c r="S676" s="11">
        <f>(((J676/60)/60)/24)+DATE(1970,1,1)</f>
        <v>41803.116053240738</v>
      </c>
      <c r="T676" s="3">
        <f>(((I676/60)/60)/24)+DATE(1970,1,1)</f>
        <v>41863.116053240738</v>
      </c>
    </row>
    <row r="677" spans="1:20" x14ac:dyDescent="0.3">
      <c r="A677" s="2">
        <v>675</v>
      </c>
      <c r="B677" s="2" t="s">
        <v>676</v>
      </c>
      <c r="C677" s="2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6">
        <f>(E677/D677)*100</f>
        <v>14.85</v>
      </c>
      <c r="P677" s="5">
        <f>IF(NOT(L677=0),(E677/L677),0)</f>
        <v>34.269230769230766</v>
      </c>
      <c r="Q677" s="2" t="s">
        <v>8319</v>
      </c>
      <c r="R677" s="2" t="s">
        <v>8321</v>
      </c>
      <c r="S677" s="11">
        <f>(((J677/60)/60)/24)+DATE(1970,1,1)</f>
        <v>41975.930601851855</v>
      </c>
      <c r="T677" s="3">
        <f>(((I677/60)/60)/24)+DATE(1970,1,1)</f>
        <v>42005.290972222225</v>
      </c>
    </row>
    <row r="678" spans="1:20" x14ac:dyDescent="0.3">
      <c r="A678" s="2">
        <v>676</v>
      </c>
      <c r="B678" s="2" t="s">
        <v>677</v>
      </c>
      <c r="C678" s="2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6">
        <f>(E678/D678)*100</f>
        <v>1.4710000000000001</v>
      </c>
      <c r="P678" s="5">
        <f>IF(NOT(L678=0),(E678/L678),0)</f>
        <v>61.291666666666664</v>
      </c>
      <c r="Q678" s="2" t="s">
        <v>8319</v>
      </c>
      <c r="R678" s="2" t="s">
        <v>8321</v>
      </c>
      <c r="S678" s="11">
        <f>(((J678/60)/60)/24)+DATE(1970,1,1)</f>
        <v>42012.768298611118</v>
      </c>
      <c r="T678" s="3">
        <f>(((I678/60)/60)/24)+DATE(1970,1,1)</f>
        <v>42042.768298611118</v>
      </c>
    </row>
    <row r="679" spans="1:20" x14ac:dyDescent="0.3">
      <c r="A679" s="2">
        <v>677</v>
      </c>
      <c r="B679" s="2" t="s">
        <v>678</v>
      </c>
      <c r="C679" s="2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6">
        <f>(E679/D679)*100</f>
        <v>25.584</v>
      </c>
      <c r="P679" s="5">
        <f>IF(NOT(L679=0),(E679/L679),0)</f>
        <v>133.25</v>
      </c>
      <c r="Q679" s="2" t="s">
        <v>8319</v>
      </c>
      <c r="R679" s="2" t="s">
        <v>8321</v>
      </c>
      <c r="S679" s="11">
        <f>(((J679/60)/60)/24)+DATE(1970,1,1)</f>
        <v>42504.403877314813</v>
      </c>
      <c r="T679" s="3">
        <f>(((I679/60)/60)/24)+DATE(1970,1,1)</f>
        <v>42549.403877314813</v>
      </c>
    </row>
    <row r="680" spans="1:20" x14ac:dyDescent="0.3">
      <c r="A680" s="2">
        <v>678</v>
      </c>
      <c r="B680" s="2" t="s">
        <v>679</v>
      </c>
      <c r="C680" s="2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6">
        <f>(E680/D680)*100</f>
        <v>3.8206896551724134</v>
      </c>
      <c r="P680" s="5">
        <f>IF(NOT(L680=0),(E680/L680),0)</f>
        <v>65.17647058823529</v>
      </c>
      <c r="Q680" s="2" t="s">
        <v>8319</v>
      </c>
      <c r="R680" s="2" t="s">
        <v>8321</v>
      </c>
      <c r="S680" s="11">
        <f>(((J680/60)/60)/24)+DATE(1970,1,1)</f>
        <v>42481.376597222217</v>
      </c>
      <c r="T680" s="3">
        <f>(((I680/60)/60)/24)+DATE(1970,1,1)</f>
        <v>42511.376597222217</v>
      </c>
    </row>
    <row r="681" spans="1:20" x14ac:dyDescent="0.3">
      <c r="A681" s="2">
        <v>679</v>
      </c>
      <c r="B681" s="2" t="s">
        <v>680</v>
      </c>
      <c r="C681" s="2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6">
        <f>(E681/D681)*100</f>
        <v>15.485964912280703</v>
      </c>
      <c r="P681" s="5">
        <f>IF(NOT(L681=0),(E681/L681),0)</f>
        <v>93.90425531914893</v>
      </c>
      <c r="Q681" s="2" t="s">
        <v>8319</v>
      </c>
      <c r="R681" s="2" t="s">
        <v>8321</v>
      </c>
      <c r="S681" s="11">
        <f>(((J681/60)/60)/24)+DATE(1970,1,1)</f>
        <v>42556.695706018523</v>
      </c>
      <c r="T681" s="3">
        <f>(((I681/60)/60)/24)+DATE(1970,1,1)</f>
        <v>42616.695706018523</v>
      </c>
    </row>
    <row r="682" spans="1:20" x14ac:dyDescent="0.3">
      <c r="A682" s="2">
        <v>680</v>
      </c>
      <c r="B682" s="2" t="s">
        <v>681</v>
      </c>
      <c r="C682" s="2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6">
        <f>(E682/D682)*100</f>
        <v>25.912000000000003</v>
      </c>
      <c r="P682" s="5">
        <f>IF(NOT(L682=0),(E682/L682),0)</f>
        <v>150.65116279069767</v>
      </c>
      <c r="Q682" s="2" t="s">
        <v>8319</v>
      </c>
      <c r="R682" s="2" t="s">
        <v>8321</v>
      </c>
      <c r="S682" s="11">
        <f>(((J682/60)/60)/24)+DATE(1970,1,1)</f>
        <v>41864.501516203702</v>
      </c>
      <c r="T682" s="3">
        <f>(((I682/60)/60)/24)+DATE(1970,1,1)</f>
        <v>41899.501516203702</v>
      </c>
    </row>
    <row r="683" spans="1:20" x14ac:dyDescent="0.3">
      <c r="A683" s="2">
        <v>681</v>
      </c>
      <c r="B683" s="2" t="s">
        <v>682</v>
      </c>
      <c r="C683" s="2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6">
        <f>(E683/D683)*100</f>
        <v>0.04</v>
      </c>
      <c r="P683" s="5">
        <f>IF(NOT(L683=0),(E683/L683),0)</f>
        <v>1</v>
      </c>
      <c r="Q683" s="2" t="s">
        <v>8319</v>
      </c>
      <c r="R683" s="2" t="s">
        <v>8321</v>
      </c>
      <c r="S683" s="11">
        <f>(((J683/60)/60)/24)+DATE(1970,1,1)</f>
        <v>42639.805601851855</v>
      </c>
      <c r="T683" s="3">
        <f>(((I683/60)/60)/24)+DATE(1970,1,1)</f>
        <v>42669.805601851855</v>
      </c>
    </row>
    <row r="684" spans="1:20" x14ac:dyDescent="0.3">
      <c r="A684" s="2">
        <v>682</v>
      </c>
      <c r="B684" s="2" t="s">
        <v>683</v>
      </c>
      <c r="C684" s="2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6">
        <f>(E684/D684)*100</f>
        <v>0.106</v>
      </c>
      <c r="P684" s="5">
        <f>IF(NOT(L684=0),(E684/L684),0)</f>
        <v>13.25</v>
      </c>
      <c r="Q684" s="2" t="s">
        <v>8319</v>
      </c>
      <c r="R684" s="2" t="s">
        <v>8321</v>
      </c>
      <c r="S684" s="11">
        <f>(((J684/60)/60)/24)+DATE(1970,1,1)</f>
        <v>42778.765300925923</v>
      </c>
      <c r="T684" s="3">
        <f>(((I684/60)/60)/24)+DATE(1970,1,1)</f>
        <v>42808.723634259266</v>
      </c>
    </row>
    <row r="685" spans="1:20" x14ac:dyDescent="0.3">
      <c r="A685" s="2">
        <v>683</v>
      </c>
      <c r="B685" s="2" t="s">
        <v>684</v>
      </c>
      <c r="C685" s="2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6">
        <f>(E685/D685)*100</f>
        <v>0.85142857142857142</v>
      </c>
      <c r="P685" s="5">
        <f>IF(NOT(L685=0),(E685/L685),0)</f>
        <v>99.333333333333329</v>
      </c>
      <c r="Q685" s="2" t="s">
        <v>8319</v>
      </c>
      <c r="R685" s="2" t="s">
        <v>8321</v>
      </c>
      <c r="S685" s="11">
        <f>(((J685/60)/60)/24)+DATE(1970,1,1)</f>
        <v>42634.900046296301</v>
      </c>
      <c r="T685" s="3">
        <f>(((I685/60)/60)/24)+DATE(1970,1,1)</f>
        <v>42674.900046296301</v>
      </c>
    </row>
    <row r="686" spans="1:20" x14ac:dyDescent="0.3">
      <c r="A686" s="2">
        <v>684</v>
      </c>
      <c r="B686" s="2" t="s">
        <v>685</v>
      </c>
      <c r="C686" s="2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6">
        <f>(E686/D686)*100</f>
        <v>7.4837500000000006</v>
      </c>
      <c r="P686" s="5">
        <f>IF(NOT(L686=0),(E686/L686),0)</f>
        <v>177.39259259259259</v>
      </c>
      <c r="Q686" s="2" t="s">
        <v>8319</v>
      </c>
      <c r="R686" s="2" t="s">
        <v>8321</v>
      </c>
      <c r="S686" s="11">
        <f>(((J686/60)/60)/24)+DATE(1970,1,1)</f>
        <v>41809.473275462966</v>
      </c>
      <c r="T686" s="3">
        <f>(((I686/60)/60)/24)+DATE(1970,1,1)</f>
        <v>41845.125</v>
      </c>
    </row>
    <row r="687" spans="1:20" x14ac:dyDescent="0.3">
      <c r="A687" s="2">
        <v>685</v>
      </c>
      <c r="B687" s="2" t="s">
        <v>686</v>
      </c>
      <c r="C687" s="2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6">
        <f>(E687/D687)*100</f>
        <v>27.650000000000002</v>
      </c>
      <c r="P687" s="5">
        <f>IF(NOT(L687=0),(E687/L687),0)</f>
        <v>55.3</v>
      </c>
      <c r="Q687" s="2" t="s">
        <v>8319</v>
      </c>
      <c r="R687" s="2" t="s">
        <v>8321</v>
      </c>
      <c r="S687" s="11">
        <f>(((J687/60)/60)/24)+DATE(1970,1,1)</f>
        <v>41971.866574074069</v>
      </c>
      <c r="T687" s="3">
        <f>(((I687/60)/60)/24)+DATE(1970,1,1)</f>
        <v>42016.866574074069</v>
      </c>
    </row>
    <row r="688" spans="1:20" x14ac:dyDescent="0.3">
      <c r="A688" s="2">
        <v>686</v>
      </c>
      <c r="B688" s="2" t="s">
        <v>687</v>
      </c>
      <c r="C688" s="2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6">
        <f>(E688/D688)*100</f>
        <v>0</v>
      </c>
      <c r="P688" s="5">
        <f>IF(NOT(L688=0),(E688/L688),0)</f>
        <v>0</v>
      </c>
      <c r="Q688" s="2" t="s">
        <v>8319</v>
      </c>
      <c r="R688" s="2" t="s">
        <v>8321</v>
      </c>
      <c r="S688" s="11">
        <f>(((J688/60)/60)/24)+DATE(1970,1,1)</f>
        <v>42189.673263888893</v>
      </c>
      <c r="T688" s="3">
        <f>(((I688/60)/60)/24)+DATE(1970,1,1)</f>
        <v>42219.673263888893</v>
      </c>
    </row>
    <row r="689" spans="1:20" x14ac:dyDescent="0.3">
      <c r="A689" s="2">
        <v>687</v>
      </c>
      <c r="B689" s="2" t="s">
        <v>688</v>
      </c>
      <c r="C689" s="2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6">
        <f>(E689/D689)*100</f>
        <v>3.55</v>
      </c>
      <c r="P689" s="5">
        <f>IF(NOT(L689=0),(E689/L689),0)</f>
        <v>591.66666666666663</v>
      </c>
      <c r="Q689" s="2" t="s">
        <v>8319</v>
      </c>
      <c r="R689" s="2" t="s">
        <v>8321</v>
      </c>
      <c r="S689" s="11">
        <f>(((J689/60)/60)/24)+DATE(1970,1,1)</f>
        <v>42711.750613425931</v>
      </c>
      <c r="T689" s="3">
        <f>(((I689/60)/60)/24)+DATE(1970,1,1)</f>
        <v>42771.750613425931</v>
      </c>
    </row>
    <row r="690" spans="1:20" x14ac:dyDescent="0.3">
      <c r="A690" s="2">
        <v>688</v>
      </c>
      <c r="B690" s="2" t="s">
        <v>689</v>
      </c>
      <c r="C690" s="2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6">
        <f>(E690/D690)*100</f>
        <v>72.989999999999995</v>
      </c>
      <c r="P690" s="5">
        <f>IF(NOT(L690=0),(E690/L690),0)</f>
        <v>405.5</v>
      </c>
      <c r="Q690" s="2" t="s">
        <v>8319</v>
      </c>
      <c r="R690" s="2" t="s">
        <v>8321</v>
      </c>
      <c r="S690" s="11">
        <f>(((J690/60)/60)/24)+DATE(1970,1,1)</f>
        <v>42262.104780092588</v>
      </c>
      <c r="T690" s="3">
        <f>(((I690/60)/60)/24)+DATE(1970,1,1)</f>
        <v>42292.104780092588</v>
      </c>
    </row>
    <row r="691" spans="1:20" x14ac:dyDescent="0.3">
      <c r="A691" s="2">
        <v>689</v>
      </c>
      <c r="B691" s="2" t="s">
        <v>690</v>
      </c>
      <c r="C691" s="2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6">
        <f>(E691/D691)*100</f>
        <v>57.648750000000007</v>
      </c>
      <c r="P691" s="5">
        <f>IF(NOT(L691=0),(E691/L691),0)</f>
        <v>343.14732142857144</v>
      </c>
      <c r="Q691" s="2" t="s">
        <v>8319</v>
      </c>
      <c r="R691" s="2" t="s">
        <v>8321</v>
      </c>
      <c r="S691" s="11">
        <f>(((J691/60)/60)/24)+DATE(1970,1,1)</f>
        <v>42675.66778935185</v>
      </c>
      <c r="T691" s="3">
        <f>(((I691/60)/60)/24)+DATE(1970,1,1)</f>
        <v>42712.207638888889</v>
      </c>
    </row>
    <row r="692" spans="1:20" x14ac:dyDescent="0.3">
      <c r="A692" s="2">
        <v>690</v>
      </c>
      <c r="B692" s="2" t="s">
        <v>691</v>
      </c>
      <c r="C692" s="2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6">
        <f>(E692/D692)*100</f>
        <v>12.34</v>
      </c>
      <c r="P692" s="5">
        <f>IF(NOT(L692=0),(E692/L692),0)</f>
        <v>72.588235294117652</v>
      </c>
      <c r="Q692" s="2" t="s">
        <v>8319</v>
      </c>
      <c r="R692" s="2" t="s">
        <v>8321</v>
      </c>
      <c r="S692" s="11">
        <f>(((J692/60)/60)/24)+DATE(1970,1,1)</f>
        <v>42579.634733796294</v>
      </c>
      <c r="T692" s="3">
        <f>(((I692/60)/60)/24)+DATE(1970,1,1)</f>
        <v>42622.25</v>
      </c>
    </row>
    <row r="693" spans="1:20" x14ac:dyDescent="0.3">
      <c r="A693" s="2">
        <v>691</v>
      </c>
      <c r="B693" s="2" t="s">
        <v>692</v>
      </c>
      <c r="C693" s="2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6">
        <f>(E693/D693)*100</f>
        <v>0.52</v>
      </c>
      <c r="P693" s="5">
        <f>IF(NOT(L693=0),(E693/L693),0)</f>
        <v>26</v>
      </c>
      <c r="Q693" s="2" t="s">
        <v>8319</v>
      </c>
      <c r="R693" s="2" t="s">
        <v>8321</v>
      </c>
      <c r="S693" s="11">
        <f>(((J693/60)/60)/24)+DATE(1970,1,1)</f>
        <v>42158.028310185182</v>
      </c>
      <c r="T693" s="3">
        <f>(((I693/60)/60)/24)+DATE(1970,1,1)</f>
        <v>42186.028310185182</v>
      </c>
    </row>
    <row r="694" spans="1:20" x14ac:dyDescent="0.3">
      <c r="A694" s="2">
        <v>692</v>
      </c>
      <c r="B694" s="2" t="s">
        <v>693</v>
      </c>
      <c r="C694" s="2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6">
        <f>(E694/D694)*100</f>
        <v>6.5299999999999994</v>
      </c>
      <c r="P694" s="5">
        <f>IF(NOT(L694=0),(E694/L694),0)</f>
        <v>6.4975124378109452</v>
      </c>
      <c r="Q694" s="2" t="s">
        <v>8319</v>
      </c>
      <c r="R694" s="2" t="s">
        <v>8321</v>
      </c>
      <c r="S694" s="11">
        <f>(((J694/60)/60)/24)+DATE(1970,1,1)</f>
        <v>42696.37572916667</v>
      </c>
      <c r="T694" s="3">
        <f>(((I694/60)/60)/24)+DATE(1970,1,1)</f>
        <v>42726.37572916667</v>
      </c>
    </row>
    <row r="695" spans="1:20" x14ac:dyDescent="0.3">
      <c r="A695" s="2">
        <v>693</v>
      </c>
      <c r="B695" s="2" t="s">
        <v>694</v>
      </c>
      <c r="C695" s="2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6">
        <f>(E695/D695)*100</f>
        <v>35.338000000000001</v>
      </c>
      <c r="P695" s="5">
        <f>IF(NOT(L695=0),(E695/L695),0)</f>
        <v>119.38513513513513</v>
      </c>
      <c r="Q695" s="2" t="s">
        <v>8319</v>
      </c>
      <c r="R695" s="2" t="s">
        <v>8321</v>
      </c>
      <c r="S695" s="11">
        <f>(((J695/60)/60)/24)+DATE(1970,1,1)</f>
        <v>42094.808182870373</v>
      </c>
      <c r="T695" s="3">
        <f>(((I695/60)/60)/24)+DATE(1970,1,1)</f>
        <v>42124.808182870373</v>
      </c>
    </row>
    <row r="696" spans="1:20" x14ac:dyDescent="0.3">
      <c r="A696" s="2">
        <v>694</v>
      </c>
      <c r="B696" s="2" t="s">
        <v>695</v>
      </c>
      <c r="C696" s="2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6">
        <f>(E696/D696)*100</f>
        <v>0.39333333333333331</v>
      </c>
      <c r="P696" s="5">
        <f>IF(NOT(L696=0),(E696/L696),0)</f>
        <v>84.285714285714292</v>
      </c>
      <c r="Q696" s="2" t="s">
        <v>8319</v>
      </c>
      <c r="R696" s="2" t="s">
        <v>8321</v>
      </c>
      <c r="S696" s="11">
        <f>(((J696/60)/60)/24)+DATE(1970,1,1)</f>
        <v>42737.663877314815</v>
      </c>
      <c r="T696" s="3">
        <f>(((I696/60)/60)/24)+DATE(1970,1,1)</f>
        <v>42767.663877314815</v>
      </c>
    </row>
    <row r="697" spans="1:20" x14ac:dyDescent="0.3">
      <c r="A697" s="2">
        <v>695</v>
      </c>
      <c r="B697" s="2" t="s">
        <v>696</v>
      </c>
      <c r="C697" s="2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6">
        <f>(E697/D697)*100</f>
        <v>1.06</v>
      </c>
      <c r="P697" s="5">
        <f>IF(NOT(L697=0),(E697/L697),0)</f>
        <v>90.857142857142861</v>
      </c>
      <c r="Q697" s="2" t="s">
        <v>8319</v>
      </c>
      <c r="R697" s="2" t="s">
        <v>8321</v>
      </c>
      <c r="S697" s="11">
        <f>(((J697/60)/60)/24)+DATE(1970,1,1)</f>
        <v>41913.521064814813</v>
      </c>
      <c r="T697" s="3">
        <f>(((I697/60)/60)/24)+DATE(1970,1,1)</f>
        <v>41943.521064814813</v>
      </c>
    </row>
    <row r="698" spans="1:20" x14ac:dyDescent="0.3">
      <c r="A698" s="2">
        <v>696</v>
      </c>
      <c r="B698" s="2" t="s">
        <v>697</v>
      </c>
      <c r="C698" s="2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6">
        <f>(E698/D698)*100</f>
        <v>5.7142857142857147E-4</v>
      </c>
      <c r="P698" s="5">
        <f>IF(NOT(L698=0),(E698/L698),0)</f>
        <v>1</v>
      </c>
      <c r="Q698" s="2" t="s">
        <v>8319</v>
      </c>
      <c r="R698" s="2" t="s">
        <v>8321</v>
      </c>
      <c r="S698" s="11">
        <f>(((J698/60)/60)/24)+DATE(1970,1,1)</f>
        <v>41815.927106481482</v>
      </c>
      <c r="T698" s="3">
        <f>(((I698/60)/60)/24)+DATE(1970,1,1)</f>
        <v>41845.927106481482</v>
      </c>
    </row>
    <row r="699" spans="1:20" x14ac:dyDescent="0.3">
      <c r="A699" s="2">
        <v>697</v>
      </c>
      <c r="B699" s="2" t="s">
        <v>698</v>
      </c>
      <c r="C699" s="2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6">
        <f>(E699/D699)*100</f>
        <v>46.379999999999995</v>
      </c>
      <c r="P699" s="5">
        <f>IF(NOT(L699=0),(E699/L699),0)</f>
        <v>20.342105263157894</v>
      </c>
      <c r="Q699" s="2" t="s">
        <v>8319</v>
      </c>
      <c r="R699" s="2" t="s">
        <v>8321</v>
      </c>
      <c r="S699" s="11">
        <f>(((J699/60)/60)/24)+DATE(1970,1,1)</f>
        <v>42388.523020833338</v>
      </c>
      <c r="T699" s="3">
        <f>(((I699/60)/60)/24)+DATE(1970,1,1)</f>
        <v>42403.523020833338</v>
      </c>
    </row>
    <row r="700" spans="1:20" x14ac:dyDescent="0.3">
      <c r="A700" s="2">
        <v>698</v>
      </c>
      <c r="B700" s="2" t="s">
        <v>699</v>
      </c>
      <c r="C700" s="2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6">
        <f>(E700/D700)*100</f>
        <v>15.39</v>
      </c>
      <c r="P700" s="5">
        <f>IF(NOT(L700=0),(E700/L700),0)</f>
        <v>530.68965517241384</v>
      </c>
      <c r="Q700" s="2" t="s">
        <v>8319</v>
      </c>
      <c r="R700" s="2" t="s">
        <v>8321</v>
      </c>
      <c r="S700" s="11">
        <f>(((J700/60)/60)/24)+DATE(1970,1,1)</f>
        <v>41866.931076388886</v>
      </c>
      <c r="T700" s="3">
        <f>(((I700/60)/60)/24)+DATE(1970,1,1)</f>
        <v>41900.083333333336</v>
      </c>
    </row>
    <row r="701" spans="1:20" x14ac:dyDescent="0.3">
      <c r="A701" s="2">
        <v>699</v>
      </c>
      <c r="B701" s="2" t="s">
        <v>700</v>
      </c>
      <c r="C701" s="2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6">
        <f>(E701/D701)*100</f>
        <v>82.422107692307705</v>
      </c>
      <c r="P701" s="5">
        <f>IF(NOT(L701=0),(E701/L701),0)</f>
        <v>120.39184269662923</v>
      </c>
      <c r="Q701" s="2" t="s">
        <v>8319</v>
      </c>
      <c r="R701" s="2" t="s">
        <v>8321</v>
      </c>
      <c r="S701" s="11">
        <f>(((J701/60)/60)/24)+DATE(1970,1,1)</f>
        <v>41563.485509259262</v>
      </c>
      <c r="T701" s="3">
        <f>(((I701/60)/60)/24)+DATE(1970,1,1)</f>
        <v>41600.666666666664</v>
      </c>
    </row>
    <row r="702" spans="1:20" x14ac:dyDescent="0.3">
      <c r="A702" s="2">
        <v>700</v>
      </c>
      <c r="B702" s="2" t="s">
        <v>701</v>
      </c>
      <c r="C702" s="2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6">
        <f>(E702/D702)*100</f>
        <v>2.6866666666666665</v>
      </c>
      <c r="P702" s="5">
        <f>IF(NOT(L702=0),(E702/L702),0)</f>
        <v>13</v>
      </c>
      <c r="Q702" s="2" t="s">
        <v>8319</v>
      </c>
      <c r="R702" s="2" t="s">
        <v>8321</v>
      </c>
      <c r="S702" s="11">
        <f>(((J702/60)/60)/24)+DATE(1970,1,1)</f>
        <v>42715.688437500001</v>
      </c>
      <c r="T702" s="3">
        <f>(((I702/60)/60)/24)+DATE(1970,1,1)</f>
        <v>42745.688437500001</v>
      </c>
    </row>
    <row r="703" spans="1:20" x14ac:dyDescent="0.3">
      <c r="A703" s="2">
        <v>701</v>
      </c>
      <c r="B703" s="2" t="s">
        <v>702</v>
      </c>
      <c r="C703" s="2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6">
        <f>(E703/D703)*100</f>
        <v>26.6</v>
      </c>
      <c r="P703" s="5">
        <f>IF(NOT(L703=0),(E703/L703),0)</f>
        <v>291.33333333333331</v>
      </c>
      <c r="Q703" s="2" t="s">
        <v>8319</v>
      </c>
      <c r="R703" s="2" t="s">
        <v>8321</v>
      </c>
      <c r="S703" s="11">
        <f>(((J703/60)/60)/24)+DATE(1970,1,1)</f>
        <v>41813.662962962961</v>
      </c>
      <c r="T703" s="3">
        <f>(((I703/60)/60)/24)+DATE(1970,1,1)</f>
        <v>41843.662962962961</v>
      </c>
    </row>
    <row r="704" spans="1:20" x14ac:dyDescent="0.3">
      <c r="A704" s="2">
        <v>702</v>
      </c>
      <c r="B704" s="2" t="s">
        <v>703</v>
      </c>
      <c r="C704" s="2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6">
        <f>(E704/D704)*100</f>
        <v>30.813400000000001</v>
      </c>
      <c r="P704" s="5">
        <f>IF(NOT(L704=0),(E704/L704),0)</f>
        <v>124.9191891891892</v>
      </c>
      <c r="Q704" s="2" t="s">
        <v>8319</v>
      </c>
      <c r="R704" s="2" t="s">
        <v>8321</v>
      </c>
      <c r="S704" s="11">
        <f>(((J704/60)/60)/24)+DATE(1970,1,1)</f>
        <v>42668.726701388892</v>
      </c>
      <c r="T704" s="3">
        <f>(((I704/60)/60)/24)+DATE(1970,1,1)</f>
        <v>42698.768368055549</v>
      </c>
    </row>
    <row r="705" spans="1:20" x14ac:dyDescent="0.3">
      <c r="A705" s="2">
        <v>703</v>
      </c>
      <c r="B705" s="2" t="s">
        <v>704</v>
      </c>
      <c r="C705" s="2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6">
        <f>(E705/D705)*100</f>
        <v>5.58</v>
      </c>
      <c r="P705" s="5">
        <f>IF(NOT(L705=0),(E705/L705),0)</f>
        <v>119.57142857142857</v>
      </c>
      <c r="Q705" s="2" t="s">
        <v>8319</v>
      </c>
      <c r="R705" s="2" t="s">
        <v>8321</v>
      </c>
      <c r="S705" s="11">
        <f>(((J705/60)/60)/24)+DATE(1970,1,1)</f>
        <v>42711.950798611113</v>
      </c>
      <c r="T705" s="3">
        <f>(((I705/60)/60)/24)+DATE(1970,1,1)</f>
        <v>42766.98055555555</v>
      </c>
    </row>
    <row r="706" spans="1:20" x14ac:dyDescent="0.3">
      <c r="A706" s="2">
        <v>704</v>
      </c>
      <c r="B706" s="2" t="s">
        <v>705</v>
      </c>
      <c r="C706" s="2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6">
        <f>(E706/D706)*100</f>
        <v>0.87454545454545463</v>
      </c>
      <c r="P706" s="5">
        <f>IF(NOT(L706=0),(E706/L706),0)</f>
        <v>120.25</v>
      </c>
      <c r="Q706" s="2" t="s">
        <v>8319</v>
      </c>
      <c r="R706" s="2" t="s">
        <v>8321</v>
      </c>
      <c r="S706" s="11">
        <f>(((J706/60)/60)/24)+DATE(1970,1,1)</f>
        <v>42726.192916666667</v>
      </c>
      <c r="T706" s="3">
        <f>(((I706/60)/60)/24)+DATE(1970,1,1)</f>
        <v>42786.192916666667</v>
      </c>
    </row>
    <row r="707" spans="1:20" x14ac:dyDescent="0.3">
      <c r="A707" s="2">
        <v>705</v>
      </c>
      <c r="B707" s="2" t="s">
        <v>706</v>
      </c>
      <c r="C707" s="2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6">
        <f>(E707/D707)*100</f>
        <v>0.97699999999999987</v>
      </c>
      <c r="P707" s="5">
        <f>IF(NOT(L707=0),(E707/L707),0)</f>
        <v>195.4</v>
      </c>
      <c r="Q707" s="2" t="s">
        <v>8319</v>
      </c>
      <c r="R707" s="2" t="s">
        <v>8321</v>
      </c>
      <c r="S707" s="11">
        <f>(((J707/60)/60)/24)+DATE(1970,1,1)</f>
        <v>42726.491643518515</v>
      </c>
      <c r="T707" s="3">
        <f>(((I707/60)/60)/24)+DATE(1970,1,1)</f>
        <v>42756.491643518515</v>
      </c>
    </row>
    <row r="708" spans="1:20" x14ac:dyDescent="0.3">
      <c r="A708" s="2">
        <v>706</v>
      </c>
      <c r="B708" s="2" t="s">
        <v>707</v>
      </c>
      <c r="C708" s="2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6">
        <f>(E708/D708)*100</f>
        <v>0</v>
      </c>
      <c r="P708" s="5">
        <f>IF(NOT(L708=0),(E708/L708),0)</f>
        <v>0</v>
      </c>
      <c r="Q708" s="2" t="s">
        <v>8319</v>
      </c>
      <c r="R708" s="2" t="s">
        <v>8321</v>
      </c>
      <c r="S708" s="11">
        <f>(((J708/60)/60)/24)+DATE(1970,1,1)</f>
        <v>42676.995173611111</v>
      </c>
      <c r="T708" s="3">
        <f>(((I708/60)/60)/24)+DATE(1970,1,1)</f>
        <v>42718.777083333334</v>
      </c>
    </row>
    <row r="709" spans="1:20" x14ac:dyDescent="0.3">
      <c r="A709" s="2">
        <v>707</v>
      </c>
      <c r="B709" s="2" t="s">
        <v>708</v>
      </c>
      <c r="C709" s="2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6">
        <f>(E709/D709)*100</f>
        <v>78.927352941176466</v>
      </c>
      <c r="P709" s="5">
        <f>IF(NOT(L709=0),(E709/L709),0)</f>
        <v>117.69868421052631</v>
      </c>
      <c r="Q709" s="2" t="s">
        <v>8319</v>
      </c>
      <c r="R709" s="2" t="s">
        <v>8321</v>
      </c>
      <c r="S709" s="11">
        <f>(((J709/60)/60)/24)+DATE(1970,1,1)</f>
        <v>42696.663506944446</v>
      </c>
      <c r="T709" s="3">
        <f>(((I709/60)/60)/24)+DATE(1970,1,1)</f>
        <v>42736.663506944446</v>
      </c>
    </row>
    <row r="710" spans="1:20" x14ac:dyDescent="0.3">
      <c r="A710" s="2">
        <v>708</v>
      </c>
      <c r="B710" s="2" t="s">
        <v>709</v>
      </c>
      <c r="C710" s="2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6">
        <f>(E710/D710)*100</f>
        <v>22.092500000000001</v>
      </c>
      <c r="P710" s="5">
        <f>IF(NOT(L710=0),(E710/L710),0)</f>
        <v>23.948509485094849</v>
      </c>
      <c r="Q710" s="2" t="s">
        <v>8319</v>
      </c>
      <c r="R710" s="2" t="s">
        <v>8321</v>
      </c>
      <c r="S710" s="11">
        <f>(((J710/60)/60)/24)+DATE(1970,1,1)</f>
        <v>41835.581018518518</v>
      </c>
      <c r="T710" s="3">
        <f>(((I710/60)/60)/24)+DATE(1970,1,1)</f>
        <v>41895.581018518518</v>
      </c>
    </row>
    <row r="711" spans="1:20" x14ac:dyDescent="0.3">
      <c r="A711" s="2">
        <v>709</v>
      </c>
      <c r="B711" s="2" t="s">
        <v>710</v>
      </c>
      <c r="C711" s="2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6">
        <f>(E711/D711)*100</f>
        <v>0.40666666666666662</v>
      </c>
      <c r="P711" s="5">
        <f>IF(NOT(L711=0),(E711/L711),0)</f>
        <v>30.5</v>
      </c>
      <c r="Q711" s="2" t="s">
        <v>8319</v>
      </c>
      <c r="R711" s="2" t="s">
        <v>8321</v>
      </c>
      <c r="S711" s="11">
        <f>(((J711/60)/60)/24)+DATE(1970,1,1)</f>
        <v>41948.041192129633</v>
      </c>
      <c r="T711" s="3">
        <f>(((I711/60)/60)/24)+DATE(1970,1,1)</f>
        <v>41978.041192129633</v>
      </c>
    </row>
    <row r="712" spans="1:20" x14ac:dyDescent="0.3">
      <c r="A712" s="2">
        <v>710</v>
      </c>
      <c r="B712" s="2" t="s">
        <v>711</v>
      </c>
      <c r="C712" s="2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6">
        <f>(E712/D712)*100</f>
        <v>0</v>
      </c>
      <c r="P712" s="5">
        <f>IF(NOT(L712=0),(E712/L712),0)</f>
        <v>0</v>
      </c>
      <c r="Q712" s="2" t="s">
        <v>8319</v>
      </c>
      <c r="R712" s="2" t="s">
        <v>8321</v>
      </c>
      <c r="S712" s="11">
        <f>(((J712/60)/60)/24)+DATE(1970,1,1)</f>
        <v>41837.984976851854</v>
      </c>
      <c r="T712" s="3">
        <f>(((I712/60)/60)/24)+DATE(1970,1,1)</f>
        <v>41871.030555555553</v>
      </c>
    </row>
    <row r="713" spans="1:20" x14ac:dyDescent="0.3">
      <c r="A713" s="2">
        <v>711</v>
      </c>
      <c r="B713" s="2" t="s">
        <v>712</v>
      </c>
      <c r="C713" s="2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6">
        <f>(E713/D713)*100</f>
        <v>33.790999999999997</v>
      </c>
      <c r="P713" s="5">
        <f>IF(NOT(L713=0),(E713/L713),0)</f>
        <v>99.973372781065095</v>
      </c>
      <c r="Q713" s="2" t="s">
        <v>8319</v>
      </c>
      <c r="R713" s="2" t="s">
        <v>8321</v>
      </c>
      <c r="S713" s="11">
        <f>(((J713/60)/60)/24)+DATE(1970,1,1)</f>
        <v>42678.459120370375</v>
      </c>
      <c r="T713" s="3">
        <f>(((I713/60)/60)/24)+DATE(1970,1,1)</f>
        <v>42718.500787037032</v>
      </c>
    </row>
    <row r="714" spans="1:20" x14ac:dyDescent="0.3">
      <c r="A714" s="2">
        <v>712</v>
      </c>
      <c r="B714" s="2" t="s">
        <v>713</v>
      </c>
      <c r="C714" s="2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6">
        <f>(E714/D714)*100</f>
        <v>0.21649484536082475</v>
      </c>
      <c r="P714" s="5">
        <f>IF(NOT(L714=0),(E714/L714),0)</f>
        <v>26.25</v>
      </c>
      <c r="Q714" s="2" t="s">
        <v>8319</v>
      </c>
      <c r="R714" s="2" t="s">
        <v>8321</v>
      </c>
      <c r="S714" s="11">
        <f>(((J714/60)/60)/24)+DATE(1970,1,1)</f>
        <v>42384.680925925932</v>
      </c>
      <c r="T714" s="3">
        <f>(((I714/60)/60)/24)+DATE(1970,1,1)</f>
        <v>42414.680925925932</v>
      </c>
    </row>
    <row r="715" spans="1:20" x14ac:dyDescent="0.3">
      <c r="A715" s="2">
        <v>713</v>
      </c>
      <c r="B715" s="2" t="s">
        <v>714</v>
      </c>
      <c r="C715" s="2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6">
        <f>(E715/D715)*100</f>
        <v>0.79600000000000004</v>
      </c>
      <c r="P715" s="5">
        <f>IF(NOT(L715=0),(E715/L715),0)</f>
        <v>199</v>
      </c>
      <c r="Q715" s="2" t="s">
        <v>8319</v>
      </c>
      <c r="R715" s="2" t="s">
        <v>8321</v>
      </c>
      <c r="S715" s="11">
        <f>(((J715/60)/60)/24)+DATE(1970,1,1)</f>
        <v>42496.529305555552</v>
      </c>
      <c r="T715" s="3">
        <f>(((I715/60)/60)/24)+DATE(1970,1,1)</f>
        <v>42526.529305555552</v>
      </c>
    </row>
    <row r="716" spans="1:20" x14ac:dyDescent="0.3">
      <c r="A716" s="2">
        <v>714</v>
      </c>
      <c r="B716" s="2" t="s">
        <v>715</v>
      </c>
      <c r="C716" s="2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6">
        <f>(E716/D716)*100</f>
        <v>14.993333333333334</v>
      </c>
      <c r="P716" s="5">
        <f>IF(NOT(L716=0),(E716/L716),0)</f>
        <v>80.321428571428569</v>
      </c>
      <c r="Q716" s="2" t="s">
        <v>8319</v>
      </c>
      <c r="R716" s="2" t="s">
        <v>8321</v>
      </c>
      <c r="S716" s="11">
        <f>(((J716/60)/60)/24)+DATE(1970,1,1)</f>
        <v>42734.787986111114</v>
      </c>
      <c r="T716" s="3">
        <f>(((I716/60)/60)/24)+DATE(1970,1,1)</f>
        <v>42794.787986111114</v>
      </c>
    </row>
    <row r="717" spans="1:20" x14ac:dyDescent="0.3">
      <c r="A717" s="2">
        <v>715</v>
      </c>
      <c r="B717" s="2" t="s">
        <v>716</v>
      </c>
      <c r="C717" s="2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6">
        <f>(E717/D717)*100</f>
        <v>5.0509090909090908</v>
      </c>
      <c r="P717" s="5">
        <f>IF(NOT(L717=0),(E717/L717),0)</f>
        <v>115.75</v>
      </c>
      <c r="Q717" s="2" t="s">
        <v>8319</v>
      </c>
      <c r="R717" s="2" t="s">
        <v>8321</v>
      </c>
      <c r="S717" s="11">
        <f>(((J717/60)/60)/24)+DATE(1970,1,1)</f>
        <v>42273.090740740736</v>
      </c>
      <c r="T717" s="3">
        <f>(((I717/60)/60)/24)+DATE(1970,1,1)</f>
        <v>42313.132407407407</v>
      </c>
    </row>
    <row r="718" spans="1:20" x14ac:dyDescent="0.3">
      <c r="A718" s="2">
        <v>716</v>
      </c>
      <c r="B718" s="2" t="s">
        <v>717</v>
      </c>
      <c r="C718" s="2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6">
        <f>(E718/D718)*100</f>
        <v>10.214285714285715</v>
      </c>
      <c r="P718" s="5">
        <f>IF(NOT(L718=0),(E718/L718),0)</f>
        <v>44.6875</v>
      </c>
      <c r="Q718" s="2" t="s">
        <v>8319</v>
      </c>
      <c r="R718" s="2" t="s">
        <v>8321</v>
      </c>
      <c r="S718" s="11">
        <f>(((J718/60)/60)/24)+DATE(1970,1,1)</f>
        <v>41940.658645833333</v>
      </c>
      <c r="T718" s="3">
        <f>(((I718/60)/60)/24)+DATE(1970,1,1)</f>
        <v>41974</v>
      </c>
    </row>
    <row r="719" spans="1:20" x14ac:dyDescent="0.3">
      <c r="A719" s="2">
        <v>717</v>
      </c>
      <c r="B719" s="2" t="s">
        <v>718</v>
      </c>
      <c r="C719" s="2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6">
        <f>(E719/D719)*100</f>
        <v>0.30499999999999999</v>
      </c>
      <c r="P719" s="5">
        <f>IF(NOT(L719=0),(E719/L719),0)</f>
        <v>76.25</v>
      </c>
      <c r="Q719" s="2" t="s">
        <v>8319</v>
      </c>
      <c r="R719" s="2" t="s">
        <v>8321</v>
      </c>
      <c r="S719" s="11">
        <f>(((J719/60)/60)/24)+DATE(1970,1,1)</f>
        <v>41857.854189814818</v>
      </c>
      <c r="T719" s="3">
        <f>(((I719/60)/60)/24)+DATE(1970,1,1)</f>
        <v>41887.854189814818</v>
      </c>
    </row>
    <row r="720" spans="1:20" x14ac:dyDescent="0.3">
      <c r="A720" s="2">
        <v>718</v>
      </c>
      <c r="B720" s="2" t="s">
        <v>719</v>
      </c>
      <c r="C720" s="2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6">
        <f>(E720/D720)*100</f>
        <v>0.75</v>
      </c>
      <c r="P720" s="5">
        <f>IF(NOT(L720=0),(E720/L720),0)</f>
        <v>22.5</v>
      </c>
      <c r="Q720" s="2" t="s">
        <v>8319</v>
      </c>
      <c r="R720" s="2" t="s">
        <v>8321</v>
      </c>
      <c r="S720" s="11">
        <f>(((J720/60)/60)/24)+DATE(1970,1,1)</f>
        <v>42752.845451388886</v>
      </c>
      <c r="T720" s="3">
        <f>(((I720/60)/60)/24)+DATE(1970,1,1)</f>
        <v>42784.249305555553</v>
      </c>
    </row>
    <row r="721" spans="1:20" x14ac:dyDescent="0.3">
      <c r="A721" s="2">
        <v>719</v>
      </c>
      <c r="B721" s="2" t="s">
        <v>720</v>
      </c>
      <c r="C721" s="2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6">
        <f>(E721/D721)*100</f>
        <v>1.2933333333333332</v>
      </c>
      <c r="P721" s="5">
        <f>IF(NOT(L721=0),(E721/L721),0)</f>
        <v>19.399999999999999</v>
      </c>
      <c r="Q721" s="2" t="s">
        <v>8319</v>
      </c>
      <c r="R721" s="2" t="s">
        <v>8321</v>
      </c>
      <c r="S721" s="11">
        <f>(((J721/60)/60)/24)+DATE(1970,1,1)</f>
        <v>42409.040231481486</v>
      </c>
      <c r="T721" s="3">
        <f>(((I721/60)/60)/24)+DATE(1970,1,1)</f>
        <v>42423.040231481486</v>
      </c>
    </row>
    <row r="722" spans="1:20" x14ac:dyDescent="0.3">
      <c r="A722" s="2">
        <v>720</v>
      </c>
      <c r="B722" s="2" t="s">
        <v>721</v>
      </c>
      <c r="C722" s="2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6">
        <f>(E722/D722)*100</f>
        <v>143.94736842105263</v>
      </c>
      <c r="P722" s="5">
        <f>IF(NOT(L722=0),(E722/L722),0)</f>
        <v>66.707317073170728</v>
      </c>
      <c r="Q722" s="2" t="s">
        <v>8322</v>
      </c>
      <c r="R722" s="2" t="s">
        <v>8323</v>
      </c>
      <c r="S722" s="11">
        <f>(((J722/60)/60)/24)+DATE(1970,1,1)</f>
        <v>40909.649201388893</v>
      </c>
      <c r="T722" s="3">
        <f>(((I722/60)/60)/24)+DATE(1970,1,1)</f>
        <v>40937.649201388893</v>
      </c>
    </row>
    <row r="723" spans="1:20" x14ac:dyDescent="0.3">
      <c r="A723" s="2">
        <v>721</v>
      </c>
      <c r="B723" s="2" t="s">
        <v>722</v>
      </c>
      <c r="C723" s="2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6">
        <f>(E723/D723)*100</f>
        <v>122.10975609756099</v>
      </c>
      <c r="P723" s="5">
        <f>IF(NOT(L723=0),(E723/L723),0)</f>
        <v>84.142857142857139</v>
      </c>
      <c r="Q723" s="2" t="s">
        <v>8322</v>
      </c>
      <c r="R723" s="2" t="s">
        <v>8323</v>
      </c>
      <c r="S723" s="11">
        <f>(((J723/60)/60)/24)+DATE(1970,1,1)</f>
        <v>41807.571840277778</v>
      </c>
      <c r="T723" s="3">
        <f>(((I723/60)/60)/24)+DATE(1970,1,1)</f>
        <v>41852.571840277778</v>
      </c>
    </row>
    <row r="724" spans="1:20" x14ac:dyDescent="0.3">
      <c r="A724" s="2">
        <v>722</v>
      </c>
      <c r="B724" s="2" t="s">
        <v>723</v>
      </c>
      <c r="C724" s="2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6">
        <f>(E724/D724)*100</f>
        <v>132.024</v>
      </c>
      <c r="P724" s="5">
        <f>IF(NOT(L724=0),(E724/L724),0)</f>
        <v>215.72549019607843</v>
      </c>
      <c r="Q724" s="2" t="s">
        <v>8322</v>
      </c>
      <c r="R724" s="2" t="s">
        <v>8323</v>
      </c>
      <c r="S724" s="11">
        <f>(((J724/60)/60)/24)+DATE(1970,1,1)</f>
        <v>40977.805300925924</v>
      </c>
      <c r="T724" s="3">
        <f>(((I724/60)/60)/24)+DATE(1970,1,1)</f>
        <v>41007.76363425926</v>
      </c>
    </row>
    <row r="725" spans="1:20" x14ac:dyDescent="0.3">
      <c r="A725" s="2">
        <v>723</v>
      </c>
      <c r="B725" s="2" t="s">
        <v>724</v>
      </c>
      <c r="C725" s="2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6">
        <f>(E725/D725)*100</f>
        <v>109.38000000000001</v>
      </c>
      <c r="P725" s="5">
        <f>IF(NOT(L725=0),(E725/L725),0)</f>
        <v>54.69</v>
      </c>
      <c r="Q725" s="2" t="s">
        <v>8322</v>
      </c>
      <c r="R725" s="2" t="s">
        <v>8323</v>
      </c>
      <c r="S725" s="11">
        <f>(((J725/60)/60)/24)+DATE(1970,1,1)</f>
        <v>42184.816539351858</v>
      </c>
      <c r="T725" s="3">
        <f>(((I725/60)/60)/24)+DATE(1970,1,1)</f>
        <v>42215.165972222225</v>
      </c>
    </row>
    <row r="726" spans="1:20" x14ac:dyDescent="0.3">
      <c r="A726" s="2">
        <v>724</v>
      </c>
      <c r="B726" s="2" t="s">
        <v>725</v>
      </c>
      <c r="C726" s="2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6">
        <f>(E726/D726)*100</f>
        <v>105.47157142857144</v>
      </c>
      <c r="P726" s="5">
        <f>IF(NOT(L726=0),(E726/L726),0)</f>
        <v>51.62944055944056</v>
      </c>
      <c r="Q726" s="2" t="s">
        <v>8322</v>
      </c>
      <c r="R726" s="2" t="s">
        <v>8323</v>
      </c>
      <c r="S726" s="11">
        <f>(((J726/60)/60)/24)+DATE(1970,1,1)</f>
        <v>40694.638460648144</v>
      </c>
      <c r="T726" s="3">
        <f>(((I726/60)/60)/24)+DATE(1970,1,1)</f>
        <v>40724.638460648144</v>
      </c>
    </row>
    <row r="727" spans="1:20" x14ac:dyDescent="0.3">
      <c r="A727" s="2">
        <v>725</v>
      </c>
      <c r="B727" s="2" t="s">
        <v>726</v>
      </c>
      <c r="C727" s="2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6">
        <f>(E727/D727)*100</f>
        <v>100.35000000000001</v>
      </c>
      <c r="P727" s="5">
        <f>IF(NOT(L727=0),(E727/L727),0)</f>
        <v>143.35714285714286</v>
      </c>
      <c r="Q727" s="2" t="s">
        <v>8322</v>
      </c>
      <c r="R727" s="2" t="s">
        <v>8323</v>
      </c>
      <c r="S727" s="11">
        <f>(((J727/60)/60)/24)+DATE(1970,1,1)</f>
        <v>42321.626296296294</v>
      </c>
      <c r="T727" s="3">
        <f>(((I727/60)/60)/24)+DATE(1970,1,1)</f>
        <v>42351.626296296294</v>
      </c>
    </row>
    <row r="728" spans="1:20" x14ac:dyDescent="0.3">
      <c r="A728" s="2">
        <v>726</v>
      </c>
      <c r="B728" s="2" t="s">
        <v>727</v>
      </c>
      <c r="C728" s="2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6">
        <f>(E728/D728)*100</f>
        <v>101.4</v>
      </c>
      <c r="P728" s="5">
        <f>IF(NOT(L728=0),(E728/L728),0)</f>
        <v>72.428571428571431</v>
      </c>
      <c r="Q728" s="2" t="s">
        <v>8322</v>
      </c>
      <c r="R728" s="2" t="s">
        <v>8323</v>
      </c>
      <c r="S728" s="11">
        <f>(((J728/60)/60)/24)+DATE(1970,1,1)</f>
        <v>41346.042673611111</v>
      </c>
      <c r="T728" s="3">
        <f>(((I728/60)/60)/24)+DATE(1970,1,1)</f>
        <v>41376.042673611111</v>
      </c>
    </row>
    <row r="729" spans="1:20" x14ac:dyDescent="0.3">
      <c r="A729" s="2">
        <v>727</v>
      </c>
      <c r="B729" s="2" t="s">
        <v>728</v>
      </c>
      <c r="C729" s="2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6">
        <f>(E729/D729)*100</f>
        <v>155.51428571428571</v>
      </c>
      <c r="P729" s="5">
        <f>IF(NOT(L729=0),(E729/L729),0)</f>
        <v>36.530201342281877</v>
      </c>
      <c r="Q729" s="2" t="s">
        <v>8322</v>
      </c>
      <c r="R729" s="2" t="s">
        <v>8323</v>
      </c>
      <c r="S729" s="11">
        <f>(((J729/60)/60)/24)+DATE(1970,1,1)</f>
        <v>41247.020243055551</v>
      </c>
      <c r="T729" s="3">
        <f>(((I729/60)/60)/24)+DATE(1970,1,1)</f>
        <v>41288.888888888891</v>
      </c>
    </row>
    <row r="730" spans="1:20" x14ac:dyDescent="0.3">
      <c r="A730" s="2">
        <v>728</v>
      </c>
      <c r="B730" s="2" t="s">
        <v>729</v>
      </c>
      <c r="C730" s="2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6">
        <f>(E730/D730)*100</f>
        <v>105.566</v>
      </c>
      <c r="P730" s="5">
        <f>IF(NOT(L730=0),(E730/L730),0)</f>
        <v>60.903461538461535</v>
      </c>
      <c r="Q730" s="2" t="s">
        <v>8322</v>
      </c>
      <c r="R730" s="2" t="s">
        <v>8323</v>
      </c>
      <c r="S730" s="11">
        <f>(((J730/60)/60)/24)+DATE(1970,1,1)</f>
        <v>40731.837465277778</v>
      </c>
      <c r="T730" s="3">
        <f>(((I730/60)/60)/24)+DATE(1970,1,1)</f>
        <v>40776.837465277778</v>
      </c>
    </row>
    <row r="731" spans="1:20" x14ac:dyDescent="0.3">
      <c r="A731" s="2">
        <v>729</v>
      </c>
      <c r="B731" s="2" t="s">
        <v>730</v>
      </c>
      <c r="C731" s="2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6">
        <f>(E731/D731)*100</f>
        <v>130.65</v>
      </c>
      <c r="P731" s="5">
        <f>IF(NOT(L731=0),(E731/L731),0)</f>
        <v>43.55</v>
      </c>
      <c r="Q731" s="2" t="s">
        <v>8322</v>
      </c>
      <c r="R731" s="2" t="s">
        <v>8323</v>
      </c>
      <c r="S731" s="11">
        <f>(((J731/60)/60)/24)+DATE(1970,1,1)</f>
        <v>41111.185891203706</v>
      </c>
      <c r="T731" s="3">
        <f>(((I731/60)/60)/24)+DATE(1970,1,1)</f>
        <v>41171.185891203706</v>
      </c>
    </row>
    <row r="732" spans="1:20" x14ac:dyDescent="0.3">
      <c r="A732" s="2">
        <v>730</v>
      </c>
      <c r="B732" s="2" t="s">
        <v>731</v>
      </c>
      <c r="C732" s="2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6">
        <f>(E732/D732)*100</f>
        <v>132.19</v>
      </c>
      <c r="P732" s="5">
        <f>IF(NOT(L732=0),(E732/L732),0)</f>
        <v>99.766037735849054</v>
      </c>
      <c r="Q732" s="2" t="s">
        <v>8322</v>
      </c>
      <c r="R732" s="2" t="s">
        <v>8323</v>
      </c>
      <c r="S732" s="11">
        <f>(((J732/60)/60)/24)+DATE(1970,1,1)</f>
        <v>40854.745266203703</v>
      </c>
      <c r="T732" s="3">
        <f>(((I732/60)/60)/24)+DATE(1970,1,1)</f>
        <v>40884.745266203703</v>
      </c>
    </row>
    <row r="733" spans="1:20" x14ac:dyDescent="0.3">
      <c r="A733" s="2">
        <v>731</v>
      </c>
      <c r="B733" s="2" t="s">
        <v>732</v>
      </c>
      <c r="C733" s="2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6">
        <f>(E733/D733)*100</f>
        <v>126</v>
      </c>
      <c r="P733" s="5">
        <f>IF(NOT(L733=0),(E733/L733),0)</f>
        <v>88.732394366197184</v>
      </c>
      <c r="Q733" s="2" t="s">
        <v>8322</v>
      </c>
      <c r="R733" s="2" t="s">
        <v>8323</v>
      </c>
      <c r="S733" s="11">
        <f>(((J733/60)/60)/24)+DATE(1970,1,1)</f>
        <v>40879.795682870368</v>
      </c>
      <c r="T733" s="3">
        <f>(((I733/60)/60)/24)+DATE(1970,1,1)</f>
        <v>40930.25</v>
      </c>
    </row>
    <row r="734" spans="1:20" x14ac:dyDescent="0.3">
      <c r="A734" s="2">
        <v>732</v>
      </c>
      <c r="B734" s="2" t="s">
        <v>733</v>
      </c>
      <c r="C734" s="2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6">
        <f>(E734/D734)*100</f>
        <v>160</v>
      </c>
      <c r="P734" s="5">
        <f>IF(NOT(L734=0),(E734/L734),0)</f>
        <v>4.9230769230769234</v>
      </c>
      <c r="Q734" s="2" t="s">
        <v>8322</v>
      </c>
      <c r="R734" s="2" t="s">
        <v>8323</v>
      </c>
      <c r="S734" s="11">
        <f>(((J734/60)/60)/24)+DATE(1970,1,1)</f>
        <v>41486.424317129626</v>
      </c>
      <c r="T734" s="3">
        <f>(((I734/60)/60)/24)+DATE(1970,1,1)</f>
        <v>41546.424317129626</v>
      </c>
    </row>
    <row r="735" spans="1:20" x14ac:dyDescent="0.3">
      <c r="A735" s="2">
        <v>733</v>
      </c>
      <c r="B735" s="2" t="s">
        <v>734</v>
      </c>
      <c r="C735" s="2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6">
        <f>(E735/D735)*100</f>
        <v>120.48</v>
      </c>
      <c r="P735" s="5">
        <f>IF(NOT(L735=0),(E735/L735),0)</f>
        <v>17.822485207100591</v>
      </c>
      <c r="Q735" s="2" t="s">
        <v>8322</v>
      </c>
      <c r="R735" s="2" t="s">
        <v>8323</v>
      </c>
      <c r="S735" s="11">
        <f>(((J735/60)/60)/24)+DATE(1970,1,1)</f>
        <v>41598.420046296298</v>
      </c>
      <c r="T735" s="3">
        <f>(((I735/60)/60)/24)+DATE(1970,1,1)</f>
        <v>41628.420046296298</v>
      </c>
    </row>
    <row r="736" spans="1:20" x14ac:dyDescent="0.3">
      <c r="A736" s="2">
        <v>734</v>
      </c>
      <c r="B736" s="2" t="s">
        <v>735</v>
      </c>
      <c r="C736" s="2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6">
        <f>(E736/D736)*100</f>
        <v>125.52941176470588</v>
      </c>
      <c r="P736" s="5">
        <f>IF(NOT(L736=0),(E736/L736),0)</f>
        <v>187.19298245614036</v>
      </c>
      <c r="Q736" s="2" t="s">
        <v>8322</v>
      </c>
      <c r="R736" s="2" t="s">
        <v>8323</v>
      </c>
      <c r="S736" s="11">
        <f>(((J736/60)/60)/24)+DATE(1970,1,1)</f>
        <v>42102.164583333331</v>
      </c>
      <c r="T736" s="3">
        <f>(((I736/60)/60)/24)+DATE(1970,1,1)</f>
        <v>42133.208333333328</v>
      </c>
    </row>
    <row r="737" spans="1:20" x14ac:dyDescent="0.3">
      <c r="A737" s="2">
        <v>735</v>
      </c>
      <c r="B737" s="2" t="s">
        <v>736</v>
      </c>
      <c r="C737" s="2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6">
        <f>(E737/D737)*100</f>
        <v>114.40638297872341</v>
      </c>
      <c r="P737" s="5">
        <f>IF(NOT(L737=0),(E737/L737),0)</f>
        <v>234.80786026200875</v>
      </c>
      <c r="Q737" s="2" t="s">
        <v>8322</v>
      </c>
      <c r="R737" s="2" t="s">
        <v>8323</v>
      </c>
      <c r="S737" s="11">
        <f>(((J737/60)/60)/24)+DATE(1970,1,1)</f>
        <v>41946.029467592591</v>
      </c>
      <c r="T737" s="3">
        <f>(((I737/60)/60)/24)+DATE(1970,1,1)</f>
        <v>41977.027083333334</v>
      </c>
    </row>
    <row r="738" spans="1:20" x14ac:dyDescent="0.3">
      <c r="A738" s="2">
        <v>736</v>
      </c>
      <c r="B738" s="2" t="s">
        <v>737</v>
      </c>
      <c r="C738" s="2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6">
        <f>(E738/D738)*100</f>
        <v>315.13888888888891</v>
      </c>
      <c r="P738" s="5">
        <f>IF(NOT(L738=0),(E738/L738),0)</f>
        <v>105.04629629629629</v>
      </c>
      <c r="Q738" s="2" t="s">
        <v>8322</v>
      </c>
      <c r="R738" s="2" t="s">
        <v>8323</v>
      </c>
      <c r="S738" s="11">
        <f>(((J738/60)/60)/24)+DATE(1970,1,1)</f>
        <v>41579.734259259261</v>
      </c>
      <c r="T738" s="3">
        <f>(((I738/60)/60)/24)+DATE(1970,1,1)</f>
        <v>41599.207638888889</v>
      </c>
    </row>
    <row r="739" spans="1:20" x14ac:dyDescent="0.3">
      <c r="A739" s="2">
        <v>737</v>
      </c>
      <c r="B739" s="2" t="s">
        <v>738</v>
      </c>
      <c r="C739" s="2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6">
        <f>(E739/D739)*100</f>
        <v>122.39999999999999</v>
      </c>
      <c r="P739" s="5">
        <f>IF(NOT(L739=0),(E739/L739),0)</f>
        <v>56.666666666666664</v>
      </c>
      <c r="Q739" s="2" t="s">
        <v>8322</v>
      </c>
      <c r="R739" s="2" t="s">
        <v>8323</v>
      </c>
      <c r="S739" s="11">
        <f>(((J739/60)/60)/24)+DATE(1970,1,1)</f>
        <v>41667.275312500002</v>
      </c>
      <c r="T739" s="3">
        <f>(((I739/60)/60)/24)+DATE(1970,1,1)</f>
        <v>41684.833333333336</v>
      </c>
    </row>
    <row r="740" spans="1:20" x14ac:dyDescent="0.3">
      <c r="A740" s="2">
        <v>738</v>
      </c>
      <c r="B740" s="2" t="s">
        <v>739</v>
      </c>
      <c r="C740" s="2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6">
        <f>(E740/D740)*100</f>
        <v>106.73333333333332</v>
      </c>
      <c r="P740" s="5">
        <f>IF(NOT(L740=0),(E740/L740),0)</f>
        <v>39.048780487804876</v>
      </c>
      <c r="Q740" s="2" t="s">
        <v>8322</v>
      </c>
      <c r="R740" s="2" t="s">
        <v>8323</v>
      </c>
      <c r="S740" s="11">
        <f>(((J740/60)/60)/24)+DATE(1970,1,1)</f>
        <v>41943.604097222218</v>
      </c>
      <c r="T740" s="3">
        <f>(((I740/60)/60)/24)+DATE(1970,1,1)</f>
        <v>41974.207638888889</v>
      </c>
    </row>
    <row r="741" spans="1:20" x14ac:dyDescent="0.3">
      <c r="A741" s="2">
        <v>739</v>
      </c>
      <c r="B741" s="2" t="s">
        <v>740</v>
      </c>
      <c r="C741" s="2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6">
        <f>(E741/D741)*100</f>
        <v>158.33333333333331</v>
      </c>
      <c r="P741" s="5">
        <f>IF(NOT(L741=0),(E741/L741),0)</f>
        <v>68.345323741007192</v>
      </c>
      <c r="Q741" s="2" t="s">
        <v>8322</v>
      </c>
      <c r="R741" s="2" t="s">
        <v>8323</v>
      </c>
      <c r="S741" s="11">
        <f>(((J741/60)/60)/24)+DATE(1970,1,1)</f>
        <v>41829.502650462964</v>
      </c>
      <c r="T741" s="3">
        <f>(((I741/60)/60)/24)+DATE(1970,1,1)</f>
        <v>41862.502650462964</v>
      </c>
    </row>
    <row r="742" spans="1:20" x14ac:dyDescent="0.3">
      <c r="A742" s="2">
        <v>740</v>
      </c>
      <c r="B742" s="2" t="s">
        <v>741</v>
      </c>
      <c r="C742" s="2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6">
        <f>(E742/D742)*100</f>
        <v>107.4</v>
      </c>
      <c r="P742" s="5">
        <f>IF(NOT(L742=0),(E742/L742),0)</f>
        <v>169.57894736842104</v>
      </c>
      <c r="Q742" s="2" t="s">
        <v>8322</v>
      </c>
      <c r="R742" s="2" t="s">
        <v>8323</v>
      </c>
      <c r="S742" s="11">
        <f>(((J742/60)/60)/24)+DATE(1970,1,1)</f>
        <v>42162.146782407406</v>
      </c>
      <c r="T742" s="3">
        <f>(((I742/60)/60)/24)+DATE(1970,1,1)</f>
        <v>42176.146782407406</v>
      </c>
    </row>
    <row r="743" spans="1:20" x14ac:dyDescent="0.3">
      <c r="A743" s="2">
        <v>741</v>
      </c>
      <c r="B743" s="2" t="s">
        <v>742</v>
      </c>
      <c r="C743" s="2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6">
        <f>(E743/D743)*100</f>
        <v>102.25999999999999</v>
      </c>
      <c r="P743" s="5">
        <f>IF(NOT(L743=0),(E743/L743),0)</f>
        <v>141.42340425531913</v>
      </c>
      <c r="Q743" s="2" t="s">
        <v>8322</v>
      </c>
      <c r="R743" s="2" t="s">
        <v>8323</v>
      </c>
      <c r="S743" s="11">
        <f>(((J743/60)/60)/24)+DATE(1970,1,1)</f>
        <v>41401.648217592592</v>
      </c>
      <c r="T743" s="3">
        <f>(((I743/60)/60)/24)+DATE(1970,1,1)</f>
        <v>41436.648217592592</v>
      </c>
    </row>
    <row r="744" spans="1:20" x14ac:dyDescent="0.3">
      <c r="A744" s="2">
        <v>742</v>
      </c>
      <c r="B744" s="2" t="s">
        <v>743</v>
      </c>
      <c r="C744" s="2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6">
        <f>(E744/D744)*100</f>
        <v>110.71428571428572</v>
      </c>
      <c r="P744" s="5">
        <f>IF(NOT(L744=0),(E744/L744),0)</f>
        <v>67.391304347826093</v>
      </c>
      <c r="Q744" s="2" t="s">
        <v>8322</v>
      </c>
      <c r="R744" s="2" t="s">
        <v>8323</v>
      </c>
      <c r="S744" s="11">
        <f>(((J744/60)/60)/24)+DATE(1970,1,1)</f>
        <v>41689.917962962965</v>
      </c>
      <c r="T744" s="3">
        <f>(((I744/60)/60)/24)+DATE(1970,1,1)</f>
        <v>41719.876296296294</v>
      </c>
    </row>
    <row r="745" spans="1:20" x14ac:dyDescent="0.3">
      <c r="A745" s="2">
        <v>743</v>
      </c>
      <c r="B745" s="2" t="s">
        <v>744</v>
      </c>
      <c r="C745" s="2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6">
        <f>(E745/D745)*100</f>
        <v>148</v>
      </c>
      <c r="P745" s="5">
        <f>IF(NOT(L745=0),(E745/L745),0)</f>
        <v>54.266666666666666</v>
      </c>
      <c r="Q745" s="2" t="s">
        <v>8322</v>
      </c>
      <c r="R745" s="2" t="s">
        <v>8323</v>
      </c>
      <c r="S745" s="11">
        <f>(((J745/60)/60)/24)+DATE(1970,1,1)</f>
        <v>40990.709317129629</v>
      </c>
      <c r="T745" s="3">
        <f>(((I745/60)/60)/24)+DATE(1970,1,1)</f>
        <v>41015.875</v>
      </c>
    </row>
    <row r="746" spans="1:20" x14ac:dyDescent="0.3">
      <c r="A746" s="2">
        <v>744</v>
      </c>
      <c r="B746" s="2" t="s">
        <v>745</v>
      </c>
      <c r="C746" s="2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6">
        <f>(E746/D746)*100</f>
        <v>102.32000000000001</v>
      </c>
      <c r="P746" s="5">
        <f>IF(NOT(L746=0),(E746/L746),0)</f>
        <v>82.516129032258064</v>
      </c>
      <c r="Q746" s="2" t="s">
        <v>8322</v>
      </c>
      <c r="R746" s="2" t="s">
        <v>8323</v>
      </c>
      <c r="S746" s="11">
        <f>(((J746/60)/60)/24)+DATE(1970,1,1)</f>
        <v>41226.95721064815</v>
      </c>
      <c r="T746" s="3">
        <f>(((I746/60)/60)/24)+DATE(1970,1,1)</f>
        <v>41256.95721064815</v>
      </c>
    </row>
    <row r="747" spans="1:20" x14ac:dyDescent="0.3">
      <c r="A747" s="2">
        <v>745</v>
      </c>
      <c r="B747" s="2" t="s">
        <v>746</v>
      </c>
      <c r="C747" s="2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6">
        <f>(E747/D747)*100</f>
        <v>179.09909909909908</v>
      </c>
      <c r="P747" s="5">
        <f>IF(NOT(L747=0),(E747/L747),0)</f>
        <v>53.729729729729726</v>
      </c>
      <c r="Q747" s="2" t="s">
        <v>8322</v>
      </c>
      <c r="R747" s="2" t="s">
        <v>8323</v>
      </c>
      <c r="S747" s="11">
        <f>(((J747/60)/60)/24)+DATE(1970,1,1)</f>
        <v>41367.572280092594</v>
      </c>
      <c r="T747" s="3">
        <f>(((I747/60)/60)/24)+DATE(1970,1,1)</f>
        <v>41397.572280092594</v>
      </c>
    </row>
    <row r="748" spans="1:20" x14ac:dyDescent="0.3">
      <c r="A748" s="2">
        <v>746</v>
      </c>
      <c r="B748" s="2" t="s">
        <v>747</v>
      </c>
      <c r="C748" s="2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6">
        <f>(E748/D748)*100</f>
        <v>111.08135252761969</v>
      </c>
      <c r="P748" s="5">
        <f>IF(NOT(L748=0),(E748/L748),0)</f>
        <v>34.206185567010309</v>
      </c>
      <c r="Q748" s="2" t="s">
        <v>8322</v>
      </c>
      <c r="R748" s="2" t="s">
        <v>8323</v>
      </c>
      <c r="S748" s="11">
        <f>(((J748/60)/60)/24)+DATE(1970,1,1)</f>
        <v>41157.042928240742</v>
      </c>
      <c r="T748" s="3">
        <f>(((I748/60)/60)/24)+DATE(1970,1,1)</f>
        <v>41175.165972222225</v>
      </c>
    </row>
    <row r="749" spans="1:20" x14ac:dyDescent="0.3">
      <c r="A749" s="2">
        <v>747</v>
      </c>
      <c r="B749" s="2" t="s">
        <v>748</v>
      </c>
      <c r="C749" s="2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6">
        <f>(E749/D749)*100</f>
        <v>100.04285714285714</v>
      </c>
      <c r="P749" s="5">
        <f>IF(NOT(L749=0),(E749/L749),0)</f>
        <v>127.32727272727273</v>
      </c>
      <c r="Q749" s="2" t="s">
        <v>8322</v>
      </c>
      <c r="R749" s="2" t="s">
        <v>8323</v>
      </c>
      <c r="S749" s="11">
        <f>(((J749/60)/60)/24)+DATE(1970,1,1)</f>
        <v>41988.548831018517</v>
      </c>
      <c r="T749" s="3">
        <f>(((I749/60)/60)/24)+DATE(1970,1,1)</f>
        <v>42019.454166666663</v>
      </c>
    </row>
    <row r="750" spans="1:20" x14ac:dyDescent="0.3">
      <c r="A750" s="2">
        <v>748</v>
      </c>
      <c r="B750" s="2" t="s">
        <v>749</v>
      </c>
      <c r="C750" s="2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6">
        <f>(E750/D750)*100</f>
        <v>100.25</v>
      </c>
      <c r="P750" s="5">
        <f>IF(NOT(L750=0),(E750/L750),0)</f>
        <v>45.56818181818182</v>
      </c>
      <c r="Q750" s="2" t="s">
        <v>8322</v>
      </c>
      <c r="R750" s="2" t="s">
        <v>8323</v>
      </c>
      <c r="S750" s="11">
        <f>(((J750/60)/60)/24)+DATE(1970,1,1)</f>
        <v>41831.846828703703</v>
      </c>
      <c r="T750" s="3">
        <f>(((I750/60)/60)/24)+DATE(1970,1,1)</f>
        <v>41861.846828703703</v>
      </c>
    </row>
    <row r="751" spans="1:20" x14ac:dyDescent="0.3">
      <c r="A751" s="2">
        <v>749</v>
      </c>
      <c r="B751" s="2" t="s">
        <v>750</v>
      </c>
      <c r="C751" s="2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6">
        <f>(E751/D751)*100</f>
        <v>105.56</v>
      </c>
      <c r="P751" s="5">
        <f>IF(NOT(L751=0),(E751/L751),0)</f>
        <v>95.963636363636368</v>
      </c>
      <c r="Q751" s="2" t="s">
        <v>8322</v>
      </c>
      <c r="R751" s="2" t="s">
        <v>8323</v>
      </c>
      <c r="S751" s="11">
        <f>(((J751/60)/60)/24)+DATE(1970,1,1)</f>
        <v>42733.94131944445</v>
      </c>
      <c r="T751" s="3">
        <f>(((I751/60)/60)/24)+DATE(1970,1,1)</f>
        <v>42763.94131944445</v>
      </c>
    </row>
    <row r="752" spans="1:20" x14ac:dyDescent="0.3">
      <c r="A752" s="2">
        <v>750</v>
      </c>
      <c r="B752" s="2" t="s">
        <v>751</v>
      </c>
      <c r="C752" s="2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6">
        <f>(E752/D752)*100</f>
        <v>102.58775877587757</v>
      </c>
      <c r="P752" s="5">
        <f>IF(NOT(L752=0),(E752/L752),0)</f>
        <v>77.271186440677965</v>
      </c>
      <c r="Q752" s="2" t="s">
        <v>8322</v>
      </c>
      <c r="R752" s="2" t="s">
        <v>8323</v>
      </c>
      <c r="S752" s="11">
        <f>(((J752/60)/60)/24)+DATE(1970,1,1)</f>
        <v>41299.878148148149</v>
      </c>
      <c r="T752" s="3">
        <f>(((I752/60)/60)/24)+DATE(1970,1,1)</f>
        <v>41329.878148148149</v>
      </c>
    </row>
    <row r="753" spans="1:20" x14ac:dyDescent="0.3">
      <c r="A753" s="2">
        <v>751</v>
      </c>
      <c r="B753" s="2" t="s">
        <v>752</v>
      </c>
      <c r="C753" s="2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6">
        <f>(E753/D753)*100</f>
        <v>118.5</v>
      </c>
      <c r="P753" s="5">
        <f>IF(NOT(L753=0),(E753/L753),0)</f>
        <v>57.338709677419352</v>
      </c>
      <c r="Q753" s="2" t="s">
        <v>8322</v>
      </c>
      <c r="R753" s="2" t="s">
        <v>8323</v>
      </c>
      <c r="S753" s="11">
        <f>(((J753/60)/60)/24)+DATE(1970,1,1)</f>
        <v>40713.630497685182</v>
      </c>
      <c r="T753" s="3">
        <f>(((I753/60)/60)/24)+DATE(1970,1,1)</f>
        <v>40759.630497685182</v>
      </c>
    </row>
    <row r="754" spans="1:20" x14ac:dyDescent="0.3">
      <c r="A754" s="2">
        <v>752</v>
      </c>
      <c r="B754" s="2" t="s">
        <v>753</v>
      </c>
      <c r="C754" s="2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6">
        <f>(E754/D754)*100</f>
        <v>111.7</v>
      </c>
      <c r="P754" s="5">
        <f>IF(NOT(L754=0),(E754/L754),0)</f>
        <v>53.19047619047619</v>
      </c>
      <c r="Q754" s="2" t="s">
        <v>8322</v>
      </c>
      <c r="R754" s="2" t="s">
        <v>8323</v>
      </c>
      <c r="S754" s="11">
        <f>(((J754/60)/60)/24)+DATE(1970,1,1)</f>
        <v>42639.421493055561</v>
      </c>
      <c r="T754" s="3">
        <f>(((I754/60)/60)/24)+DATE(1970,1,1)</f>
        <v>42659.458333333328</v>
      </c>
    </row>
    <row r="755" spans="1:20" x14ac:dyDescent="0.3">
      <c r="A755" s="2">
        <v>753</v>
      </c>
      <c r="B755" s="2" t="s">
        <v>754</v>
      </c>
      <c r="C755" s="2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6">
        <f>(E755/D755)*100</f>
        <v>128</v>
      </c>
      <c r="P755" s="5">
        <f>IF(NOT(L755=0),(E755/L755),0)</f>
        <v>492.30769230769232</v>
      </c>
      <c r="Q755" s="2" t="s">
        <v>8322</v>
      </c>
      <c r="R755" s="2" t="s">
        <v>8323</v>
      </c>
      <c r="S755" s="11">
        <f>(((J755/60)/60)/24)+DATE(1970,1,1)</f>
        <v>42019.590173611112</v>
      </c>
      <c r="T755" s="3">
        <f>(((I755/60)/60)/24)+DATE(1970,1,1)</f>
        <v>42049.590173611112</v>
      </c>
    </row>
    <row r="756" spans="1:20" x14ac:dyDescent="0.3">
      <c r="A756" s="2">
        <v>754</v>
      </c>
      <c r="B756" s="2" t="s">
        <v>755</v>
      </c>
      <c r="C756" s="2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6">
        <f>(E756/D756)*100</f>
        <v>103.75000000000001</v>
      </c>
      <c r="P756" s="5">
        <f>IF(NOT(L756=0),(E756/L756),0)</f>
        <v>42.346938775510203</v>
      </c>
      <c r="Q756" s="2" t="s">
        <v>8322</v>
      </c>
      <c r="R756" s="2" t="s">
        <v>8323</v>
      </c>
      <c r="S756" s="11">
        <f>(((J756/60)/60)/24)+DATE(1970,1,1)</f>
        <v>41249.749085648145</v>
      </c>
      <c r="T756" s="3">
        <f>(((I756/60)/60)/24)+DATE(1970,1,1)</f>
        <v>41279.749085648145</v>
      </c>
    </row>
    <row r="757" spans="1:20" x14ac:dyDescent="0.3">
      <c r="A757" s="2">
        <v>755</v>
      </c>
      <c r="B757" s="2" t="s">
        <v>756</v>
      </c>
      <c r="C757" s="2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6">
        <f>(E757/D757)*100</f>
        <v>101.9076</v>
      </c>
      <c r="P757" s="5">
        <f>IF(NOT(L757=0),(E757/L757),0)</f>
        <v>37.466029411764708</v>
      </c>
      <c r="Q757" s="2" t="s">
        <v>8322</v>
      </c>
      <c r="R757" s="2" t="s">
        <v>8323</v>
      </c>
      <c r="S757" s="11">
        <f>(((J757/60)/60)/24)+DATE(1970,1,1)</f>
        <v>41383.605057870373</v>
      </c>
      <c r="T757" s="3">
        <f>(((I757/60)/60)/24)+DATE(1970,1,1)</f>
        <v>41414.02847222222</v>
      </c>
    </row>
    <row r="758" spans="1:20" x14ac:dyDescent="0.3">
      <c r="A758" s="2">
        <v>756</v>
      </c>
      <c r="B758" s="2" t="s">
        <v>757</v>
      </c>
      <c r="C758" s="2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6">
        <f>(E758/D758)*100</f>
        <v>117.71428571428571</v>
      </c>
      <c r="P758" s="5">
        <f>IF(NOT(L758=0),(E758/L758),0)</f>
        <v>37.454545454545453</v>
      </c>
      <c r="Q758" s="2" t="s">
        <v>8322</v>
      </c>
      <c r="R758" s="2" t="s">
        <v>8323</v>
      </c>
      <c r="S758" s="11">
        <f>(((J758/60)/60)/24)+DATE(1970,1,1)</f>
        <v>40590.766886574071</v>
      </c>
      <c r="T758" s="3">
        <f>(((I758/60)/60)/24)+DATE(1970,1,1)</f>
        <v>40651.725219907406</v>
      </c>
    </row>
    <row r="759" spans="1:20" x14ac:dyDescent="0.3">
      <c r="A759" s="2">
        <v>757</v>
      </c>
      <c r="B759" s="2" t="s">
        <v>758</v>
      </c>
      <c r="C759" s="2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6">
        <f>(E759/D759)*100</f>
        <v>238</v>
      </c>
      <c r="P759" s="5">
        <f>IF(NOT(L759=0),(E759/L759),0)</f>
        <v>33.055555555555557</v>
      </c>
      <c r="Q759" s="2" t="s">
        <v>8322</v>
      </c>
      <c r="R759" s="2" t="s">
        <v>8323</v>
      </c>
      <c r="S759" s="11">
        <f>(((J759/60)/60)/24)+DATE(1970,1,1)</f>
        <v>41235.054560185185</v>
      </c>
      <c r="T759" s="3">
        <f>(((I759/60)/60)/24)+DATE(1970,1,1)</f>
        <v>41249.054560185185</v>
      </c>
    </row>
    <row r="760" spans="1:20" x14ac:dyDescent="0.3">
      <c r="A760" s="2">
        <v>758</v>
      </c>
      <c r="B760" s="2" t="s">
        <v>759</v>
      </c>
      <c r="C760" s="2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6">
        <f>(E760/D760)*100</f>
        <v>102</v>
      </c>
      <c r="P760" s="5">
        <f>IF(NOT(L760=0),(E760/L760),0)</f>
        <v>134.21052631578948</v>
      </c>
      <c r="Q760" s="2" t="s">
        <v>8322</v>
      </c>
      <c r="R760" s="2" t="s">
        <v>8323</v>
      </c>
      <c r="S760" s="11">
        <f>(((J760/60)/60)/24)+DATE(1970,1,1)</f>
        <v>40429.836435185185</v>
      </c>
      <c r="T760" s="3">
        <f>(((I760/60)/60)/24)+DATE(1970,1,1)</f>
        <v>40459.836435185185</v>
      </c>
    </row>
    <row r="761" spans="1:20" x14ac:dyDescent="0.3">
      <c r="A761" s="2">
        <v>759</v>
      </c>
      <c r="B761" s="2" t="s">
        <v>760</v>
      </c>
      <c r="C761" s="2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6">
        <f>(E761/D761)*100</f>
        <v>101.92000000000002</v>
      </c>
      <c r="P761" s="5">
        <f>IF(NOT(L761=0),(E761/L761),0)</f>
        <v>51.474747474747474</v>
      </c>
      <c r="Q761" s="2" t="s">
        <v>8322</v>
      </c>
      <c r="R761" s="2" t="s">
        <v>8323</v>
      </c>
      <c r="S761" s="11">
        <f>(((J761/60)/60)/24)+DATE(1970,1,1)</f>
        <v>41789.330312500002</v>
      </c>
      <c r="T761" s="3">
        <f>(((I761/60)/60)/24)+DATE(1970,1,1)</f>
        <v>41829.330312500002</v>
      </c>
    </row>
    <row r="762" spans="1:20" x14ac:dyDescent="0.3">
      <c r="A762" s="2">
        <v>760</v>
      </c>
      <c r="B762" s="2" t="s">
        <v>761</v>
      </c>
      <c r="C762" s="2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6">
        <f>(E762/D762)*100</f>
        <v>0</v>
      </c>
      <c r="P762" s="5">
        <f>IF(NOT(L762=0),(E762/L762),0)</f>
        <v>0</v>
      </c>
      <c r="Q762" s="2" t="s">
        <v>8322</v>
      </c>
      <c r="R762" s="2" t="s">
        <v>8324</v>
      </c>
      <c r="S762" s="11">
        <f>(((J762/60)/60)/24)+DATE(1970,1,1)</f>
        <v>42670.764039351852</v>
      </c>
      <c r="T762" s="3">
        <f>(((I762/60)/60)/24)+DATE(1970,1,1)</f>
        <v>42700.805706018517</v>
      </c>
    </row>
    <row r="763" spans="1:20" x14ac:dyDescent="0.3">
      <c r="A763" s="2">
        <v>761</v>
      </c>
      <c r="B763" s="2" t="s">
        <v>762</v>
      </c>
      <c r="C763" s="2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6">
        <f>(E763/D763)*100</f>
        <v>4.7</v>
      </c>
      <c r="P763" s="5">
        <f>IF(NOT(L763=0),(E763/L763),0)</f>
        <v>39.166666666666664</v>
      </c>
      <c r="Q763" s="2" t="s">
        <v>8322</v>
      </c>
      <c r="R763" s="2" t="s">
        <v>8324</v>
      </c>
      <c r="S763" s="11">
        <f>(((J763/60)/60)/24)+DATE(1970,1,1)</f>
        <v>41642.751458333332</v>
      </c>
      <c r="T763" s="3">
        <f>(((I763/60)/60)/24)+DATE(1970,1,1)</f>
        <v>41672.751458333332</v>
      </c>
    </row>
    <row r="764" spans="1:20" x14ac:dyDescent="0.3">
      <c r="A764" s="2">
        <v>762</v>
      </c>
      <c r="B764" s="2" t="s">
        <v>763</v>
      </c>
      <c r="C764" s="2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6">
        <f>(E764/D764)*100</f>
        <v>0</v>
      </c>
      <c r="P764" s="5">
        <f>IF(NOT(L764=0),(E764/L764),0)</f>
        <v>0</v>
      </c>
      <c r="Q764" s="2" t="s">
        <v>8322</v>
      </c>
      <c r="R764" s="2" t="s">
        <v>8324</v>
      </c>
      <c r="S764" s="11">
        <f>(((J764/60)/60)/24)+DATE(1970,1,1)</f>
        <v>42690.858449074076</v>
      </c>
      <c r="T764" s="3">
        <f>(((I764/60)/60)/24)+DATE(1970,1,1)</f>
        <v>42708.25</v>
      </c>
    </row>
    <row r="765" spans="1:20" x14ac:dyDescent="0.3">
      <c r="A765" s="2">
        <v>763</v>
      </c>
      <c r="B765" s="2" t="s">
        <v>764</v>
      </c>
      <c r="C765" s="2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6">
        <f>(E765/D765)*100</f>
        <v>0.11655011655011654</v>
      </c>
      <c r="P765" s="5">
        <f>IF(NOT(L765=0),(E765/L765),0)</f>
        <v>5</v>
      </c>
      <c r="Q765" s="2" t="s">
        <v>8322</v>
      </c>
      <c r="R765" s="2" t="s">
        <v>8324</v>
      </c>
      <c r="S765" s="11">
        <f>(((J765/60)/60)/24)+DATE(1970,1,1)</f>
        <v>41471.446851851848</v>
      </c>
      <c r="T765" s="3">
        <f>(((I765/60)/60)/24)+DATE(1970,1,1)</f>
        <v>41501.446851851848</v>
      </c>
    </row>
    <row r="766" spans="1:20" x14ac:dyDescent="0.3">
      <c r="A766" s="2">
        <v>764</v>
      </c>
      <c r="B766" s="2" t="s">
        <v>765</v>
      </c>
      <c r="C766" s="2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6">
        <f>(E766/D766)*100</f>
        <v>0</v>
      </c>
      <c r="P766" s="5">
        <f>IF(NOT(L766=0),(E766/L766),0)</f>
        <v>0</v>
      </c>
      <c r="Q766" s="2" t="s">
        <v>8322</v>
      </c>
      <c r="R766" s="2" t="s">
        <v>8324</v>
      </c>
      <c r="S766" s="11">
        <f>(((J766/60)/60)/24)+DATE(1970,1,1)</f>
        <v>42227.173159722224</v>
      </c>
      <c r="T766" s="3">
        <f>(((I766/60)/60)/24)+DATE(1970,1,1)</f>
        <v>42257.173159722224</v>
      </c>
    </row>
    <row r="767" spans="1:20" x14ac:dyDescent="0.3">
      <c r="A767" s="2">
        <v>765</v>
      </c>
      <c r="B767" s="2" t="s">
        <v>766</v>
      </c>
      <c r="C767" s="2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6">
        <f>(E767/D767)*100</f>
        <v>36.014285714285712</v>
      </c>
      <c r="P767" s="5">
        <f>IF(NOT(L767=0),(E767/L767),0)</f>
        <v>57.295454545454547</v>
      </c>
      <c r="Q767" s="2" t="s">
        <v>8322</v>
      </c>
      <c r="R767" s="2" t="s">
        <v>8324</v>
      </c>
      <c r="S767" s="11">
        <f>(((J767/60)/60)/24)+DATE(1970,1,1)</f>
        <v>41901.542638888888</v>
      </c>
      <c r="T767" s="3">
        <f>(((I767/60)/60)/24)+DATE(1970,1,1)</f>
        <v>41931.542638888888</v>
      </c>
    </row>
    <row r="768" spans="1:20" x14ac:dyDescent="0.3">
      <c r="A768" s="2">
        <v>766</v>
      </c>
      <c r="B768" s="2" t="s">
        <v>767</v>
      </c>
      <c r="C768" s="2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6">
        <f>(E768/D768)*100</f>
        <v>0</v>
      </c>
      <c r="P768" s="5">
        <f>IF(NOT(L768=0),(E768/L768),0)</f>
        <v>0</v>
      </c>
      <c r="Q768" s="2" t="s">
        <v>8322</v>
      </c>
      <c r="R768" s="2" t="s">
        <v>8324</v>
      </c>
      <c r="S768" s="11">
        <f>(((J768/60)/60)/24)+DATE(1970,1,1)</f>
        <v>42021.783368055556</v>
      </c>
      <c r="T768" s="3">
        <f>(((I768/60)/60)/24)+DATE(1970,1,1)</f>
        <v>42051.783368055556</v>
      </c>
    </row>
    <row r="769" spans="1:20" x14ac:dyDescent="0.3">
      <c r="A769" s="2">
        <v>767</v>
      </c>
      <c r="B769" s="2" t="s">
        <v>768</v>
      </c>
      <c r="C769" s="2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6">
        <f>(E769/D769)*100</f>
        <v>3.54</v>
      </c>
      <c r="P769" s="5">
        <f>IF(NOT(L769=0),(E769/L769),0)</f>
        <v>59</v>
      </c>
      <c r="Q769" s="2" t="s">
        <v>8322</v>
      </c>
      <c r="R769" s="2" t="s">
        <v>8324</v>
      </c>
      <c r="S769" s="11">
        <f>(((J769/60)/60)/24)+DATE(1970,1,1)</f>
        <v>42115.143634259264</v>
      </c>
      <c r="T769" s="3">
        <f>(((I769/60)/60)/24)+DATE(1970,1,1)</f>
        <v>42145.143634259264</v>
      </c>
    </row>
    <row r="770" spans="1:20" x14ac:dyDescent="0.3">
      <c r="A770" s="2">
        <v>768</v>
      </c>
      <c r="B770" s="2" t="s">
        <v>769</v>
      </c>
      <c r="C770" s="2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6">
        <f>(E770/D770)*100</f>
        <v>0</v>
      </c>
      <c r="P770" s="5">
        <f>IF(NOT(L770=0),(E770/L770),0)</f>
        <v>0</v>
      </c>
      <c r="Q770" s="2" t="s">
        <v>8322</v>
      </c>
      <c r="R770" s="2" t="s">
        <v>8324</v>
      </c>
      <c r="S770" s="11">
        <f>(((J770/60)/60)/24)+DATE(1970,1,1)</f>
        <v>41594.207060185188</v>
      </c>
      <c r="T770" s="3">
        <f>(((I770/60)/60)/24)+DATE(1970,1,1)</f>
        <v>41624.207060185188</v>
      </c>
    </row>
    <row r="771" spans="1:20" x14ac:dyDescent="0.3">
      <c r="A771" s="2">
        <v>769</v>
      </c>
      <c r="B771" s="2" t="s">
        <v>770</v>
      </c>
      <c r="C771" s="2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6">
        <f>(E771/D771)*100</f>
        <v>41.4</v>
      </c>
      <c r="P771" s="5">
        <f>IF(NOT(L771=0),(E771/L771),0)</f>
        <v>31.846153846153847</v>
      </c>
      <c r="Q771" s="2" t="s">
        <v>8322</v>
      </c>
      <c r="R771" s="2" t="s">
        <v>8324</v>
      </c>
      <c r="S771" s="11">
        <f>(((J771/60)/60)/24)+DATE(1970,1,1)</f>
        <v>41604.996458333335</v>
      </c>
      <c r="T771" s="3">
        <f>(((I771/60)/60)/24)+DATE(1970,1,1)</f>
        <v>41634.996458333335</v>
      </c>
    </row>
    <row r="772" spans="1:20" x14ac:dyDescent="0.3">
      <c r="A772" s="2">
        <v>770</v>
      </c>
      <c r="B772" s="2" t="s">
        <v>771</v>
      </c>
      <c r="C772" s="2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6">
        <f>(E772/D772)*100</f>
        <v>0</v>
      </c>
      <c r="P772" s="5">
        <f>IF(NOT(L772=0),(E772/L772),0)</f>
        <v>0</v>
      </c>
      <c r="Q772" s="2" t="s">
        <v>8322</v>
      </c>
      <c r="R772" s="2" t="s">
        <v>8324</v>
      </c>
      <c r="S772" s="11">
        <f>(((J772/60)/60)/24)+DATE(1970,1,1)</f>
        <v>41289.999641203707</v>
      </c>
      <c r="T772" s="3">
        <f>(((I772/60)/60)/24)+DATE(1970,1,1)</f>
        <v>41329.999641203707</v>
      </c>
    </row>
    <row r="773" spans="1:20" x14ac:dyDescent="0.3">
      <c r="A773" s="2">
        <v>771</v>
      </c>
      <c r="B773" s="2" t="s">
        <v>772</v>
      </c>
      <c r="C773" s="2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6">
        <f>(E773/D773)*100</f>
        <v>2.6315789473684209E-2</v>
      </c>
      <c r="P773" s="5">
        <f>IF(NOT(L773=0),(E773/L773),0)</f>
        <v>10</v>
      </c>
      <c r="Q773" s="2" t="s">
        <v>8322</v>
      </c>
      <c r="R773" s="2" t="s">
        <v>8324</v>
      </c>
      <c r="S773" s="11">
        <f>(((J773/60)/60)/24)+DATE(1970,1,1)</f>
        <v>42349.824097222227</v>
      </c>
      <c r="T773" s="3">
        <f>(((I773/60)/60)/24)+DATE(1970,1,1)</f>
        <v>42399.824097222227</v>
      </c>
    </row>
    <row r="774" spans="1:20" x14ac:dyDescent="0.3">
      <c r="A774" s="2">
        <v>772</v>
      </c>
      <c r="B774" s="2" t="s">
        <v>773</v>
      </c>
      <c r="C774" s="2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6">
        <f>(E774/D774)*100</f>
        <v>3.3333333333333335</v>
      </c>
      <c r="P774" s="5">
        <f>IF(NOT(L774=0),(E774/L774),0)</f>
        <v>50</v>
      </c>
      <c r="Q774" s="2" t="s">
        <v>8322</v>
      </c>
      <c r="R774" s="2" t="s">
        <v>8324</v>
      </c>
      <c r="S774" s="11">
        <f>(((J774/60)/60)/24)+DATE(1970,1,1)</f>
        <v>40068.056932870371</v>
      </c>
      <c r="T774" s="3">
        <f>(((I774/60)/60)/24)+DATE(1970,1,1)</f>
        <v>40118.165972222225</v>
      </c>
    </row>
    <row r="775" spans="1:20" x14ac:dyDescent="0.3">
      <c r="A775" s="2">
        <v>773</v>
      </c>
      <c r="B775" s="2" t="s">
        <v>774</v>
      </c>
      <c r="C775" s="2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6">
        <f>(E775/D775)*100</f>
        <v>0.85129023676509719</v>
      </c>
      <c r="P775" s="5">
        <f>IF(NOT(L775=0),(E775/L775),0)</f>
        <v>16</v>
      </c>
      <c r="Q775" s="2" t="s">
        <v>8322</v>
      </c>
      <c r="R775" s="2" t="s">
        <v>8324</v>
      </c>
      <c r="S775" s="11">
        <f>(((J775/60)/60)/24)+DATE(1970,1,1)</f>
        <v>42100.735937499994</v>
      </c>
      <c r="T775" s="3">
        <f>(((I775/60)/60)/24)+DATE(1970,1,1)</f>
        <v>42134.959027777775</v>
      </c>
    </row>
    <row r="776" spans="1:20" x14ac:dyDescent="0.3">
      <c r="A776" s="2">
        <v>774</v>
      </c>
      <c r="B776" s="2" t="s">
        <v>775</v>
      </c>
      <c r="C776" s="2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6">
        <f>(E776/D776)*100</f>
        <v>70.199999999999989</v>
      </c>
      <c r="P776" s="5">
        <f>IF(NOT(L776=0),(E776/L776),0)</f>
        <v>39</v>
      </c>
      <c r="Q776" s="2" t="s">
        <v>8322</v>
      </c>
      <c r="R776" s="2" t="s">
        <v>8324</v>
      </c>
      <c r="S776" s="11">
        <f>(((J776/60)/60)/24)+DATE(1970,1,1)</f>
        <v>41663.780300925922</v>
      </c>
      <c r="T776" s="3">
        <f>(((I776/60)/60)/24)+DATE(1970,1,1)</f>
        <v>41693.780300925922</v>
      </c>
    </row>
    <row r="777" spans="1:20" x14ac:dyDescent="0.3">
      <c r="A777" s="2">
        <v>775</v>
      </c>
      <c r="B777" s="2" t="s">
        <v>776</v>
      </c>
      <c r="C777" s="2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6">
        <f>(E777/D777)*100</f>
        <v>1.7000000000000002</v>
      </c>
      <c r="P777" s="5">
        <f>IF(NOT(L777=0),(E777/L777),0)</f>
        <v>34</v>
      </c>
      <c r="Q777" s="2" t="s">
        <v>8322</v>
      </c>
      <c r="R777" s="2" t="s">
        <v>8324</v>
      </c>
      <c r="S777" s="11">
        <f>(((J777/60)/60)/24)+DATE(1970,1,1)</f>
        <v>40863.060127314813</v>
      </c>
      <c r="T777" s="3">
        <f>(((I777/60)/60)/24)+DATE(1970,1,1)</f>
        <v>40893.060127314813</v>
      </c>
    </row>
    <row r="778" spans="1:20" x14ac:dyDescent="0.3">
      <c r="A778" s="2">
        <v>776</v>
      </c>
      <c r="B778" s="2" t="s">
        <v>777</v>
      </c>
      <c r="C778" s="2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6">
        <f>(E778/D778)*100</f>
        <v>51.4</v>
      </c>
      <c r="P778" s="5">
        <f>IF(NOT(L778=0),(E778/L778),0)</f>
        <v>63.122807017543863</v>
      </c>
      <c r="Q778" s="2" t="s">
        <v>8322</v>
      </c>
      <c r="R778" s="2" t="s">
        <v>8324</v>
      </c>
      <c r="S778" s="11">
        <f>(((J778/60)/60)/24)+DATE(1970,1,1)</f>
        <v>42250.685706018514</v>
      </c>
      <c r="T778" s="3">
        <f>(((I778/60)/60)/24)+DATE(1970,1,1)</f>
        <v>42288.208333333328</v>
      </c>
    </row>
    <row r="779" spans="1:20" x14ac:dyDescent="0.3">
      <c r="A779" s="2">
        <v>777</v>
      </c>
      <c r="B779" s="2" t="s">
        <v>778</v>
      </c>
      <c r="C779" s="2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6">
        <f>(E779/D779)*100</f>
        <v>0.70000000000000007</v>
      </c>
      <c r="P779" s="5">
        <f>IF(NOT(L779=0),(E779/L779),0)</f>
        <v>7</v>
      </c>
      <c r="Q779" s="2" t="s">
        <v>8322</v>
      </c>
      <c r="R779" s="2" t="s">
        <v>8324</v>
      </c>
      <c r="S779" s="11">
        <f>(((J779/60)/60)/24)+DATE(1970,1,1)</f>
        <v>41456.981215277774</v>
      </c>
      <c r="T779" s="3">
        <f>(((I779/60)/60)/24)+DATE(1970,1,1)</f>
        <v>41486.981215277774</v>
      </c>
    </row>
    <row r="780" spans="1:20" x14ac:dyDescent="0.3">
      <c r="A780" s="2">
        <v>778</v>
      </c>
      <c r="B780" s="2" t="s">
        <v>779</v>
      </c>
      <c r="C780" s="2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6">
        <f>(E780/D780)*100</f>
        <v>0.4</v>
      </c>
      <c r="P780" s="5">
        <f>IF(NOT(L780=0),(E780/L780),0)</f>
        <v>2</v>
      </c>
      <c r="Q780" s="2" t="s">
        <v>8322</v>
      </c>
      <c r="R780" s="2" t="s">
        <v>8324</v>
      </c>
      <c r="S780" s="11">
        <f>(((J780/60)/60)/24)+DATE(1970,1,1)</f>
        <v>41729.702314814815</v>
      </c>
      <c r="T780" s="3">
        <f>(((I780/60)/60)/24)+DATE(1970,1,1)</f>
        <v>41759.702314814815</v>
      </c>
    </row>
    <row r="781" spans="1:20" x14ac:dyDescent="0.3">
      <c r="A781" s="2">
        <v>779</v>
      </c>
      <c r="B781" s="2" t="s">
        <v>780</v>
      </c>
      <c r="C781" s="2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6">
        <f>(E781/D781)*100</f>
        <v>2.666666666666667</v>
      </c>
      <c r="P781" s="5">
        <f>IF(NOT(L781=0),(E781/L781),0)</f>
        <v>66.666666666666671</v>
      </c>
      <c r="Q781" s="2" t="s">
        <v>8322</v>
      </c>
      <c r="R781" s="2" t="s">
        <v>8324</v>
      </c>
      <c r="S781" s="11">
        <f>(((J781/60)/60)/24)+DATE(1970,1,1)</f>
        <v>40436.68408564815</v>
      </c>
      <c r="T781" s="3">
        <f>(((I781/60)/60)/24)+DATE(1970,1,1)</f>
        <v>40466.166666666664</v>
      </c>
    </row>
    <row r="782" spans="1:20" x14ac:dyDescent="0.3">
      <c r="A782" s="2">
        <v>780</v>
      </c>
      <c r="B782" s="2" t="s">
        <v>781</v>
      </c>
      <c r="C782" s="2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6">
        <f>(E782/D782)*100</f>
        <v>104</v>
      </c>
      <c r="P782" s="5">
        <f>IF(NOT(L782=0),(E782/L782),0)</f>
        <v>38.518518518518519</v>
      </c>
      <c r="Q782" s="2" t="s">
        <v>8325</v>
      </c>
      <c r="R782" s="2" t="s">
        <v>8326</v>
      </c>
      <c r="S782" s="11">
        <f>(((J782/60)/60)/24)+DATE(1970,1,1)</f>
        <v>40636.673900462964</v>
      </c>
      <c r="T782" s="3">
        <f>(((I782/60)/60)/24)+DATE(1970,1,1)</f>
        <v>40666.673900462964</v>
      </c>
    </row>
    <row r="783" spans="1:20" x14ac:dyDescent="0.3">
      <c r="A783" s="2">
        <v>781</v>
      </c>
      <c r="B783" s="2" t="s">
        <v>782</v>
      </c>
      <c r="C783" s="2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6">
        <f>(E783/D783)*100</f>
        <v>133.15375</v>
      </c>
      <c r="P783" s="5">
        <f>IF(NOT(L783=0),(E783/L783),0)</f>
        <v>42.609200000000001</v>
      </c>
      <c r="Q783" s="2" t="s">
        <v>8325</v>
      </c>
      <c r="R783" s="2" t="s">
        <v>8326</v>
      </c>
      <c r="S783" s="11">
        <f>(((J783/60)/60)/24)+DATE(1970,1,1)</f>
        <v>41403.000856481485</v>
      </c>
      <c r="T783" s="3">
        <f>(((I783/60)/60)/24)+DATE(1970,1,1)</f>
        <v>41433.000856481485</v>
      </c>
    </row>
    <row r="784" spans="1:20" x14ac:dyDescent="0.3">
      <c r="A784" s="2">
        <v>782</v>
      </c>
      <c r="B784" s="2" t="s">
        <v>783</v>
      </c>
      <c r="C784" s="2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6">
        <f>(E784/D784)*100</f>
        <v>100</v>
      </c>
      <c r="P784" s="5">
        <f>IF(NOT(L784=0),(E784/L784),0)</f>
        <v>50</v>
      </c>
      <c r="Q784" s="2" t="s">
        <v>8325</v>
      </c>
      <c r="R784" s="2" t="s">
        <v>8326</v>
      </c>
      <c r="S784" s="11">
        <f>(((J784/60)/60)/24)+DATE(1970,1,1)</f>
        <v>41116.758125</v>
      </c>
      <c r="T784" s="3">
        <f>(((I784/60)/60)/24)+DATE(1970,1,1)</f>
        <v>41146.758125</v>
      </c>
    </row>
    <row r="785" spans="1:20" x14ac:dyDescent="0.3">
      <c r="A785" s="2">
        <v>783</v>
      </c>
      <c r="B785" s="2" t="s">
        <v>784</v>
      </c>
      <c r="C785" s="2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6">
        <f>(E785/D785)*100</f>
        <v>148.13333333333333</v>
      </c>
      <c r="P785" s="5">
        <f>IF(NOT(L785=0),(E785/L785),0)</f>
        <v>63.485714285714288</v>
      </c>
      <c r="Q785" s="2" t="s">
        <v>8325</v>
      </c>
      <c r="R785" s="2" t="s">
        <v>8326</v>
      </c>
      <c r="S785" s="11">
        <f>(((J785/60)/60)/24)+DATE(1970,1,1)</f>
        <v>40987.773715277777</v>
      </c>
      <c r="T785" s="3">
        <f>(((I785/60)/60)/24)+DATE(1970,1,1)</f>
        <v>41026.916666666664</v>
      </c>
    </row>
    <row r="786" spans="1:20" x14ac:dyDescent="0.3">
      <c r="A786" s="2">
        <v>784</v>
      </c>
      <c r="B786" s="2" t="s">
        <v>785</v>
      </c>
      <c r="C786" s="2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6">
        <f>(E786/D786)*100</f>
        <v>102.49999999999999</v>
      </c>
      <c r="P786" s="5">
        <f>IF(NOT(L786=0),(E786/L786),0)</f>
        <v>102.5</v>
      </c>
      <c r="Q786" s="2" t="s">
        <v>8325</v>
      </c>
      <c r="R786" s="2" t="s">
        <v>8326</v>
      </c>
      <c r="S786" s="11">
        <f>(((J786/60)/60)/24)+DATE(1970,1,1)</f>
        <v>41675.149525462963</v>
      </c>
      <c r="T786" s="3">
        <f>(((I786/60)/60)/24)+DATE(1970,1,1)</f>
        <v>41715.107858796298</v>
      </c>
    </row>
    <row r="787" spans="1:20" x14ac:dyDescent="0.3">
      <c r="A787" s="2">
        <v>785</v>
      </c>
      <c r="B787" s="2" t="s">
        <v>786</v>
      </c>
      <c r="C787" s="2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6">
        <f>(E787/D787)*100</f>
        <v>180.62799999999999</v>
      </c>
      <c r="P787" s="5">
        <f>IF(NOT(L787=0),(E787/L787),0)</f>
        <v>31.142758620689655</v>
      </c>
      <c r="Q787" s="2" t="s">
        <v>8325</v>
      </c>
      <c r="R787" s="2" t="s">
        <v>8326</v>
      </c>
      <c r="S787" s="11">
        <f>(((J787/60)/60)/24)+DATE(1970,1,1)</f>
        <v>41303.593923611108</v>
      </c>
      <c r="T787" s="3">
        <f>(((I787/60)/60)/24)+DATE(1970,1,1)</f>
        <v>41333.593923611108</v>
      </c>
    </row>
    <row r="788" spans="1:20" x14ac:dyDescent="0.3">
      <c r="A788" s="2">
        <v>786</v>
      </c>
      <c r="B788" s="2" t="s">
        <v>787</v>
      </c>
      <c r="C788" s="2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6">
        <f>(E788/D788)*100</f>
        <v>142.79999999999998</v>
      </c>
      <c r="P788" s="5">
        <f>IF(NOT(L788=0),(E788/L788),0)</f>
        <v>162.27272727272728</v>
      </c>
      <c r="Q788" s="2" t="s">
        <v>8325</v>
      </c>
      <c r="R788" s="2" t="s">
        <v>8326</v>
      </c>
      <c r="S788" s="11">
        <f>(((J788/60)/60)/24)+DATE(1970,1,1)</f>
        <v>40983.055949074071</v>
      </c>
      <c r="T788" s="3">
        <f>(((I788/60)/60)/24)+DATE(1970,1,1)</f>
        <v>41040.657638888886</v>
      </c>
    </row>
    <row r="789" spans="1:20" x14ac:dyDescent="0.3">
      <c r="A789" s="2">
        <v>787</v>
      </c>
      <c r="B789" s="2" t="s">
        <v>788</v>
      </c>
      <c r="C789" s="2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6">
        <f>(E789/D789)*100</f>
        <v>114.16666666666666</v>
      </c>
      <c r="P789" s="5">
        <f>IF(NOT(L789=0),(E789/L789),0)</f>
        <v>80.588235294117652</v>
      </c>
      <c r="Q789" s="2" t="s">
        <v>8325</v>
      </c>
      <c r="R789" s="2" t="s">
        <v>8326</v>
      </c>
      <c r="S789" s="11">
        <f>(((J789/60)/60)/24)+DATE(1970,1,1)</f>
        <v>41549.627615740741</v>
      </c>
      <c r="T789" s="3">
        <f>(((I789/60)/60)/24)+DATE(1970,1,1)</f>
        <v>41579.627615740741</v>
      </c>
    </row>
    <row r="790" spans="1:20" x14ac:dyDescent="0.3">
      <c r="A790" s="2">
        <v>788</v>
      </c>
      <c r="B790" s="2" t="s">
        <v>789</v>
      </c>
      <c r="C790" s="2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6">
        <f>(E790/D790)*100</f>
        <v>203.505</v>
      </c>
      <c r="P790" s="5">
        <f>IF(NOT(L790=0),(E790/L790),0)</f>
        <v>59.85441176470588</v>
      </c>
      <c r="Q790" s="2" t="s">
        <v>8325</v>
      </c>
      <c r="R790" s="2" t="s">
        <v>8326</v>
      </c>
      <c r="S790" s="11">
        <f>(((J790/60)/60)/24)+DATE(1970,1,1)</f>
        <v>41059.006805555553</v>
      </c>
      <c r="T790" s="3">
        <f>(((I790/60)/60)/24)+DATE(1970,1,1)</f>
        <v>41097.165972222225</v>
      </c>
    </row>
    <row r="791" spans="1:20" x14ac:dyDescent="0.3">
      <c r="A791" s="2">
        <v>789</v>
      </c>
      <c r="B791" s="2" t="s">
        <v>790</v>
      </c>
      <c r="C791" s="2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6">
        <f>(E791/D791)*100</f>
        <v>109.41176470588236</v>
      </c>
      <c r="P791" s="5">
        <f>IF(NOT(L791=0),(E791/L791),0)</f>
        <v>132.85714285714286</v>
      </c>
      <c r="Q791" s="2" t="s">
        <v>8325</v>
      </c>
      <c r="R791" s="2" t="s">
        <v>8326</v>
      </c>
      <c r="S791" s="11">
        <f>(((J791/60)/60)/24)+DATE(1970,1,1)</f>
        <v>41277.186111111114</v>
      </c>
      <c r="T791" s="3">
        <f>(((I791/60)/60)/24)+DATE(1970,1,1)</f>
        <v>41295.332638888889</v>
      </c>
    </row>
    <row r="792" spans="1:20" x14ac:dyDescent="0.3">
      <c r="A792" s="2">
        <v>790</v>
      </c>
      <c r="B792" s="2" t="s">
        <v>791</v>
      </c>
      <c r="C792" s="2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6">
        <f>(E792/D792)*100</f>
        <v>144.37459999999999</v>
      </c>
      <c r="P792" s="5">
        <f>IF(NOT(L792=0),(E792/L792),0)</f>
        <v>92.547820512820508</v>
      </c>
      <c r="Q792" s="2" t="s">
        <v>8325</v>
      </c>
      <c r="R792" s="2" t="s">
        <v>8326</v>
      </c>
      <c r="S792" s="11">
        <f>(((J792/60)/60)/24)+DATE(1970,1,1)</f>
        <v>41276.047905092593</v>
      </c>
      <c r="T792" s="3">
        <f>(((I792/60)/60)/24)+DATE(1970,1,1)</f>
        <v>41306.047905092593</v>
      </c>
    </row>
    <row r="793" spans="1:20" x14ac:dyDescent="0.3">
      <c r="A793" s="2">
        <v>791</v>
      </c>
      <c r="B793" s="2" t="s">
        <v>792</v>
      </c>
      <c r="C793" s="2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6">
        <f>(E793/D793)*100</f>
        <v>103.86666666666666</v>
      </c>
      <c r="P793" s="5">
        <f>IF(NOT(L793=0),(E793/L793),0)</f>
        <v>60.859375</v>
      </c>
      <c r="Q793" s="2" t="s">
        <v>8325</v>
      </c>
      <c r="R793" s="2" t="s">
        <v>8326</v>
      </c>
      <c r="S793" s="11">
        <f>(((J793/60)/60)/24)+DATE(1970,1,1)</f>
        <v>41557.780624999999</v>
      </c>
      <c r="T793" s="3">
        <f>(((I793/60)/60)/24)+DATE(1970,1,1)</f>
        <v>41591.249305555553</v>
      </c>
    </row>
    <row r="794" spans="1:20" x14ac:dyDescent="0.3">
      <c r="A794" s="2">
        <v>792</v>
      </c>
      <c r="B794" s="2" t="s">
        <v>793</v>
      </c>
      <c r="C794" s="2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6">
        <f>(E794/D794)*100</f>
        <v>100.44440000000002</v>
      </c>
      <c r="P794" s="5">
        <f>IF(NOT(L794=0),(E794/L794),0)</f>
        <v>41.851833333333339</v>
      </c>
      <c r="Q794" s="2" t="s">
        <v>8325</v>
      </c>
      <c r="R794" s="2" t="s">
        <v>8326</v>
      </c>
      <c r="S794" s="11">
        <f>(((J794/60)/60)/24)+DATE(1970,1,1)</f>
        <v>41555.873645833337</v>
      </c>
      <c r="T794" s="3">
        <f>(((I794/60)/60)/24)+DATE(1970,1,1)</f>
        <v>41585.915312500001</v>
      </c>
    </row>
    <row r="795" spans="1:20" x14ac:dyDescent="0.3">
      <c r="A795" s="2">
        <v>793</v>
      </c>
      <c r="B795" s="2" t="s">
        <v>794</v>
      </c>
      <c r="C795" s="2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6">
        <f>(E795/D795)*100</f>
        <v>102.77927272727271</v>
      </c>
      <c r="P795" s="5">
        <f>IF(NOT(L795=0),(E795/L795),0)</f>
        <v>88.325937499999995</v>
      </c>
      <c r="Q795" s="2" t="s">
        <v>8325</v>
      </c>
      <c r="R795" s="2" t="s">
        <v>8326</v>
      </c>
      <c r="S795" s="11">
        <f>(((J795/60)/60)/24)+DATE(1970,1,1)</f>
        <v>41442.741249999999</v>
      </c>
      <c r="T795" s="3">
        <f>(((I795/60)/60)/24)+DATE(1970,1,1)</f>
        <v>41458.207638888889</v>
      </c>
    </row>
    <row r="796" spans="1:20" x14ac:dyDescent="0.3">
      <c r="A796" s="2">
        <v>794</v>
      </c>
      <c r="B796" s="2" t="s">
        <v>795</v>
      </c>
      <c r="C796" s="2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6">
        <f>(E796/D796)*100</f>
        <v>105.31250000000001</v>
      </c>
      <c r="P796" s="5">
        <f>IF(NOT(L796=0),(E796/L796),0)</f>
        <v>158.96226415094338</v>
      </c>
      <c r="Q796" s="2" t="s">
        <v>8325</v>
      </c>
      <c r="R796" s="2" t="s">
        <v>8326</v>
      </c>
      <c r="S796" s="11">
        <f>(((J796/60)/60)/24)+DATE(1970,1,1)</f>
        <v>40736.115011574075</v>
      </c>
      <c r="T796" s="3">
        <f>(((I796/60)/60)/24)+DATE(1970,1,1)</f>
        <v>40791.712500000001</v>
      </c>
    </row>
    <row r="797" spans="1:20" x14ac:dyDescent="0.3">
      <c r="A797" s="2">
        <v>795</v>
      </c>
      <c r="B797" s="2" t="s">
        <v>796</v>
      </c>
      <c r="C797" s="2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6">
        <f>(E797/D797)*100</f>
        <v>111.78571428571429</v>
      </c>
      <c r="P797" s="5">
        <f>IF(NOT(L797=0),(E797/L797),0)</f>
        <v>85.054347826086953</v>
      </c>
      <c r="Q797" s="2" t="s">
        <v>8325</v>
      </c>
      <c r="R797" s="2" t="s">
        <v>8326</v>
      </c>
      <c r="S797" s="11">
        <f>(((J797/60)/60)/24)+DATE(1970,1,1)</f>
        <v>40963.613032407404</v>
      </c>
      <c r="T797" s="3">
        <f>(((I797/60)/60)/24)+DATE(1970,1,1)</f>
        <v>41006.207638888889</v>
      </c>
    </row>
    <row r="798" spans="1:20" x14ac:dyDescent="0.3">
      <c r="A798" s="2">
        <v>796</v>
      </c>
      <c r="B798" s="2" t="s">
        <v>797</v>
      </c>
      <c r="C798" s="2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6">
        <f>(E798/D798)*100</f>
        <v>101.35000000000001</v>
      </c>
      <c r="P798" s="5">
        <f>IF(NOT(L798=0),(E798/L798),0)</f>
        <v>112.61111111111111</v>
      </c>
      <c r="Q798" s="2" t="s">
        <v>8325</v>
      </c>
      <c r="R798" s="2" t="s">
        <v>8326</v>
      </c>
      <c r="S798" s="11">
        <f>(((J798/60)/60)/24)+DATE(1970,1,1)</f>
        <v>41502.882928240739</v>
      </c>
      <c r="T798" s="3">
        <f>(((I798/60)/60)/24)+DATE(1970,1,1)</f>
        <v>41532.881944444445</v>
      </c>
    </row>
    <row r="799" spans="1:20" x14ac:dyDescent="0.3">
      <c r="A799" s="2">
        <v>797</v>
      </c>
      <c r="B799" s="2" t="s">
        <v>798</v>
      </c>
      <c r="C799" s="2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6">
        <f>(E799/D799)*100</f>
        <v>107.53333333333333</v>
      </c>
      <c r="P799" s="5">
        <f>IF(NOT(L799=0),(E799/L799),0)</f>
        <v>45.436619718309856</v>
      </c>
      <c r="Q799" s="2" t="s">
        <v>8325</v>
      </c>
      <c r="R799" s="2" t="s">
        <v>8326</v>
      </c>
      <c r="S799" s="11">
        <f>(((J799/60)/60)/24)+DATE(1970,1,1)</f>
        <v>40996.994074074071</v>
      </c>
      <c r="T799" s="3">
        <f>(((I799/60)/60)/24)+DATE(1970,1,1)</f>
        <v>41028.166666666664</v>
      </c>
    </row>
    <row r="800" spans="1:20" x14ac:dyDescent="0.3">
      <c r="A800" s="2">
        <v>798</v>
      </c>
      <c r="B800" s="2" t="s">
        <v>799</v>
      </c>
      <c r="C800" s="2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6">
        <f>(E800/D800)*100</f>
        <v>114.88571428571429</v>
      </c>
      <c r="P800" s="5">
        <f>IF(NOT(L800=0),(E800/L800),0)</f>
        <v>46.218390804597703</v>
      </c>
      <c r="Q800" s="2" t="s">
        <v>8325</v>
      </c>
      <c r="R800" s="2" t="s">
        <v>8326</v>
      </c>
      <c r="S800" s="11">
        <f>(((J800/60)/60)/24)+DATE(1970,1,1)</f>
        <v>41882.590127314819</v>
      </c>
      <c r="T800" s="3">
        <f>(((I800/60)/60)/24)+DATE(1970,1,1)</f>
        <v>41912.590127314819</v>
      </c>
    </row>
    <row r="801" spans="1:20" x14ac:dyDescent="0.3">
      <c r="A801" s="2">
        <v>799</v>
      </c>
      <c r="B801" s="2" t="s">
        <v>800</v>
      </c>
      <c r="C801" s="2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6">
        <f>(E801/D801)*100</f>
        <v>100.02</v>
      </c>
      <c r="P801" s="5">
        <f>IF(NOT(L801=0),(E801/L801),0)</f>
        <v>178.60714285714286</v>
      </c>
      <c r="Q801" s="2" t="s">
        <v>8325</v>
      </c>
      <c r="R801" s="2" t="s">
        <v>8326</v>
      </c>
      <c r="S801" s="11">
        <f>(((J801/60)/60)/24)+DATE(1970,1,1)</f>
        <v>40996.667199074072</v>
      </c>
      <c r="T801" s="3">
        <f>(((I801/60)/60)/24)+DATE(1970,1,1)</f>
        <v>41026.667199074072</v>
      </c>
    </row>
    <row r="802" spans="1:20" x14ac:dyDescent="0.3">
      <c r="A802" s="2">
        <v>800</v>
      </c>
      <c r="B802" s="2" t="s">
        <v>801</v>
      </c>
      <c r="C802" s="2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6">
        <f>(E802/D802)*100</f>
        <v>152.13333333333335</v>
      </c>
      <c r="P802" s="5">
        <f>IF(NOT(L802=0),(E802/L802),0)</f>
        <v>40.75</v>
      </c>
      <c r="Q802" s="2" t="s">
        <v>8325</v>
      </c>
      <c r="R802" s="2" t="s">
        <v>8326</v>
      </c>
      <c r="S802" s="11">
        <f>(((J802/60)/60)/24)+DATE(1970,1,1)</f>
        <v>41863.433495370373</v>
      </c>
      <c r="T802" s="3">
        <f>(((I802/60)/60)/24)+DATE(1970,1,1)</f>
        <v>41893.433495370373</v>
      </c>
    </row>
    <row r="803" spans="1:20" x14ac:dyDescent="0.3">
      <c r="A803" s="2">
        <v>801</v>
      </c>
      <c r="B803" s="2" t="s">
        <v>802</v>
      </c>
      <c r="C803" s="2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6">
        <f>(E803/D803)*100</f>
        <v>111.52149999999999</v>
      </c>
      <c r="P803" s="5">
        <f>IF(NOT(L803=0),(E803/L803),0)</f>
        <v>43.733921568627444</v>
      </c>
      <c r="Q803" s="2" t="s">
        <v>8325</v>
      </c>
      <c r="R803" s="2" t="s">
        <v>8326</v>
      </c>
      <c r="S803" s="11">
        <f>(((J803/60)/60)/24)+DATE(1970,1,1)</f>
        <v>40695.795370370368</v>
      </c>
      <c r="T803" s="3">
        <f>(((I803/60)/60)/24)+DATE(1970,1,1)</f>
        <v>40725.795370370368</v>
      </c>
    </row>
    <row r="804" spans="1:20" x14ac:dyDescent="0.3">
      <c r="A804" s="2">
        <v>802</v>
      </c>
      <c r="B804" s="2" t="s">
        <v>803</v>
      </c>
      <c r="C804" s="2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6">
        <f>(E804/D804)*100</f>
        <v>101.33333333333334</v>
      </c>
      <c r="P804" s="5">
        <f>IF(NOT(L804=0),(E804/L804),0)</f>
        <v>81.066666666666663</v>
      </c>
      <c r="Q804" s="2" t="s">
        <v>8325</v>
      </c>
      <c r="R804" s="2" t="s">
        <v>8326</v>
      </c>
      <c r="S804" s="11">
        <f>(((J804/60)/60)/24)+DATE(1970,1,1)</f>
        <v>41123.022268518522</v>
      </c>
      <c r="T804" s="3">
        <f>(((I804/60)/60)/24)+DATE(1970,1,1)</f>
        <v>41169.170138888891</v>
      </c>
    </row>
    <row r="805" spans="1:20" x14ac:dyDescent="0.3">
      <c r="A805" s="2">
        <v>803</v>
      </c>
      <c r="B805" s="2" t="s">
        <v>804</v>
      </c>
      <c r="C805" s="2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6">
        <f>(E805/D805)*100</f>
        <v>123.2608695652174</v>
      </c>
      <c r="P805" s="5">
        <f>IF(NOT(L805=0),(E805/L805),0)</f>
        <v>74.60526315789474</v>
      </c>
      <c r="Q805" s="2" t="s">
        <v>8325</v>
      </c>
      <c r="R805" s="2" t="s">
        <v>8326</v>
      </c>
      <c r="S805" s="11">
        <f>(((J805/60)/60)/24)+DATE(1970,1,1)</f>
        <v>40665.949976851851</v>
      </c>
      <c r="T805" s="3">
        <f>(((I805/60)/60)/24)+DATE(1970,1,1)</f>
        <v>40692.041666666664</v>
      </c>
    </row>
    <row r="806" spans="1:20" x14ac:dyDescent="0.3">
      <c r="A806" s="2">
        <v>804</v>
      </c>
      <c r="B806" s="2" t="s">
        <v>805</v>
      </c>
      <c r="C806" s="2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6">
        <f>(E806/D806)*100</f>
        <v>100</v>
      </c>
      <c r="P806" s="5">
        <f>IF(NOT(L806=0),(E806/L806),0)</f>
        <v>305.55555555555554</v>
      </c>
      <c r="Q806" s="2" t="s">
        <v>8325</v>
      </c>
      <c r="R806" s="2" t="s">
        <v>8326</v>
      </c>
      <c r="S806" s="11">
        <f>(((J806/60)/60)/24)+DATE(1970,1,1)</f>
        <v>40730.105625000004</v>
      </c>
      <c r="T806" s="3">
        <f>(((I806/60)/60)/24)+DATE(1970,1,1)</f>
        <v>40747.165972222225</v>
      </c>
    </row>
    <row r="807" spans="1:20" x14ac:dyDescent="0.3">
      <c r="A807" s="2">
        <v>805</v>
      </c>
      <c r="B807" s="2" t="s">
        <v>806</v>
      </c>
      <c r="C807" s="2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6">
        <f>(E807/D807)*100</f>
        <v>105</v>
      </c>
      <c r="P807" s="5">
        <f>IF(NOT(L807=0),(E807/L807),0)</f>
        <v>58.333333333333336</v>
      </c>
      <c r="Q807" s="2" t="s">
        <v>8325</v>
      </c>
      <c r="R807" s="2" t="s">
        <v>8326</v>
      </c>
      <c r="S807" s="11">
        <f>(((J807/60)/60)/24)+DATE(1970,1,1)</f>
        <v>40690.823055555556</v>
      </c>
      <c r="T807" s="3">
        <f>(((I807/60)/60)/24)+DATE(1970,1,1)</f>
        <v>40740.958333333336</v>
      </c>
    </row>
    <row r="808" spans="1:20" x14ac:dyDescent="0.3">
      <c r="A808" s="2">
        <v>806</v>
      </c>
      <c r="B808" s="2" t="s">
        <v>807</v>
      </c>
      <c r="C808" s="2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6">
        <f>(E808/D808)*100</f>
        <v>104.4375</v>
      </c>
      <c r="P808" s="5">
        <f>IF(NOT(L808=0),(E808/L808),0)</f>
        <v>117.67605633802818</v>
      </c>
      <c r="Q808" s="2" t="s">
        <v>8325</v>
      </c>
      <c r="R808" s="2" t="s">
        <v>8326</v>
      </c>
      <c r="S808" s="11">
        <f>(((J808/60)/60)/24)+DATE(1970,1,1)</f>
        <v>40763.691423611112</v>
      </c>
      <c r="T808" s="3">
        <f>(((I808/60)/60)/24)+DATE(1970,1,1)</f>
        <v>40793.691423611112</v>
      </c>
    </row>
    <row r="809" spans="1:20" x14ac:dyDescent="0.3">
      <c r="A809" s="2">
        <v>807</v>
      </c>
      <c r="B809" s="2" t="s">
        <v>808</v>
      </c>
      <c r="C809" s="2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6">
        <f>(E809/D809)*100</f>
        <v>105.125</v>
      </c>
      <c r="P809" s="5">
        <f>IF(NOT(L809=0),(E809/L809),0)</f>
        <v>73.771929824561397</v>
      </c>
      <c r="Q809" s="2" t="s">
        <v>8325</v>
      </c>
      <c r="R809" s="2" t="s">
        <v>8326</v>
      </c>
      <c r="S809" s="11">
        <f>(((J809/60)/60)/24)+DATE(1970,1,1)</f>
        <v>42759.628599537042</v>
      </c>
      <c r="T809" s="3">
        <f>(((I809/60)/60)/24)+DATE(1970,1,1)</f>
        <v>42795.083333333328</v>
      </c>
    </row>
    <row r="810" spans="1:20" x14ac:dyDescent="0.3">
      <c r="A810" s="2">
        <v>808</v>
      </c>
      <c r="B810" s="2" t="s">
        <v>809</v>
      </c>
      <c r="C810" s="2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6">
        <f>(E810/D810)*100</f>
        <v>100</v>
      </c>
      <c r="P810" s="5">
        <f>IF(NOT(L810=0),(E810/L810),0)</f>
        <v>104.65116279069767</v>
      </c>
      <c r="Q810" s="2" t="s">
        <v>8325</v>
      </c>
      <c r="R810" s="2" t="s">
        <v>8326</v>
      </c>
      <c r="S810" s="11">
        <f>(((J810/60)/60)/24)+DATE(1970,1,1)</f>
        <v>41962.100532407407</v>
      </c>
      <c r="T810" s="3">
        <f>(((I810/60)/60)/24)+DATE(1970,1,1)</f>
        <v>41995.207638888889</v>
      </c>
    </row>
    <row r="811" spans="1:20" x14ac:dyDescent="0.3">
      <c r="A811" s="2">
        <v>809</v>
      </c>
      <c r="B811" s="2" t="s">
        <v>810</v>
      </c>
      <c r="C811" s="2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6">
        <f>(E811/D811)*100</f>
        <v>103.77499999999999</v>
      </c>
      <c r="P811" s="5">
        <f>IF(NOT(L811=0),(E811/L811),0)</f>
        <v>79.82692307692308</v>
      </c>
      <c r="Q811" s="2" t="s">
        <v>8325</v>
      </c>
      <c r="R811" s="2" t="s">
        <v>8326</v>
      </c>
      <c r="S811" s="11">
        <f>(((J811/60)/60)/24)+DATE(1970,1,1)</f>
        <v>41628.833680555559</v>
      </c>
      <c r="T811" s="3">
        <f>(((I811/60)/60)/24)+DATE(1970,1,1)</f>
        <v>41658.833680555559</v>
      </c>
    </row>
    <row r="812" spans="1:20" x14ac:dyDescent="0.3">
      <c r="A812" s="2">
        <v>810</v>
      </c>
      <c r="B812" s="2" t="s">
        <v>811</v>
      </c>
      <c r="C812" s="2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6">
        <f>(E812/D812)*100</f>
        <v>105</v>
      </c>
      <c r="P812" s="5">
        <f>IF(NOT(L812=0),(E812/L812),0)</f>
        <v>58.333333333333336</v>
      </c>
      <c r="Q812" s="2" t="s">
        <v>8325</v>
      </c>
      <c r="R812" s="2" t="s">
        <v>8326</v>
      </c>
      <c r="S812" s="11">
        <f>(((J812/60)/60)/24)+DATE(1970,1,1)</f>
        <v>41123.056273148148</v>
      </c>
      <c r="T812" s="3">
        <f>(((I812/60)/60)/24)+DATE(1970,1,1)</f>
        <v>41153.056273148148</v>
      </c>
    </row>
    <row r="813" spans="1:20" x14ac:dyDescent="0.3">
      <c r="A813" s="2">
        <v>811</v>
      </c>
      <c r="B813" s="2" t="s">
        <v>812</v>
      </c>
      <c r="C813" s="2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6">
        <f>(E813/D813)*100</f>
        <v>104</v>
      </c>
      <c r="P813" s="5">
        <f>IF(NOT(L813=0),(E813/L813),0)</f>
        <v>86.666666666666671</v>
      </c>
      <c r="Q813" s="2" t="s">
        <v>8325</v>
      </c>
      <c r="R813" s="2" t="s">
        <v>8326</v>
      </c>
      <c r="S813" s="11">
        <f>(((J813/60)/60)/24)+DATE(1970,1,1)</f>
        <v>41443.643541666665</v>
      </c>
      <c r="T813" s="3">
        <f>(((I813/60)/60)/24)+DATE(1970,1,1)</f>
        <v>41465.702777777777</v>
      </c>
    </row>
    <row r="814" spans="1:20" x14ac:dyDescent="0.3">
      <c r="A814" s="2">
        <v>812</v>
      </c>
      <c r="B814" s="2" t="s">
        <v>813</v>
      </c>
      <c r="C814" s="2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6">
        <f>(E814/D814)*100</f>
        <v>151.83333333333334</v>
      </c>
      <c r="P814" s="5">
        <f>IF(NOT(L814=0),(E814/L814),0)</f>
        <v>27.606060606060606</v>
      </c>
      <c r="Q814" s="2" t="s">
        <v>8325</v>
      </c>
      <c r="R814" s="2" t="s">
        <v>8326</v>
      </c>
      <c r="S814" s="11">
        <f>(((J814/60)/60)/24)+DATE(1970,1,1)</f>
        <v>41282.017962962964</v>
      </c>
      <c r="T814" s="3">
        <f>(((I814/60)/60)/24)+DATE(1970,1,1)</f>
        <v>41334.581944444442</v>
      </c>
    </row>
    <row r="815" spans="1:20" x14ac:dyDescent="0.3">
      <c r="A815" s="2">
        <v>813</v>
      </c>
      <c r="B815" s="2" t="s">
        <v>814</v>
      </c>
      <c r="C815" s="2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6">
        <f>(E815/D815)*100</f>
        <v>159.99600000000001</v>
      </c>
      <c r="P815" s="5">
        <f>IF(NOT(L815=0),(E815/L815),0)</f>
        <v>24.999375000000001</v>
      </c>
      <c r="Q815" s="2" t="s">
        <v>8325</v>
      </c>
      <c r="R815" s="2" t="s">
        <v>8326</v>
      </c>
      <c r="S815" s="11">
        <f>(((J815/60)/60)/24)+DATE(1970,1,1)</f>
        <v>41080.960243055553</v>
      </c>
      <c r="T815" s="3">
        <f>(((I815/60)/60)/24)+DATE(1970,1,1)</f>
        <v>41110.960243055553</v>
      </c>
    </row>
    <row r="816" spans="1:20" x14ac:dyDescent="0.3">
      <c r="A816" s="2">
        <v>814</v>
      </c>
      <c r="B816" s="2" t="s">
        <v>815</v>
      </c>
      <c r="C816" s="2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6">
        <f>(E816/D816)*100</f>
        <v>127.3</v>
      </c>
      <c r="P816" s="5">
        <f>IF(NOT(L816=0),(E816/L816),0)</f>
        <v>45.464285714285715</v>
      </c>
      <c r="Q816" s="2" t="s">
        <v>8325</v>
      </c>
      <c r="R816" s="2" t="s">
        <v>8326</v>
      </c>
      <c r="S816" s="11">
        <f>(((J816/60)/60)/24)+DATE(1970,1,1)</f>
        <v>40679.743067129632</v>
      </c>
      <c r="T816" s="3">
        <f>(((I816/60)/60)/24)+DATE(1970,1,1)</f>
        <v>40694.75277777778</v>
      </c>
    </row>
    <row r="817" spans="1:20" x14ac:dyDescent="0.3">
      <c r="A817" s="2">
        <v>815</v>
      </c>
      <c r="B817" s="2" t="s">
        <v>816</v>
      </c>
      <c r="C817" s="2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6">
        <f>(E817/D817)*100</f>
        <v>107</v>
      </c>
      <c r="P817" s="5">
        <f>IF(NOT(L817=0),(E817/L817),0)</f>
        <v>99.534883720930239</v>
      </c>
      <c r="Q817" s="2" t="s">
        <v>8325</v>
      </c>
      <c r="R817" s="2" t="s">
        <v>8326</v>
      </c>
      <c r="S817" s="11">
        <f>(((J817/60)/60)/24)+DATE(1970,1,1)</f>
        <v>41914.917858796296</v>
      </c>
      <c r="T817" s="3">
        <f>(((I817/60)/60)/24)+DATE(1970,1,1)</f>
        <v>41944.917858796296</v>
      </c>
    </row>
    <row r="818" spans="1:20" x14ac:dyDescent="0.3">
      <c r="A818" s="2">
        <v>816</v>
      </c>
      <c r="B818" s="2" t="s">
        <v>817</v>
      </c>
      <c r="C818" s="2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6">
        <f>(E818/D818)*100</f>
        <v>115.12214285714286</v>
      </c>
      <c r="P818" s="5">
        <f>IF(NOT(L818=0),(E818/L818),0)</f>
        <v>39.31</v>
      </c>
      <c r="Q818" s="2" t="s">
        <v>8325</v>
      </c>
      <c r="R818" s="2" t="s">
        <v>8326</v>
      </c>
      <c r="S818" s="11">
        <f>(((J818/60)/60)/24)+DATE(1970,1,1)</f>
        <v>41341.870868055557</v>
      </c>
      <c r="T818" s="3">
        <f>(((I818/60)/60)/24)+DATE(1970,1,1)</f>
        <v>41373.270833333336</v>
      </c>
    </row>
    <row r="819" spans="1:20" x14ac:dyDescent="0.3">
      <c r="A819" s="2">
        <v>817</v>
      </c>
      <c r="B819" s="2" t="s">
        <v>818</v>
      </c>
      <c r="C819" s="2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6">
        <f>(E819/D819)*100</f>
        <v>137.11066666666665</v>
      </c>
      <c r="P819" s="5">
        <f>IF(NOT(L819=0),(E819/L819),0)</f>
        <v>89.419999999999987</v>
      </c>
      <c r="Q819" s="2" t="s">
        <v>8325</v>
      </c>
      <c r="R819" s="2" t="s">
        <v>8326</v>
      </c>
      <c r="S819" s="11">
        <f>(((J819/60)/60)/24)+DATE(1970,1,1)</f>
        <v>40925.599664351852</v>
      </c>
      <c r="T819" s="3">
        <f>(((I819/60)/60)/24)+DATE(1970,1,1)</f>
        <v>40979.207638888889</v>
      </c>
    </row>
    <row r="820" spans="1:20" x14ac:dyDescent="0.3">
      <c r="A820" s="2">
        <v>818</v>
      </c>
      <c r="B820" s="2" t="s">
        <v>819</v>
      </c>
      <c r="C820" s="2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6">
        <f>(E820/D820)*100</f>
        <v>155.71428571428572</v>
      </c>
      <c r="P820" s="5">
        <f>IF(NOT(L820=0),(E820/L820),0)</f>
        <v>28.684210526315791</v>
      </c>
      <c r="Q820" s="2" t="s">
        <v>8325</v>
      </c>
      <c r="R820" s="2" t="s">
        <v>8326</v>
      </c>
      <c r="S820" s="11">
        <f>(((J820/60)/60)/24)+DATE(1970,1,1)</f>
        <v>41120.882881944446</v>
      </c>
      <c r="T820" s="3">
        <f>(((I820/60)/60)/24)+DATE(1970,1,1)</f>
        <v>41128.709027777775</v>
      </c>
    </row>
    <row r="821" spans="1:20" x14ac:dyDescent="0.3">
      <c r="A821" s="2">
        <v>819</v>
      </c>
      <c r="B821" s="2" t="s">
        <v>820</v>
      </c>
      <c r="C821" s="2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6">
        <f>(E821/D821)*100</f>
        <v>108.74999999999999</v>
      </c>
      <c r="P821" s="5">
        <f>IF(NOT(L821=0),(E821/L821),0)</f>
        <v>31.071428571428573</v>
      </c>
      <c r="Q821" s="2" t="s">
        <v>8325</v>
      </c>
      <c r="R821" s="2" t="s">
        <v>8326</v>
      </c>
      <c r="S821" s="11">
        <f>(((J821/60)/60)/24)+DATE(1970,1,1)</f>
        <v>41619.998310185183</v>
      </c>
      <c r="T821" s="3">
        <f>(((I821/60)/60)/24)+DATE(1970,1,1)</f>
        <v>41629.197222222225</v>
      </c>
    </row>
    <row r="822" spans="1:20" x14ac:dyDescent="0.3">
      <c r="A822" s="2">
        <v>820</v>
      </c>
      <c r="B822" s="2" t="s">
        <v>821</v>
      </c>
      <c r="C822" s="2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6">
        <f>(E822/D822)*100</f>
        <v>134.05000000000001</v>
      </c>
      <c r="P822" s="5">
        <f>IF(NOT(L822=0),(E822/L822),0)</f>
        <v>70.55263157894737</v>
      </c>
      <c r="Q822" s="2" t="s">
        <v>8325</v>
      </c>
      <c r="R822" s="2" t="s">
        <v>8326</v>
      </c>
      <c r="S822" s="11">
        <f>(((J822/60)/60)/24)+DATE(1970,1,1)</f>
        <v>41768.841921296298</v>
      </c>
      <c r="T822" s="3">
        <f>(((I822/60)/60)/24)+DATE(1970,1,1)</f>
        <v>41799.208333333336</v>
      </c>
    </row>
    <row r="823" spans="1:20" x14ac:dyDescent="0.3">
      <c r="A823" s="2">
        <v>821</v>
      </c>
      <c r="B823" s="2" t="s">
        <v>822</v>
      </c>
      <c r="C823" s="2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6">
        <f>(E823/D823)*100</f>
        <v>100</v>
      </c>
      <c r="P823" s="5">
        <f>IF(NOT(L823=0),(E823/L823),0)</f>
        <v>224.12820512820514</v>
      </c>
      <c r="Q823" s="2" t="s">
        <v>8325</v>
      </c>
      <c r="R823" s="2" t="s">
        <v>8326</v>
      </c>
      <c r="S823" s="11">
        <f>(((J823/60)/60)/24)+DATE(1970,1,1)</f>
        <v>42093.922048611115</v>
      </c>
      <c r="T823" s="3">
        <f>(((I823/60)/60)/24)+DATE(1970,1,1)</f>
        <v>42128.167361111111</v>
      </c>
    </row>
    <row r="824" spans="1:20" x14ac:dyDescent="0.3">
      <c r="A824" s="2">
        <v>822</v>
      </c>
      <c r="B824" s="2" t="s">
        <v>823</v>
      </c>
      <c r="C824" s="2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6">
        <f>(E824/D824)*100</f>
        <v>119.16666666666667</v>
      </c>
      <c r="P824" s="5">
        <f>IF(NOT(L824=0),(E824/L824),0)</f>
        <v>51.811594202898547</v>
      </c>
      <c r="Q824" s="2" t="s">
        <v>8325</v>
      </c>
      <c r="R824" s="2" t="s">
        <v>8326</v>
      </c>
      <c r="S824" s="11">
        <f>(((J824/60)/60)/24)+DATE(1970,1,1)</f>
        <v>41157.947337962964</v>
      </c>
      <c r="T824" s="3">
        <f>(((I824/60)/60)/24)+DATE(1970,1,1)</f>
        <v>41187.947337962964</v>
      </c>
    </row>
    <row r="825" spans="1:20" x14ac:dyDescent="0.3">
      <c r="A825" s="2">
        <v>823</v>
      </c>
      <c r="B825" s="2" t="s">
        <v>824</v>
      </c>
      <c r="C825" s="2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6">
        <f>(E825/D825)*100</f>
        <v>179.5</v>
      </c>
      <c r="P825" s="5">
        <f>IF(NOT(L825=0),(E825/L825),0)</f>
        <v>43.515151515151516</v>
      </c>
      <c r="Q825" s="2" t="s">
        <v>8325</v>
      </c>
      <c r="R825" s="2" t="s">
        <v>8326</v>
      </c>
      <c r="S825" s="11">
        <f>(((J825/60)/60)/24)+DATE(1970,1,1)</f>
        <v>42055.972824074073</v>
      </c>
      <c r="T825" s="3">
        <f>(((I825/60)/60)/24)+DATE(1970,1,1)</f>
        <v>42085.931157407409</v>
      </c>
    </row>
    <row r="826" spans="1:20" x14ac:dyDescent="0.3">
      <c r="A826" s="2">
        <v>824</v>
      </c>
      <c r="B826" s="2" t="s">
        <v>825</v>
      </c>
      <c r="C826" s="2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6">
        <f>(E826/D826)*100</f>
        <v>134.38124999999999</v>
      </c>
      <c r="P826" s="5">
        <f>IF(NOT(L826=0),(E826/L826),0)</f>
        <v>39.816666666666663</v>
      </c>
      <c r="Q826" s="2" t="s">
        <v>8325</v>
      </c>
      <c r="R826" s="2" t="s">
        <v>8326</v>
      </c>
      <c r="S826" s="11">
        <f>(((J826/60)/60)/24)+DATE(1970,1,1)</f>
        <v>40250.242106481484</v>
      </c>
      <c r="T826" s="3">
        <f>(((I826/60)/60)/24)+DATE(1970,1,1)</f>
        <v>40286.290972222225</v>
      </c>
    </row>
    <row r="827" spans="1:20" x14ac:dyDescent="0.3">
      <c r="A827" s="2">
        <v>825</v>
      </c>
      <c r="B827" s="2" t="s">
        <v>826</v>
      </c>
      <c r="C827" s="2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6">
        <f>(E827/D827)*100</f>
        <v>100.43200000000002</v>
      </c>
      <c r="P827" s="5">
        <f>IF(NOT(L827=0),(E827/L827),0)</f>
        <v>126.8080808080808</v>
      </c>
      <c r="Q827" s="2" t="s">
        <v>8325</v>
      </c>
      <c r="R827" s="2" t="s">
        <v>8326</v>
      </c>
      <c r="S827" s="11">
        <f>(((J827/60)/60)/24)+DATE(1970,1,1)</f>
        <v>41186.306527777779</v>
      </c>
      <c r="T827" s="3">
        <f>(((I827/60)/60)/24)+DATE(1970,1,1)</f>
        <v>41211.306527777779</v>
      </c>
    </row>
    <row r="828" spans="1:20" x14ac:dyDescent="0.3">
      <c r="A828" s="2">
        <v>826</v>
      </c>
      <c r="B828" s="2" t="s">
        <v>827</v>
      </c>
      <c r="C828" s="2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6">
        <f>(E828/D828)*100</f>
        <v>101.45454545454547</v>
      </c>
      <c r="P828" s="5">
        <f>IF(NOT(L828=0),(E828/L828),0)</f>
        <v>113.87755102040816</v>
      </c>
      <c r="Q828" s="2" t="s">
        <v>8325</v>
      </c>
      <c r="R828" s="2" t="s">
        <v>8326</v>
      </c>
      <c r="S828" s="11">
        <f>(((J828/60)/60)/24)+DATE(1970,1,1)</f>
        <v>40973.038541666669</v>
      </c>
      <c r="T828" s="3">
        <f>(((I828/60)/60)/24)+DATE(1970,1,1)</f>
        <v>40993.996874999997</v>
      </c>
    </row>
    <row r="829" spans="1:20" x14ac:dyDescent="0.3">
      <c r="A829" s="2">
        <v>827</v>
      </c>
      <c r="B829" s="2" t="s">
        <v>828</v>
      </c>
      <c r="C829" s="2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6">
        <f>(E829/D829)*100</f>
        <v>103.33333333333334</v>
      </c>
      <c r="P829" s="5">
        <f>IF(NOT(L829=0),(E829/L829),0)</f>
        <v>28.181818181818183</v>
      </c>
      <c r="Q829" s="2" t="s">
        <v>8325</v>
      </c>
      <c r="R829" s="2" t="s">
        <v>8326</v>
      </c>
      <c r="S829" s="11">
        <f>(((J829/60)/60)/24)+DATE(1970,1,1)</f>
        <v>40927.473460648151</v>
      </c>
      <c r="T829" s="3">
        <f>(((I829/60)/60)/24)+DATE(1970,1,1)</f>
        <v>40953.825694444444</v>
      </c>
    </row>
    <row r="830" spans="1:20" x14ac:dyDescent="0.3">
      <c r="A830" s="2">
        <v>828</v>
      </c>
      <c r="B830" s="2" t="s">
        <v>829</v>
      </c>
      <c r="C830" s="2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6">
        <f>(E830/D830)*100</f>
        <v>107</v>
      </c>
      <c r="P830" s="5">
        <f>IF(NOT(L830=0),(E830/L830),0)</f>
        <v>36.60526315789474</v>
      </c>
      <c r="Q830" s="2" t="s">
        <v>8325</v>
      </c>
      <c r="R830" s="2" t="s">
        <v>8326</v>
      </c>
      <c r="S830" s="11">
        <f>(((J830/60)/60)/24)+DATE(1970,1,1)</f>
        <v>41073.050717592596</v>
      </c>
      <c r="T830" s="3">
        <f>(((I830/60)/60)/24)+DATE(1970,1,1)</f>
        <v>41085.683333333334</v>
      </c>
    </row>
    <row r="831" spans="1:20" x14ac:dyDescent="0.3">
      <c r="A831" s="2">
        <v>829</v>
      </c>
      <c r="B831" s="2" t="s">
        <v>830</v>
      </c>
      <c r="C831" s="2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6">
        <f>(E831/D831)*100</f>
        <v>104</v>
      </c>
      <c r="P831" s="5">
        <f>IF(NOT(L831=0),(E831/L831),0)</f>
        <v>32.5</v>
      </c>
      <c r="Q831" s="2" t="s">
        <v>8325</v>
      </c>
      <c r="R831" s="2" t="s">
        <v>8326</v>
      </c>
      <c r="S831" s="11">
        <f>(((J831/60)/60)/24)+DATE(1970,1,1)</f>
        <v>42504.801388888889</v>
      </c>
      <c r="T831" s="3">
        <f>(((I831/60)/60)/24)+DATE(1970,1,1)</f>
        <v>42564.801388888889</v>
      </c>
    </row>
    <row r="832" spans="1:20" x14ac:dyDescent="0.3">
      <c r="A832" s="2">
        <v>830</v>
      </c>
      <c r="B832" s="2" t="s">
        <v>831</v>
      </c>
      <c r="C832" s="2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6">
        <f>(E832/D832)*100</f>
        <v>107.83333333333334</v>
      </c>
      <c r="P832" s="5">
        <f>IF(NOT(L832=0),(E832/L832),0)</f>
        <v>60.65625</v>
      </c>
      <c r="Q832" s="2" t="s">
        <v>8325</v>
      </c>
      <c r="R832" s="2" t="s">
        <v>8326</v>
      </c>
      <c r="S832" s="11">
        <f>(((J832/60)/60)/24)+DATE(1970,1,1)</f>
        <v>41325.525752314818</v>
      </c>
      <c r="T832" s="3">
        <f>(((I832/60)/60)/24)+DATE(1970,1,1)</f>
        <v>41355.484085648146</v>
      </c>
    </row>
    <row r="833" spans="1:20" x14ac:dyDescent="0.3">
      <c r="A833" s="2">
        <v>831</v>
      </c>
      <c r="B833" s="2" t="s">
        <v>832</v>
      </c>
      <c r="C833" s="2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6">
        <f>(E833/D833)*100</f>
        <v>233.33333333333334</v>
      </c>
      <c r="P833" s="5">
        <f>IF(NOT(L833=0),(E833/L833),0)</f>
        <v>175</v>
      </c>
      <c r="Q833" s="2" t="s">
        <v>8325</v>
      </c>
      <c r="R833" s="2" t="s">
        <v>8326</v>
      </c>
      <c r="S833" s="11">
        <f>(((J833/60)/60)/24)+DATE(1970,1,1)</f>
        <v>40996.646921296298</v>
      </c>
      <c r="T833" s="3">
        <f>(((I833/60)/60)/24)+DATE(1970,1,1)</f>
        <v>41026.646921296298</v>
      </c>
    </row>
    <row r="834" spans="1:20" x14ac:dyDescent="0.3">
      <c r="A834" s="2">
        <v>832</v>
      </c>
      <c r="B834" s="2" t="s">
        <v>833</v>
      </c>
      <c r="C834" s="2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6">
        <f>(E834/D834)*100</f>
        <v>100.60706666666665</v>
      </c>
      <c r="P834" s="5">
        <f>IF(NOT(L834=0),(E834/L834),0)</f>
        <v>97.993896103896105</v>
      </c>
      <c r="Q834" s="2" t="s">
        <v>8325</v>
      </c>
      <c r="R834" s="2" t="s">
        <v>8326</v>
      </c>
      <c r="S834" s="11">
        <f>(((J834/60)/60)/24)+DATE(1970,1,1)</f>
        <v>40869.675173611111</v>
      </c>
      <c r="T834" s="3">
        <f>(((I834/60)/60)/24)+DATE(1970,1,1)</f>
        <v>40929.342361111114</v>
      </c>
    </row>
    <row r="835" spans="1:20" x14ac:dyDescent="0.3">
      <c r="A835" s="2">
        <v>833</v>
      </c>
      <c r="B835" s="2" t="s">
        <v>834</v>
      </c>
      <c r="C835" s="2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6">
        <f>(E835/D835)*100</f>
        <v>101.66666666666666</v>
      </c>
      <c r="P835" s="5">
        <f>IF(NOT(L835=0),(E835/L835),0)</f>
        <v>148.78048780487805</v>
      </c>
      <c r="Q835" s="2" t="s">
        <v>8325</v>
      </c>
      <c r="R835" s="2" t="s">
        <v>8326</v>
      </c>
      <c r="S835" s="11">
        <f>(((J835/60)/60)/24)+DATE(1970,1,1)</f>
        <v>41718.878182870372</v>
      </c>
      <c r="T835" s="3">
        <f>(((I835/60)/60)/24)+DATE(1970,1,1)</f>
        <v>41748.878182870372</v>
      </c>
    </row>
    <row r="836" spans="1:20" x14ac:dyDescent="0.3">
      <c r="A836" s="2">
        <v>834</v>
      </c>
      <c r="B836" s="2" t="s">
        <v>835</v>
      </c>
      <c r="C836" s="2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6">
        <f>(E836/D836)*100</f>
        <v>131.0181818181818</v>
      </c>
      <c r="P836" s="5">
        <f>IF(NOT(L836=0),(E836/L836),0)</f>
        <v>96.08</v>
      </c>
      <c r="Q836" s="2" t="s">
        <v>8325</v>
      </c>
      <c r="R836" s="2" t="s">
        <v>8326</v>
      </c>
      <c r="S836" s="11">
        <f>(((J836/60)/60)/24)+DATE(1970,1,1)</f>
        <v>41422.822824074072</v>
      </c>
      <c r="T836" s="3">
        <f>(((I836/60)/60)/24)+DATE(1970,1,1)</f>
        <v>41456.165972222225</v>
      </c>
    </row>
    <row r="837" spans="1:20" x14ac:dyDescent="0.3">
      <c r="A837" s="2">
        <v>835</v>
      </c>
      <c r="B837" s="2" t="s">
        <v>836</v>
      </c>
      <c r="C837" s="2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6">
        <f>(E837/D837)*100</f>
        <v>117.25000000000001</v>
      </c>
      <c r="P837" s="5">
        <f>IF(NOT(L837=0),(E837/L837),0)</f>
        <v>58.625</v>
      </c>
      <c r="Q837" s="2" t="s">
        <v>8325</v>
      </c>
      <c r="R837" s="2" t="s">
        <v>8326</v>
      </c>
      <c r="S837" s="11">
        <f>(((J837/60)/60)/24)+DATE(1970,1,1)</f>
        <v>41005.45784722222</v>
      </c>
      <c r="T837" s="3">
        <f>(((I837/60)/60)/24)+DATE(1970,1,1)</f>
        <v>41048.125</v>
      </c>
    </row>
    <row r="838" spans="1:20" x14ac:dyDescent="0.3">
      <c r="A838" s="2">
        <v>836</v>
      </c>
      <c r="B838" s="2" t="s">
        <v>837</v>
      </c>
      <c r="C838" s="2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6">
        <f>(E838/D838)*100</f>
        <v>100.93039999999999</v>
      </c>
      <c r="P838" s="5">
        <f>IF(NOT(L838=0),(E838/L838),0)</f>
        <v>109.70695652173914</v>
      </c>
      <c r="Q838" s="2" t="s">
        <v>8325</v>
      </c>
      <c r="R838" s="2" t="s">
        <v>8326</v>
      </c>
      <c r="S838" s="11">
        <f>(((J838/60)/60)/24)+DATE(1970,1,1)</f>
        <v>41524.056921296295</v>
      </c>
      <c r="T838" s="3">
        <f>(((I838/60)/60)/24)+DATE(1970,1,1)</f>
        <v>41554.056921296295</v>
      </c>
    </row>
    <row r="839" spans="1:20" x14ac:dyDescent="0.3">
      <c r="A839" s="2">
        <v>837</v>
      </c>
      <c r="B839" s="2" t="s">
        <v>838</v>
      </c>
      <c r="C839" s="2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6">
        <f>(E839/D839)*100</f>
        <v>121.8</v>
      </c>
      <c r="P839" s="5">
        <f>IF(NOT(L839=0),(E839/L839),0)</f>
        <v>49.112903225806448</v>
      </c>
      <c r="Q839" s="2" t="s">
        <v>8325</v>
      </c>
      <c r="R839" s="2" t="s">
        <v>8326</v>
      </c>
      <c r="S839" s="11">
        <f>(((J839/60)/60)/24)+DATE(1970,1,1)</f>
        <v>41730.998402777775</v>
      </c>
      <c r="T839" s="3">
        <f>(((I839/60)/60)/24)+DATE(1970,1,1)</f>
        <v>41760.998402777775</v>
      </c>
    </row>
    <row r="840" spans="1:20" x14ac:dyDescent="0.3">
      <c r="A840" s="2">
        <v>838</v>
      </c>
      <c r="B840" s="2" t="s">
        <v>839</v>
      </c>
      <c r="C840" s="2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6">
        <f>(E840/D840)*100</f>
        <v>145.4</v>
      </c>
      <c r="P840" s="5">
        <f>IF(NOT(L840=0),(E840/L840),0)</f>
        <v>47.672131147540981</v>
      </c>
      <c r="Q840" s="2" t="s">
        <v>8325</v>
      </c>
      <c r="R840" s="2" t="s">
        <v>8326</v>
      </c>
      <c r="S840" s="11">
        <f>(((J840/60)/60)/24)+DATE(1970,1,1)</f>
        <v>40895.897974537038</v>
      </c>
      <c r="T840" s="3">
        <f>(((I840/60)/60)/24)+DATE(1970,1,1)</f>
        <v>40925.897974537038</v>
      </c>
    </row>
    <row r="841" spans="1:20" x14ac:dyDescent="0.3">
      <c r="A841" s="2">
        <v>839</v>
      </c>
      <c r="B841" s="2" t="s">
        <v>840</v>
      </c>
      <c r="C841" s="2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6">
        <f>(E841/D841)*100</f>
        <v>116.61660000000001</v>
      </c>
      <c r="P841" s="5">
        <f>IF(NOT(L841=0),(E841/L841),0)</f>
        <v>60.737812499999997</v>
      </c>
      <c r="Q841" s="2" t="s">
        <v>8325</v>
      </c>
      <c r="R841" s="2" t="s">
        <v>8326</v>
      </c>
      <c r="S841" s="11">
        <f>(((J841/60)/60)/24)+DATE(1970,1,1)</f>
        <v>41144.763379629629</v>
      </c>
      <c r="T841" s="3">
        <f>(((I841/60)/60)/24)+DATE(1970,1,1)</f>
        <v>41174.763379629629</v>
      </c>
    </row>
    <row r="842" spans="1:20" x14ac:dyDescent="0.3">
      <c r="A842" s="2">
        <v>840</v>
      </c>
      <c r="B842" s="2" t="s">
        <v>841</v>
      </c>
      <c r="C842" s="2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6">
        <f>(E842/D842)*100</f>
        <v>120.4166</v>
      </c>
      <c r="P842" s="5">
        <f>IF(NOT(L842=0),(E842/L842),0)</f>
        <v>63.37715789473684</v>
      </c>
      <c r="Q842" s="2" t="s">
        <v>8325</v>
      </c>
      <c r="R842" s="2" t="s">
        <v>8327</v>
      </c>
      <c r="S842" s="11">
        <f>(((J842/60)/60)/24)+DATE(1970,1,1)</f>
        <v>42607.226701388892</v>
      </c>
      <c r="T842" s="3">
        <f>(((I842/60)/60)/24)+DATE(1970,1,1)</f>
        <v>42637.226701388892</v>
      </c>
    </row>
    <row r="843" spans="1:20" x14ac:dyDescent="0.3">
      <c r="A843" s="2">
        <v>841</v>
      </c>
      <c r="B843" s="2" t="s">
        <v>842</v>
      </c>
      <c r="C843" s="2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6">
        <f>(E843/D843)*100</f>
        <v>101.32000000000001</v>
      </c>
      <c r="P843" s="5">
        <f>IF(NOT(L843=0),(E843/L843),0)</f>
        <v>53.893617021276597</v>
      </c>
      <c r="Q843" s="2" t="s">
        <v>8325</v>
      </c>
      <c r="R843" s="2" t="s">
        <v>8327</v>
      </c>
      <c r="S843" s="11">
        <f>(((J843/60)/60)/24)+DATE(1970,1,1)</f>
        <v>41923.838692129626</v>
      </c>
      <c r="T843" s="3">
        <f>(((I843/60)/60)/24)+DATE(1970,1,1)</f>
        <v>41953.88035879629</v>
      </c>
    </row>
    <row r="844" spans="1:20" x14ac:dyDescent="0.3">
      <c r="A844" s="2">
        <v>842</v>
      </c>
      <c r="B844" s="2" t="s">
        <v>843</v>
      </c>
      <c r="C844" s="2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6">
        <f>(E844/D844)*100</f>
        <v>104.32</v>
      </c>
      <c r="P844" s="5">
        <f>IF(NOT(L844=0),(E844/L844),0)</f>
        <v>66.871794871794876</v>
      </c>
      <c r="Q844" s="2" t="s">
        <v>8325</v>
      </c>
      <c r="R844" s="2" t="s">
        <v>8327</v>
      </c>
      <c r="S844" s="11">
        <f>(((J844/60)/60)/24)+DATE(1970,1,1)</f>
        <v>41526.592395833337</v>
      </c>
      <c r="T844" s="3">
        <f>(((I844/60)/60)/24)+DATE(1970,1,1)</f>
        <v>41561.165972222225</v>
      </c>
    </row>
    <row r="845" spans="1:20" x14ac:dyDescent="0.3">
      <c r="A845" s="2">
        <v>843</v>
      </c>
      <c r="B845" s="2" t="s">
        <v>844</v>
      </c>
      <c r="C845" s="2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6">
        <f>(E845/D845)*100</f>
        <v>267.13333333333333</v>
      </c>
      <c r="P845" s="5">
        <f>IF(NOT(L845=0),(E845/L845),0)</f>
        <v>63.102362204724407</v>
      </c>
      <c r="Q845" s="2" t="s">
        <v>8325</v>
      </c>
      <c r="R845" s="2" t="s">
        <v>8327</v>
      </c>
      <c r="S845" s="11">
        <f>(((J845/60)/60)/24)+DATE(1970,1,1)</f>
        <v>42695.257870370369</v>
      </c>
      <c r="T845" s="3">
        <f>(((I845/60)/60)/24)+DATE(1970,1,1)</f>
        <v>42712.333333333328</v>
      </c>
    </row>
    <row r="846" spans="1:20" x14ac:dyDescent="0.3">
      <c r="A846" s="2">
        <v>844</v>
      </c>
      <c r="B846" s="2" t="s">
        <v>845</v>
      </c>
      <c r="C846" s="2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6">
        <f>(E846/D846)*100</f>
        <v>194.13333333333333</v>
      </c>
      <c r="P846" s="5">
        <f>IF(NOT(L846=0),(E846/L846),0)</f>
        <v>36.628930817610062</v>
      </c>
      <c r="Q846" s="2" t="s">
        <v>8325</v>
      </c>
      <c r="R846" s="2" t="s">
        <v>8327</v>
      </c>
      <c r="S846" s="11">
        <f>(((J846/60)/60)/24)+DATE(1970,1,1)</f>
        <v>41905.684629629628</v>
      </c>
      <c r="T846" s="3">
        <f>(((I846/60)/60)/24)+DATE(1970,1,1)</f>
        <v>41944.207638888889</v>
      </c>
    </row>
    <row r="847" spans="1:20" x14ac:dyDescent="0.3">
      <c r="A847" s="2">
        <v>845</v>
      </c>
      <c r="B847" s="2" t="s">
        <v>846</v>
      </c>
      <c r="C847" s="2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6">
        <f>(E847/D847)*100</f>
        <v>120.3802</v>
      </c>
      <c r="P847" s="5">
        <f>IF(NOT(L847=0),(E847/L847),0)</f>
        <v>34.005706214689269</v>
      </c>
      <c r="Q847" s="2" t="s">
        <v>8325</v>
      </c>
      <c r="R847" s="2" t="s">
        <v>8327</v>
      </c>
      <c r="S847" s="11">
        <f>(((J847/60)/60)/24)+DATE(1970,1,1)</f>
        <v>42578.205972222218</v>
      </c>
      <c r="T847" s="3">
        <f>(((I847/60)/60)/24)+DATE(1970,1,1)</f>
        <v>42618.165972222225</v>
      </c>
    </row>
    <row r="848" spans="1:20" x14ac:dyDescent="0.3">
      <c r="A848" s="2">
        <v>846</v>
      </c>
      <c r="B848" s="2" t="s">
        <v>847</v>
      </c>
      <c r="C848" s="2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6">
        <f>(E848/D848)*100</f>
        <v>122.00090909090908</v>
      </c>
      <c r="P848" s="5">
        <f>IF(NOT(L848=0),(E848/L848),0)</f>
        <v>28.553404255319148</v>
      </c>
      <c r="Q848" s="2" t="s">
        <v>8325</v>
      </c>
      <c r="R848" s="2" t="s">
        <v>8327</v>
      </c>
      <c r="S848" s="11">
        <f>(((J848/60)/60)/24)+DATE(1970,1,1)</f>
        <v>41694.391840277778</v>
      </c>
      <c r="T848" s="3">
        <f>(((I848/60)/60)/24)+DATE(1970,1,1)</f>
        <v>41708.583333333336</v>
      </c>
    </row>
    <row r="849" spans="1:20" x14ac:dyDescent="0.3">
      <c r="A849" s="2">
        <v>847</v>
      </c>
      <c r="B849" s="2" t="s">
        <v>848</v>
      </c>
      <c r="C849" s="2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6">
        <f>(E849/D849)*100</f>
        <v>100</v>
      </c>
      <c r="P849" s="5">
        <f>IF(NOT(L849=0),(E849/L849),0)</f>
        <v>10</v>
      </c>
      <c r="Q849" s="2" t="s">
        <v>8325</v>
      </c>
      <c r="R849" s="2" t="s">
        <v>8327</v>
      </c>
      <c r="S849" s="11">
        <f>(((J849/60)/60)/24)+DATE(1970,1,1)</f>
        <v>42165.79833333334</v>
      </c>
      <c r="T849" s="3">
        <f>(((I849/60)/60)/24)+DATE(1970,1,1)</f>
        <v>42195.79833333334</v>
      </c>
    </row>
    <row r="850" spans="1:20" x14ac:dyDescent="0.3">
      <c r="A850" s="2">
        <v>848</v>
      </c>
      <c r="B850" s="2" t="s">
        <v>849</v>
      </c>
      <c r="C850" s="2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6">
        <f>(E850/D850)*100</f>
        <v>100</v>
      </c>
      <c r="P850" s="5">
        <f>IF(NOT(L850=0),(E850/L850),0)</f>
        <v>18.75</v>
      </c>
      <c r="Q850" s="2" t="s">
        <v>8325</v>
      </c>
      <c r="R850" s="2" t="s">
        <v>8327</v>
      </c>
      <c r="S850" s="11">
        <f>(((J850/60)/60)/24)+DATE(1970,1,1)</f>
        <v>42078.792048611111</v>
      </c>
      <c r="T850" s="3">
        <f>(((I850/60)/60)/24)+DATE(1970,1,1)</f>
        <v>42108.792048611111</v>
      </c>
    </row>
    <row r="851" spans="1:20" x14ac:dyDescent="0.3">
      <c r="A851" s="2">
        <v>849</v>
      </c>
      <c r="B851" s="2" t="s">
        <v>850</v>
      </c>
      <c r="C851" s="2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6">
        <f>(E851/D851)*100</f>
        <v>119.9</v>
      </c>
      <c r="P851" s="5">
        <f>IF(NOT(L851=0),(E851/L851),0)</f>
        <v>41.704347826086959</v>
      </c>
      <c r="Q851" s="2" t="s">
        <v>8325</v>
      </c>
      <c r="R851" s="2" t="s">
        <v>8327</v>
      </c>
      <c r="S851" s="11">
        <f>(((J851/60)/60)/24)+DATE(1970,1,1)</f>
        <v>42051.148888888885</v>
      </c>
      <c r="T851" s="3">
        <f>(((I851/60)/60)/24)+DATE(1970,1,1)</f>
        <v>42079.107222222221</v>
      </c>
    </row>
    <row r="852" spans="1:20" x14ac:dyDescent="0.3">
      <c r="A852" s="2">
        <v>850</v>
      </c>
      <c r="B852" s="2" t="s">
        <v>851</v>
      </c>
      <c r="C852" s="2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6">
        <f>(E852/D852)*100</f>
        <v>155.17499999999998</v>
      </c>
      <c r="P852" s="5">
        <f>IF(NOT(L852=0),(E852/L852),0)</f>
        <v>46.669172932330824</v>
      </c>
      <c r="Q852" s="2" t="s">
        <v>8325</v>
      </c>
      <c r="R852" s="2" t="s">
        <v>8327</v>
      </c>
      <c r="S852" s="11">
        <f>(((J852/60)/60)/24)+DATE(1970,1,1)</f>
        <v>42452.827743055561</v>
      </c>
      <c r="T852" s="3">
        <f>(((I852/60)/60)/24)+DATE(1970,1,1)</f>
        <v>42485.207638888889</v>
      </c>
    </row>
    <row r="853" spans="1:20" x14ac:dyDescent="0.3">
      <c r="A853" s="2">
        <v>851</v>
      </c>
      <c r="B853" s="2" t="s">
        <v>852</v>
      </c>
      <c r="C853" s="2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6">
        <f>(E853/D853)*100</f>
        <v>130.44999999999999</v>
      </c>
      <c r="P853" s="5">
        <f>IF(NOT(L853=0),(E853/L853),0)</f>
        <v>37.271428571428572</v>
      </c>
      <c r="Q853" s="2" t="s">
        <v>8325</v>
      </c>
      <c r="R853" s="2" t="s">
        <v>8327</v>
      </c>
      <c r="S853" s="11">
        <f>(((J853/60)/60)/24)+DATE(1970,1,1)</f>
        <v>42522.880243055552</v>
      </c>
      <c r="T853" s="3">
        <f>(((I853/60)/60)/24)+DATE(1970,1,1)</f>
        <v>42582.822916666672</v>
      </c>
    </row>
    <row r="854" spans="1:20" x14ac:dyDescent="0.3">
      <c r="A854" s="2">
        <v>852</v>
      </c>
      <c r="B854" s="2" t="s">
        <v>853</v>
      </c>
      <c r="C854" s="2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6">
        <f>(E854/D854)*100</f>
        <v>104.97142857142859</v>
      </c>
      <c r="P854" s="5">
        <f>IF(NOT(L854=0),(E854/L854),0)</f>
        <v>59.258064516129032</v>
      </c>
      <c r="Q854" s="2" t="s">
        <v>8325</v>
      </c>
      <c r="R854" s="2" t="s">
        <v>8327</v>
      </c>
      <c r="S854" s="11">
        <f>(((J854/60)/60)/24)+DATE(1970,1,1)</f>
        <v>42656.805497685185</v>
      </c>
      <c r="T854" s="3">
        <f>(((I854/60)/60)/24)+DATE(1970,1,1)</f>
        <v>42667.875</v>
      </c>
    </row>
    <row r="855" spans="1:20" x14ac:dyDescent="0.3">
      <c r="A855" s="2">
        <v>853</v>
      </c>
      <c r="B855" s="2" t="s">
        <v>854</v>
      </c>
      <c r="C855" s="2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6">
        <f>(E855/D855)*100</f>
        <v>100</v>
      </c>
      <c r="P855" s="5">
        <f>IF(NOT(L855=0),(E855/L855),0)</f>
        <v>30</v>
      </c>
      <c r="Q855" s="2" t="s">
        <v>8325</v>
      </c>
      <c r="R855" s="2" t="s">
        <v>8327</v>
      </c>
      <c r="S855" s="11">
        <f>(((J855/60)/60)/24)+DATE(1970,1,1)</f>
        <v>42021.832280092596</v>
      </c>
      <c r="T855" s="3">
        <f>(((I855/60)/60)/24)+DATE(1970,1,1)</f>
        <v>42051.832280092596</v>
      </c>
    </row>
    <row r="856" spans="1:20" x14ac:dyDescent="0.3">
      <c r="A856" s="2">
        <v>854</v>
      </c>
      <c r="B856" s="2" t="s">
        <v>855</v>
      </c>
      <c r="C856" s="2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6">
        <f>(E856/D856)*100</f>
        <v>118.2205035971223</v>
      </c>
      <c r="P856" s="5">
        <f>IF(NOT(L856=0),(E856/L856),0)</f>
        <v>65.8623246492986</v>
      </c>
      <c r="Q856" s="2" t="s">
        <v>8325</v>
      </c>
      <c r="R856" s="2" t="s">
        <v>8327</v>
      </c>
      <c r="S856" s="11">
        <f>(((J856/60)/60)/24)+DATE(1970,1,1)</f>
        <v>42702.212337962963</v>
      </c>
      <c r="T856" s="3">
        <f>(((I856/60)/60)/24)+DATE(1970,1,1)</f>
        <v>42732.212337962963</v>
      </c>
    </row>
    <row r="857" spans="1:20" x14ac:dyDescent="0.3">
      <c r="A857" s="2">
        <v>855</v>
      </c>
      <c r="B857" s="2" t="s">
        <v>856</v>
      </c>
      <c r="C857" s="2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6">
        <f>(E857/D857)*100</f>
        <v>103.44827586206897</v>
      </c>
      <c r="P857" s="5">
        <f>IF(NOT(L857=0),(E857/L857),0)</f>
        <v>31.914893617021278</v>
      </c>
      <c r="Q857" s="2" t="s">
        <v>8325</v>
      </c>
      <c r="R857" s="2" t="s">
        <v>8327</v>
      </c>
      <c r="S857" s="11">
        <f>(((J857/60)/60)/24)+DATE(1970,1,1)</f>
        <v>42545.125196759262</v>
      </c>
      <c r="T857" s="3">
        <f>(((I857/60)/60)/24)+DATE(1970,1,1)</f>
        <v>42575.125196759262</v>
      </c>
    </row>
    <row r="858" spans="1:20" x14ac:dyDescent="0.3">
      <c r="A858" s="2">
        <v>856</v>
      </c>
      <c r="B858" s="2" t="s">
        <v>857</v>
      </c>
      <c r="C858" s="2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6">
        <f>(E858/D858)*100</f>
        <v>218.00000000000003</v>
      </c>
      <c r="P858" s="5">
        <f>IF(NOT(L858=0),(E858/L858),0)</f>
        <v>19.464285714285715</v>
      </c>
      <c r="Q858" s="2" t="s">
        <v>8325</v>
      </c>
      <c r="R858" s="2" t="s">
        <v>8327</v>
      </c>
      <c r="S858" s="11">
        <f>(((J858/60)/60)/24)+DATE(1970,1,1)</f>
        <v>42609.311990740738</v>
      </c>
      <c r="T858" s="3">
        <f>(((I858/60)/60)/24)+DATE(1970,1,1)</f>
        <v>42668.791666666672</v>
      </c>
    </row>
    <row r="859" spans="1:20" x14ac:dyDescent="0.3">
      <c r="A859" s="2">
        <v>857</v>
      </c>
      <c r="B859" s="2" t="s">
        <v>858</v>
      </c>
      <c r="C859" s="2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6">
        <f>(E859/D859)*100</f>
        <v>100</v>
      </c>
      <c r="P859" s="5">
        <f>IF(NOT(L859=0),(E859/L859),0)</f>
        <v>50</v>
      </c>
      <c r="Q859" s="2" t="s">
        <v>8325</v>
      </c>
      <c r="R859" s="2" t="s">
        <v>8327</v>
      </c>
      <c r="S859" s="11">
        <f>(((J859/60)/60)/24)+DATE(1970,1,1)</f>
        <v>42291.581377314811</v>
      </c>
      <c r="T859" s="3">
        <f>(((I859/60)/60)/24)+DATE(1970,1,1)</f>
        <v>42333.623043981483</v>
      </c>
    </row>
    <row r="860" spans="1:20" x14ac:dyDescent="0.3">
      <c r="A860" s="2">
        <v>858</v>
      </c>
      <c r="B860" s="2" t="s">
        <v>859</v>
      </c>
      <c r="C860" s="2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6">
        <f>(E860/D860)*100</f>
        <v>144.00583333333333</v>
      </c>
      <c r="P860" s="5">
        <f>IF(NOT(L860=0),(E860/L860),0)</f>
        <v>22.737763157894737</v>
      </c>
      <c r="Q860" s="2" t="s">
        <v>8325</v>
      </c>
      <c r="R860" s="2" t="s">
        <v>8327</v>
      </c>
      <c r="S860" s="11">
        <f>(((J860/60)/60)/24)+DATE(1970,1,1)</f>
        <v>42079.745578703703</v>
      </c>
      <c r="T860" s="3">
        <f>(((I860/60)/60)/24)+DATE(1970,1,1)</f>
        <v>42109.957638888889</v>
      </c>
    </row>
    <row r="861" spans="1:20" x14ac:dyDescent="0.3">
      <c r="A861" s="2">
        <v>859</v>
      </c>
      <c r="B861" s="2" t="s">
        <v>860</v>
      </c>
      <c r="C861" s="2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6">
        <f>(E861/D861)*100</f>
        <v>104.67500000000001</v>
      </c>
      <c r="P861" s="5">
        <f>IF(NOT(L861=0),(E861/L861),0)</f>
        <v>42.724489795918366</v>
      </c>
      <c r="Q861" s="2" t="s">
        <v>8325</v>
      </c>
      <c r="R861" s="2" t="s">
        <v>8327</v>
      </c>
      <c r="S861" s="11">
        <f>(((J861/60)/60)/24)+DATE(1970,1,1)</f>
        <v>42128.820231481484</v>
      </c>
      <c r="T861" s="3">
        <f>(((I861/60)/60)/24)+DATE(1970,1,1)</f>
        <v>42159</v>
      </c>
    </row>
    <row r="862" spans="1:20" x14ac:dyDescent="0.3">
      <c r="A862" s="2">
        <v>860</v>
      </c>
      <c r="B862" s="2" t="s">
        <v>861</v>
      </c>
      <c r="C862" s="2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6">
        <f>(E862/D862)*100</f>
        <v>18.142857142857142</v>
      </c>
      <c r="P862" s="5">
        <f>IF(NOT(L862=0),(E862/L862),0)</f>
        <v>52.916666666666664</v>
      </c>
      <c r="Q862" s="2" t="s">
        <v>8325</v>
      </c>
      <c r="R862" s="2" t="s">
        <v>8328</v>
      </c>
      <c r="S862" s="11">
        <f>(((J862/60)/60)/24)+DATE(1970,1,1)</f>
        <v>41570.482789351852</v>
      </c>
      <c r="T862" s="3">
        <f>(((I862/60)/60)/24)+DATE(1970,1,1)</f>
        <v>41600.524456018517</v>
      </c>
    </row>
    <row r="863" spans="1:20" x14ac:dyDescent="0.3">
      <c r="A863" s="2">
        <v>861</v>
      </c>
      <c r="B863" s="2" t="s">
        <v>862</v>
      </c>
      <c r="C863" s="2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6">
        <f>(E863/D863)*100</f>
        <v>2.2444444444444445</v>
      </c>
      <c r="P863" s="5">
        <f>IF(NOT(L863=0),(E863/L863),0)</f>
        <v>50.5</v>
      </c>
      <c r="Q863" s="2" t="s">
        <v>8325</v>
      </c>
      <c r="R863" s="2" t="s">
        <v>8328</v>
      </c>
      <c r="S863" s="11">
        <f>(((J863/60)/60)/24)+DATE(1970,1,1)</f>
        <v>42599.965324074074</v>
      </c>
      <c r="T863" s="3">
        <f>(((I863/60)/60)/24)+DATE(1970,1,1)</f>
        <v>42629.965324074074</v>
      </c>
    </row>
    <row r="864" spans="1:20" x14ac:dyDescent="0.3">
      <c r="A864" s="2">
        <v>862</v>
      </c>
      <c r="B864" s="2" t="s">
        <v>863</v>
      </c>
      <c r="C864" s="2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6">
        <f>(E864/D864)*100</f>
        <v>0.33999999999999997</v>
      </c>
      <c r="P864" s="5">
        <f>IF(NOT(L864=0),(E864/L864),0)</f>
        <v>42.5</v>
      </c>
      <c r="Q864" s="2" t="s">
        <v>8325</v>
      </c>
      <c r="R864" s="2" t="s">
        <v>8328</v>
      </c>
      <c r="S864" s="11">
        <f>(((J864/60)/60)/24)+DATE(1970,1,1)</f>
        <v>41559.5549537037</v>
      </c>
      <c r="T864" s="3">
        <f>(((I864/60)/60)/24)+DATE(1970,1,1)</f>
        <v>41589.596620370372</v>
      </c>
    </row>
    <row r="865" spans="1:20" x14ac:dyDescent="0.3">
      <c r="A865" s="2">
        <v>863</v>
      </c>
      <c r="B865" s="2" t="s">
        <v>864</v>
      </c>
      <c r="C865" s="2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6">
        <f>(E865/D865)*100</f>
        <v>4.5</v>
      </c>
      <c r="P865" s="5">
        <f>IF(NOT(L865=0),(E865/L865),0)</f>
        <v>18</v>
      </c>
      <c r="Q865" s="2" t="s">
        <v>8325</v>
      </c>
      <c r="R865" s="2" t="s">
        <v>8328</v>
      </c>
      <c r="S865" s="11">
        <f>(((J865/60)/60)/24)+DATE(1970,1,1)</f>
        <v>40921.117662037039</v>
      </c>
      <c r="T865" s="3">
        <f>(((I865/60)/60)/24)+DATE(1970,1,1)</f>
        <v>40951.117662037039</v>
      </c>
    </row>
    <row r="866" spans="1:20" x14ac:dyDescent="0.3">
      <c r="A866" s="2">
        <v>864</v>
      </c>
      <c r="B866" s="2" t="s">
        <v>865</v>
      </c>
      <c r="C866" s="2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6">
        <f>(E866/D866)*100</f>
        <v>41.53846153846154</v>
      </c>
      <c r="P866" s="5">
        <f>IF(NOT(L866=0),(E866/L866),0)</f>
        <v>34.177215189873415</v>
      </c>
      <c r="Q866" s="2" t="s">
        <v>8325</v>
      </c>
      <c r="R866" s="2" t="s">
        <v>8328</v>
      </c>
      <c r="S866" s="11">
        <f>(((J866/60)/60)/24)+DATE(1970,1,1)</f>
        <v>41541.106921296298</v>
      </c>
      <c r="T866" s="3">
        <f>(((I866/60)/60)/24)+DATE(1970,1,1)</f>
        <v>41563.415972222225</v>
      </c>
    </row>
    <row r="867" spans="1:20" x14ac:dyDescent="0.3">
      <c r="A867" s="2">
        <v>865</v>
      </c>
      <c r="B867" s="2" t="s">
        <v>866</v>
      </c>
      <c r="C867" s="2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6">
        <f>(E867/D867)*100</f>
        <v>2.0454545454545454</v>
      </c>
      <c r="P867" s="5">
        <f>IF(NOT(L867=0),(E867/L867),0)</f>
        <v>22.5</v>
      </c>
      <c r="Q867" s="2" t="s">
        <v>8325</v>
      </c>
      <c r="R867" s="2" t="s">
        <v>8328</v>
      </c>
      <c r="S867" s="11">
        <f>(((J867/60)/60)/24)+DATE(1970,1,1)</f>
        <v>41230.77311342593</v>
      </c>
      <c r="T867" s="3">
        <f>(((I867/60)/60)/24)+DATE(1970,1,1)</f>
        <v>41290.77311342593</v>
      </c>
    </row>
    <row r="868" spans="1:20" x14ac:dyDescent="0.3">
      <c r="A868" s="2">
        <v>866</v>
      </c>
      <c r="B868" s="2" t="s">
        <v>867</v>
      </c>
      <c r="C868" s="2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6">
        <f>(E868/D868)*100</f>
        <v>18.285714285714285</v>
      </c>
      <c r="P868" s="5">
        <f>IF(NOT(L868=0),(E868/L868),0)</f>
        <v>58.18181818181818</v>
      </c>
      <c r="Q868" s="2" t="s">
        <v>8325</v>
      </c>
      <c r="R868" s="2" t="s">
        <v>8328</v>
      </c>
      <c r="S868" s="11">
        <f>(((J868/60)/60)/24)+DATE(1970,1,1)</f>
        <v>42025.637939814813</v>
      </c>
      <c r="T868" s="3">
        <f>(((I868/60)/60)/24)+DATE(1970,1,1)</f>
        <v>42063.631944444445</v>
      </c>
    </row>
    <row r="869" spans="1:20" x14ac:dyDescent="0.3">
      <c r="A869" s="2">
        <v>867</v>
      </c>
      <c r="B869" s="2" t="s">
        <v>868</v>
      </c>
      <c r="C869" s="2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6">
        <f>(E869/D869)*100</f>
        <v>24.02</v>
      </c>
      <c r="P869" s="5">
        <f>IF(NOT(L869=0),(E869/L869),0)</f>
        <v>109.18181818181819</v>
      </c>
      <c r="Q869" s="2" t="s">
        <v>8325</v>
      </c>
      <c r="R869" s="2" t="s">
        <v>8328</v>
      </c>
      <c r="S869" s="11">
        <f>(((J869/60)/60)/24)+DATE(1970,1,1)</f>
        <v>40088.105393518519</v>
      </c>
      <c r="T869" s="3">
        <f>(((I869/60)/60)/24)+DATE(1970,1,1)</f>
        <v>40148.207638888889</v>
      </c>
    </row>
    <row r="870" spans="1:20" x14ac:dyDescent="0.3">
      <c r="A870" s="2">
        <v>868</v>
      </c>
      <c r="B870" s="2" t="s">
        <v>869</v>
      </c>
      <c r="C870" s="2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6">
        <f>(E870/D870)*100</f>
        <v>0.1111111111111111</v>
      </c>
      <c r="P870" s="5">
        <f>IF(NOT(L870=0),(E870/L870),0)</f>
        <v>50</v>
      </c>
      <c r="Q870" s="2" t="s">
        <v>8325</v>
      </c>
      <c r="R870" s="2" t="s">
        <v>8328</v>
      </c>
      <c r="S870" s="11">
        <f>(((J870/60)/60)/24)+DATE(1970,1,1)</f>
        <v>41616.027754629627</v>
      </c>
      <c r="T870" s="3">
        <f>(((I870/60)/60)/24)+DATE(1970,1,1)</f>
        <v>41646.027754629627</v>
      </c>
    </row>
    <row r="871" spans="1:20" x14ac:dyDescent="0.3">
      <c r="A871" s="2">
        <v>869</v>
      </c>
      <c r="B871" s="2" t="s">
        <v>870</v>
      </c>
      <c r="C871" s="2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6">
        <f>(E871/D871)*100</f>
        <v>11.818181818181818</v>
      </c>
      <c r="P871" s="5">
        <f>IF(NOT(L871=0),(E871/L871),0)</f>
        <v>346.66666666666669</v>
      </c>
      <c r="Q871" s="2" t="s">
        <v>8325</v>
      </c>
      <c r="R871" s="2" t="s">
        <v>8328</v>
      </c>
      <c r="S871" s="11">
        <f>(((J871/60)/60)/24)+DATE(1970,1,1)</f>
        <v>41342.845567129632</v>
      </c>
      <c r="T871" s="3">
        <f>(((I871/60)/60)/24)+DATE(1970,1,1)</f>
        <v>41372.803900462961</v>
      </c>
    </row>
    <row r="872" spans="1:20" x14ac:dyDescent="0.3">
      <c r="A872" s="2">
        <v>870</v>
      </c>
      <c r="B872" s="2" t="s">
        <v>871</v>
      </c>
      <c r="C872" s="2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6">
        <f>(E872/D872)*100</f>
        <v>0.31</v>
      </c>
      <c r="P872" s="5">
        <f>IF(NOT(L872=0),(E872/L872),0)</f>
        <v>12.4</v>
      </c>
      <c r="Q872" s="2" t="s">
        <v>8325</v>
      </c>
      <c r="R872" s="2" t="s">
        <v>8328</v>
      </c>
      <c r="S872" s="11">
        <f>(((J872/60)/60)/24)+DATE(1970,1,1)</f>
        <v>41488.022256944445</v>
      </c>
      <c r="T872" s="3">
        <f>(((I872/60)/60)/24)+DATE(1970,1,1)</f>
        <v>41518.022256944445</v>
      </c>
    </row>
    <row r="873" spans="1:20" x14ac:dyDescent="0.3">
      <c r="A873" s="2">
        <v>871</v>
      </c>
      <c r="B873" s="2" t="s">
        <v>872</v>
      </c>
      <c r="C873" s="2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6">
        <f>(E873/D873)*100</f>
        <v>5.416666666666667</v>
      </c>
      <c r="P873" s="5">
        <f>IF(NOT(L873=0),(E873/L873),0)</f>
        <v>27.083333333333332</v>
      </c>
      <c r="Q873" s="2" t="s">
        <v>8325</v>
      </c>
      <c r="R873" s="2" t="s">
        <v>8328</v>
      </c>
      <c r="S873" s="11">
        <f>(((J873/60)/60)/24)+DATE(1970,1,1)</f>
        <v>41577.561284722222</v>
      </c>
      <c r="T873" s="3">
        <f>(((I873/60)/60)/24)+DATE(1970,1,1)</f>
        <v>41607.602951388886</v>
      </c>
    </row>
    <row r="874" spans="1:20" x14ac:dyDescent="0.3">
      <c r="A874" s="2">
        <v>872</v>
      </c>
      <c r="B874" s="2" t="s">
        <v>873</v>
      </c>
      <c r="C874" s="2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6">
        <f>(E874/D874)*100</f>
        <v>0.8125</v>
      </c>
      <c r="P874" s="5">
        <f>IF(NOT(L874=0),(E874/L874),0)</f>
        <v>32.5</v>
      </c>
      <c r="Q874" s="2" t="s">
        <v>8325</v>
      </c>
      <c r="R874" s="2" t="s">
        <v>8328</v>
      </c>
      <c r="S874" s="11">
        <f>(((J874/60)/60)/24)+DATE(1970,1,1)</f>
        <v>40567.825543981482</v>
      </c>
      <c r="T874" s="3">
        <f>(((I874/60)/60)/24)+DATE(1970,1,1)</f>
        <v>40612.825543981482</v>
      </c>
    </row>
    <row r="875" spans="1:20" x14ac:dyDescent="0.3">
      <c r="A875" s="2">
        <v>873</v>
      </c>
      <c r="B875" s="2" t="s">
        <v>874</v>
      </c>
      <c r="C875" s="2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6">
        <f>(E875/D875)*100</f>
        <v>1.2857142857142856</v>
      </c>
      <c r="P875" s="5">
        <f>IF(NOT(L875=0),(E875/L875),0)</f>
        <v>9</v>
      </c>
      <c r="Q875" s="2" t="s">
        <v>8325</v>
      </c>
      <c r="R875" s="2" t="s">
        <v>8328</v>
      </c>
      <c r="S875" s="11">
        <f>(((J875/60)/60)/24)+DATE(1970,1,1)</f>
        <v>41184.167129629634</v>
      </c>
      <c r="T875" s="3">
        <f>(((I875/60)/60)/24)+DATE(1970,1,1)</f>
        <v>41224.208796296298</v>
      </c>
    </row>
    <row r="876" spans="1:20" x14ac:dyDescent="0.3">
      <c r="A876" s="2">
        <v>874</v>
      </c>
      <c r="B876" s="2" t="s">
        <v>875</v>
      </c>
      <c r="C876" s="2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6">
        <f>(E876/D876)*100</f>
        <v>24.333333333333336</v>
      </c>
      <c r="P876" s="5">
        <f>IF(NOT(L876=0),(E876/L876),0)</f>
        <v>34.761904761904759</v>
      </c>
      <c r="Q876" s="2" t="s">
        <v>8325</v>
      </c>
      <c r="R876" s="2" t="s">
        <v>8328</v>
      </c>
      <c r="S876" s="11">
        <f>(((J876/60)/60)/24)+DATE(1970,1,1)</f>
        <v>41368.583726851852</v>
      </c>
      <c r="T876" s="3">
        <f>(((I876/60)/60)/24)+DATE(1970,1,1)</f>
        <v>41398.583726851852</v>
      </c>
    </row>
    <row r="877" spans="1:20" x14ac:dyDescent="0.3">
      <c r="A877" s="2">
        <v>875</v>
      </c>
      <c r="B877" s="2" t="s">
        <v>876</v>
      </c>
      <c r="C877" s="2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6">
        <f>(E877/D877)*100</f>
        <v>0</v>
      </c>
      <c r="P877" s="5">
        <f>IF(NOT(L877=0),(E877/L877),0)</f>
        <v>0</v>
      </c>
      <c r="Q877" s="2" t="s">
        <v>8325</v>
      </c>
      <c r="R877" s="2" t="s">
        <v>8328</v>
      </c>
      <c r="S877" s="11">
        <f>(((J877/60)/60)/24)+DATE(1970,1,1)</f>
        <v>42248.723738425921</v>
      </c>
      <c r="T877" s="3">
        <f>(((I877/60)/60)/24)+DATE(1970,1,1)</f>
        <v>42268.723738425921</v>
      </c>
    </row>
    <row r="878" spans="1:20" x14ac:dyDescent="0.3">
      <c r="A878" s="2">
        <v>876</v>
      </c>
      <c r="B878" s="2" t="s">
        <v>877</v>
      </c>
      <c r="C878" s="2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6">
        <f>(E878/D878)*100</f>
        <v>40.799492385786799</v>
      </c>
      <c r="P878" s="5">
        <f>IF(NOT(L878=0),(E878/L878),0)</f>
        <v>28.577777777777779</v>
      </c>
      <c r="Q878" s="2" t="s">
        <v>8325</v>
      </c>
      <c r="R878" s="2" t="s">
        <v>8328</v>
      </c>
      <c r="S878" s="11">
        <f>(((J878/60)/60)/24)+DATE(1970,1,1)</f>
        <v>41276.496840277774</v>
      </c>
      <c r="T878" s="3">
        <f>(((I878/60)/60)/24)+DATE(1970,1,1)</f>
        <v>41309.496840277774</v>
      </c>
    </row>
    <row r="879" spans="1:20" x14ac:dyDescent="0.3">
      <c r="A879" s="2">
        <v>877</v>
      </c>
      <c r="B879" s="2" t="s">
        <v>878</v>
      </c>
      <c r="C879" s="2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6">
        <f>(E879/D879)*100</f>
        <v>67.55</v>
      </c>
      <c r="P879" s="5">
        <f>IF(NOT(L879=0),(E879/L879),0)</f>
        <v>46.586206896551722</v>
      </c>
      <c r="Q879" s="2" t="s">
        <v>8325</v>
      </c>
      <c r="R879" s="2" t="s">
        <v>8328</v>
      </c>
      <c r="S879" s="11">
        <f>(((J879/60)/60)/24)+DATE(1970,1,1)</f>
        <v>41597.788888888892</v>
      </c>
      <c r="T879" s="3">
        <f>(((I879/60)/60)/24)+DATE(1970,1,1)</f>
        <v>41627.788888888892</v>
      </c>
    </row>
    <row r="880" spans="1:20" x14ac:dyDescent="0.3">
      <c r="A880" s="2">
        <v>878</v>
      </c>
      <c r="B880" s="2" t="s">
        <v>879</v>
      </c>
      <c r="C880" s="2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6">
        <f>(E880/D880)*100</f>
        <v>1.3</v>
      </c>
      <c r="P880" s="5">
        <f>IF(NOT(L880=0),(E880/L880),0)</f>
        <v>32.5</v>
      </c>
      <c r="Q880" s="2" t="s">
        <v>8325</v>
      </c>
      <c r="R880" s="2" t="s">
        <v>8328</v>
      </c>
      <c r="S880" s="11">
        <f>(((J880/60)/60)/24)+DATE(1970,1,1)</f>
        <v>40505.232916666668</v>
      </c>
      <c r="T880" s="3">
        <f>(((I880/60)/60)/24)+DATE(1970,1,1)</f>
        <v>40535.232916666668</v>
      </c>
    </row>
    <row r="881" spans="1:20" x14ac:dyDescent="0.3">
      <c r="A881" s="2">
        <v>879</v>
      </c>
      <c r="B881" s="2" t="s">
        <v>880</v>
      </c>
      <c r="C881" s="2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6">
        <f>(E881/D881)*100</f>
        <v>30.666666666666664</v>
      </c>
      <c r="P881" s="5">
        <f>IF(NOT(L881=0),(E881/L881),0)</f>
        <v>21.466666666666665</v>
      </c>
      <c r="Q881" s="2" t="s">
        <v>8325</v>
      </c>
      <c r="R881" s="2" t="s">
        <v>8328</v>
      </c>
      <c r="S881" s="11">
        <f>(((J881/60)/60)/24)+DATE(1970,1,1)</f>
        <v>41037.829918981479</v>
      </c>
      <c r="T881" s="3">
        <f>(((I881/60)/60)/24)+DATE(1970,1,1)</f>
        <v>41058.829918981479</v>
      </c>
    </row>
    <row r="882" spans="1:20" x14ac:dyDescent="0.3">
      <c r="A882" s="2">
        <v>880</v>
      </c>
      <c r="B882" s="2" t="s">
        <v>881</v>
      </c>
      <c r="C882" s="2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6">
        <f>(E882/D882)*100</f>
        <v>2.9894179894179893</v>
      </c>
      <c r="P882" s="5">
        <f>IF(NOT(L882=0),(E882/L882),0)</f>
        <v>14.125</v>
      </c>
      <c r="Q882" s="2" t="s">
        <v>8325</v>
      </c>
      <c r="R882" s="2" t="s">
        <v>8329</v>
      </c>
      <c r="S882" s="11">
        <f>(((J882/60)/60)/24)+DATE(1970,1,1)</f>
        <v>41179.32104166667</v>
      </c>
      <c r="T882" s="3">
        <f>(((I882/60)/60)/24)+DATE(1970,1,1)</f>
        <v>41212.32104166667</v>
      </c>
    </row>
    <row r="883" spans="1:20" x14ac:dyDescent="0.3">
      <c r="A883" s="2">
        <v>881</v>
      </c>
      <c r="B883" s="2" t="s">
        <v>882</v>
      </c>
      <c r="C883" s="2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6">
        <f>(E883/D883)*100</f>
        <v>0.8</v>
      </c>
      <c r="P883" s="5">
        <f>IF(NOT(L883=0),(E883/L883),0)</f>
        <v>30</v>
      </c>
      <c r="Q883" s="2" t="s">
        <v>8325</v>
      </c>
      <c r="R883" s="2" t="s">
        <v>8329</v>
      </c>
      <c r="S883" s="11">
        <f>(((J883/60)/60)/24)+DATE(1970,1,1)</f>
        <v>40877.25099537037</v>
      </c>
      <c r="T883" s="3">
        <f>(((I883/60)/60)/24)+DATE(1970,1,1)</f>
        <v>40922.25099537037</v>
      </c>
    </row>
    <row r="884" spans="1:20" x14ac:dyDescent="0.3">
      <c r="A884" s="2">
        <v>882</v>
      </c>
      <c r="B884" s="2" t="s">
        <v>883</v>
      </c>
      <c r="C884" s="2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6">
        <f>(E884/D884)*100</f>
        <v>20.133333333333333</v>
      </c>
      <c r="P884" s="5">
        <f>IF(NOT(L884=0),(E884/L884),0)</f>
        <v>21.571428571428573</v>
      </c>
      <c r="Q884" s="2" t="s">
        <v>8325</v>
      </c>
      <c r="R884" s="2" t="s">
        <v>8329</v>
      </c>
      <c r="S884" s="11">
        <f>(((J884/60)/60)/24)+DATE(1970,1,1)</f>
        <v>40759.860532407409</v>
      </c>
      <c r="T884" s="3">
        <f>(((I884/60)/60)/24)+DATE(1970,1,1)</f>
        <v>40792.860532407409</v>
      </c>
    </row>
    <row r="885" spans="1:20" x14ac:dyDescent="0.3">
      <c r="A885" s="2">
        <v>883</v>
      </c>
      <c r="B885" s="2" t="s">
        <v>884</v>
      </c>
      <c r="C885" s="2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6">
        <f>(E885/D885)*100</f>
        <v>40.020000000000003</v>
      </c>
      <c r="P885" s="5">
        <f>IF(NOT(L885=0),(E885/L885),0)</f>
        <v>83.375</v>
      </c>
      <c r="Q885" s="2" t="s">
        <v>8325</v>
      </c>
      <c r="R885" s="2" t="s">
        <v>8329</v>
      </c>
      <c r="S885" s="11">
        <f>(((J885/60)/60)/24)+DATE(1970,1,1)</f>
        <v>42371.935590277775</v>
      </c>
      <c r="T885" s="3">
        <f>(((I885/60)/60)/24)+DATE(1970,1,1)</f>
        <v>42431.935590277775</v>
      </c>
    </row>
    <row r="886" spans="1:20" x14ac:dyDescent="0.3">
      <c r="A886" s="2">
        <v>884</v>
      </c>
      <c r="B886" s="2" t="s">
        <v>885</v>
      </c>
      <c r="C886" s="2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6">
        <f>(E886/D886)*100</f>
        <v>1</v>
      </c>
      <c r="P886" s="5">
        <f>IF(NOT(L886=0),(E886/L886),0)</f>
        <v>10</v>
      </c>
      <c r="Q886" s="2" t="s">
        <v>8325</v>
      </c>
      <c r="R886" s="2" t="s">
        <v>8329</v>
      </c>
      <c r="S886" s="11">
        <f>(((J886/60)/60)/24)+DATE(1970,1,1)</f>
        <v>40981.802615740737</v>
      </c>
      <c r="T886" s="3">
        <f>(((I886/60)/60)/24)+DATE(1970,1,1)</f>
        <v>41041.104861111111</v>
      </c>
    </row>
    <row r="887" spans="1:20" x14ac:dyDescent="0.3">
      <c r="A887" s="2">
        <v>885</v>
      </c>
      <c r="B887" s="2" t="s">
        <v>886</v>
      </c>
      <c r="C887" s="2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6">
        <f>(E887/D887)*100</f>
        <v>75</v>
      </c>
      <c r="P887" s="5">
        <f>IF(NOT(L887=0),(E887/L887),0)</f>
        <v>35.714285714285715</v>
      </c>
      <c r="Q887" s="2" t="s">
        <v>8325</v>
      </c>
      <c r="R887" s="2" t="s">
        <v>8329</v>
      </c>
      <c r="S887" s="11">
        <f>(((J887/60)/60)/24)+DATE(1970,1,1)</f>
        <v>42713.941099537042</v>
      </c>
      <c r="T887" s="3">
        <f>(((I887/60)/60)/24)+DATE(1970,1,1)</f>
        <v>42734.941099537042</v>
      </c>
    </row>
    <row r="888" spans="1:20" x14ac:dyDescent="0.3">
      <c r="A888" s="2">
        <v>886</v>
      </c>
      <c r="B888" s="2" t="s">
        <v>887</v>
      </c>
      <c r="C888" s="2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6">
        <f>(E888/D888)*100</f>
        <v>41</v>
      </c>
      <c r="P888" s="5">
        <f>IF(NOT(L888=0),(E888/L888),0)</f>
        <v>29.285714285714285</v>
      </c>
      <c r="Q888" s="2" t="s">
        <v>8325</v>
      </c>
      <c r="R888" s="2" t="s">
        <v>8329</v>
      </c>
      <c r="S888" s="11">
        <f>(((J888/60)/60)/24)+DATE(1970,1,1)</f>
        <v>42603.870520833334</v>
      </c>
      <c r="T888" s="3">
        <f>(((I888/60)/60)/24)+DATE(1970,1,1)</f>
        <v>42628.870520833334</v>
      </c>
    </row>
    <row r="889" spans="1:20" x14ac:dyDescent="0.3">
      <c r="A889" s="2">
        <v>887</v>
      </c>
      <c r="B889" s="2" t="s">
        <v>888</v>
      </c>
      <c r="C889" s="2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6">
        <f>(E889/D889)*100</f>
        <v>0</v>
      </c>
      <c r="P889" s="5">
        <f>IF(NOT(L889=0),(E889/L889),0)</f>
        <v>0</v>
      </c>
      <c r="Q889" s="2" t="s">
        <v>8325</v>
      </c>
      <c r="R889" s="2" t="s">
        <v>8329</v>
      </c>
      <c r="S889" s="11">
        <f>(((J889/60)/60)/24)+DATE(1970,1,1)</f>
        <v>41026.958969907406</v>
      </c>
      <c r="T889" s="3">
        <f>(((I889/60)/60)/24)+DATE(1970,1,1)</f>
        <v>41056.958969907406</v>
      </c>
    </row>
    <row r="890" spans="1:20" x14ac:dyDescent="0.3">
      <c r="A890" s="2">
        <v>888</v>
      </c>
      <c r="B890" s="2" t="s">
        <v>889</v>
      </c>
      <c r="C890" s="2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6">
        <f>(E890/D890)*100</f>
        <v>7.1999999999999993</v>
      </c>
      <c r="P890" s="5">
        <f>IF(NOT(L890=0),(E890/L890),0)</f>
        <v>18</v>
      </c>
      <c r="Q890" s="2" t="s">
        <v>8325</v>
      </c>
      <c r="R890" s="2" t="s">
        <v>8329</v>
      </c>
      <c r="S890" s="11">
        <f>(((J890/60)/60)/24)+DATE(1970,1,1)</f>
        <v>40751.753298611111</v>
      </c>
      <c r="T890" s="3">
        <f>(((I890/60)/60)/24)+DATE(1970,1,1)</f>
        <v>40787.25</v>
      </c>
    </row>
    <row r="891" spans="1:20" x14ac:dyDescent="0.3">
      <c r="A891" s="2">
        <v>889</v>
      </c>
      <c r="B891" s="2" t="s">
        <v>890</v>
      </c>
      <c r="C891" s="2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6">
        <f>(E891/D891)*100</f>
        <v>9.4412800000000008</v>
      </c>
      <c r="P891" s="5">
        <f>IF(NOT(L891=0),(E891/L891),0)</f>
        <v>73.760000000000005</v>
      </c>
      <c r="Q891" s="2" t="s">
        <v>8325</v>
      </c>
      <c r="R891" s="2" t="s">
        <v>8329</v>
      </c>
      <c r="S891" s="11">
        <f>(((J891/60)/60)/24)+DATE(1970,1,1)</f>
        <v>41887.784062500003</v>
      </c>
      <c r="T891" s="3">
        <f>(((I891/60)/60)/24)+DATE(1970,1,1)</f>
        <v>41917.784062500003</v>
      </c>
    </row>
    <row r="892" spans="1:20" x14ac:dyDescent="0.3">
      <c r="A892" s="2">
        <v>890</v>
      </c>
      <c r="B892" s="2" t="s">
        <v>891</v>
      </c>
      <c r="C892" s="2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6">
        <f>(E892/D892)*100</f>
        <v>4.1666666666666661</v>
      </c>
      <c r="P892" s="5">
        <f>IF(NOT(L892=0),(E892/L892),0)</f>
        <v>31.25</v>
      </c>
      <c r="Q892" s="2" t="s">
        <v>8325</v>
      </c>
      <c r="R892" s="2" t="s">
        <v>8329</v>
      </c>
      <c r="S892" s="11">
        <f>(((J892/60)/60)/24)+DATE(1970,1,1)</f>
        <v>41569.698831018519</v>
      </c>
      <c r="T892" s="3">
        <f>(((I892/60)/60)/24)+DATE(1970,1,1)</f>
        <v>41599.740497685183</v>
      </c>
    </row>
    <row r="893" spans="1:20" x14ac:dyDescent="0.3">
      <c r="A893" s="2">
        <v>891</v>
      </c>
      <c r="B893" s="2" t="s">
        <v>892</v>
      </c>
      <c r="C893" s="2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6">
        <f>(E893/D893)*100</f>
        <v>3.25</v>
      </c>
      <c r="P893" s="5">
        <f>IF(NOT(L893=0),(E893/L893),0)</f>
        <v>28.888888888888889</v>
      </c>
      <c r="Q893" s="2" t="s">
        <v>8325</v>
      </c>
      <c r="R893" s="2" t="s">
        <v>8329</v>
      </c>
      <c r="S893" s="11">
        <f>(((J893/60)/60)/24)+DATE(1970,1,1)</f>
        <v>41842.031597222223</v>
      </c>
      <c r="T893" s="3">
        <f>(((I893/60)/60)/24)+DATE(1970,1,1)</f>
        <v>41872.031597222223</v>
      </c>
    </row>
    <row r="894" spans="1:20" x14ac:dyDescent="0.3">
      <c r="A894" s="2">
        <v>892</v>
      </c>
      <c r="B894" s="2" t="s">
        <v>893</v>
      </c>
      <c r="C894" s="2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6">
        <f>(E894/D894)*100</f>
        <v>40.75</v>
      </c>
      <c r="P894" s="5">
        <f>IF(NOT(L894=0),(E894/L894),0)</f>
        <v>143.8235294117647</v>
      </c>
      <c r="Q894" s="2" t="s">
        <v>8325</v>
      </c>
      <c r="R894" s="2" t="s">
        <v>8329</v>
      </c>
      <c r="S894" s="11">
        <f>(((J894/60)/60)/24)+DATE(1970,1,1)</f>
        <v>40304.20003472222</v>
      </c>
      <c r="T894" s="3">
        <f>(((I894/60)/60)/24)+DATE(1970,1,1)</f>
        <v>40391.166666666664</v>
      </c>
    </row>
    <row r="895" spans="1:20" x14ac:dyDescent="0.3">
      <c r="A895" s="2">
        <v>893</v>
      </c>
      <c r="B895" s="2" t="s">
        <v>894</v>
      </c>
      <c r="C895" s="2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6">
        <f>(E895/D895)*100</f>
        <v>10</v>
      </c>
      <c r="P895" s="5">
        <f>IF(NOT(L895=0),(E895/L895),0)</f>
        <v>40</v>
      </c>
      <c r="Q895" s="2" t="s">
        <v>8325</v>
      </c>
      <c r="R895" s="2" t="s">
        <v>8329</v>
      </c>
      <c r="S895" s="11">
        <f>(((J895/60)/60)/24)+DATE(1970,1,1)</f>
        <v>42065.897719907407</v>
      </c>
      <c r="T895" s="3">
        <f>(((I895/60)/60)/24)+DATE(1970,1,1)</f>
        <v>42095.856053240743</v>
      </c>
    </row>
    <row r="896" spans="1:20" x14ac:dyDescent="0.3">
      <c r="A896" s="2">
        <v>894</v>
      </c>
      <c r="B896" s="2" t="s">
        <v>895</v>
      </c>
      <c r="C896" s="2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6">
        <f>(E896/D896)*100</f>
        <v>39.17</v>
      </c>
      <c r="P896" s="5">
        <f>IF(NOT(L896=0),(E896/L896),0)</f>
        <v>147.81132075471697</v>
      </c>
      <c r="Q896" s="2" t="s">
        <v>8325</v>
      </c>
      <c r="R896" s="2" t="s">
        <v>8329</v>
      </c>
      <c r="S896" s="11">
        <f>(((J896/60)/60)/24)+DATE(1970,1,1)</f>
        <v>42496.981597222228</v>
      </c>
      <c r="T896" s="3">
        <f>(((I896/60)/60)/24)+DATE(1970,1,1)</f>
        <v>42526.981597222228</v>
      </c>
    </row>
    <row r="897" spans="1:20" x14ac:dyDescent="0.3">
      <c r="A897" s="2">
        <v>895</v>
      </c>
      <c r="B897" s="2" t="s">
        <v>896</v>
      </c>
      <c r="C897" s="2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6">
        <f>(E897/D897)*100</f>
        <v>2.4375</v>
      </c>
      <c r="P897" s="5">
        <f>IF(NOT(L897=0),(E897/L897),0)</f>
        <v>27.857142857142858</v>
      </c>
      <c r="Q897" s="2" t="s">
        <v>8325</v>
      </c>
      <c r="R897" s="2" t="s">
        <v>8329</v>
      </c>
      <c r="S897" s="11">
        <f>(((J897/60)/60)/24)+DATE(1970,1,1)</f>
        <v>40431.127650462964</v>
      </c>
      <c r="T897" s="3">
        <f>(((I897/60)/60)/24)+DATE(1970,1,1)</f>
        <v>40476.127650462964</v>
      </c>
    </row>
    <row r="898" spans="1:20" x14ac:dyDescent="0.3">
      <c r="A898" s="2">
        <v>896</v>
      </c>
      <c r="B898" s="2" t="s">
        <v>897</v>
      </c>
      <c r="C898" s="2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6">
        <f>(E898/D898)*100</f>
        <v>40</v>
      </c>
      <c r="P898" s="5">
        <f>IF(NOT(L898=0),(E898/L898),0)</f>
        <v>44.444444444444443</v>
      </c>
      <c r="Q898" s="2" t="s">
        <v>8325</v>
      </c>
      <c r="R898" s="2" t="s">
        <v>8329</v>
      </c>
      <c r="S898" s="11">
        <f>(((J898/60)/60)/24)+DATE(1970,1,1)</f>
        <v>42218.872986111113</v>
      </c>
      <c r="T898" s="3">
        <f>(((I898/60)/60)/24)+DATE(1970,1,1)</f>
        <v>42244.166666666672</v>
      </c>
    </row>
    <row r="899" spans="1:20" x14ac:dyDescent="0.3">
      <c r="A899" s="2">
        <v>897</v>
      </c>
      <c r="B899" s="2" t="s">
        <v>898</v>
      </c>
      <c r="C899" s="2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6">
        <f>(E899/D899)*100</f>
        <v>0</v>
      </c>
      <c r="P899" s="5">
        <f>IF(NOT(L899=0),(E899/L899),0)</f>
        <v>0</v>
      </c>
      <c r="Q899" s="2" t="s">
        <v>8325</v>
      </c>
      <c r="R899" s="2" t="s">
        <v>8329</v>
      </c>
      <c r="S899" s="11">
        <f>(((J899/60)/60)/24)+DATE(1970,1,1)</f>
        <v>41211.688750000001</v>
      </c>
      <c r="T899" s="3">
        <f>(((I899/60)/60)/24)+DATE(1970,1,1)</f>
        <v>41241.730416666665</v>
      </c>
    </row>
    <row r="900" spans="1:20" x14ac:dyDescent="0.3">
      <c r="A900" s="2">
        <v>898</v>
      </c>
      <c r="B900" s="2" t="s">
        <v>899</v>
      </c>
      <c r="C900" s="2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6">
        <f>(E900/D900)*100</f>
        <v>2.8000000000000003</v>
      </c>
      <c r="P900" s="5">
        <f>IF(NOT(L900=0),(E900/L900),0)</f>
        <v>35</v>
      </c>
      <c r="Q900" s="2" t="s">
        <v>8325</v>
      </c>
      <c r="R900" s="2" t="s">
        <v>8329</v>
      </c>
      <c r="S900" s="11">
        <f>(((J900/60)/60)/24)+DATE(1970,1,1)</f>
        <v>40878.758217592593</v>
      </c>
      <c r="T900" s="3">
        <f>(((I900/60)/60)/24)+DATE(1970,1,1)</f>
        <v>40923.758217592593</v>
      </c>
    </row>
    <row r="901" spans="1:20" x14ac:dyDescent="0.3">
      <c r="A901" s="2">
        <v>899</v>
      </c>
      <c r="B901" s="2" t="s">
        <v>900</v>
      </c>
      <c r="C901" s="2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6">
        <f>(E901/D901)*100</f>
        <v>37.333333333333336</v>
      </c>
      <c r="P901" s="5">
        <f>IF(NOT(L901=0),(E901/L901),0)</f>
        <v>35</v>
      </c>
      <c r="Q901" s="2" t="s">
        <v>8325</v>
      </c>
      <c r="R901" s="2" t="s">
        <v>8329</v>
      </c>
      <c r="S901" s="11">
        <f>(((J901/60)/60)/24)+DATE(1970,1,1)</f>
        <v>40646.099097222221</v>
      </c>
      <c r="T901" s="3">
        <f>(((I901/60)/60)/24)+DATE(1970,1,1)</f>
        <v>40691.099097222221</v>
      </c>
    </row>
    <row r="902" spans="1:20" x14ac:dyDescent="0.3">
      <c r="A902" s="2">
        <v>900</v>
      </c>
      <c r="B902" s="2" t="s">
        <v>901</v>
      </c>
      <c r="C902" s="2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6">
        <f>(E902/D902)*100</f>
        <v>0.42</v>
      </c>
      <c r="P902" s="5">
        <f>IF(NOT(L902=0),(E902/L902),0)</f>
        <v>10.5</v>
      </c>
      <c r="Q902" s="2" t="s">
        <v>8325</v>
      </c>
      <c r="R902" s="2" t="s">
        <v>8328</v>
      </c>
      <c r="S902" s="11">
        <f>(((J902/60)/60)/24)+DATE(1970,1,1)</f>
        <v>42429.84956018519</v>
      </c>
      <c r="T902" s="3">
        <f>(((I902/60)/60)/24)+DATE(1970,1,1)</f>
        <v>42459.807893518519</v>
      </c>
    </row>
    <row r="903" spans="1:20" x14ac:dyDescent="0.3">
      <c r="A903" s="2">
        <v>901</v>
      </c>
      <c r="B903" s="2" t="s">
        <v>902</v>
      </c>
      <c r="C903" s="2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6">
        <f>(E903/D903)*100</f>
        <v>0</v>
      </c>
      <c r="P903" s="5">
        <f>IF(NOT(L903=0),(E903/L903),0)</f>
        <v>0</v>
      </c>
      <c r="Q903" s="2" t="s">
        <v>8325</v>
      </c>
      <c r="R903" s="2" t="s">
        <v>8328</v>
      </c>
      <c r="S903" s="11">
        <f>(((J903/60)/60)/24)+DATE(1970,1,1)</f>
        <v>40291.81150462963</v>
      </c>
      <c r="T903" s="3">
        <f>(((I903/60)/60)/24)+DATE(1970,1,1)</f>
        <v>40337.799305555556</v>
      </c>
    </row>
    <row r="904" spans="1:20" x14ac:dyDescent="0.3">
      <c r="A904" s="2">
        <v>902</v>
      </c>
      <c r="B904" s="2" t="s">
        <v>903</v>
      </c>
      <c r="C904" s="2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6">
        <f>(E904/D904)*100</f>
        <v>0.3</v>
      </c>
      <c r="P904" s="5">
        <f>IF(NOT(L904=0),(E904/L904),0)</f>
        <v>30</v>
      </c>
      <c r="Q904" s="2" t="s">
        <v>8325</v>
      </c>
      <c r="R904" s="2" t="s">
        <v>8328</v>
      </c>
      <c r="S904" s="11">
        <f>(((J904/60)/60)/24)+DATE(1970,1,1)</f>
        <v>41829.965532407405</v>
      </c>
      <c r="T904" s="3">
        <f>(((I904/60)/60)/24)+DATE(1970,1,1)</f>
        <v>41881.645833333336</v>
      </c>
    </row>
    <row r="905" spans="1:20" x14ac:dyDescent="0.3">
      <c r="A905" s="2">
        <v>903</v>
      </c>
      <c r="B905" s="2" t="s">
        <v>904</v>
      </c>
      <c r="C905" s="2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6">
        <f>(E905/D905)*100</f>
        <v>3.2</v>
      </c>
      <c r="P905" s="5">
        <f>IF(NOT(L905=0),(E905/L905),0)</f>
        <v>40</v>
      </c>
      <c r="Q905" s="2" t="s">
        <v>8325</v>
      </c>
      <c r="R905" s="2" t="s">
        <v>8328</v>
      </c>
      <c r="S905" s="11">
        <f>(((J905/60)/60)/24)+DATE(1970,1,1)</f>
        <v>41149.796064814815</v>
      </c>
      <c r="T905" s="3">
        <f>(((I905/60)/60)/24)+DATE(1970,1,1)</f>
        <v>41175.100694444445</v>
      </c>
    </row>
    <row r="906" spans="1:20" x14ac:dyDescent="0.3">
      <c r="A906" s="2">
        <v>904</v>
      </c>
      <c r="B906" s="2" t="s">
        <v>905</v>
      </c>
      <c r="C906" s="2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6">
        <f>(E906/D906)*100</f>
        <v>0.30199999999999999</v>
      </c>
      <c r="P906" s="5">
        <f>IF(NOT(L906=0),(E906/L906),0)</f>
        <v>50.333333333333336</v>
      </c>
      <c r="Q906" s="2" t="s">
        <v>8325</v>
      </c>
      <c r="R906" s="2" t="s">
        <v>8328</v>
      </c>
      <c r="S906" s="11">
        <f>(((J906/60)/60)/24)+DATE(1970,1,1)</f>
        <v>42342.080289351856</v>
      </c>
      <c r="T906" s="3">
        <f>(((I906/60)/60)/24)+DATE(1970,1,1)</f>
        <v>42372.080289351856</v>
      </c>
    </row>
    <row r="907" spans="1:20" x14ac:dyDescent="0.3">
      <c r="A907" s="2">
        <v>905</v>
      </c>
      <c r="B907" s="2" t="s">
        <v>906</v>
      </c>
      <c r="C907" s="2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6">
        <f>(E907/D907)*100</f>
        <v>3.0153846153846153</v>
      </c>
      <c r="P907" s="5">
        <f>IF(NOT(L907=0),(E907/L907),0)</f>
        <v>32.666666666666664</v>
      </c>
      <c r="Q907" s="2" t="s">
        <v>8325</v>
      </c>
      <c r="R907" s="2" t="s">
        <v>8328</v>
      </c>
      <c r="S907" s="11">
        <f>(((J907/60)/60)/24)+DATE(1970,1,1)</f>
        <v>40507.239884259259</v>
      </c>
      <c r="T907" s="3">
        <f>(((I907/60)/60)/24)+DATE(1970,1,1)</f>
        <v>40567.239884259259</v>
      </c>
    </row>
    <row r="908" spans="1:20" x14ac:dyDescent="0.3">
      <c r="A908" s="2">
        <v>906</v>
      </c>
      <c r="B908" s="2" t="s">
        <v>907</v>
      </c>
      <c r="C908" s="2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6">
        <f>(E908/D908)*100</f>
        <v>0</v>
      </c>
      <c r="P908" s="5">
        <f>IF(NOT(L908=0),(E908/L908),0)</f>
        <v>0</v>
      </c>
      <c r="Q908" s="2" t="s">
        <v>8325</v>
      </c>
      <c r="R908" s="2" t="s">
        <v>8328</v>
      </c>
      <c r="S908" s="11">
        <f>(((J908/60)/60)/24)+DATE(1970,1,1)</f>
        <v>41681.189699074072</v>
      </c>
      <c r="T908" s="3">
        <f>(((I908/60)/60)/24)+DATE(1970,1,1)</f>
        <v>41711.148032407407</v>
      </c>
    </row>
    <row r="909" spans="1:20" x14ac:dyDescent="0.3">
      <c r="A909" s="2">
        <v>907</v>
      </c>
      <c r="B909" s="2" t="s">
        <v>908</v>
      </c>
      <c r="C909" s="2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6">
        <f>(E909/D909)*100</f>
        <v>0</v>
      </c>
      <c r="P909" s="5">
        <f>IF(NOT(L909=0),(E909/L909),0)</f>
        <v>0</v>
      </c>
      <c r="Q909" s="2" t="s">
        <v>8325</v>
      </c>
      <c r="R909" s="2" t="s">
        <v>8328</v>
      </c>
      <c r="S909" s="11">
        <f>(((J909/60)/60)/24)+DATE(1970,1,1)</f>
        <v>40767.192395833335</v>
      </c>
      <c r="T909" s="3">
        <f>(((I909/60)/60)/24)+DATE(1970,1,1)</f>
        <v>40797.192395833335</v>
      </c>
    </row>
    <row r="910" spans="1:20" x14ac:dyDescent="0.3">
      <c r="A910" s="2">
        <v>908</v>
      </c>
      <c r="B910" s="2" t="s">
        <v>909</v>
      </c>
      <c r="C910" s="2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6">
        <f>(E910/D910)*100</f>
        <v>0</v>
      </c>
      <c r="P910" s="5">
        <f>IF(NOT(L910=0),(E910/L910),0)</f>
        <v>0</v>
      </c>
      <c r="Q910" s="2" t="s">
        <v>8325</v>
      </c>
      <c r="R910" s="2" t="s">
        <v>8328</v>
      </c>
      <c r="S910" s="11">
        <f>(((J910/60)/60)/24)+DATE(1970,1,1)</f>
        <v>40340.801562499997</v>
      </c>
      <c r="T910" s="3">
        <f>(((I910/60)/60)/24)+DATE(1970,1,1)</f>
        <v>40386.207638888889</v>
      </c>
    </row>
    <row r="911" spans="1:20" x14ac:dyDescent="0.3">
      <c r="A911" s="2">
        <v>909</v>
      </c>
      <c r="B911" s="2" t="s">
        <v>910</v>
      </c>
      <c r="C911" s="2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6">
        <f>(E911/D911)*100</f>
        <v>3.25</v>
      </c>
      <c r="P911" s="5">
        <f>IF(NOT(L911=0),(E911/L911),0)</f>
        <v>65</v>
      </c>
      <c r="Q911" s="2" t="s">
        <v>8325</v>
      </c>
      <c r="R911" s="2" t="s">
        <v>8328</v>
      </c>
      <c r="S911" s="11">
        <f>(((J911/60)/60)/24)+DATE(1970,1,1)</f>
        <v>41081.69027777778</v>
      </c>
      <c r="T911" s="3">
        <f>(((I911/60)/60)/24)+DATE(1970,1,1)</f>
        <v>41113.166666666664</v>
      </c>
    </row>
    <row r="912" spans="1:20" x14ac:dyDescent="0.3">
      <c r="A912" s="2">
        <v>910</v>
      </c>
      <c r="B912" s="2" t="s">
        <v>911</v>
      </c>
      <c r="C912" s="2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6">
        <f>(E912/D912)*100</f>
        <v>22.363636363636363</v>
      </c>
      <c r="P912" s="5">
        <f>IF(NOT(L912=0),(E912/L912),0)</f>
        <v>24.6</v>
      </c>
      <c r="Q912" s="2" t="s">
        <v>8325</v>
      </c>
      <c r="R912" s="2" t="s">
        <v>8328</v>
      </c>
      <c r="S912" s="11">
        <f>(((J912/60)/60)/24)+DATE(1970,1,1)</f>
        <v>42737.545358796298</v>
      </c>
      <c r="T912" s="3">
        <f>(((I912/60)/60)/24)+DATE(1970,1,1)</f>
        <v>42797.545358796298</v>
      </c>
    </row>
    <row r="913" spans="1:20" x14ac:dyDescent="0.3">
      <c r="A913" s="2">
        <v>911</v>
      </c>
      <c r="B913" s="2" t="s">
        <v>912</v>
      </c>
      <c r="C913" s="2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6">
        <f>(E913/D913)*100</f>
        <v>0</v>
      </c>
      <c r="P913" s="5">
        <f>IF(NOT(L913=0),(E913/L913),0)</f>
        <v>0</v>
      </c>
      <c r="Q913" s="2" t="s">
        <v>8325</v>
      </c>
      <c r="R913" s="2" t="s">
        <v>8328</v>
      </c>
      <c r="S913" s="11">
        <f>(((J913/60)/60)/24)+DATE(1970,1,1)</f>
        <v>41642.005150462966</v>
      </c>
      <c r="T913" s="3">
        <f>(((I913/60)/60)/24)+DATE(1970,1,1)</f>
        <v>41663.005150462966</v>
      </c>
    </row>
    <row r="914" spans="1:20" x14ac:dyDescent="0.3">
      <c r="A914" s="2">
        <v>912</v>
      </c>
      <c r="B914" s="2" t="s">
        <v>913</v>
      </c>
      <c r="C914" s="2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6">
        <f>(E914/D914)*100</f>
        <v>0.85714285714285721</v>
      </c>
      <c r="P914" s="5">
        <f>IF(NOT(L914=0),(E914/L914),0)</f>
        <v>15</v>
      </c>
      <c r="Q914" s="2" t="s">
        <v>8325</v>
      </c>
      <c r="R914" s="2" t="s">
        <v>8328</v>
      </c>
      <c r="S914" s="11">
        <f>(((J914/60)/60)/24)+DATE(1970,1,1)</f>
        <v>41194.109340277777</v>
      </c>
      <c r="T914" s="3">
        <f>(((I914/60)/60)/24)+DATE(1970,1,1)</f>
        <v>41254.151006944441</v>
      </c>
    </row>
    <row r="915" spans="1:20" x14ac:dyDescent="0.3">
      <c r="A915" s="2">
        <v>913</v>
      </c>
      <c r="B915" s="2" t="s">
        <v>914</v>
      </c>
      <c r="C915" s="2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6">
        <f>(E915/D915)*100</f>
        <v>6.6066666666666665</v>
      </c>
      <c r="P915" s="5">
        <f>IF(NOT(L915=0),(E915/L915),0)</f>
        <v>82.583333333333329</v>
      </c>
      <c r="Q915" s="2" t="s">
        <v>8325</v>
      </c>
      <c r="R915" s="2" t="s">
        <v>8328</v>
      </c>
      <c r="S915" s="11">
        <f>(((J915/60)/60)/24)+DATE(1970,1,1)</f>
        <v>41004.139108796298</v>
      </c>
      <c r="T915" s="3">
        <f>(((I915/60)/60)/24)+DATE(1970,1,1)</f>
        <v>41034.139108796298</v>
      </c>
    </row>
    <row r="916" spans="1:20" x14ac:dyDescent="0.3">
      <c r="A916" s="2">
        <v>914</v>
      </c>
      <c r="B916" s="2" t="s">
        <v>915</v>
      </c>
      <c r="C916" s="2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6">
        <f>(E916/D916)*100</f>
        <v>0</v>
      </c>
      <c r="P916" s="5">
        <f>IF(NOT(L916=0),(E916/L916),0)</f>
        <v>0</v>
      </c>
      <c r="Q916" s="2" t="s">
        <v>8325</v>
      </c>
      <c r="R916" s="2" t="s">
        <v>8328</v>
      </c>
      <c r="S916" s="11">
        <f>(((J916/60)/60)/24)+DATE(1970,1,1)</f>
        <v>41116.763275462967</v>
      </c>
      <c r="T916" s="3">
        <f>(((I916/60)/60)/24)+DATE(1970,1,1)</f>
        <v>41146.763275462967</v>
      </c>
    </row>
    <row r="917" spans="1:20" x14ac:dyDescent="0.3">
      <c r="A917" s="2">
        <v>915</v>
      </c>
      <c r="B917" s="2" t="s">
        <v>916</v>
      </c>
      <c r="C917" s="2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6">
        <f>(E917/D917)*100</f>
        <v>5.7692307692307692</v>
      </c>
      <c r="P917" s="5">
        <f>IF(NOT(L917=0),(E917/L917),0)</f>
        <v>41.666666666666664</v>
      </c>
      <c r="Q917" s="2" t="s">
        <v>8325</v>
      </c>
      <c r="R917" s="2" t="s">
        <v>8328</v>
      </c>
      <c r="S917" s="11">
        <f>(((J917/60)/60)/24)+DATE(1970,1,1)</f>
        <v>40937.679560185185</v>
      </c>
      <c r="T917" s="3">
        <f>(((I917/60)/60)/24)+DATE(1970,1,1)</f>
        <v>40969.207638888889</v>
      </c>
    </row>
    <row r="918" spans="1:20" x14ac:dyDescent="0.3">
      <c r="A918" s="2">
        <v>916</v>
      </c>
      <c r="B918" s="2" t="s">
        <v>917</v>
      </c>
      <c r="C918" s="2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6">
        <f>(E918/D918)*100</f>
        <v>0</v>
      </c>
      <c r="P918" s="5">
        <f>IF(NOT(L918=0),(E918/L918),0)</f>
        <v>0</v>
      </c>
      <c r="Q918" s="2" t="s">
        <v>8325</v>
      </c>
      <c r="R918" s="2" t="s">
        <v>8328</v>
      </c>
      <c r="S918" s="11">
        <f>(((J918/60)/60)/24)+DATE(1970,1,1)</f>
        <v>40434.853402777779</v>
      </c>
      <c r="T918" s="3">
        <f>(((I918/60)/60)/24)+DATE(1970,1,1)</f>
        <v>40473.208333333336</v>
      </c>
    </row>
    <row r="919" spans="1:20" x14ac:dyDescent="0.3">
      <c r="A919" s="2">
        <v>917</v>
      </c>
      <c r="B919" s="2" t="s">
        <v>918</v>
      </c>
      <c r="C919" s="2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6">
        <f>(E919/D919)*100</f>
        <v>0.6</v>
      </c>
      <c r="P919" s="5">
        <f>IF(NOT(L919=0),(E919/L919),0)</f>
        <v>30</v>
      </c>
      <c r="Q919" s="2" t="s">
        <v>8325</v>
      </c>
      <c r="R919" s="2" t="s">
        <v>8328</v>
      </c>
      <c r="S919" s="11">
        <f>(((J919/60)/60)/24)+DATE(1970,1,1)</f>
        <v>41802.94363425926</v>
      </c>
      <c r="T919" s="3">
        <f>(((I919/60)/60)/24)+DATE(1970,1,1)</f>
        <v>41834.104166666664</v>
      </c>
    </row>
    <row r="920" spans="1:20" x14ac:dyDescent="0.3">
      <c r="A920" s="2">
        <v>918</v>
      </c>
      <c r="B920" s="2" t="s">
        <v>919</v>
      </c>
      <c r="C920" s="2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6">
        <f>(E920/D920)*100</f>
        <v>5.0256410256410255</v>
      </c>
      <c r="P920" s="5">
        <f>IF(NOT(L920=0),(E920/L920),0)</f>
        <v>19.600000000000001</v>
      </c>
      <c r="Q920" s="2" t="s">
        <v>8325</v>
      </c>
      <c r="R920" s="2" t="s">
        <v>8328</v>
      </c>
      <c r="S920" s="11">
        <f>(((J920/60)/60)/24)+DATE(1970,1,1)</f>
        <v>41944.916215277779</v>
      </c>
      <c r="T920" s="3">
        <f>(((I920/60)/60)/24)+DATE(1970,1,1)</f>
        <v>41974.957881944443</v>
      </c>
    </row>
    <row r="921" spans="1:20" x14ac:dyDescent="0.3">
      <c r="A921" s="2">
        <v>919</v>
      </c>
      <c r="B921" s="2" t="s">
        <v>920</v>
      </c>
      <c r="C921" s="2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6">
        <f>(E921/D921)*100</f>
        <v>0.5</v>
      </c>
      <c r="P921" s="5">
        <f>IF(NOT(L921=0),(E921/L921),0)</f>
        <v>100</v>
      </c>
      <c r="Q921" s="2" t="s">
        <v>8325</v>
      </c>
      <c r="R921" s="2" t="s">
        <v>8328</v>
      </c>
      <c r="S921" s="11">
        <f>(((J921/60)/60)/24)+DATE(1970,1,1)</f>
        <v>41227.641724537039</v>
      </c>
      <c r="T921" s="3">
        <f>(((I921/60)/60)/24)+DATE(1970,1,1)</f>
        <v>41262.641724537039</v>
      </c>
    </row>
    <row r="922" spans="1:20" x14ac:dyDescent="0.3">
      <c r="A922" s="2">
        <v>920</v>
      </c>
      <c r="B922" s="2" t="s">
        <v>921</v>
      </c>
      <c r="C922" s="2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6">
        <f>(E922/D922)*100</f>
        <v>0</v>
      </c>
      <c r="P922" s="5">
        <f>IF(NOT(L922=0),(E922/L922),0)</f>
        <v>0</v>
      </c>
      <c r="Q922" s="2" t="s">
        <v>8325</v>
      </c>
      <c r="R922" s="2" t="s">
        <v>8328</v>
      </c>
      <c r="S922" s="11">
        <f>(((J922/60)/60)/24)+DATE(1970,1,1)</f>
        <v>41562.67155092593</v>
      </c>
      <c r="T922" s="3">
        <f>(((I922/60)/60)/24)+DATE(1970,1,1)</f>
        <v>41592.713217592594</v>
      </c>
    </row>
    <row r="923" spans="1:20" x14ac:dyDescent="0.3">
      <c r="A923" s="2">
        <v>921</v>
      </c>
      <c r="B923" s="2" t="s">
        <v>922</v>
      </c>
      <c r="C923" s="2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6">
        <f>(E923/D923)*100</f>
        <v>30.9</v>
      </c>
      <c r="P923" s="5">
        <f>IF(NOT(L923=0),(E923/L923),0)</f>
        <v>231.75</v>
      </c>
      <c r="Q923" s="2" t="s">
        <v>8325</v>
      </c>
      <c r="R923" s="2" t="s">
        <v>8328</v>
      </c>
      <c r="S923" s="11">
        <f>(((J923/60)/60)/24)+DATE(1970,1,1)</f>
        <v>40847.171018518515</v>
      </c>
      <c r="T923" s="3">
        <f>(((I923/60)/60)/24)+DATE(1970,1,1)</f>
        <v>40889.212685185186</v>
      </c>
    </row>
    <row r="924" spans="1:20" x14ac:dyDescent="0.3">
      <c r="A924" s="2">
        <v>922</v>
      </c>
      <c r="B924" s="2" t="s">
        <v>923</v>
      </c>
      <c r="C924" s="2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6">
        <f>(E924/D924)*100</f>
        <v>21.037037037037038</v>
      </c>
      <c r="P924" s="5">
        <f>IF(NOT(L924=0),(E924/L924),0)</f>
        <v>189.33333333333334</v>
      </c>
      <c r="Q924" s="2" t="s">
        <v>8325</v>
      </c>
      <c r="R924" s="2" t="s">
        <v>8328</v>
      </c>
      <c r="S924" s="11">
        <f>(((J924/60)/60)/24)+DATE(1970,1,1)</f>
        <v>41878.530011574076</v>
      </c>
      <c r="T924" s="3">
        <f>(((I924/60)/60)/24)+DATE(1970,1,1)</f>
        <v>41913.530011574076</v>
      </c>
    </row>
    <row r="925" spans="1:20" x14ac:dyDescent="0.3">
      <c r="A925" s="2">
        <v>923</v>
      </c>
      <c r="B925" s="2" t="s">
        <v>924</v>
      </c>
      <c r="C925" s="2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6">
        <f>(E925/D925)*100</f>
        <v>2.1999999999999997</v>
      </c>
      <c r="P925" s="5">
        <f>IF(NOT(L925=0),(E925/L925),0)</f>
        <v>55</v>
      </c>
      <c r="Q925" s="2" t="s">
        <v>8325</v>
      </c>
      <c r="R925" s="2" t="s">
        <v>8328</v>
      </c>
      <c r="S925" s="11">
        <f>(((J925/60)/60)/24)+DATE(1970,1,1)</f>
        <v>41934.959756944445</v>
      </c>
      <c r="T925" s="3">
        <f>(((I925/60)/60)/24)+DATE(1970,1,1)</f>
        <v>41965.001423611116</v>
      </c>
    </row>
    <row r="926" spans="1:20" x14ac:dyDescent="0.3">
      <c r="A926" s="2">
        <v>924</v>
      </c>
      <c r="B926" s="2" t="s">
        <v>925</v>
      </c>
      <c r="C926" s="2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6">
        <f>(E926/D926)*100</f>
        <v>10.9</v>
      </c>
      <c r="P926" s="5">
        <f>IF(NOT(L926=0),(E926/L926),0)</f>
        <v>21.8</v>
      </c>
      <c r="Q926" s="2" t="s">
        <v>8325</v>
      </c>
      <c r="R926" s="2" t="s">
        <v>8328</v>
      </c>
      <c r="S926" s="11">
        <f>(((J926/60)/60)/24)+DATE(1970,1,1)</f>
        <v>41288.942928240744</v>
      </c>
      <c r="T926" s="3">
        <f>(((I926/60)/60)/24)+DATE(1970,1,1)</f>
        <v>41318.942928240744</v>
      </c>
    </row>
    <row r="927" spans="1:20" x14ac:dyDescent="0.3">
      <c r="A927" s="2">
        <v>925</v>
      </c>
      <c r="B927" s="2" t="s">
        <v>926</v>
      </c>
      <c r="C927" s="2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6">
        <f>(E927/D927)*100</f>
        <v>2.666666666666667</v>
      </c>
      <c r="P927" s="5">
        <f>IF(NOT(L927=0),(E927/L927),0)</f>
        <v>32</v>
      </c>
      <c r="Q927" s="2" t="s">
        <v>8325</v>
      </c>
      <c r="R927" s="2" t="s">
        <v>8328</v>
      </c>
      <c r="S927" s="11">
        <f>(((J927/60)/60)/24)+DATE(1970,1,1)</f>
        <v>41575.880914351852</v>
      </c>
      <c r="T927" s="3">
        <f>(((I927/60)/60)/24)+DATE(1970,1,1)</f>
        <v>41605.922581018516</v>
      </c>
    </row>
    <row r="928" spans="1:20" x14ac:dyDescent="0.3">
      <c r="A928" s="2">
        <v>926</v>
      </c>
      <c r="B928" s="2" t="s">
        <v>927</v>
      </c>
      <c r="C928" s="2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6">
        <f>(E928/D928)*100</f>
        <v>0</v>
      </c>
      <c r="P928" s="5">
        <f>IF(NOT(L928=0),(E928/L928),0)</f>
        <v>0</v>
      </c>
      <c r="Q928" s="2" t="s">
        <v>8325</v>
      </c>
      <c r="R928" s="2" t="s">
        <v>8328</v>
      </c>
      <c r="S928" s="11">
        <f>(((J928/60)/60)/24)+DATE(1970,1,1)</f>
        <v>40338.02002314815</v>
      </c>
      <c r="T928" s="3">
        <f>(((I928/60)/60)/24)+DATE(1970,1,1)</f>
        <v>40367.944444444445</v>
      </c>
    </row>
    <row r="929" spans="1:20" x14ac:dyDescent="0.3">
      <c r="A929" s="2">
        <v>927</v>
      </c>
      <c r="B929" s="2" t="s">
        <v>928</v>
      </c>
      <c r="C929" s="2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6">
        <f>(E929/D929)*100</f>
        <v>0</v>
      </c>
      <c r="P929" s="5">
        <f>IF(NOT(L929=0),(E929/L929),0)</f>
        <v>0</v>
      </c>
      <c r="Q929" s="2" t="s">
        <v>8325</v>
      </c>
      <c r="R929" s="2" t="s">
        <v>8328</v>
      </c>
      <c r="S929" s="11">
        <f>(((J929/60)/60)/24)+DATE(1970,1,1)</f>
        <v>41013.822858796295</v>
      </c>
      <c r="T929" s="3">
        <f>(((I929/60)/60)/24)+DATE(1970,1,1)</f>
        <v>41043.822858796295</v>
      </c>
    </row>
    <row r="930" spans="1:20" x14ac:dyDescent="0.3">
      <c r="A930" s="2">
        <v>928</v>
      </c>
      <c r="B930" s="2" t="s">
        <v>929</v>
      </c>
      <c r="C930" s="2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6">
        <f>(E930/D930)*100</f>
        <v>10.86206896551724</v>
      </c>
      <c r="P930" s="5">
        <f>IF(NOT(L930=0),(E930/L930),0)</f>
        <v>56.25</v>
      </c>
      <c r="Q930" s="2" t="s">
        <v>8325</v>
      </c>
      <c r="R930" s="2" t="s">
        <v>8328</v>
      </c>
      <c r="S930" s="11">
        <f>(((J930/60)/60)/24)+DATE(1970,1,1)</f>
        <v>41180.86241898148</v>
      </c>
      <c r="T930" s="3">
        <f>(((I930/60)/60)/24)+DATE(1970,1,1)</f>
        <v>41231</v>
      </c>
    </row>
    <row r="931" spans="1:20" x14ac:dyDescent="0.3">
      <c r="A931" s="2">
        <v>929</v>
      </c>
      <c r="B931" s="2" t="s">
        <v>930</v>
      </c>
      <c r="C931" s="2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6">
        <f>(E931/D931)*100</f>
        <v>0</v>
      </c>
      <c r="P931" s="5">
        <f>IF(NOT(L931=0),(E931/L931),0)</f>
        <v>0</v>
      </c>
      <c r="Q931" s="2" t="s">
        <v>8325</v>
      </c>
      <c r="R931" s="2" t="s">
        <v>8328</v>
      </c>
      <c r="S931" s="11">
        <f>(((J931/60)/60)/24)+DATE(1970,1,1)</f>
        <v>40978.238067129627</v>
      </c>
      <c r="T931" s="3">
        <f>(((I931/60)/60)/24)+DATE(1970,1,1)</f>
        <v>41008.196400462963</v>
      </c>
    </row>
    <row r="932" spans="1:20" x14ac:dyDescent="0.3">
      <c r="A932" s="2">
        <v>930</v>
      </c>
      <c r="B932" s="2" t="s">
        <v>931</v>
      </c>
      <c r="C932" s="2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6">
        <f>(E932/D932)*100</f>
        <v>38.333333333333336</v>
      </c>
      <c r="P932" s="5">
        <f>IF(NOT(L932=0),(E932/L932),0)</f>
        <v>69</v>
      </c>
      <c r="Q932" s="2" t="s">
        <v>8325</v>
      </c>
      <c r="R932" s="2" t="s">
        <v>8328</v>
      </c>
      <c r="S932" s="11">
        <f>(((J932/60)/60)/24)+DATE(1970,1,1)</f>
        <v>40312.915578703702</v>
      </c>
      <c r="T932" s="3">
        <f>(((I932/60)/60)/24)+DATE(1970,1,1)</f>
        <v>40354.897222222222</v>
      </c>
    </row>
    <row r="933" spans="1:20" x14ac:dyDescent="0.3">
      <c r="A933" s="2">
        <v>931</v>
      </c>
      <c r="B933" s="2" t="s">
        <v>932</v>
      </c>
      <c r="C933" s="2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6">
        <f>(E933/D933)*100</f>
        <v>6.5500000000000007</v>
      </c>
      <c r="P933" s="5">
        <f>IF(NOT(L933=0),(E933/L933),0)</f>
        <v>18.714285714285715</v>
      </c>
      <c r="Q933" s="2" t="s">
        <v>8325</v>
      </c>
      <c r="R933" s="2" t="s">
        <v>8328</v>
      </c>
      <c r="S933" s="11">
        <f>(((J933/60)/60)/24)+DATE(1970,1,1)</f>
        <v>41680.359976851854</v>
      </c>
      <c r="T933" s="3">
        <f>(((I933/60)/60)/24)+DATE(1970,1,1)</f>
        <v>41714.916666666664</v>
      </c>
    </row>
    <row r="934" spans="1:20" x14ac:dyDescent="0.3">
      <c r="A934" s="2">
        <v>932</v>
      </c>
      <c r="B934" s="2" t="s">
        <v>933</v>
      </c>
      <c r="C934" s="2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6">
        <f>(E934/D934)*100</f>
        <v>14.536842105263158</v>
      </c>
      <c r="P934" s="5">
        <f>IF(NOT(L934=0),(E934/L934),0)</f>
        <v>46.033333333333331</v>
      </c>
      <c r="Q934" s="2" t="s">
        <v>8325</v>
      </c>
      <c r="R934" s="2" t="s">
        <v>8328</v>
      </c>
      <c r="S934" s="11">
        <f>(((J934/60)/60)/24)+DATE(1970,1,1)</f>
        <v>41310.969270833331</v>
      </c>
      <c r="T934" s="3">
        <f>(((I934/60)/60)/24)+DATE(1970,1,1)</f>
        <v>41355.927604166667</v>
      </c>
    </row>
    <row r="935" spans="1:20" x14ac:dyDescent="0.3">
      <c r="A935" s="2">
        <v>933</v>
      </c>
      <c r="B935" s="2" t="s">
        <v>934</v>
      </c>
      <c r="C935" s="2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6">
        <f>(E935/D935)*100</f>
        <v>6</v>
      </c>
      <c r="P935" s="5">
        <f>IF(NOT(L935=0),(E935/L935),0)</f>
        <v>60</v>
      </c>
      <c r="Q935" s="2" t="s">
        <v>8325</v>
      </c>
      <c r="R935" s="2" t="s">
        <v>8328</v>
      </c>
      <c r="S935" s="11">
        <f>(((J935/60)/60)/24)+DATE(1970,1,1)</f>
        <v>41711.169085648151</v>
      </c>
      <c r="T935" s="3">
        <f>(((I935/60)/60)/24)+DATE(1970,1,1)</f>
        <v>41771.169085648151</v>
      </c>
    </row>
    <row r="936" spans="1:20" x14ac:dyDescent="0.3">
      <c r="A936" s="2">
        <v>934</v>
      </c>
      <c r="B936" s="2" t="s">
        <v>935</v>
      </c>
      <c r="C936" s="2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6">
        <f>(E936/D936)*100</f>
        <v>30.4</v>
      </c>
      <c r="P936" s="5">
        <f>IF(NOT(L936=0),(E936/L936),0)</f>
        <v>50.666666666666664</v>
      </c>
      <c r="Q936" s="2" t="s">
        <v>8325</v>
      </c>
      <c r="R936" s="2" t="s">
        <v>8328</v>
      </c>
      <c r="S936" s="11">
        <f>(((J936/60)/60)/24)+DATE(1970,1,1)</f>
        <v>41733.737083333333</v>
      </c>
      <c r="T936" s="3">
        <f>(((I936/60)/60)/24)+DATE(1970,1,1)</f>
        <v>41763.25</v>
      </c>
    </row>
    <row r="937" spans="1:20" x14ac:dyDescent="0.3">
      <c r="A937" s="2">
        <v>935</v>
      </c>
      <c r="B937" s="2" t="s">
        <v>936</v>
      </c>
      <c r="C937" s="2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6">
        <f>(E937/D937)*100</f>
        <v>1.4285714285714286</v>
      </c>
      <c r="P937" s="5">
        <f>IF(NOT(L937=0),(E937/L937),0)</f>
        <v>25</v>
      </c>
      <c r="Q937" s="2" t="s">
        <v>8325</v>
      </c>
      <c r="R937" s="2" t="s">
        <v>8328</v>
      </c>
      <c r="S937" s="11">
        <f>(((J937/60)/60)/24)+DATE(1970,1,1)</f>
        <v>42368.333668981482</v>
      </c>
      <c r="T937" s="3">
        <f>(((I937/60)/60)/24)+DATE(1970,1,1)</f>
        <v>42398.333668981482</v>
      </c>
    </row>
    <row r="938" spans="1:20" x14ac:dyDescent="0.3">
      <c r="A938" s="2">
        <v>936</v>
      </c>
      <c r="B938" s="2" t="s">
        <v>937</v>
      </c>
      <c r="C938" s="2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6">
        <f>(E938/D938)*100</f>
        <v>0</v>
      </c>
      <c r="P938" s="5">
        <f>IF(NOT(L938=0),(E938/L938),0)</f>
        <v>0</v>
      </c>
      <c r="Q938" s="2" t="s">
        <v>8325</v>
      </c>
      <c r="R938" s="2" t="s">
        <v>8328</v>
      </c>
      <c r="S938" s="11">
        <f>(((J938/60)/60)/24)+DATE(1970,1,1)</f>
        <v>40883.024178240739</v>
      </c>
      <c r="T938" s="3">
        <f>(((I938/60)/60)/24)+DATE(1970,1,1)</f>
        <v>40926.833333333336</v>
      </c>
    </row>
    <row r="939" spans="1:20" x14ac:dyDescent="0.3">
      <c r="A939" s="2">
        <v>937</v>
      </c>
      <c r="B939" s="2" t="s">
        <v>938</v>
      </c>
      <c r="C939" s="2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6">
        <f>(E939/D939)*100</f>
        <v>1.1428571428571428</v>
      </c>
      <c r="P939" s="5">
        <f>IF(NOT(L939=0),(E939/L939),0)</f>
        <v>20</v>
      </c>
      <c r="Q939" s="2" t="s">
        <v>8325</v>
      </c>
      <c r="R939" s="2" t="s">
        <v>8328</v>
      </c>
      <c r="S939" s="11">
        <f>(((J939/60)/60)/24)+DATE(1970,1,1)</f>
        <v>41551.798113425924</v>
      </c>
      <c r="T939" s="3">
        <f>(((I939/60)/60)/24)+DATE(1970,1,1)</f>
        <v>41581.839780092596</v>
      </c>
    </row>
    <row r="940" spans="1:20" x14ac:dyDescent="0.3">
      <c r="A940" s="2">
        <v>938</v>
      </c>
      <c r="B940" s="2" t="s">
        <v>939</v>
      </c>
      <c r="C940" s="2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6">
        <f>(E940/D940)*100</f>
        <v>0.35714285714285715</v>
      </c>
      <c r="P940" s="5">
        <f>IF(NOT(L940=0),(E940/L940),0)</f>
        <v>25</v>
      </c>
      <c r="Q940" s="2" t="s">
        <v>8325</v>
      </c>
      <c r="R940" s="2" t="s">
        <v>8328</v>
      </c>
      <c r="S940" s="11">
        <f>(((J940/60)/60)/24)+DATE(1970,1,1)</f>
        <v>41124.479722222226</v>
      </c>
      <c r="T940" s="3">
        <f>(((I940/60)/60)/24)+DATE(1970,1,1)</f>
        <v>41154.479722222226</v>
      </c>
    </row>
    <row r="941" spans="1:20" x14ac:dyDescent="0.3">
      <c r="A941" s="2">
        <v>939</v>
      </c>
      <c r="B941" s="2" t="s">
        <v>940</v>
      </c>
      <c r="C941" s="2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6">
        <f>(E941/D941)*100</f>
        <v>1.4545454545454546</v>
      </c>
      <c r="P941" s="5">
        <f>IF(NOT(L941=0),(E941/L941),0)</f>
        <v>20</v>
      </c>
      <c r="Q941" s="2" t="s">
        <v>8325</v>
      </c>
      <c r="R941" s="2" t="s">
        <v>8328</v>
      </c>
      <c r="S941" s="11">
        <f>(((J941/60)/60)/24)+DATE(1970,1,1)</f>
        <v>41416.763171296298</v>
      </c>
      <c r="T941" s="3">
        <f>(((I941/60)/60)/24)+DATE(1970,1,1)</f>
        <v>41455.831944444442</v>
      </c>
    </row>
    <row r="942" spans="1:20" x14ac:dyDescent="0.3">
      <c r="A942" s="2">
        <v>940</v>
      </c>
      <c r="B942" s="2" t="s">
        <v>941</v>
      </c>
      <c r="C942" s="2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6">
        <f>(E942/D942)*100</f>
        <v>17.155555555555555</v>
      </c>
      <c r="P942" s="5">
        <f>IF(NOT(L942=0),(E942/L942),0)</f>
        <v>110.28571428571429</v>
      </c>
      <c r="Q942" s="2" t="s">
        <v>8319</v>
      </c>
      <c r="R942" s="2" t="s">
        <v>8321</v>
      </c>
      <c r="S942" s="11">
        <f>(((J942/60)/60)/24)+DATE(1970,1,1)</f>
        <v>42182.008402777778</v>
      </c>
      <c r="T942" s="3">
        <f>(((I942/60)/60)/24)+DATE(1970,1,1)</f>
        <v>42227.008402777778</v>
      </c>
    </row>
    <row r="943" spans="1:20" x14ac:dyDescent="0.3">
      <c r="A943" s="2">
        <v>941</v>
      </c>
      <c r="B943" s="2" t="s">
        <v>942</v>
      </c>
      <c r="C943" s="2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6">
        <f>(E943/D943)*100</f>
        <v>2.3220000000000001</v>
      </c>
      <c r="P943" s="5">
        <f>IF(NOT(L943=0),(E943/L943),0)</f>
        <v>37.451612903225808</v>
      </c>
      <c r="Q943" s="2" t="s">
        <v>8319</v>
      </c>
      <c r="R943" s="2" t="s">
        <v>8321</v>
      </c>
      <c r="S943" s="11">
        <f>(((J943/60)/60)/24)+DATE(1970,1,1)</f>
        <v>42746.096585648149</v>
      </c>
      <c r="T943" s="3">
        <f>(((I943/60)/60)/24)+DATE(1970,1,1)</f>
        <v>42776.096585648149</v>
      </c>
    </row>
    <row r="944" spans="1:20" x14ac:dyDescent="0.3">
      <c r="A944" s="2">
        <v>942</v>
      </c>
      <c r="B944" s="2" t="s">
        <v>943</v>
      </c>
      <c r="C944" s="2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6">
        <f>(E944/D944)*100</f>
        <v>8.9066666666666663</v>
      </c>
      <c r="P944" s="5">
        <f>IF(NOT(L944=0),(E944/L944),0)</f>
        <v>41.75</v>
      </c>
      <c r="Q944" s="2" t="s">
        <v>8319</v>
      </c>
      <c r="R944" s="2" t="s">
        <v>8321</v>
      </c>
      <c r="S944" s="11">
        <f>(((J944/60)/60)/24)+DATE(1970,1,1)</f>
        <v>42382.843287037031</v>
      </c>
      <c r="T944" s="3">
        <f>(((I944/60)/60)/24)+DATE(1970,1,1)</f>
        <v>42418.843287037031</v>
      </c>
    </row>
    <row r="945" spans="1:20" x14ac:dyDescent="0.3">
      <c r="A945" s="2">
        <v>943</v>
      </c>
      <c r="B945" s="2" t="s">
        <v>944</v>
      </c>
      <c r="C945" s="2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6">
        <f>(E945/D945)*100</f>
        <v>9.6333333333333346</v>
      </c>
      <c r="P945" s="5">
        <f>IF(NOT(L945=0),(E945/L945),0)</f>
        <v>24.083333333333332</v>
      </c>
      <c r="Q945" s="2" t="s">
        <v>8319</v>
      </c>
      <c r="R945" s="2" t="s">
        <v>8321</v>
      </c>
      <c r="S945" s="11">
        <f>(((J945/60)/60)/24)+DATE(1970,1,1)</f>
        <v>42673.66788194445</v>
      </c>
      <c r="T945" s="3">
        <f>(((I945/60)/60)/24)+DATE(1970,1,1)</f>
        <v>42703.709548611107</v>
      </c>
    </row>
    <row r="946" spans="1:20" x14ac:dyDescent="0.3">
      <c r="A946" s="2">
        <v>944</v>
      </c>
      <c r="B946" s="2" t="s">
        <v>945</v>
      </c>
      <c r="C946" s="2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6">
        <f>(E946/D946)*100</f>
        <v>13.325999999999999</v>
      </c>
      <c r="P946" s="5">
        <f>IF(NOT(L946=0),(E946/L946),0)</f>
        <v>69.40625</v>
      </c>
      <c r="Q946" s="2" t="s">
        <v>8319</v>
      </c>
      <c r="R946" s="2" t="s">
        <v>8321</v>
      </c>
      <c r="S946" s="11">
        <f>(((J946/60)/60)/24)+DATE(1970,1,1)</f>
        <v>42444.583912037036</v>
      </c>
      <c r="T946" s="3">
        <f>(((I946/60)/60)/24)+DATE(1970,1,1)</f>
        <v>42478.583333333328</v>
      </c>
    </row>
    <row r="947" spans="1:20" x14ac:dyDescent="0.3">
      <c r="A947" s="2">
        <v>945</v>
      </c>
      <c r="B947" s="2" t="s">
        <v>946</v>
      </c>
      <c r="C947" s="2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6">
        <f>(E947/D947)*100</f>
        <v>2.484</v>
      </c>
      <c r="P947" s="5">
        <f>IF(NOT(L947=0),(E947/L947),0)</f>
        <v>155.25</v>
      </c>
      <c r="Q947" s="2" t="s">
        <v>8319</v>
      </c>
      <c r="R947" s="2" t="s">
        <v>8321</v>
      </c>
      <c r="S947" s="11">
        <f>(((J947/60)/60)/24)+DATE(1970,1,1)</f>
        <v>42732.872986111113</v>
      </c>
      <c r="T947" s="3">
        <f>(((I947/60)/60)/24)+DATE(1970,1,1)</f>
        <v>42784.999305555553</v>
      </c>
    </row>
    <row r="948" spans="1:20" x14ac:dyDescent="0.3">
      <c r="A948" s="2">
        <v>946</v>
      </c>
      <c r="B948" s="2" t="s">
        <v>947</v>
      </c>
      <c r="C948" s="2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6">
        <f>(E948/D948)*100</f>
        <v>1.9066666666666665</v>
      </c>
      <c r="P948" s="5">
        <f>IF(NOT(L948=0),(E948/L948),0)</f>
        <v>57.2</v>
      </c>
      <c r="Q948" s="2" t="s">
        <v>8319</v>
      </c>
      <c r="R948" s="2" t="s">
        <v>8321</v>
      </c>
      <c r="S948" s="11">
        <f>(((J948/60)/60)/24)+DATE(1970,1,1)</f>
        <v>42592.750555555554</v>
      </c>
      <c r="T948" s="3">
        <f>(((I948/60)/60)/24)+DATE(1970,1,1)</f>
        <v>42622.750555555554</v>
      </c>
    </row>
    <row r="949" spans="1:20" x14ac:dyDescent="0.3">
      <c r="A949" s="2">
        <v>947</v>
      </c>
      <c r="B949" s="2" t="s">
        <v>948</v>
      </c>
      <c r="C949" s="2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6">
        <f>(E949/D949)*100</f>
        <v>0</v>
      </c>
      <c r="P949" s="5">
        <f>IF(NOT(L949=0),(E949/L949),0)</f>
        <v>0</v>
      </c>
      <c r="Q949" s="2" t="s">
        <v>8319</v>
      </c>
      <c r="R949" s="2" t="s">
        <v>8321</v>
      </c>
      <c r="S949" s="11">
        <f>(((J949/60)/60)/24)+DATE(1970,1,1)</f>
        <v>42491.781319444446</v>
      </c>
      <c r="T949" s="3">
        <f>(((I949/60)/60)/24)+DATE(1970,1,1)</f>
        <v>42551.781319444446</v>
      </c>
    </row>
    <row r="950" spans="1:20" x14ac:dyDescent="0.3">
      <c r="A950" s="2">
        <v>948</v>
      </c>
      <c r="B950" s="2" t="s">
        <v>949</v>
      </c>
      <c r="C950" s="2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6">
        <f>(E950/D950)*100</f>
        <v>12</v>
      </c>
      <c r="P950" s="5">
        <f>IF(NOT(L950=0),(E950/L950),0)</f>
        <v>60</v>
      </c>
      <c r="Q950" s="2" t="s">
        <v>8319</v>
      </c>
      <c r="R950" s="2" t="s">
        <v>8321</v>
      </c>
      <c r="S950" s="11">
        <f>(((J950/60)/60)/24)+DATE(1970,1,1)</f>
        <v>42411.828287037039</v>
      </c>
      <c r="T950" s="3">
        <f>(((I950/60)/60)/24)+DATE(1970,1,1)</f>
        <v>42441.828287037039</v>
      </c>
    </row>
    <row r="951" spans="1:20" x14ac:dyDescent="0.3">
      <c r="A951" s="2">
        <v>949</v>
      </c>
      <c r="B951" s="2" t="s">
        <v>950</v>
      </c>
      <c r="C951" s="2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6">
        <f>(E951/D951)*100</f>
        <v>1.365</v>
      </c>
      <c r="P951" s="5">
        <f>IF(NOT(L951=0),(E951/L951),0)</f>
        <v>39</v>
      </c>
      <c r="Q951" s="2" t="s">
        <v>8319</v>
      </c>
      <c r="R951" s="2" t="s">
        <v>8321</v>
      </c>
      <c r="S951" s="11">
        <f>(((J951/60)/60)/24)+DATE(1970,1,1)</f>
        <v>42361.043703703705</v>
      </c>
      <c r="T951" s="3">
        <f>(((I951/60)/60)/24)+DATE(1970,1,1)</f>
        <v>42421.043703703705</v>
      </c>
    </row>
    <row r="952" spans="1:20" x14ac:dyDescent="0.3">
      <c r="A952" s="2">
        <v>950</v>
      </c>
      <c r="B952" s="2" t="s">
        <v>951</v>
      </c>
      <c r="C952" s="2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6">
        <f>(E952/D952)*100</f>
        <v>28.04</v>
      </c>
      <c r="P952" s="5">
        <f>IF(NOT(L952=0),(E952/L952),0)</f>
        <v>58.416666666666664</v>
      </c>
      <c r="Q952" s="2" t="s">
        <v>8319</v>
      </c>
      <c r="R952" s="2" t="s">
        <v>8321</v>
      </c>
      <c r="S952" s="11">
        <f>(((J952/60)/60)/24)+DATE(1970,1,1)</f>
        <v>42356.750706018516</v>
      </c>
      <c r="T952" s="3">
        <f>(((I952/60)/60)/24)+DATE(1970,1,1)</f>
        <v>42386.750706018516</v>
      </c>
    </row>
    <row r="953" spans="1:20" x14ac:dyDescent="0.3">
      <c r="A953" s="2">
        <v>951</v>
      </c>
      <c r="B953" s="2" t="s">
        <v>952</v>
      </c>
      <c r="C953" s="2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6">
        <f>(E953/D953)*100</f>
        <v>38.39</v>
      </c>
      <c r="P953" s="5">
        <f>IF(NOT(L953=0),(E953/L953),0)</f>
        <v>158.63636363636363</v>
      </c>
      <c r="Q953" s="2" t="s">
        <v>8319</v>
      </c>
      <c r="R953" s="2" t="s">
        <v>8321</v>
      </c>
      <c r="S953" s="11">
        <f>(((J953/60)/60)/24)+DATE(1970,1,1)</f>
        <v>42480.653611111105</v>
      </c>
      <c r="T953" s="3">
        <f>(((I953/60)/60)/24)+DATE(1970,1,1)</f>
        <v>42525.653611111105</v>
      </c>
    </row>
    <row r="954" spans="1:20" x14ac:dyDescent="0.3">
      <c r="A954" s="2">
        <v>952</v>
      </c>
      <c r="B954" s="2" t="s">
        <v>953</v>
      </c>
      <c r="C954" s="2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6">
        <f>(E954/D954)*100</f>
        <v>39.942857142857143</v>
      </c>
      <c r="P954" s="5">
        <f>IF(NOT(L954=0),(E954/L954),0)</f>
        <v>99.857142857142861</v>
      </c>
      <c r="Q954" s="2" t="s">
        <v>8319</v>
      </c>
      <c r="R954" s="2" t="s">
        <v>8321</v>
      </c>
      <c r="S954" s="11">
        <f>(((J954/60)/60)/24)+DATE(1970,1,1)</f>
        <v>42662.613564814819</v>
      </c>
      <c r="T954" s="3">
        <f>(((I954/60)/60)/24)+DATE(1970,1,1)</f>
        <v>42692.655231481483</v>
      </c>
    </row>
    <row r="955" spans="1:20" x14ac:dyDescent="0.3">
      <c r="A955" s="2">
        <v>953</v>
      </c>
      <c r="B955" s="2" t="s">
        <v>954</v>
      </c>
      <c r="C955" s="2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6">
        <f>(E955/D955)*100</f>
        <v>0.84</v>
      </c>
      <c r="P955" s="5">
        <f>IF(NOT(L955=0),(E955/L955),0)</f>
        <v>25.2</v>
      </c>
      <c r="Q955" s="2" t="s">
        <v>8319</v>
      </c>
      <c r="R955" s="2" t="s">
        <v>8321</v>
      </c>
      <c r="S955" s="11">
        <f>(((J955/60)/60)/24)+DATE(1970,1,1)</f>
        <v>41999.164340277777</v>
      </c>
      <c r="T955" s="3">
        <f>(((I955/60)/60)/24)+DATE(1970,1,1)</f>
        <v>42029.164340277777</v>
      </c>
    </row>
    <row r="956" spans="1:20" x14ac:dyDescent="0.3">
      <c r="A956" s="2">
        <v>954</v>
      </c>
      <c r="B956" s="2" t="s">
        <v>955</v>
      </c>
      <c r="C956" s="2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6">
        <f>(E956/D956)*100</f>
        <v>43.406666666666666</v>
      </c>
      <c r="P956" s="5">
        <f>IF(NOT(L956=0),(E956/L956),0)</f>
        <v>89.191780821917803</v>
      </c>
      <c r="Q956" s="2" t="s">
        <v>8319</v>
      </c>
      <c r="R956" s="2" t="s">
        <v>8321</v>
      </c>
      <c r="S956" s="11">
        <f>(((J956/60)/60)/24)+DATE(1970,1,1)</f>
        <v>42194.833784722221</v>
      </c>
      <c r="T956" s="3">
        <f>(((I956/60)/60)/24)+DATE(1970,1,1)</f>
        <v>42236.833784722221</v>
      </c>
    </row>
    <row r="957" spans="1:20" x14ac:dyDescent="0.3">
      <c r="A957" s="2">
        <v>955</v>
      </c>
      <c r="B957" s="2" t="s">
        <v>956</v>
      </c>
      <c r="C957" s="2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6">
        <f>(E957/D957)*100</f>
        <v>5.6613333333333333</v>
      </c>
      <c r="P957" s="5">
        <f>IF(NOT(L957=0),(E957/L957),0)</f>
        <v>182.6236559139785</v>
      </c>
      <c r="Q957" s="2" t="s">
        <v>8319</v>
      </c>
      <c r="R957" s="2" t="s">
        <v>8321</v>
      </c>
      <c r="S957" s="11">
        <f>(((J957/60)/60)/24)+DATE(1970,1,1)</f>
        <v>42586.295138888891</v>
      </c>
      <c r="T957" s="3">
        <f>(((I957/60)/60)/24)+DATE(1970,1,1)</f>
        <v>42626.295138888891</v>
      </c>
    </row>
    <row r="958" spans="1:20" x14ac:dyDescent="0.3">
      <c r="A958" s="2">
        <v>956</v>
      </c>
      <c r="B958" s="2" t="s">
        <v>957</v>
      </c>
      <c r="C958" s="2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6">
        <f>(E958/D958)*100</f>
        <v>1.722</v>
      </c>
      <c r="P958" s="5">
        <f>IF(NOT(L958=0),(E958/L958),0)</f>
        <v>50.647058823529413</v>
      </c>
      <c r="Q958" s="2" t="s">
        <v>8319</v>
      </c>
      <c r="R958" s="2" t="s">
        <v>8321</v>
      </c>
      <c r="S958" s="11">
        <f>(((J958/60)/60)/24)+DATE(1970,1,1)</f>
        <v>42060.913877314815</v>
      </c>
      <c r="T958" s="3">
        <f>(((I958/60)/60)/24)+DATE(1970,1,1)</f>
        <v>42120.872210648144</v>
      </c>
    </row>
    <row r="959" spans="1:20" x14ac:dyDescent="0.3">
      <c r="A959" s="2">
        <v>957</v>
      </c>
      <c r="B959" s="2" t="s">
        <v>958</v>
      </c>
      <c r="C959" s="2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6">
        <f>(E959/D959)*100</f>
        <v>1.9416666666666664</v>
      </c>
      <c r="P959" s="5">
        <f>IF(NOT(L959=0),(E959/L959),0)</f>
        <v>33.285714285714285</v>
      </c>
      <c r="Q959" s="2" t="s">
        <v>8319</v>
      </c>
      <c r="R959" s="2" t="s">
        <v>8321</v>
      </c>
      <c r="S959" s="11">
        <f>(((J959/60)/60)/24)+DATE(1970,1,1)</f>
        <v>42660.552465277782</v>
      </c>
      <c r="T959" s="3">
        <f>(((I959/60)/60)/24)+DATE(1970,1,1)</f>
        <v>42691.594131944439</v>
      </c>
    </row>
    <row r="960" spans="1:20" x14ac:dyDescent="0.3">
      <c r="A960" s="2">
        <v>958</v>
      </c>
      <c r="B960" s="2" t="s">
        <v>959</v>
      </c>
      <c r="C960" s="2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6">
        <f>(E960/D960)*100</f>
        <v>11.328275684711327</v>
      </c>
      <c r="P960" s="5">
        <f>IF(NOT(L960=0),(E960/L960),0)</f>
        <v>51.823529411764703</v>
      </c>
      <c r="Q960" s="2" t="s">
        <v>8319</v>
      </c>
      <c r="R960" s="2" t="s">
        <v>8321</v>
      </c>
      <c r="S960" s="11">
        <f>(((J960/60)/60)/24)+DATE(1970,1,1)</f>
        <v>42082.802812499998</v>
      </c>
      <c r="T960" s="3">
        <f>(((I960/60)/60)/24)+DATE(1970,1,1)</f>
        <v>42104.207638888889</v>
      </c>
    </row>
    <row r="961" spans="1:20" x14ac:dyDescent="0.3">
      <c r="A961" s="2">
        <v>959</v>
      </c>
      <c r="B961" s="2" t="s">
        <v>960</v>
      </c>
      <c r="C961" s="2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6">
        <f>(E961/D961)*100</f>
        <v>38.86</v>
      </c>
      <c r="P961" s="5">
        <f>IF(NOT(L961=0),(E961/L961),0)</f>
        <v>113.62573099415205</v>
      </c>
      <c r="Q961" s="2" t="s">
        <v>8319</v>
      </c>
      <c r="R961" s="2" t="s">
        <v>8321</v>
      </c>
      <c r="S961" s="11">
        <f>(((J961/60)/60)/24)+DATE(1970,1,1)</f>
        <v>41993.174363425926</v>
      </c>
      <c r="T961" s="3">
        <f>(((I961/60)/60)/24)+DATE(1970,1,1)</f>
        <v>42023.174363425926</v>
      </c>
    </row>
    <row r="962" spans="1:20" x14ac:dyDescent="0.3">
      <c r="A962" s="2">
        <v>960</v>
      </c>
      <c r="B962" s="2" t="s">
        <v>961</v>
      </c>
      <c r="C962" s="2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6">
        <f>(E962/D962)*100</f>
        <v>46.100628930817614</v>
      </c>
      <c r="P962" s="5">
        <f>IF(NOT(L962=0),(E962/L962),0)</f>
        <v>136.46276595744681</v>
      </c>
      <c r="Q962" s="2" t="s">
        <v>8319</v>
      </c>
      <c r="R962" s="2" t="s">
        <v>8321</v>
      </c>
      <c r="S962" s="11">
        <f>(((J962/60)/60)/24)+DATE(1970,1,1)</f>
        <v>42766.626793981486</v>
      </c>
      <c r="T962" s="3">
        <f>(((I962/60)/60)/24)+DATE(1970,1,1)</f>
        <v>42808.585127314815</v>
      </c>
    </row>
    <row r="963" spans="1:20" x14ac:dyDescent="0.3">
      <c r="A963" s="2">
        <v>961</v>
      </c>
      <c r="B963" s="2" t="s">
        <v>962</v>
      </c>
      <c r="C963" s="2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6">
        <f>(E963/D963)*100</f>
        <v>42.188421052631583</v>
      </c>
      <c r="P963" s="5">
        <f>IF(NOT(L963=0),(E963/L963),0)</f>
        <v>364.35454545454547</v>
      </c>
      <c r="Q963" s="2" t="s">
        <v>8319</v>
      </c>
      <c r="R963" s="2" t="s">
        <v>8321</v>
      </c>
      <c r="S963" s="11">
        <f>(((J963/60)/60)/24)+DATE(1970,1,1)</f>
        <v>42740.693692129629</v>
      </c>
      <c r="T963" s="3">
        <f>(((I963/60)/60)/24)+DATE(1970,1,1)</f>
        <v>42786.791666666672</v>
      </c>
    </row>
    <row r="964" spans="1:20" x14ac:dyDescent="0.3">
      <c r="A964" s="2">
        <v>962</v>
      </c>
      <c r="B964" s="2" t="s">
        <v>963</v>
      </c>
      <c r="C964" s="2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6">
        <f>(E964/D964)*100</f>
        <v>28.48</v>
      </c>
      <c r="P964" s="5">
        <f>IF(NOT(L964=0),(E964/L964),0)</f>
        <v>19.243243243243242</v>
      </c>
      <c r="Q964" s="2" t="s">
        <v>8319</v>
      </c>
      <c r="R964" s="2" t="s">
        <v>8321</v>
      </c>
      <c r="S964" s="11">
        <f>(((J964/60)/60)/24)+DATE(1970,1,1)</f>
        <v>42373.712418981479</v>
      </c>
      <c r="T964" s="3">
        <f>(((I964/60)/60)/24)+DATE(1970,1,1)</f>
        <v>42411.712418981479</v>
      </c>
    </row>
    <row r="965" spans="1:20" x14ac:dyDescent="0.3">
      <c r="A965" s="2">
        <v>963</v>
      </c>
      <c r="B965" s="2" t="s">
        <v>964</v>
      </c>
      <c r="C965" s="2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6">
        <f>(E965/D965)*100</f>
        <v>1.077142857142857</v>
      </c>
      <c r="P965" s="5">
        <f>IF(NOT(L965=0),(E965/L965),0)</f>
        <v>41.888888888888886</v>
      </c>
      <c r="Q965" s="2" t="s">
        <v>8319</v>
      </c>
      <c r="R965" s="2" t="s">
        <v>8321</v>
      </c>
      <c r="S965" s="11">
        <f>(((J965/60)/60)/24)+DATE(1970,1,1)</f>
        <v>42625.635636574079</v>
      </c>
      <c r="T965" s="3">
        <f>(((I965/60)/60)/24)+DATE(1970,1,1)</f>
        <v>42660.635636574079</v>
      </c>
    </row>
    <row r="966" spans="1:20" x14ac:dyDescent="0.3">
      <c r="A966" s="2">
        <v>964</v>
      </c>
      <c r="B966" s="2" t="s">
        <v>965</v>
      </c>
      <c r="C966" s="2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6">
        <f>(E966/D966)*100</f>
        <v>0.79909090909090907</v>
      </c>
      <c r="P966" s="5">
        <f>IF(NOT(L966=0),(E966/L966),0)</f>
        <v>30.310344827586206</v>
      </c>
      <c r="Q966" s="2" t="s">
        <v>8319</v>
      </c>
      <c r="R966" s="2" t="s">
        <v>8321</v>
      </c>
      <c r="S966" s="11">
        <f>(((J966/60)/60)/24)+DATE(1970,1,1)</f>
        <v>42208.628692129627</v>
      </c>
      <c r="T966" s="3">
        <f>(((I966/60)/60)/24)+DATE(1970,1,1)</f>
        <v>42248.628692129627</v>
      </c>
    </row>
    <row r="967" spans="1:20" x14ac:dyDescent="0.3">
      <c r="A967" s="2">
        <v>965</v>
      </c>
      <c r="B967" s="2" t="s">
        <v>966</v>
      </c>
      <c r="C967" s="2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6">
        <f>(E967/D967)*100</f>
        <v>1.1919999999999999</v>
      </c>
      <c r="P967" s="5">
        <f>IF(NOT(L967=0),(E967/L967),0)</f>
        <v>49.666666666666664</v>
      </c>
      <c r="Q967" s="2" t="s">
        <v>8319</v>
      </c>
      <c r="R967" s="2" t="s">
        <v>8321</v>
      </c>
      <c r="S967" s="11">
        <f>(((J967/60)/60)/24)+DATE(1970,1,1)</f>
        <v>42637.016736111109</v>
      </c>
      <c r="T967" s="3">
        <f>(((I967/60)/60)/24)+DATE(1970,1,1)</f>
        <v>42669.165972222225</v>
      </c>
    </row>
    <row r="968" spans="1:20" x14ac:dyDescent="0.3">
      <c r="A968" s="2">
        <v>966</v>
      </c>
      <c r="B968" s="2" t="s">
        <v>967</v>
      </c>
      <c r="C968" s="2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6">
        <f>(E968/D968)*100</f>
        <v>14.799999999999999</v>
      </c>
      <c r="P968" s="5">
        <f>IF(NOT(L968=0),(E968/L968),0)</f>
        <v>59.2</v>
      </c>
      <c r="Q968" s="2" t="s">
        <v>8319</v>
      </c>
      <c r="R968" s="2" t="s">
        <v>8321</v>
      </c>
      <c r="S968" s="11">
        <f>(((J968/60)/60)/24)+DATE(1970,1,1)</f>
        <v>42619.635787037041</v>
      </c>
      <c r="T968" s="3">
        <f>(((I968/60)/60)/24)+DATE(1970,1,1)</f>
        <v>42649.635787037041</v>
      </c>
    </row>
    <row r="969" spans="1:20" x14ac:dyDescent="0.3">
      <c r="A969" s="2">
        <v>967</v>
      </c>
      <c r="B969" s="2" t="s">
        <v>968</v>
      </c>
      <c r="C969" s="2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6">
        <f>(E969/D969)*100</f>
        <v>17.810000000000002</v>
      </c>
      <c r="P969" s="5">
        <f>IF(NOT(L969=0),(E969/L969),0)</f>
        <v>43.97530864197531</v>
      </c>
      <c r="Q969" s="2" t="s">
        <v>8319</v>
      </c>
      <c r="R969" s="2" t="s">
        <v>8321</v>
      </c>
      <c r="S969" s="11">
        <f>(((J969/60)/60)/24)+DATE(1970,1,1)</f>
        <v>42422.254328703704</v>
      </c>
      <c r="T969" s="3">
        <f>(((I969/60)/60)/24)+DATE(1970,1,1)</f>
        <v>42482.21266203704</v>
      </c>
    </row>
    <row r="970" spans="1:20" x14ac:dyDescent="0.3">
      <c r="A970" s="2">
        <v>968</v>
      </c>
      <c r="B970" s="2" t="s">
        <v>969</v>
      </c>
      <c r="C970" s="2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6">
        <f>(E970/D970)*100</f>
        <v>1.325</v>
      </c>
      <c r="P970" s="5">
        <f>IF(NOT(L970=0),(E970/L970),0)</f>
        <v>26.5</v>
      </c>
      <c r="Q970" s="2" t="s">
        <v>8319</v>
      </c>
      <c r="R970" s="2" t="s">
        <v>8321</v>
      </c>
      <c r="S970" s="11">
        <f>(((J970/60)/60)/24)+DATE(1970,1,1)</f>
        <v>41836.847615740742</v>
      </c>
      <c r="T970" s="3">
        <f>(((I970/60)/60)/24)+DATE(1970,1,1)</f>
        <v>41866.847615740742</v>
      </c>
    </row>
    <row r="971" spans="1:20" x14ac:dyDescent="0.3">
      <c r="A971" s="2">
        <v>969</v>
      </c>
      <c r="B971" s="2" t="s">
        <v>970</v>
      </c>
      <c r="C971" s="2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6">
        <f>(E971/D971)*100</f>
        <v>46.666666666666664</v>
      </c>
      <c r="P971" s="5">
        <f>IF(NOT(L971=0),(E971/L971),0)</f>
        <v>1272.7272727272727</v>
      </c>
      <c r="Q971" s="2" t="s">
        <v>8319</v>
      </c>
      <c r="R971" s="2" t="s">
        <v>8321</v>
      </c>
      <c r="S971" s="11">
        <f>(((J971/60)/60)/24)+DATE(1970,1,1)</f>
        <v>42742.30332175926</v>
      </c>
      <c r="T971" s="3">
        <f>(((I971/60)/60)/24)+DATE(1970,1,1)</f>
        <v>42775.30332175926</v>
      </c>
    </row>
    <row r="972" spans="1:20" x14ac:dyDescent="0.3">
      <c r="A972" s="2">
        <v>970</v>
      </c>
      <c r="B972" s="2" t="s">
        <v>971</v>
      </c>
      <c r="C972" s="2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6">
        <f>(E972/D972)*100</f>
        <v>45.92</v>
      </c>
      <c r="P972" s="5">
        <f>IF(NOT(L972=0),(E972/L972),0)</f>
        <v>164</v>
      </c>
      <c r="Q972" s="2" t="s">
        <v>8319</v>
      </c>
      <c r="R972" s="2" t="s">
        <v>8321</v>
      </c>
      <c r="S972" s="11">
        <f>(((J972/60)/60)/24)+DATE(1970,1,1)</f>
        <v>42721.220520833333</v>
      </c>
      <c r="T972" s="3">
        <f>(((I972/60)/60)/24)+DATE(1970,1,1)</f>
        <v>42758.207638888889</v>
      </c>
    </row>
    <row r="973" spans="1:20" x14ac:dyDescent="0.3">
      <c r="A973" s="2">
        <v>971</v>
      </c>
      <c r="B973" s="2" t="s">
        <v>972</v>
      </c>
      <c r="C973" s="2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6">
        <f>(E973/D973)*100</f>
        <v>0.22599999999999998</v>
      </c>
      <c r="P973" s="5">
        <f>IF(NOT(L973=0),(E973/L973),0)</f>
        <v>45.2</v>
      </c>
      <c r="Q973" s="2" t="s">
        <v>8319</v>
      </c>
      <c r="R973" s="2" t="s">
        <v>8321</v>
      </c>
      <c r="S973" s="11">
        <f>(((J973/60)/60)/24)+DATE(1970,1,1)</f>
        <v>42111.709027777775</v>
      </c>
      <c r="T973" s="3">
        <f>(((I973/60)/60)/24)+DATE(1970,1,1)</f>
        <v>42156.709027777775</v>
      </c>
    </row>
    <row r="974" spans="1:20" x14ac:dyDescent="0.3">
      <c r="A974" s="2">
        <v>972</v>
      </c>
      <c r="B974" s="2" t="s">
        <v>973</v>
      </c>
      <c r="C974" s="2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6">
        <f>(E974/D974)*100</f>
        <v>34.625</v>
      </c>
      <c r="P974" s="5">
        <f>IF(NOT(L974=0),(E974/L974),0)</f>
        <v>153.88888888888889</v>
      </c>
      <c r="Q974" s="2" t="s">
        <v>8319</v>
      </c>
      <c r="R974" s="2" t="s">
        <v>8321</v>
      </c>
      <c r="S974" s="11">
        <f>(((J974/60)/60)/24)+DATE(1970,1,1)</f>
        <v>41856.865717592591</v>
      </c>
      <c r="T974" s="3">
        <f>(((I974/60)/60)/24)+DATE(1970,1,1)</f>
        <v>41886.290972222225</v>
      </c>
    </row>
    <row r="975" spans="1:20" x14ac:dyDescent="0.3">
      <c r="A975" s="2">
        <v>973</v>
      </c>
      <c r="B975" s="2" t="s">
        <v>974</v>
      </c>
      <c r="C975" s="2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6">
        <f>(E975/D975)*100</f>
        <v>2.0549999999999997</v>
      </c>
      <c r="P975" s="5">
        <f>IF(NOT(L975=0),(E975/L975),0)</f>
        <v>51.375</v>
      </c>
      <c r="Q975" s="2" t="s">
        <v>8319</v>
      </c>
      <c r="R975" s="2" t="s">
        <v>8321</v>
      </c>
      <c r="S975" s="11">
        <f>(((J975/60)/60)/24)+DATE(1970,1,1)</f>
        <v>42257.014965277776</v>
      </c>
      <c r="T975" s="3">
        <f>(((I975/60)/60)/24)+DATE(1970,1,1)</f>
        <v>42317.056631944448</v>
      </c>
    </row>
    <row r="976" spans="1:20" x14ac:dyDescent="0.3">
      <c r="A976" s="2">
        <v>974</v>
      </c>
      <c r="B976" s="2" t="s">
        <v>975</v>
      </c>
      <c r="C976" s="2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6">
        <f>(E976/D976)*100</f>
        <v>0.55999999999999994</v>
      </c>
      <c r="P976" s="5">
        <f>IF(NOT(L976=0),(E976/L976),0)</f>
        <v>93.333333333333329</v>
      </c>
      <c r="Q976" s="2" t="s">
        <v>8319</v>
      </c>
      <c r="R976" s="2" t="s">
        <v>8321</v>
      </c>
      <c r="S976" s="11">
        <f>(((J976/60)/60)/24)+DATE(1970,1,1)</f>
        <v>42424.749490740738</v>
      </c>
      <c r="T976" s="3">
        <f>(((I976/60)/60)/24)+DATE(1970,1,1)</f>
        <v>42454.707824074074</v>
      </c>
    </row>
    <row r="977" spans="1:20" x14ac:dyDescent="0.3">
      <c r="A977" s="2">
        <v>975</v>
      </c>
      <c r="B977" s="2" t="s">
        <v>976</v>
      </c>
      <c r="C977" s="2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6">
        <f>(E977/D977)*100</f>
        <v>2.6069999999999998</v>
      </c>
      <c r="P977" s="5">
        <f>IF(NOT(L977=0),(E977/L977),0)</f>
        <v>108.625</v>
      </c>
      <c r="Q977" s="2" t="s">
        <v>8319</v>
      </c>
      <c r="R977" s="2" t="s">
        <v>8321</v>
      </c>
      <c r="S977" s="11">
        <f>(((J977/60)/60)/24)+DATE(1970,1,1)</f>
        <v>42489.696585648147</v>
      </c>
      <c r="T977" s="3">
        <f>(((I977/60)/60)/24)+DATE(1970,1,1)</f>
        <v>42549.696585648147</v>
      </c>
    </row>
    <row r="978" spans="1:20" x14ac:dyDescent="0.3">
      <c r="A978" s="2">
        <v>976</v>
      </c>
      <c r="B978" s="2" t="s">
        <v>977</v>
      </c>
      <c r="C978" s="2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6">
        <f>(E978/D978)*100</f>
        <v>1.9259999999999999</v>
      </c>
      <c r="P978" s="5">
        <f>IF(NOT(L978=0),(E978/L978),0)</f>
        <v>160.5</v>
      </c>
      <c r="Q978" s="2" t="s">
        <v>8319</v>
      </c>
      <c r="R978" s="2" t="s">
        <v>8321</v>
      </c>
      <c r="S978" s="11">
        <f>(((J978/60)/60)/24)+DATE(1970,1,1)</f>
        <v>42185.058993055558</v>
      </c>
      <c r="T978" s="3">
        <f>(((I978/60)/60)/24)+DATE(1970,1,1)</f>
        <v>42230.058993055558</v>
      </c>
    </row>
    <row r="979" spans="1:20" x14ac:dyDescent="0.3">
      <c r="A979" s="2">
        <v>977</v>
      </c>
      <c r="B979" s="2" t="s">
        <v>978</v>
      </c>
      <c r="C979" s="2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6">
        <f>(E979/D979)*100</f>
        <v>33.666666666666664</v>
      </c>
      <c r="P979" s="5">
        <f>IF(NOT(L979=0),(E979/L979),0)</f>
        <v>75.75</v>
      </c>
      <c r="Q979" s="2" t="s">
        <v>8319</v>
      </c>
      <c r="R979" s="2" t="s">
        <v>8321</v>
      </c>
      <c r="S979" s="11">
        <f>(((J979/60)/60)/24)+DATE(1970,1,1)</f>
        <v>42391.942094907412</v>
      </c>
      <c r="T979" s="3">
        <f>(((I979/60)/60)/24)+DATE(1970,1,1)</f>
        <v>42421.942094907412</v>
      </c>
    </row>
    <row r="980" spans="1:20" x14ac:dyDescent="0.3">
      <c r="A980" s="2">
        <v>978</v>
      </c>
      <c r="B980" s="2" t="s">
        <v>979</v>
      </c>
      <c r="C980" s="2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6">
        <f>(E980/D980)*100</f>
        <v>56.263267182990241</v>
      </c>
      <c r="P980" s="5">
        <f>IF(NOT(L980=0),(E980/L980),0)</f>
        <v>790.83739837398377</v>
      </c>
      <c r="Q980" s="2" t="s">
        <v>8319</v>
      </c>
      <c r="R980" s="2" t="s">
        <v>8321</v>
      </c>
      <c r="S980" s="11">
        <f>(((J980/60)/60)/24)+DATE(1970,1,1)</f>
        <v>42395.309039351851</v>
      </c>
      <c r="T980" s="3">
        <f>(((I980/60)/60)/24)+DATE(1970,1,1)</f>
        <v>42425.309039351851</v>
      </c>
    </row>
    <row r="981" spans="1:20" x14ac:dyDescent="0.3">
      <c r="A981" s="2">
        <v>979</v>
      </c>
      <c r="B981" s="2" t="s">
        <v>980</v>
      </c>
      <c r="C981" s="2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6">
        <f>(E981/D981)*100</f>
        <v>82.817599999999999</v>
      </c>
      <c r="P981" s="5">
        <f>IF(NOT(L981=0),(E981/L981),0)</f>
        <v>301.93916666666667</v>
      </c>
      <c r="Q981" s="2" t="s">
        <v>8319</v>
      </c>
      <c r="R981" s="2" t="s">
        <v>8321</v>
      </c>
      <c r="S981" s="11">
        <f>(((J981/60)/60)/24)+DATE(1970,1,1)</f>
        <v>42506.416990740734</v>
      </c>
      <c r="T981" s="3">
        <f>(((I981/60)/60)/24)+DATE(1970,1,1)</f>
        <v>42541.790972222225</v>
      </c>
    </row>
    <row r="982" spans="1:20" x14ac:dyDescent="0.3">
      <c r="A982" s="2">
        <v>980</v>
      </c>
      <c r="B982" s="2" t="s">
        <v>981</v>
      </c>
      <c r="C982" s="2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6">
        <f>(E982/D982)*100</f>
        <v>14.860000000000001</v>
      </c>
      <c r="P982" s="5">
        <f>IF(NOT(L982=0),(E982/L982),0)</f>
        <v>47.935483870967744</v>
      </c>
      <c r="Q982" s="2" t="s">
        <v>8319</v>
      </c>
      <c r="R982" s="2" t="s">
        <v>8321</v>
      </c>
      <c r="S982" s="11">
        <f>(((J982/60)/60)/24)+DATE(1970,1,1)</f>
        <v>41928.904189814813</v>
      </c>
      <c r="T982" s="3">
        <f>(((I982/60)/60)/24)+DATE(1970,1,1)</f>
        <v>41973.945856481485</v>
      </c>
    </row>
    <row r="983" spans="1:20" x14ac:dyDescent="0.3">
      <c r="A983" s="2">
        <v>981</v>
      </c>
      <c r="B983" s="2" t="s">
        <v>982</v>
      </c>
      <c r="C983" s="2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6">
        <f>(E983/D983)*100</f>
        <v>1.2375123751237513E-2</v>
      </c>
      <c r="P983" s="5">
        <f>IF(NOT(L983=0),(E983/L983),0)</f>
        <v>2.75</v>
      </c>
      <c r="Q983" s="2" t="s">
        <v>8319</v>
      </c>
      <c r="R983" s="2" t="s">
        <v>8321</v>
      </c>
      <c r="S983" s="11">
        <f>(((J983/60)/60)/24)+DATE(1970,1,1)</f>
        <v>41830.947013888886</v>
      </c>
      <c r="T983" s="3">
        <f>(((I983/60)/60)/24)+DATE(1970,1,1)</f>
        <v>41860.947013888886</v>
      </c>
    </row>
    <row r="984" spans="1:20" x14ac:dyDescent="0.3">
      <c r="A984" s="2">
        <v>982</v>
      </c>
      <c r="B984" s="2" t="s">
        <v>983</v>
      </c>
      <c r="C984" s="2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6">
        <f>(E984/D984)*100</f>
        <v>1.7142857142857144E-2</v>
      </c>
      <c r="P984" s="5">
        <f>IF(NOT(L984=0),(E984/L984),0)</f>
        <v>1</v>
      </c>
      <c r="Q984" s="2" t="s">
        <v>8319</v>
      </c>
      <c r="R984" s="2" t="s">
        <v>8321</v>
      </c>
      <c r="S984" s="11">
        <f>(((J984/60)/60)/24)+DATE(1970,1,1)</f>
        <v>42615.753310185188</v>
      </c>
      <c r="T984" s="3">
        <f>(((I984/60)/60)/24)+DATE(1970,1,1)</f>
        <v>42645.753310185188</v>
      </c>
    </row>
    <row r="985" spans="1:20" x14ac:dyDescent="0.3">
      <c r="A985" s="2">
        <v>983</v>
      </c>
      <c r="B985" s="2" t="s">
        <v>984</v>
      </c>
      <c r="C985" s="2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6">
        <f>(E985/D985)*100</f>
        <v>29.506136117214709</v>
      </c>
      <c r="P985" s="5">
        <f>IF(NOT(L985=0),(E985/L985),0)</f>
        <v>171.79329608938548</v>
      </c>
      <c r="Q985" s="2" t="s">
        <v>8319</v>
      </c>
      <c r="R985" s="2" t="s">
        <v>8321</v>
      </c>
      <c r="S985" s="11">
        <f>(((J985/60)/60)/24)+DATE(1970,1,1)</f>
        <v>42574.667650462965</v>
      </c>
      <c r="T985" s="3">
        <f>(((I985/60)/60)/24)+DATE(1970,1,1)</f>
        <v>42605.870833333334</v>
      </c>
    </row>
    <row r="986" spans="1:20" x14ac:dyDescent="0.3">
      <c r="A986" s="2">
        <v>984</v>
      </c>
      <c r="B986" s="2" t="s">
        <v>985</v>
      </c>
      <c r="C986" s="2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6">
        <f>(E986/D986)*100</f>
        <v>1.06</v>
      </c>
      <c r="P986" s="5">
        <f>IF(NOT(L986=0),(E986/L986),0)</f>
        <v>35.333333333333336</v>
      </c>
      <c r="Q986" s="2" t="s">
        <v>8319</v>
      </c>
      <c r="R986" s="2" t="s">
        <v>8321</v>
      </c>
      <c r="S986" s="11">
        <f>(((J986/60)/60)/24)+DATE(1970,1,1)</f>
        <v>42061.11583333333</v>
      </c>
      <c r="T986" s="3">
        <f>(((I986/60)/60)/24)+DATE(1970,1,1)</f>
        <v>42091.074166666673</v>
      </c>
    </row>
    <row r="987" spans="1:20" x14ac:dyDescent="0.3">
      <c r="A987" s="2">
        <v>985</v>
      </c>
      <c r="B987" s="2" t="s">
        <v>986</v>
      </c>
      <c r="C987" s="2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6">
        <f>(E987/D987)*100</f>
        <v>6.293333333333333</v>
      </c>
      <c r="P987" s="5">
        <f>IF(NOT(L987=0),(E987/L987),0)</f>
        <v>82.086956521739125</v>
      </c>
      <c r="Q987" s="2" t="s">
        <v>8319</v>
      </c>
      <c r="R987" s="2" t="s">
        <v>8321</v>
      </c>
      <c r="S987" s="11">
        <f>(((J987/60)/60)/24)+DATE(1970,1,1)</f>
        <v>42339.967708333337</v>
      </c>
      <c r="T987" s="3">
        <f>(((I987/60)/60)/24)+DATE(1970,1,1)</f>
        <v>42369.958333333328</v>
      </c>
    </row>
    <row r="988" spans="1:20" x14ac:dyDescent="0.3">
      <c r="A988" s="2">
        <v>986</v>
      </c>
      <c r="B988" s="2" t="s">
        <v>987</v>
      </c>
      <c r="C988" s="2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6">
        <f>(E988/D988)*100</f>
        <v>12.75</v>
      </c>
      <c r="P988" s="5">
        <f>IF(NOT(L988=0),(E988/L988),0)</f>
        <v>110.8695652173913</v>
      </c>
      <c r="Q988" s="2" t="s">
        <v>8319</v>
      </c>
      <c r="R988" s="2" t="s">
        <v>8321</v>
      </c>
      <c r="S988" s="11">
        <f>(((J988/60)/60)/24)+DATE(1970,1,1)</f>
        <v>42324.767361111109</v>
      </c>
      <c r="T988" s="3">
        <f>(((I988/60)/60)/24)+DATE(1970,1,1)</f>
        <v>42379</v>
      </c>
    </row>
    <row r="989" spans="1:20" x14ac:dyDescent="0.3">
      <c r="A989" s="2">
        <v>987</v>
      </c>
      <c r="B989" s="2" t="s">
        <v>988</v>
      </c>
      <c r="C989" s="2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6">
        <f>(E989/D989)*100</f>
        <v>13.22</v>
      </c>
      <c r="P989" s="5">
        <f>IF(NOT(L989=0),(E989/L989),0)</f>
        <v>161.21951219512195</v>
      </c>
      <c r="Q989" s="2" t="s">
        <v>8319</v>
      </c>
      <c r="R989" s="2" t="s">
        <v>8321</v>
      </c>
      <c r="S989" s="11">
        <f>(((J989/60)/60)/24)+DATE(1970,1,1)</f>
        <v>41773.294560185182</v>
      </c>
      <c r="T989" s="3">
        <f>(((I989/60)/60)/24)+DATE(1970,1,1)</f>
        <v>41813.294560185182</v>
      </c>
    </row>
    <row r="990" spans="1:20" x14ac:dyDescent="0.3">
      <c r="A990" s="2">
        <v>988</v>
      </c>
      <c r="B990" s="2" t="s">
        <v>989</v>
      </c>
      <c r="C990" s="2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6">
        <f>(E990/D990)*100</f>
        <v>0</v>
      </c>
      <c r="P990" s="5">
        <f>IF(NOT(L990=0),(E990/L990),0)</f>
        <v>0</v>
      </c>
      <c r="Q990" s="2" t="s">
        <v>8319</v>
      </c>
      <c r="R990" s="2" t="s">
        <v>8321</v>
      </c>
      <c r="S990" s="11">
        <f>(((J990/60)/60)/24)+DATE(1970,1,1)</f>
        <v>42614.356770833328</v>
      </c>
      <c r="T990" s="3">
        <f>(((I990/60)/60)/24)+DATE(1970,1,1)</f>
        <v>42644.356770833328</v>
      </c>
    </row>
    <row r="991" spans="1:20" x14ac:dyDescent="0.3">
      <c r="A991" s="2">
        <v>989</v>
      </c>
      <c r="B991" s="2" t="s">
        <v>990</v>
      </c>
      <c r="C991" s="2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6">
        <f>(E991/D991)*100</f>
        <v>16.77</v>
      </c>
      <c r="P991" s="5">
        <f>IF(NOT(L991=0),(E991/L991),0)</f>
        <v>52.40625</v>
      </c>
      <c r="Q991" s="2" t="s">
        <v>8319</v>
      </c>
      <c r="R991" s="2" t="s">
        <v>8321</v>
      </c>
      <c r="S991" s="11">
        <f>(((J991/60)/60)/24)+DATE(1970,1,1)</f>
        <v>42611.933969907404</v>
      </c>
      <c r="T991" s="3">
        <f>(((I991/60)/60)/24)+DATE(1970,1,1)</f>
        <v>42641.933969907404</v>
      </c>
    </row>
    <row r="992" spans="1:20" x14ac:dyDescent="0.3">
      <c r="A992" s="2">
        <v>990</v>
      </c>
      <c r="B992" s="2" t="s">
        <v>991</v>
      </c>
      <c r="C992" s="2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6">
        <f>(E992/D992)*100</f>
        <v>0.104</v>
      </c>
      <c r="P992" s="5">
        <f>IF(NOT(L992=0),(E992/L992),0)</f>
        <v>13</v>
      </c>
      <c r="Q992" s="2" t="s">
        <v>8319</v>
      </c>
      <c r="R992" s="2" t="s">
        <v>8321</v>
      </c>
      <c r="S992" s="11">
        <f>(((J992/60)/60)/24)+DATE(1970,1,1)</f>
        <v>41855.784305555557</v>
      </c>
      <c r="T992" s="3">
        <f>(((I992/60)/60)/24)+DATE(1970,1,1)</f>
        <v>41885.784305555557</v>
      </c>
    </row>
    <row r="993" spans="1:20" x14ac:dyDescent="0.3">
      <c r="A993" s="2">
        <v>991</v>
      </c>
      <c r="B993" s="2" t="s">
        <v>992</v>
      </c>
      <c r="C993" s="2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6">
        <f>(E993/D993)*100</f>
        <v>4.24</v>
      </c>
      <c r="P993" s="5">
        <f>IF(NOT(L993=0),(E993/L993),0)</f>
        <v>30.285714285714285</v>
      </c>
      <c r="Q993" s="2" t="s">
        <v>8319</v>
      </c>
      <c r="R993" s="2" t="s">
        <v>8321</v>
      </c>
      <c r="S993" s="11">
        <f>(((J993/60)/60)/24)+DATE(1970,1,1)</f>
        <v>42538.75680555556</v>
      </c>
      <c r="T993" s="3">
        <f>(((I993/60)/60)/24)+DATE(1970,1,1)</f>
        <v>42563.785416666666</v>
      </c>
    </row>
    <row r="994" spans="1:20" x14ac:dyDescent="0.3">
      <c r="A994" s="2">
        <v>992</v>
      </c>
      <c r="B994" s="2" t="s">
        <v>993</v>
      </c>
      <c r="C994" s="2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6">
        <f>(E994/D994)*100</f>
        <v>0.46699999999999997</v>
      </c>
      <c r="P994" s="5">
        <f>IF(NOT(L994=0),(E994/L994),0)</f>
        <v>116.75</v>
      </c>
      <c r="Q994" s="2" t="s">
        <v>8319</v>
      </c>
      <c r="R994" s="2" t="s">
        <v>8321</v>
      </c>
      <c r="S994" s="11">
        <f>(((J994/60)/60)/24)+DATE(1970,1,1)</f>
        <v>42437.924988425926</v>
      </c>
      <c r="T994" s="3">
        <f>(((I994/60)/60)/24)+DATE(1970,1,1)</f>
        <v>42497.883321759262</v>
      </c>
    </row>
    <row r="995" spans="1:20" x14ac:dyDescent="0.3">
      <c r="A995" s="2">
        <v>993</v>
      </c>
      <c r="B995" s="2" t="s">
        <v>994</v>
      </c>
      <c r="C995" s="2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6">
        <f>(E995/D995)*100</f>
        <v>25.087142857142858</v>
      </c>
      <c r="P995" s="5">
        <f>IF(NOT(L995=0),(E995/L995),0)</f>
        <v>89.59693877551021</v>
      </c>
      <c r="Q995" s="2" t="s">
        <v>8319</v>
      </c>
      <c r="R995" s="2" t="s">
        <v>8321</v>
      </c>
      <c r="S995" s="11">
        <f>(((J995/60)/60)/24)+DATE(1970,1,1)</f>
        <v>42652.964907407411</v>
      </c>
      <c r="T995" s="3">
        <f>(((I995/60)/60)/24)+DATE(1970,1,1)</f>
        <v>42686.208333333328</v>
      </c>
    </row>
    <row r="996" spans="1:20" x14ac:dyDescent="0.3">
      <c r="A996" s="2">
        <v>994</v>
      </c>
      <c r="B996" s="2" t="s">
        <v>995</v>
      </c>
      <c r="C996" s="2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6">
        <f>(E996/D996)*100</f>
        <v>2.3345000000000002</v>
      </c>
      <c r="P996" s="5">
        <f>IF(NOT(L996=0),(E996/L996),0)</f>
        <v>424.45454545454544</v>
      </c>
      <c r="Q996" s="2" t="s">
        <v>8319</v>
      </c>
      <c r="R996" s="2" t="s">
        <v>8321</v>
      </c>
      <c r="S996" s="11">
        <f>(((J996/60)/60)/24)+DATE(1970,1,1)</f>
        <v>41921.263078703705</v>
      </c>
      <c r="T996" s="3">
        <f>(((I996/60)/60)/24)+DATE(1970,1,1)</f>
        <v>41973.957638888889</v>
      </c>
    </row>
    <row r="997" spans="1:20" x14ac:dyDescent="0.3">
      <c r="A997" s="2">
        <v>995</v>
      </c>
      <c r="B997" s="2" t="s">
        <v>996</v>
      </c>
      <c r="C997" s="2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6">
        <f>(E997/D997)*100</f>
        <v>7.26</v>
      </c>
      <c r="P997" s="5">
        <f>IF(NOT(L997=0),(E997/L997),0)</f>
        <v>80.666666666666671</v>
      </c>
      <c r="Q997" s="2" t="s">
        <v>8319</v>
      </c>
      <c r="R997" s="2" t="s">
        <v>8321</v>
      </c>
      <c r="S997" s="11">
        <f>(((J997/60)/60)/24)+DATE(1970,1,1)</f>
        <v>41947.940740740742</v>
      </c>
      <c r="T997" s="3">
        <f>(((I997/60)/60)/24)+DATE(1970,1,1)</f>
        <v>41972.666666666672</v>
      </c>
    </row>
    <row r="998" spans="1:20" x14ac:dyDescent="0.3">
      <c r="A998" s="2">
        <v>996</v>
      </c>
      <c r="B998" s="2" t="s">
        <v>997</v>
      </c>
      <c r="C998" s="2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6">
        <f>(E998/D998)*100</f>
        <v>1.625</v>
      </c>
      <c r="P998" s="5">
        <f>IF(NOT(L998=0),(E998/L998),0)</f>
        <v>13</v>
      </c>
      <c r="Q998" s="2" t="s">
        <v>8319</v>
      </c>
      <c r="R998" s="2" t="s">
        <v>8321</v>
      </c>
      <c r="S998" s="11">
        <f>(((J998/60)/60)/24)+DATE(1970,1,1)</f>
        <v>41817.866435185184</v>
      </c>
      <c r="T998" s="3">
        <f>(((I998/60)/60)/24)+DATE(1970,1,1)</f>
        <v>41847.643750000003</v>
      </c>
    </row>
    <row r="999" spans="1:20" x14ac:dyDescent="0.3">
      <c r="A999" s="2">
        <v>997</v>
      </c>
      <c r="B999" s="2" t="s">
        <v>998</v>
      </c>
      <c r="C999" s="2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6">
        <f>(E999/D999)*100</f>
        <v>1.3</v>
      </c>
      <c r="P999" s="5">
        <f>IF(NOT(L999=0),(E999/L999),0)</f>
        <v>8.125</v>
      </c>
      <c r="Q999" s="2" t="s">
        <v>8319</v>
      </c>
      <c r="R999" s="2" t="s">
        <v>8321</v>
      </c>
      <c r="S999" s="11">
        <f>(((J999/60)/60)/24)+DATE(1970,1,1)</f>
        <v>41941.10297453704</v>
      </c>
      <c r="T999" s="3">
        <f>(((I999/60)/60)/24)+DATE(1970,1,1)</f>
        <v>41971.144641203704</v>
      </c>
    </row>
    <row r="1000" spans="1:20" x14ac:dyDescent="0.3">
      <c r="A1000" s="2">
        <v>998</v>
      </c>
      <c r="B1000" s="2" t="s">
        <v>999</v>
      </c>
      <c r="C1000" s="2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6">
        <f>(E1000/D1000)*100</f>
        <v>58.558333333333337</v>
      </c>
      <c r="P1000" s="5">
        <f>IF(NOT(L1000=0),(E1000/L1000),0)</f>
        <v>153.42794759825327</v>
      </c>
      <c r="Q1000" s="2" t="s">
        <v>8319</v>
      </c>
      <c r="R1000" s="2" t="s">
        <v>8321</v>
      </c>
      <c r="S1000" s="11">
        <f>(((J1000/60)/60)/24)+DATE(1970,1,1)</f>
        <v>42282.168993055559</v>
      </c>
      <c r="T1000" s="3">
        <f>(((I1000/60)/60)/24)+DATE(1970,1,1)</f>
        <v>42327.210659722223</v>
      </c>
    </row>
    <row r="1001" spans="1:20" x14ac:dyDescent="0.3">
      <c r="A1001" s="2">
        <v>999</v>
      </c>
      <c r="B1001" s="2" t="s">
        <v>1000</v>
      </c>
      <c r="C1001" s="2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6">
        <f>(E1001/D1001)*100</f>
        <v>7.7886666666666677</v>
      </c>
      <c r="P1001" s="5">
        <f>IF(NOT(L1001=0),(E1001/L1001),0)</f>
        <v>292.07499999999999</v>
      </c>
      <c r="Q1001" s="2" t="s">
        <v>8319</v>
      </c>
      <c r="R1001" s="2" t="s">
        <v>8321</v>
      </c>
      <c r="S1001" s="11">
        <f>(((J1001/60)/60)/24)+DATE(1970,1,1)</f>
        <v>41926.29965277778</v>
      </c>
      <c r="T1001" s="3">
        <f>(((I1001/60)/60)/24)+DATE(1970,1,1)</f>
        <v>41956.334722222222</v>
      </c>
    </row>
    <row r="1002" spans="1:20" x14ac:dyDescent="0.3">
      <c r="A1002" s="2">
        <v>1000</v>
      </c>
      <c r="B1002" s="2" t="s">
        <v>1001</v>
      </c>
      <c r="C1002" s="2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6">
        <f>(E1002/D1002)*100</f>
        <v>2.2157147647256061</v>
      </c>
      <c r="P1002" s="5">
        <f>IF(NOT(L1002=0),(E1002/L1002),0)</f>
        <v>3304</v>
      </c>
      <c r="Q1002" s="2" t="s">
        <v>8319</v>
      </c>
      <c r="R1002" s="2" t="s">
        <v>8321</v>
      </c>
      <c r="S1002" s="11">
        <f>(((J1002/60)/60)/24)+DATE(1970,1,1)</f>
        <v>42749.059722222228</v>
      </c>
      <c r="T1002" s="3">
        <f>(((I1002/60)/60)/24)+DATE(1970,1,1)</f>
        <v>42809.018055555556</v>
      </c>
    </row>
    <row r="1003" spans="1:20" x14ac:dyDescent="0.3">
      <c r="A1003" s="2">
        <v>1001</v>
      </c>
      <c r="B1003" s="2" t="s">
        <v>1002</v>
      </c>
      <c r="C1003" s="2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6">
        <f>(E1003/D1003)*100</f>
        <v>104</v>
      </c>
      <c r="P1003" s="5">
        <f>IF(NOT(L1003=0),(E1003/L1003),0)</f>
        <v>1300</v>
      </c>
      <c r="Q1003" s="2" t="s">
        <v>8319</v>
      </c>
      <c r="R1003" s="2" t="s">
        <v>8321</v>
      </c>
      <c r="S1003" s="11">
        <f>(((J1003/60)/60)/24)+DATE(1970,1,1)</f>
        <v>42720.720057870371</v>
      </c>
      <c r="T1003" s="3">
        <f>(((I1003/60)/60)/24)+DATE(1970,1,1)</f>
        <v>42765.720057870371</v>
      </c>
    </row>
    <row r="1004" spans="1:20" x14ac:dyDescent="0.3">
      <c r="A1004" s="2">
        <v>1002</v>
      </c>
      <c r="B1004" s="2" t="s">
        <v>1003</v>
      </c>
      <c r="C1004" s="2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6">
        <f>(E1004/D1004)*100</f>
        <v>29.6029602960296</v>
      </c>
      <c r="P1004" s="5">
        <f>IF(NOT(L1004=0),(E1004/L1004),0)</f>
        <v>134.54545454545453</v>
      </c>
      <c r="Q1004" s="2" t="s">
        <v>8319</v>
      </c>
      <c r="R1004" s="2" t="s">
        <v>8321</v>
      </c>
      <c r="S1004" s="11">
        <f>(((J1004/60)/60)/24)+DATE(1970,1,1)</f>
        <v>42325.684189814812</v>
      </c>
      <c r="T1004" s="3">
        <f>(((I1004/60)/60)/24)+DATE(1970,1,1)</f>
        <v>42355.249305555553</v>
      </c>
    </row>
    <row r="1005" spans="1:20" x14ac:dyDescent="0.3">
      <c r="A1005" s="2">
        <v>1003</v>
      </c>
      <c r="B1005" s="2" t="s">
        <v>1004</v>
      </c>
      <c r="C1005" s="2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6">
        <f>(E1005/D1005)*100</f>
        <v>16.055</v>
      </c>
      <c r="P1005" s="5">
        <f>IF(NOT(L1005=0),(E1005/L1005),0)</f>
        <v>214.06666666666666</v>
      </c>
      <c r="Q1005" s="2" t="s">
        <v>8319</v>
      </c>
      <c r="R1005" s="2" t="s">
        <v>8321</v>
      </c>
      <c r="S1005" s="11">
        <f>(((J1005/60)/60)/24)+DATE(1970,1,1)</f>
        <v>42780.709039351852</v>
      </c>
      <c r="T1005" s="3">
        <f>(((I1005/60)/60)/24)+DATE(1970,1,1)</f>
        <v>42810.667372685188</v>
      </c>
    </row>
    <row r="1006" spans="1:20" x14ac:dyDescent="0.3">
      <c r="A1006" s="2">
        <v>1004</v>
      </c>
      <c r="B1006" s="2" t="s">
        <v>1005</v>
      </c>
      <c r="C1006" s="2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6">
        <f>(E1006/D1006)*100</f>
        <v>82.207999999999998</v>
      </c>
      <c r="P1006" s="5">
        <f>IF(NOT(L1006=0),(E1006/L1006),0)</f>
        <v>216.33684210526314</v>
      </c>
      <c r="Q1006" s="2" t="s">
        <v>8319</v>
      </c>
      <c r="R1006" s="2" t="s">
        <v>8321</v>
      </c>
      <c r="S1006" s="11">
        <f>(((J1006/60)/60)/24)+DATE(1970,1,1)</f>
        <v>42388.708645833336</v>
      </c>
      <c r="T1006" s="3">
        <f>(((I1006/60)/60)/24)+DATE(1970,1,1)</f>
        <v>42418.708645833336</v>
      </c>
    </row>
    <row r="1007" spans="1:20" x14ac:dyDescent="0.3">
      <c r="A1007" s="2">
        <v>1005</v>
      </c>
      <c r="B1007" s="2" t="s">
        <v>1006</v>
      </c>
      <c r="C1007" s="2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6">
        <f>(E1007/D1007)*100</f>
        <v>75.051000000000002</v>
      </c>
      <c r="P1007" s="5">
        <f>IF(NOT(L1007=0),(E1007/L1007),0)</f>
        <v>932.31055900621118</v>
      </c>
      <c r="Q1007" s="2" t="s">
        <v>8319</v>
      </c>
      <c r="R1007" s="2" t="s">
        <v>8321</v>
      </c>
      <c r="S1007" s="11">
        <f>(((J1007/60)/60)/24)+DATE(1970,1,1)</f>
        <v>42276.624803240738</v>
      </c>
      <c r="T1007" s="3">
        <f>(((I1007/60)/60)/24)+DATE(1970,1,1)</f>
        <v>42307.624803240738</v>
      </c>
    </row>
    <row r="1008" spans="1:20" x14ac:dyDescent="0.3">
      <c r="A1008" s="2">
        <v>1006</v>
      </c>
      <c r="B1008" s="2" t="s">
        <v>1007</v>
      </c>
      <c r="C1008" s="2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6">
        <f>(E1008/D1008)*100</f>
        <v>5.8500000000000005</v>
      </c>
      <c r="P1008" s="5">
        <f>IF(NOT(L1008=0),(E1008/L1008),0)</f>
        <v>29.25</v>
      </c>
      <c r="Q1008" s="2" t="s">
        <v>8319</v>
      </c>
      <c r="R1008" s="2" t="s">
        <v>8321</v>
      </c>
      <c r="S1008" s="11">
        <f>(((J1008/60)/60)/24)+DATE(1970,1,1)</f>
        <v>41977.040185185186</v>
      </c>
      <c r="T1008" s="3">
        <f>(((I1008/60)/60)/24)+DATE(1970,1,1)</f>
        <v>41985.299305555556</v>
      </c>
    </row>
    <row r="1009" spans="1:20" x14ac:dyDescent="0.3">
      <c r="A1009" s="2">
        <v>1007</v>
      </c>
      <c r="B1009" s="2" t="s">
        <v>1008</v>
      </c>
      <c r="C1009" s="2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6">
        <f>(E1009/D1009)*100</f>
        <v>44.32</v>
      </c>
      <c r="P1009" s="5">
        <f>IF(NOT(L1009=0),(E1009/L1009),0)</f>
        <v>174.94736842105263</v>
      </c>
      <c r="Q1009" s="2" t="s">
        <v>8319</v>
      </c>
      <c r="R1009" s="2" t="s">
        <v>8321</v>
      </c>
      <c r="S1009" s="11">
        <f>(((J1009/60)/60)/24)+DATE(1970,1,1)</f>
        <v>42676.583599537036</v>
      </c>
      <c r="T1009" s="3">
        <f>(((I1009/60)/60)/24)+DATE(1970,1,1)</f>
        <v>42718.6252662037</v>
      </c>
    </row>
    <row r="1010" spans="1:20" x14ac:dyDescent="0.3">
      <c r="A1010" s="2">
        <v>1008</v>
      </c>
      <c r="B1010" s="2" t="s">
        <v>1009</v>
      </c>
      <c r="C1010" s="2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6">
        <f>(E1010/D1010)*100</f>
        <v>0.26737967914438499</v>
      </c>
      <c r="P1010" s="5">
        <f>IF(NOT(L1010=0),(E1010/L1010),0)</f>
        <v>250</v>
      </c>
      <c r="Q1010" s="2" t="s">
        <v>8319</v>
      </c>
      <c r="R1010" s="2" t="s">
        <v>8321</v>
      </c>
      <c r="S1010" s="11">
        <f>(((J1010/60)/60)/24)+DATE(1970,1,1)</f>
        <v>42702.809201388889</v>
      </c>
      <c r="T1010" s="3">
        <f>(((I1010/60)/60)/24)+DATE(1970,1,1)</f>
        <v>42732.809201388889</v>
      </c>
    </row>
    <row r="1011" spans="1:20" x14ac:dyDescent="0.3">
      <c r="A1011" s="2">
        <v>1009</v>
      </c>
      <c r="B1011" s="2" t="s">
        <v>1010</v>
      </c>
      <c r="C1011" s="2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6">
        <f>(E1011/D1011)*100</f>
        <v>13.13</v>
      </c>
      <c r="P1011" s="5">
        <f>IF(NOT(L1011=0),(E1011/L1011),0)</f>
        <v>65</v>
      </c>
      <c r="Q1011" s="2" t="s">
        <v>8319</v>
      </c>
      <c r="R1011" s="2" t="s">
        <v>8321</v>
      </c>
      <c r="S1011" s="11">
        <f>(((J1011/60)/60)/24)+DATE(1970,1,1)</f>
        <v>42510.604699074072</v>
      </c>
      <c r="T1011" s="3">
        <f>(((I1011/60)/60)/24)+DATE(1970,1,1)</f>
        <v>42540.604699074072</v>
      </c>
    </row>
    <row r="1012" spans="1:20" x14ac:dyDescent="0.3">
      <c r="A1012" s="2">
        <v>1010</v>
      </c>
      <c r="B1012" s="2" t="s">
        <v>1011</v>
      </c>
      <c r="C1012" s="2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6">
        <f>(E1012/D1012)*100</f>
        <v>0.19088937093275488</v>
      </c>
      <c r="P1012" s="5">
        <f>IF(NOT(L1012=0),(E1012/L1012),0)</f>
        <v>55</v>
      </c>
      <c r="Q1012" s="2" t="s">
        <v>8319</v>
      </c>
      <c r="R1012" s="2" t="s">
        <v>8321</v>
      </c>
      <c r="S1012" s="11">
        <f>(((J1012/60)/60)/24)+DATE(1970,1,1)</f>
        <v>42561.829421296294</v>
      </c>
      <c r="T1012" s="3">
        <f>(((I1012/60)/60)/24)+DATE(1970,1,1)</f>
        <v>42618.124305555553</v>
      </c>
    </row>
    <row r="1013" spans="1:20" x14ac:dyDescent="0.3">
      <c r="A1013" s="2">
        <v>1011</v>
      </c>
      <c r="B1013" s="2" t="s">
        <v>1012</v>
      </c>
      <c r="C1013" s="2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6">
        <f>(E1013/D1013)*100</f>
        <v>0.375</v>
      </c>
      <c r="P1013" s="5">
        <f>IF(NOT(L1013=0),(E1013/L1013),0)</f>
        <v>75</v>
      </c>
      <c r="Q1013" s="2" t="s">
        <v>8319</v>
      </c>
      <c r="R1013" s="2" t="s">
        <v>8321</v>
      </c>
      <c r="S1013" s="11">
        <f>(((J1013/60)/60)/24)+DATE(1970,1,1)</f>
        <v>41946.898090277777</v>
      </c>
      <c r="T1013" s="3">
        <f>(((I1013/60)/60)/24)+DATE(1970,1,1)</f>
        <v>41991.898090277777</v>
      </c>
    </row>
    <row r="1014" spans="1:20" x14ac:dyDescent="0.3">
      <c r="A1014" s="2">
        <v>1012</v>
      </c>
      <c r="B1014" s="2" t="s">
        <v>1013</v>
      </c>
      <c r="C1014" s="2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6">
        <f>(E1014/D1014)*100</f>
        <v>21535.021000000001</v>
      </c>
      <c r="P1014" s="5">
        <f>IF(NOT(L1014=0),(E1014/L1014),0)</f>
        <v>1389.3561935483872</v>
      </c>
      <c r="Q1014" s="2" t="s">
        <v>8319</v>
      </c>
      <c r="R1014" s="2" t="s">
        <v>8321</v>
      </c>
      <c r="S1014" s="11">
        <f>(((J1014/60)/60)/24)+DATE(1970,1,1)</f>
        <v>42714.440416666665</v>
      </c>
      <c r="T1014" s="3">
        <f>(((I1014/60)/60)/24)+DATE(1970,1,1)</f>
        <v>42759.440416666665</v>
      </c>
    </row>
    <row r="1015" spans="1:20" x14ac:dyDescent="0.3">
      <c r="A1015" s="2">
        <v>1013</v>
      </c>
      <c r="B1015" s="2" t="s">
        <v>1014</v>
      </c>
      <c r="C1015" s="2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6">
        <f>(E1015/D1015)*100</f>
        <v>34.527999999999999</v>
      </c>
      <c r="P1015" s="5">
        <f>IF(NOT(L1015=0),(E1015/L1015),0)</f>
        <v>95.911111111111111</v>
      </c>
      <c r="Q1015" s="2" t="s">
        <v>8319</v>
      </c>
      <c r="R1015" s="2" t="s">
        <v>8321</v>
      </c>
      <c r="S1015" s="11">
        <f>(((J1015/60)/60)/24)+DATE(1970,1,1)</f>
        <v>42339.833981481483</v>
      </c>
      <c r="T1015" s="3">
        <f>(((I1015/60)/60)/24)+DATE(1970,1,1)</f>
        <v>42367.833333333328</v>
      </c>
    </row>
    <row r="1016" spans="1:20" x14ac:dyDescent="0.3">
      <c r="A1016" s="2">
        <v>1014</v>
      </c>
      <c r="B1016" s="2" t="s">
        <v>1015</v>
      </c>
      <c r="C1016" s="2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6">
        <f>(E1016/D1016)*100</f>
        <v>30.599999999999998</v>
      </c>
      <c r="P1016" s="5">
        <f>IF(NOT(L1016=0),(E1016/L1016),0)</f>
        <v>191.25</v>
      </c>
      <c r="Q1016" s="2" t="s">
        <v>8319</v>
      </c>
      <c r="R1016" s="2" t="s">
        <v>8321</v>
      </c>
      <c r="S1016" s="11">
        <f>(((J1016/60)/60)/24)+DATE(1970,1,1)</f>
        <v>41955.002488425926</v>
      </c>
      <c r="T1016" s="3">
        <f>(((I1016/60)/60)/24)+DATE(1970,1,1)</f>
        <v>42005.002488425926</v>
      </c>
    </row>
    <row r="1017" spans="1:20" x14ac:dyDescent="0.3">
      <c r="A1017" s="2">
        <v>1015</v>
      </c>
      <c r="B1017" s="2" t="s">
        <v>1016</v>
      </c>
      <c r="C1017" s="2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6">
        <f>(E1017/D1017)*100</f>
        <v>2.666666666666667</v>
      </c>
      <c r="P1017" s="5">
        <f>IF(NOT(L1017=0),(E1017/L1017),0)</f>
        <v>40</v>
      </c>
      <c r="Q1017" s="2" t="s">
        <v>8319</v>
      </c>
      <c r="R1017" s="2" t="s">
        <v>8321</v>
      </c>
      <c r="S1017" s="11">
        <f>(((J1017/60)/60)/24)+DATE(1970,1,1)</f>
        <v>42303.878414351857</v>
      </c>
      <c r="T1017" s="3">
        <f>(((I1017/60)/60)/24)+DATE(1970,1,1)</f>
        <v>42333.920081018514</v>
      </c>
    </row>
    <row r="1018" spans="1:20" x14ac:dyDescent="0.3">
      <c r="A1018" s="2">
        <v>1016</v>
      </c>
      <c r="B1018" s="2" t="s">
        <v>1017</v>
      </c>
      <c r="C1018" s="2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6">
        <f>(E1018/D1018)*100</f>
        <v>2.8420000000000001</v>
      </c>
      <c r="P1018" s="5">
        <f>IF(NOT(L1018=0),(E1018/L1018),0)</f>
        <v>74.78947368421052</v>
      </c>
      <c r="Q1018" s="2" t="s">
        <v>8319</v>
      </c>
      <c r="R1018" s="2" t="s">
        <v>8321</v>
      </c>
      <c r="S1018" s="11">
        <f>(((J1018/60)/60)/24)+DATE(1970,1,1)</f>
        <v>42422.107129629629</v>
      </c>
      <c r="T1018" s="3">
        <f>(((I1018/60)/60)/24)+DATE(1970,1,1)</f>
        <v>42467.065462962957</v>
      </c>
    </row>
    <row r="1019" spans="1:20" x14ac:dyDescent="0.3">
      <c r="A1019" s="2">
        <v>1017</v>
      </c>
      <c r="B1019" s="2" t="s">
        <v>1018</v>
      </c>
      <c r="C1019" s="2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6">
        <f>(E1019/D1019)*100</f>
        <v>22.878799999999998</v>
      </c>
      <c r="P1019" s="5">
        <f>IF(NOT(L1019=0),(E1019/L1019),0)</f>
        <v>161.11830985915492</v>
      </c>
      <c r="Q1019" s="2" t="s">
        <v>8319</v>
      </c>
      <c r="R1019" s="2" t="s">
        <v>8321</v>
      </c>
      <c r="S1019" s="11">
        <f>(((J1019/60)/60)/24)+DATE(1970,1,1)</f>
        <v>42289.675173611111</v>
      </c>
      <c r="T1019" s="3">
        <f>(((I1019/60)/60)/24)+DATE(1970,1,1)</f>
        <v>42329.716840277775</v>
      </c>
    </row>
    <row r="1020" spans="1:20" x14ac:dyDescent="0.3">
      <c r="A1020" s="2">
        <v>1018</v>
      </c>
      <c r="B1020" s="2" t="s">
        <v>1019</v>
      </c>
      <c r="C1020" s="2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6">
        <f>(E1020/D1020)*100</f>
        <v>3.105</v>
      </c>
      <c r="P1020" s="5">
        <f>IF(NOT(L1020=0),(E1020/L1020),0)</f>
        <v>88.714285714285708</v>
      </c>
      <c r="Q1020" s="2" t="s">
        <v>8319</v>
      </c>
      <c r="R1020" s="2" t="s">
        <v>8321</v>
      </c>
      <c r="S1020" s="11">
        <f>(((J1020/60)/60)/24)+DATE(1970,1,1)</f>
        <v>42535.492280092592</v>
      </c>
      <c r="T1020" s="3">
        <f>(((I1020/60)/60)/24)+DATE(1970,1,1)</f>
        <v>42565.492280092592</v>
      </c>
    </row>
    <row r="1021" spans="1:20" x14ac:dyDescent="0.3">
      <c r="A1021" s="2">
        <v>1019</v>
      </c>
      <c r="B1021" s="2" t="s">
        <v>1020</v>
      </c>
      <c r="C1021" s="2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6">
        <f>(E1021/D1021)*100</f>
        <v>47.333333333333336</v>
      </c>
      <c r="P1021" s="5">
        <f>IF(NOT(L1021=0),(E1021/L1021),0)</f>
        <v>53.25</v>
      </c>
      <c r="Q1021" s="2" t="s">
        <v>8319</v>
      </c>
      <c r="R1021" s="2" t="s">
        <v>8321</v>
      </c>
      <c r="S1021" s="11">
        <f>(((J1021/60)/60)/24)+DATE(1970,1,1)</f>
        <v>42009.973946759259</v>
      </c>
      <c r="T1021" s="3">
        <f>(((I1021/60)/60)/24)+DATE(1970,1,1)</f>
        <v>42039.973946759259</v>
      </c>
    </row>
    <row r="1022" spans="1:20" x14ac:dyDescent="0.3">
      <c r="A1022" s="2">
        <v>1020</v>
      </c>
      <c r="B1022" s="2" t="s">
        <v>1021</v>
      </c>
      <c r="C1022" s="2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6">
        <f>(E1022/D1022)*100</f>
        <v>205.54838709677421</v>
      </c>
      <c r="P1022" s="5">
        <f>IF(NOT(L1022=0),(E1022/L1022),0)</f>
        <v>106.2</v>
      </c>
      <c r="Q1022" s="2" t="s">
        <v>8325</v>
      </c>
      <c r="R1022" s="2" t="s">
        <v>8330</v>
      </c>
      <c r="S1022" s="11">
        <f>(((J1022/60)/60)/24)+DATE(1970,1,1)</f>
        <v>42127.069548611107</v>
      </c>
      <c r="T1022" s="3">
        <f>(((I1022/60)/60)/24)+DATE(1970,1,1)</f>
        <v>42157.032638888893</v>
      </c>
    </row>
    <row r="1023" spans="1:20" x14ac:dyDescent="0.3">
      <c r="A1023" s="2">
        <v>1021</v>
      </c>
      <c r="B1023" s="2" t="s">
        <v>1022</v>
      </c>
      <c r="C1023" s="2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6">
        <f>(E1023/D1023)*100</f>
        <v>351.80366666666669</v>
      </c>
      <c r="P1023" s="5">
        <f>IF(NOT(L1023=0),(E1023/L1023),0)</f>
        <v>22.079728033472804</v>
      </c>
      <c r="Q1023" s="2" t="s">
        <v>8325</v>
      </c>
      <c r="R1023" s="2" t="s">
        <v>8330</v>
      </c>
      <c r="S1023" s="11">
        <f>(((J1023/60)/60)/24)+DATE(1970,1,1)</f>
        <v>42271.251979166671</v>
      </c>
      <c r="T1023" s="3">
        <f>(((I1023/60)/60)/24)+DATE(1970,1,1)</f>
        <v>42294.166666666672</v>
      </c>
    </row>
    <row r="1024" spans="1:20" x14ac:dyDescent="0.3">
      <c r="A1024" s="2">
        <v>1022</v>
      </c>
      <c r="B1024" s="2" t="s">
        <v>1023</v>
      </c>
      <c r="C1024" s="2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6">
        <f>(E1024/D1024)*100</f>
        <v>114.9</v>
      </c>
      <c r="P1024" s="5">
        <f>IF(NOT(L1024=0),(E1024/L1024),0)</f>
        <v>31.054054054054053</v>
      </c>
      <c r="Q1024" s="2" t="s">
        <v>8325</v>
      </c>
      <c r="R1024" s="2" t="s">
        <v>8330</v>
      </c>
      <c r="S1024" s="11">
        <f>(((J1024/60)/60)/24)+DATE(1970,1,1)</f>
        <v>42111.646724537044</v>
      </c>
      <c r="T1024" s="3">
        <f>(((I1024/60)/60)/24)+DATE(1970,1,1)</f>
        <v>42141.646724537044</v>
      </c>
    </row>
    <row r="1025" spans="1:20" x14ac:dyDescent="0.3">
      <c r="A1025" s="2">
        <v>1023</v>
      </c>
      <c r="B1025" s="2" t="s">
        <v>1024</v>
      </c>
      <c r="C1025" s="2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6">
        <f>(E1025/D1025)*100</f>
        <v>237.15</v>
      </c>
      <c r="P1025" s="5">
        <f>IF(NOT(L1025=0),(E1025/L1025),0)</f>
        <v>36.206106870229007</v>
      </c>
      <c r="Q1025" s="2" t="s">
        <v>8325</v>
      </c>
      <c r="R1025" s="2" t="s">
        <v>8330</v>
      </c>
      <c r="S1025" s="11">
        <f>(((J1025/60)/60)/24)+DATE(1970,1,1)</f>
        <v>42145.919687500005</v>
      </c>
      <c r="T1025" s="3">
        <f>(((I1025/60)/60)/24)+DATE(1970,1,1)</f>
        <v>42175.919687500005</v>
      </c>
    </row>
    <row r="1026" spans="1:20" x14ac:dyDescent="0.3">
      <c r="A1026" s="2">
        <v>1024</v>
      </c>
      <c r="B1026" s="2" t="s">
        <v>1025</v>
      </c>
      <c r="C1026" s="2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6">
        <f>(E1026/D1026)*100</f>
        <v>118.63774999999998</v>
      </c>
      <c r="P1026" s="5">
        <f>IF(NOT(L1026=0),(E1026/L1026),0)</f>
        <v>388.9762295081967</v>
      </c>
      <c r="Q1026" s="2" t="s">
        <v>8325</v>
      </c>
      <c r="R1026" s="2" t="s">
        <v>8330</v>
      </c>
      <c r="S1026" s="11">
        <f>(((J1026/60)/60)/24)+DATE(1970,1,1)</f>
        <v>42370.580590277779</v>
      </c>
      <c r="T1026" s="3">
        <f>(((I1026/60)/60)/24)+DATE(1970,1,1)</f>
        <v>42400.580590277779</v>
      </c>
    </row>
    <row r="1027" spans="1:20" x14ac:dyDescent="0.3">
      <c r="A1027" s="2">
        <v>1025</v>
      </c>
      <c r="B1027" s="2" t="s">
        <v>1026</v>
      </c>
      <c r="C1027" s="2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6">
        <f>(E1027/D1027)*100</f>
        <v>109.92831428571431</v>
      </c>
      <c r="P1027" s="5">
        <f>IF(NOT(L1027=0),(E1027/L1027),0)</f>
        <v>71.848571428571432</v>
      </c>
      <c r="Q1027" s="2" t="s">
        <v>8325</v>
      </c>
      <c r="R1027" s="2" t="s">
        <v>8330</v>
      </c>
      <c r="S1027" s="11">
        <f>(((J1027/60)/60)/24)+DATE(1970,1,1)</f>
        <v>42049.833761574075</v>
      </c>
      <c r="T1027" s="3">
        <f>(((I1027/60)/60)/24)+DATE(1970,1,1)</f>
        <v>42079.792094907403</v>
      </c>
    </row>
    <row r="1028" spans="1:20" x14ac:dyDescent="0.3">
      <c r="A1028" s="2">
        <v>1026</v>
      </c>
      <c r="B1028" s="2" t="s">
        <v>1027</v>
      </c>
      <c r="C1028" s="2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6">
        <f>(E1028/D1028)*100</f>
        <v>100.00828571428571</v>
      </c>
      <c r="P1028" s="5">
        <f>IF(NOT(L1028=0),(E1028/L1028),0)</f>
        <v>57.381803278688523</v>
      </c>
      <c r="Q1028" s="2" t="s">
        <v>8325</v>
      </c>
      <c r="R1028" s="2" t="s">
        <v>8330</v>
      </c>
      <c r="S1028" s="11">
        <f>(((J1028/60)/60)/24)+DATE(1970,1,1)</f>
        <v>42426.407592592594</v>
      </c>
      <c r="T1028" s="3">
        <f>(((I1028/60)/60)/24)+DATE(1970,1,1)</f>
        <v>42460.365925925929</v>
      </c>
    </row>
    <row r="1029" spans="1:20" x14ac:dyDescent="0.3">
      <c r="A1029" s="2">
        <v>1027</v>
      </c>
      <c r="B1029" s="2" t="s">
        <v>1028</v>
      </c>
      <c r="C1029" s="2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6">
        <f>(E1029/D1029)*100</f>
        <v>103.09292094387415</v>
      </c>
      <c r="P1029" s="5">
        <f>IF(NOT(L1029=0),(E1029/L1029),0)</f>
        <v>69.666666666666671</v>
      </c>
      <c r="Q1029" s="2" t="s">
        <v>8325</v>
      </c>
      <c r="R1029" s="2" t="s">
        <v>8330</v>
      </c>
      <c r="S1029" s="11">
        <f>(((J1029/60)/60)/24)+DATE(1970,1,1)</f>
        <v>41905.034108796295</v>
      </c>
      <c r="T1029" s="3">
        <f>(((I1029/60)/60)/24)+DATE(1970,1,1)</f>
        <v>41935.034108796295</v>
      </c>
    </row>
    <row r="1030" spans="1:20" x14ac:dyDescent="0.3">
      <c r="A1030" s="2">
        <v>1028</v>
      </c>
      <c r="B1030" s="2" t="s">
        <v>1029</v>
      </c>
      <c r="C1030" s="2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6">
        <f>(E1030/D1030)*100</f>
        <v>117.27000000000001</v>
      </c>
      <c r="P1030" s="5">
        <f>IF(NOT(L1030=0),(E1030/L1030),0)</f>
        <v>45.988235294117644</v>
      </c>
      <c r="Q1030" s="2" t="s">
        <v>8325</v>
      </c>
      <c r="R1030" s="2" t="s">
        <v>8330</v>
      </c>
      <c r="S1030" s="11">
        <f>(((J1030/60)/60)/24)+DATE(1970,1,1)</f>
        <v>42755.627372685187</v>
      </c>
      <c r="T1030" s="3">
        <f>(((I1030/60)/60)/24)+DATE(1970,1,1)</f>
        <v>42800.833333333328</v>
      </c>
    </row>
    <row r="1031" spans="1:20" x14ac:dyDescent="0.3">
      <c r="A1031" s="2">
        <v>1029</v>
      </c>
      <c r="B1031" s="2" t="s">
        <v>1030</v>
      </c>
      <c r="C1031" s="2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6">
        <f>(E1031/D1031)*100</f>
        <v>111.75999999999999</v>
      </c>
      <c r="P1031" s="5">
        <f>IF(NOT(L1031=0),(E1031/L1031),0)</f>
        <v>79.262411347517727</v>
      </c>
      <c r="Q1031" s="2" t="s">
        <v>8325</v>
      </c>
      <c r="R1031" s="2" t="s">
        <v>8330</v>
      </c>
      <c r="S1031" s="11">
        <f>(((J1031/60)/60)/24)+DATE(1970,1,1)</f>
        <v>42044.711886574078</v>
      </c>
      <c r="T1031" s="3">
        <f>(((I1031/60)/60)/24)+DATE(1970,1,1)</f>
        <v>42098.915972222225</v>
      </c>
    </row>
    <row r="1032" spans="1:20" x14ac:dyDescent="0.3">
      <c r="A1032" s="2">
        <v>1030</v>
      </c>
      <c r="B1032" s="2" t="s">
        <v>1031</v>
      </c>
      <c r="C1032" s="2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6">
        <f>(E1032/D1032)*100</f>
        <v>342.09999999999997</v>
      </c>
      <c r="P1032" s="5">
        <f>IF(NOT(L1032=0),(E1032/L1032),0)</f>
        <v>43.031446540880502</v>
      </c>
      <c r="Q1032" s="2" t="s">
        <v>8325</v>
      </c>
      <c r="R1032" s="2" t="s">
        <v>8330</v>
      </c>
      <c r="S1032" s="11">
        <f>(((J1032/60)/60)/24)+DATE(1970,1,1)</f>
        <v>42611.483206018514</v>
      </c>
      <c r="T1032" s="3">
        <f>(((I1032/60)/60)/24)+DATE(1970,1,1)</f>
        <v>42625.483206018514</v>
      </c>
    </row>
    <row r="1033" spans="1:20" x14ac:dyDescent="0.3">
      <c r="A1033" s="2">
        <v>1031</v>
      </c>
      <c r="B1033" s="2" t="s">
        <v>1032</v>
      </c>
      <c r="C1033" s="2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6">
        <f>(E1033/D1033)*100</f>
        <v>107.4</v>
      </c>
      <c r="P1033" s="5">
        <f>IF(NOT(L1033=0),(E1033/L1033),0)</f>
        <v>108.48484848484848</v>
      </c>
      <c r="Q1033" s="2" t="s">
        <v>8325</v>
      </c>
      <c r="R1033" s="2" t="s">
        <v>8330</v>
      </c>
      <c r="S1033" s="11">
        <f>(((J1033/60)/60)/24)+DATE(1970,1,1)</f>
        <v>42324.764004629629</v>
      </c>
      <c r="T1033" s="3">
        <f>(((I1033/60)/60)/24)+DATE(1970,1,1)</f>
        <v>42354.764004629629</v>
      </c>
    </row>
    <row r="1034" spans="1:20" x14ac:dyDescent="0.3">
      <c r="A1034" s="2">
        <v>1032</v>
      </c>
      <c r="B1034" s="2" t="s">
        <v>1033</v>
      </c>
      <c r="C1034" s="2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6">
        <f>(E1034/D1034)*100</f>
        <v>108.49703703703703</v>
      </c>
      <c r="P1034" s="5">
        <f>IF(NOT(L1034=0),(E1034/L1034),0)</f>
        <v>61.029583333333335</v>
      </c>
      <c r="Q1034" s="2" t="s">
        <v>8325</v>
      </c>
      <c r="R1034" s="2" t="s">
        <v>8330</v>
      </c>
      <c r="S1034" s="11">
        <f>(((J1034/60)/60)/24)+DATE(1970,1,1)</f>
        <v>42514.666956018518</v>
      </c>
      <c r="T1034" s="3">
        <f>(((I1034/60)/60)/24)+DATE(1970,1,1)</f>
        <v>42544.666956018518</v>
      </c>
    </row>
    <row r="1035" spans="1:20" x14ac:dyDescent="0.3">
      <c r="A1035" s="2">
        <v>1033</v>
      </c>
      <c r="B1035" s="2" t="s">
        <v>1034</v>
      </c>
      <c r="C1035" s="2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6">
        <f>(E1035/D1035)*100</f>
        <v>102.86144578313252</v>
      </c>
      <c r="P1035" s="5">
        <f>IF(NOT(L1035=0),(E1035/L1035),0)</f>
        <v>50.592592592592595</v>
      </c>
      <c r="Q1035" s="2" t="s">
        <v>8325</v>
      </c>
      <c r="R1035" s="2" t="s">
        <v>8330</v>
      </c>
      <c r="S1035" s="11">
        <f>(((J1035/60)/60)/24)+DATE(1970,1,1)</f>
        <v>42688.732407407413</v>
      </c>
      <c r="T1035" s="3">
        <f>(((I1035/60)/60)/24)+DATE(1970,1,1)</f>
        <v>42716.732407407413</v>
      </c>
    </row>
    <row r="1036" spans="1:20" x14ac:dyDescent="0.3">
      <c r="A1036" s="2">
        <v>1034</v>
      </c>
      <c r="B1036" s="2" t="s">
        <v>1035</v>
      </c>
      <c r="C1036" s="2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6">
        <f>(E1036/D1036)*100</f>
        <v>130.0018</v>
      </c>
      <c r="P1036" s="5">
        <f>IF(NOT(L1036=0),(E1036/L1036),0)</f>
        <v>39.157168674698795</v>
      </c>
      <c r="Q1036" s="2" t="s">
        <v>8325</v>
      </c>
      <c r="R1036" s="2" t="s">
        <v>8330</v>
      </c>
      <c r="S1036" s="11">
        <f>(((J1036/60)/60)/24)+DATE(1970,1,1)</f>
        <v>42555.166712962964</v>
      </c>
      <c r="T1036" s="3">
        <f>(((I1036/60)/60)/24)+DATE(1970,1,1)</f>
        <v>42587.165972222225</v>
      </c>
    </row>
    <row r="1037" spans="1:20" x14ac:dyDescent="0.3">
      <c r="A1037" s="2">
        <v>1035</v>
      </c>
      <c r="B1037" s="2" t="s">
        <v>1036</v>
      </c>
      <c r="C1037" s="2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6">
        <f>(E1037/D1037)*100</f>
        <v>107.65217391304347</v>
      </c>
      <c r="P1037" s="5">
        <f>IF(NOT(L1037=0),(E1037/L1037),0)</f>
        <v>65.15789473684211</v>
      </c>
      <c r="Q1037" s="2" t="s">
        <v>8325</v>
      </c>
      <c r="R1037" s="2" t="s">
        <v>8330</v>
      </c>
      <c r="S1037" s="11">
        <f>(((J1037/60)/60)/24)+DATE(1970,1,1)</f>
        <v>42016.641435185185</v>
      </c>
      <c r="T1037" s="3">
        <f>(((I1037/60)/60)/24)+DATE(1970,1,1)</f>
        <v>42046.641435185185</v>
      </c>
    </row>
    <row r="1038" spans="1:20" x14ac:dyDescent="0.3">
      <c r="A1038" s="2">
        <v>1036</v>
      </c>
      <c r="B1038" s="2" t="s">
        <v>1037</v>
      </c>
      <c r="C1038" s="2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6">
        <f>(E1038/D1038)*100</f>
        <v>112.36044444444444</v>
      </c>
      <c r="P1038" s="5">
        <f>IF(NOT(L1038=0),(E1038/L1038),0)</f>
        <v>23.963127962085309</v>
      </c>
      <c r="Q1038" s="2" t="s">
        <v>8325</v>
      </c>
      <c r="R1038" s="2" t="s">
        <v>8330</v>
      </c>
      <c r="S1038" s="11">
        <f>(((J1038/60)/60)/24)+DATE(1970,1,1)</f>
        <v>41249.448958333334</v>
      </c>
      <c r="T1038" s="3">
        <f>(((I1038/60)/60)/24)+DATE(1970,1,1)</f>
        <v>41281.333333333336</v>
      </c>
    </row>
    <row r="1039" spans="1:20" x14ac:dyDescent="0.3">
      <c r="A1039" s="2">
        <v>1037</v>
      </c>
      <c r="B1039" s="2" t="s">
        <v>1038</v>
      </c>
      <c r="C1039" s="2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6">
        <f>(E1039/D1039)*100</f>
        <v>102.1</v>
      </c>
      <c r="P1039" s="5">
        <f>IF(NOT(L1039=0),(E1039/L1039),0)</f>
        <v>48.61904761904762</v>
      </c>
      <c r="Q1039" s="2" t="s">
        <v>8325</v>
      </c>
      <c r="R1039" s="2" t="s">
        <v>8330</v>
      </c>
      <c r="S1039" s="11">
        <f>(((J1039/60)/60)/24)+DATE(1970,1,1)</f>
        <v>42119.822476851856</v>
      </c>
      <c r="T1039" s="3">
        <f>(((I1039/60)/60)/24)+DATE(1970,1,1)</f>
        <v>42142.208333333328</v>
      </c>
    </row>
    <row r="1040" spans="1:20" x14ac:dyDescent="0.3">
      <c r="A1040" s="2">
        <v>1038</v>
      </c>
      <c r="B1040" s="2" t="s">
        <v>1039</v>
      </c>
      <c r="C1040" s="2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6">
        <f>(E1040/D1040)*100</f>
        <v>145.33333333333334</v>
      </c>
      <c r="P1040" s="5">
        <f>IF(NOT(L1040=0),(E1040/L1040),0)</f>
        <v>35.73770491803279</v>
      </c>
      <c r="Q1040" s="2" t="s">
        <v>8325</v>
      </c>
      <c r="R1040" s="2" t="s">
        <v>8330</v>
      </c>
      <c r="S1040" s="11">
        <f>(((J1040/60)/60)/24)+DATE(1970,1,1)</f>
        <v>42418.231747685189</v>
      </c>
      <c r="T1040" s="3">
        <f>(((I1040/60)/60)/24)+DATE(1970,1,1)</f>
        <v>42448.190081018518</v>
      </c>
    </row>
    <row r="1041" spans="1:20" x14ac:dyDescent="0.3">
      <c r="A1041" s="2">
        <v>1039</v>
      </c>
      <c r="B1041" s="2" t="s">
        <v>1040</v>
      </c>
      <c r="C1041" s="2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6">
        <f>(E1041/D1041)*100</f>
        <v>128.19999999999999</v>
      </c>
      <c r="P1041" s="5">
        <f>IF(NOT(L1041=0),(E1041/L1041),0)</f>
        <v>21.366666666666667</v>
      </c>
      <c r="Q1041" s="2" t="s">
        <v>8325</v>
      </c>
      <c r="R1041" s="2" t="s">
        <v>8330</v>
      </c>
      <c r="S1041" s="11">
        <f>(((J1041/60)/60)/24)+DATE(1970,1,1)</f>
        <v>42692.109328703707</v>
      </c>
      <c r="T1041" s="3">
        <f>(((I1041/60)/60)/24)+DATE(1970,1,1)</f>
        <v>42717.332638888889</v>
      </c>
    </row>
    <row r="1042" spans="1:20" x14ac:dyDescent="0.3">
      <c r="A1042" s="2">
        <v>1040</v>
      </c>
      <c r="B1042" s="2" t="s">
        <v>1041</v>
      </c>
      <c r="C1042" s="2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6">
        <f>(E1042/D1042)*100</f>
        <v>0.29411764705882354</v>
      </c>
      <c r="P1042" s="5">
        <f>IF(NOT(L1042=0),(E1042/L1042),0)</f>
        <v>250</v>
      </c>
      <c r="Q1042" s="2" t="s">
        <v>8331</v>
      </c>
      <c r="R1042" s="2" t="s">
        <v>8332</v>
      </c>
      <c r="S1042" s="11">
        <f>(((J1042/60)/60)/24)+DATE(1970,1,1)</f>
        <v>42579.708437499998</v>
      </c>
      <c r="T1042" s="3">
        <f>(((I1042/60)/60)/24)+DATE(1970,1,1)</f>
        <v>42609.708437499998</v>
      </c>
    </row>
    <row r="1043" spans="1:20" x14ac:dyDescent="0.3">
      <c r="A1043" s="2">
        <v>1041</v>
      </c>
      <c r="B1043" s="2" t="s">
        <v>1042</v>
      </c>
      <c r="C1043" s="2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6">
        <f>(E1043/D1043)*100</f>
        <v>0</v>
      </c>
      <c r="P1043" s="5">
        <f>IF(NOT(L1043=0),(E1043/L1043),0)</f>
        <v>0</v>
      </c>
      <c r="Q1043" s="2" t="s">
        <v>8331</v>
      </c>
      <c r="R1043" s="2" t="s">
        <v>8332</v>
      </c>
      <c r="S1043" s="11">
        <f>(((J1043/60)/60)/24)+DATE(1970,1,1)</f>
        <v>41831.060092592597</v>
      </c>
      <c r="T1043" s="3">
        <f>(((I1043/60)/60)/24)+DATE(1970,1,1)</f>
        <v>41851.060092592597</v>
      </c>
    </row>
    <row r="1044" spans="1:20" x14ac:dyDescent="0.3">
      <c r="A1044" s="2">
        <v>1042</v>
      </c>
      <c r="B1044" s="2" t="s">
        <v>1043</v>
      </c>
      <c r="C1044" s="2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6">
        <f>(E1044/D1044)*100</f>
        <v>1.5384615384615385</v>
      </c>
      <c r="P1044" s="5">
        <f>IF(NOT(L1044=0),(E1044/L1044),0)</f>
        <v>10</v>
      </c>
      <c r="Q1044" s="2" t="s">
        <v>8331</v>
      </c>
      <c r="R1044" s="2" t="s">
        <v>8332</v>
      </c>
      <c r="S1044" s="11">
        <f>(((J1044/60)/60)/24)+DATE(1970,1,1)</f>
        <v>41851.696157407408</v>
      </c>
      <c r="T1044" s="3">
        <f>(((I1044/60)/60)/24)+DATE(1970,1,1)</f>
        <v>41894.416666666664</v>
      </c>
    </row>
    <row r="1045" spans="1:20" x14ac:dyDescent="0.3">
      <c r="A1045" s="2">
        <v>1043</v>
      </c>
      <c r="B1045" s="2" t="s">
        <v>1044</v>
      </c>
      <c r="C1045" s="2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6">
        <f>(E1045/D1045)*100</f>
        <v>8.5370000000000008</v>
      </c>
      <c r="P1045" s="5">
        <f>IF(NOT(L1045=0),(E1045/L1045),0)</f>
        <v>29.236301369863014</v>
      </c>
      <c r="Q1045" s="2" t="s">
        <v>8331</v>
      </c>
      <c r="R1045" s="2" t="s">
        <v>8332</v>
      </c>
      <c r="S1045" s="11">
        <f>(((J1045/60)/60)/24)+DATE(1970,1,1)</f>
        <v>42114.252951388888</v>
      </c>
      <c r="T1045" s="3">
        <f>(((I1045/60)/60)/24)+DATE(1970,1,1)</f>
        <v>42144.252951388888</v>
      </c>
    </row>
    <row r="1046" spans="1:20" x14ac:dyDescent="0.3">
      <c r="A1046" s="2">
        <v>1044</v>
      </c>
      <c r="B1046" s="2" t="s">
        <v>1045</v>
      </c>
      <c r="C1046" s="2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6">
        <f>(E1046/D1046)*100</f>
        <v>8.5714285714285715E-2</v>
      </c>
      <c r="P1046" s="5">
        <f>IF(NOT(L1046=0),(E1046/L1046),0)</f>
        <v>3</v>
      </c>
      <c r="Q1046" s="2" t="s">
        <v>8331</v>
      </c>
      <c r="R1046" s="2" t="s">
        <v>8332</v>
      </c>
      <c r="S1046" s="11">
        <f>(((J1046/60)/60)/24)+DATE(1970,1,1)</f>
        <v>42011.925937499997</v>
      </c>
      <c r="T1046" s="3">
        <f>(((I1046/60)/60)/24)+DATE(1970,1,1)</f>
        <v>42068.852083333331</v>
      </c>
    </row>
    <row r="1047" spans="1:20" x14ac:dyDescent="0.3">
      <c r="A1047" s="2">
        <v>1045</v>
      </c>
      <c r="B1047" s="2" t="s">
        <v>1046</v>
      </c>
      <c r="C1047" s="2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6">
        <f>(E1047/D1047)*100</f>
        <v>2.6599999999999997</v>
      </c>
      <c r="P1047" s="5">
        <f>IF(NOT(L1047=0),(E1047/L1047),0)</f>
        <v>33.25</v>
      </c>
      <c r="Q1047" s="2" t="s">
        <v>8331</v>
      </c>
      <c r="R1047" s="2" t="s">
        <v>8332</v>
      </c>
      <c r="S1047" s="11">
        <f>(((J1047/60)/60)/24)+DATE(1970,1,1)</f>
        <v>41844.874421296299</v>
      </c>
      <c r="T1047" s="3">
        <f>(((I1047/60)/60)/24)+DATE(1970,1,1)</f>
        <v>41874.874421296299</v>
      </c>
    </row>
    <row r="1048" spans="1:20" x14ac:dyDescent="0.3">
      <c r="A1048" s="2">
        <v>1046</v>
      </c>
      <c r="B1048" s="2" t="s">
        <v>1047</v>
      </c>
      <c r="C1048" s="2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6">
        <f>(E1048/D1048)*100</f>
        <v>0</v>
      </c>
      <c r="P1048" s="5">
        <f>IF(NOT(L1048=0),(E1048/L1048),0)</f>
        <v>0</v>
      </c>
      <c r="Q1048" s="2" t="s">
        <v>8331</v>
      </c>
      <c r="R1048" s="2" t="s">
        <v>8332</v>
      </c>
      <c r="S1048" s="11">
        <f>(((J1048/60)/60)/24)+DATE(1970,1,1)</f>
        <v>42319.851388888885</v>
      </c>
      <c r="T1048" s="3">
        <f>(((I1048/60)/60)/24)+DATE(1970,1,1)</f>
        <v>42364.851388888885</v>
      </c>
    </row>
    <row r="1049" spans="1:20" x14ac:dyDescent="0.3">
      <c r="A1049" s="2">
        <v>1047</v>
      </c>
      <c r="B1049" s="2" t="s">
        <v>1048</v>
      </c>
      <c r="C1049" s="2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6">
        <f>(E1049/D1049)*100</f>
        <v>0.05</v>
      </c>
      <c r="P1049" s="5">
        <f>IF(NOT(L1049=0),(E1049/L1049),0)</f>
        <v>1</v>
      </c>
      <c r="Q1049" s="2" t="s">
        <v>8331</v>
      </c>
      <c r="R1049" s="2" t="s">
        <v>8332</v>
      </c>
      <c r="S1049" s="11">
        <f>(((J1049/60)/60)/24)+DATE(1970,1,1)</f>
        <v>41918.818460648145</v>
      </c>
      <c r="T1049" s="3">
        <f>(((I1049/60)/60)/24)+DATE(1970,1,1)</f>
        <v>41948.860127314816</v>
      </c>
    </row>
    <row r="1050" spans="1:20" x14ac:dyDescent="0.3">
      <c r="A1050" s="2">
        <v>1048</v>
      </c>
      <c r="B1050" s="2" t="s">
        <v>1049</v>
      </c>
      <c r="C1050" s="2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6">
        <f>(E1050/D1050)*100</f>
        <v>1.4133333333333333</v>
      </c>
      <c r="P1050" s="5">
        <f>IF(NOT(L1050=0),(E1050/L1050),0)</f>
        <v>53</v>
      </c>
      <c r="Q1050" s="2" t="s">
        <v>8331</v>
      </c>
      <c r="R1050" s="2" t="s">
        <v>8332</v>
      </c>
      <c r="S1050" s="11">
        <f>(((J1050/60)/60)/24)+DATE(1970,1,1)</f>
        <v>42598.053113425922</v>
      </c>
      <c r="T1050" s="3">
        <f>(((I1050/60)/60)/24)+DATE(1970,1,1)</f>
        <v>42638.053113425922</v>
      </c>
    </row>
    <row r="1051" spans="1:20" x14ac:dyDescent="0.3">
      <c r="A1051" s="2">
        <v>1049</v>
      </c>
      <c r="B1051" s="2" t="s">
        <v>1050</v>
      </c>
      <c r="C1051" s="2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6">
        <f>(E1051/D1051)*100</f>
        <v>0</v>
      </c>
      <c r="P1051" s="5">
        <f>IF(NOT(L1051=0),(E1051/L1051),0)</f>
        <v>0</v>
      </c>
      <c r="Q1051" s="2" t="s">
        <v>8331</v>
      </c>
      <c r="R1051" s="2" t="s">
        <v>8332</v>
      </c>
      <c r="S1051" s="11">
        <f>(((J1051/60)/60)/24)+DATE(1970,1,1)</f>
        <v>42382.431076388893</v>
      </c>
      <c r="T1051" s="3">
        <f>(((I1051/60)/60)/24)+DATE(1970,1,1)</f>
        <v>42412.431076388893</v>
      </c>
    </row>
    <row r="1052" spans="1:20" x14ac:dyDescent="0.3">
      <c r="A1052" s="2">
        <v>1050</v>
      </c>
      <c r="B1052" s="2" t="s">
        <v>1051</v>
      </c>
      <c r="C1052" s="2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6">
        <f>(E1052/D1052)*100</f>
        <v>0</v>
      </c>
      <c r="P1052" s="5">
        <f>IF(NOT(L1052=0),(E1052/L1052),0)</f>
        <v>0</v>
      </c>
      <c r="Q1052" s="2" t="s">
        <v>8331</v>
      </c>
      <c r="R1052" s="2" t="s">
        <v>8332</v>
      </c>
      <c r="S1052" s="11">
        <f>(((J1052/60)/60)/24)+DATE(1970,1,1)</f>
        <v>42231.7971875</v>
      </c>
      <c r="T1052" s="3">
        <f>(((I1052/60)/60)/24)+DATE(1970,1,1)</f>
        <v>42261.7971875</v>
      </c>
    </row>
    <row r="1053" spans="1:20" x14ac:dyDescent="0.3">
      <c r="A1053" s="2">
        <v>1051</v>
      </c>
      <c r="B1053" s="2" t="s">
        <v>1052</v>
      </c>
      <c r="C1053" s="2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6">
        <f>(E1053/D1053)*100</f>
        <v>0</v>
      </c>
      <c r="P1053" s="5">
        <f>IF(NOT(L1053=0),(E1053/L1053),0)</f>
        <v>0</v>
      </c>
      <c r="Q1053" s="2" t="s">
        <v>8331</v>
      </c>
      <c r="R1053" s="2" t="s">
        <v>8332</v>
      </c>
      <c r="S1053" s="11">
        <f>(((J1053/60)/60)/24)+DATE(1970,1,1)</f>
        <v>41850.014178240745</v>
      </c>
      <c r="T1053" s="3">
        <f>(((I1053/60)/60)/24)+DATE(1970,1,1)</f>
        <v>41878.014178240745</v>
      </c>
    </row>
    <row r="1054" spans="1:20" x14ac:dyDescent="0.3">
      <c r="A1054" s="2">
        <v>1052</v>
      </c>
      <c r="B1054" s="2" t="s">
        <v>1053</v>
      </c>
      <c r="C1054" s="2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6">
        <f>(E1054/D1054)*100</f>
        <v>0</v>
      </c>
      <c r="P1054" s="5">
        <f>IF(NOT(L1054=0),(E1054/L1054),0)</f>
        <v>0</v>
      </c>
      <c r="Q1054" s="2" t="s">
        <v>8331</v>
      </c>
      <c r="R1054" s="2" t="s">
        <v>8332</v>
      </c>
      <c r="S1054" s="11">
        <f>(((J1054/60)/60)/24)+DATE(1970,1,1)</f>
        <v>42483.797395833331</v>
      </c>
      <c r="T1054" s="3">
        <f>(((I1054/60)/60)/24)+DATE(1970,1,1)</f>
        <v>42527.839583333334</v>
      </c>
    </row>
    <row r="1055" spans="1:20" x14ac:dyDescent="0.3">
      <c r="A1055" s="2">
        <v>1053</v>
      </c>
      <c r="B1055" s="2" t="s">
        <v>1054</v>
      </c>
      <c r="C1055" s="2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6">
        <f>(E1055/D1055)*100</f>
        <v>1</v>
      </c>
      <c r="P1055" s="5">
        <f>IF(NOT(L1055=0),(E1055/L1055),0)</f>
        <v>15</v>
      </c>
      <c r="Q1055" s="2" t="s">
        <v>8331</v>
      </c>
      <c r="R1055" s="2" t="s">
        <v>8332</v>
      </c>
      <c r="S1055" s="11">
        <f>(((J1055/60)/60)/24)+DATE(1970,1,1)</f>
        <v>42775.172824074078</v>
      </c>
      <c r="T1055" s="3">
        <f>(((I1055/60)/60)/24)+DATE(1970,1,1)</f>
        <v>42800.172824074078</v>
      </c>
    </row>
    <row r="1056" spans="1:20" x14ac:dyDescent="0.3">
      <c r="A1056" s="2">
        <v>1054</v>
      </c>
      <c r="B1056" s="2" t="s">
        <v>1055</v>
      </c>
      <c r="C1056" s="2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6">
        <f>(E1056/D1056)*100</f>
        <v>0</v>
      </c>
      <c r="P1056" s="5">
        <f>IF(NOT(L1056=0),(E1056/L1056),0)</f>
        <v>0</v>
      </c>
      <c r="Q1056" s="2" t="s">
        <v>8331</v>
      </c>
      <c r="R1056" s="2" t="s">
        <v>8332</v>
      </c>
      <c r="S1056" s="11">
        <f>(((J1056/60)/60)/24)+DATE(1970,1,1)</f>
        <v>41831.851840277777</v>
      </c>
      <c r="T1056" s="3">
        <f>(((I1056/60)/60)/24)+DATE(1970,1,1)</f>
        <v>41861.916666666664</v>
      </c>
    </row>
    <row r="1057" spans="1:20" x14ac:dyDescent="0.3">
      <c r="A1057" s="2">
        <v>1055</v>
      </c>
      <c r="B1057" s="2" t="s">
        <v>1056</v>
      </c>
      <c r="C1057" s="2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6">
        <f>(E1057/D1057)*100</f>
        <v>0</v>
      </c>
      <c r="P1057" s="5">
        <f>IF(NOT(L1057=0),(E1057/L1057),0)</f>
        <v>0</v>
      </c>
      <c r="Q1057" s="2" t="s">
        <v>8331</v>
      </c>
      <c r="R1057" s="2" t="s">
        <v>8332</v>
      </c>
      <c r="S1057" s="11">
        <f>(((J1057/60)/60)/24)+DATE(1970,1,1)</f>
        <v>42406.992418981477</v>
      </c>
      <c r="T1057" s="3">
        <f>(((I1057/60)/60)/24)+DATE(1970,1,1)</f>
        <v>42436.992418981477</v>
      </c>
    </row>
    <row r="1058" spans="1:20" x14ac:dyDescent="0.3">
      <c r="A1058" s="2">
        <v>1056</v>
      </c>
      <c r="B1058" s="2" t="s">
        <v>1057</v>
      </c>
      <c r="C1058" s="2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6">
        <f>(E1058/D1058)*100</f>
        <v>0</v>
      </c>
      <c r="P1058" s="5">
        <f>IF(NOT(L1058=0),(E1058/L1058),0)</f>
        <v>0</v>
      </c>
      <c r="Q1058" s="2" t="s">
        <v>8331</v>
      </c>
      <c r="R1058" s="2" t="s">
        <v>8332</v>
      </c>
      <c r="S1058" s="11">
        <f>(((J1058/60)/60)/24)+DATE(1970,1,1)</f>
        <v>42058.719641203701</v>
      </c>
      <c r="T1058" s="3">
        <f>(((I1058/60)/60)/24)+DATE(1970,1,1)</f>
        <v>42118.677974537044</v>
      </c>
    </row>
    <row r="1059" spans="1:20" x14ac:dyDescent="0.3">
      <c r="A1059" s="2">
        <v>1057</v>
      </c>
      <c r="B1059" s="2" t="s">
        <v>1058</v>
      </c>
      <c r="C1059" s="2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6">
        <f>(E1059/D1059)*100</f>
        <v>0</v>
      </c>
      <c r="P1059" s="5">
        <f>IF(NOT(L1059=0),(E1059/L1059),0)</f>
        <v>0</v>
      </c>
      <c r="Q1059" s="2" t="s">
        <v>8331</v>
      </c>
      <c r="R1059" s="2" t="s">
        <v>8332</v>
      </c>
      <c r="S1059" s="11">
        <f>(((J1059/60)/60)/24)+DATE(1970,1,1)</f>
        <v>42678.871331018512</v>
      </c>
      <c r="T1059" s="3">
        <f>(((I1059/60)/60)/24)+DATE(1970,1,1)</f>
        <v>42708.912997685184</v>
      </c>
    </row>
    <row r="1060" spans="1:20" x14ac:dyDescent="0.3">
      <c r="A1060" s="2">
        <v>1058</v>
      </c>
      <c r="B1060" s="2" t="s">
        <v>1059</v>
      </c>
      <c r="C1060" s="2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6">
        <f>(E1060/D1060)*100</f>
        <v>0</v>
      </c>
      <c r="P1060" s="5">
        <f>IF(NOT(L1060=0),(E1060/L1060),0)</f>
        <v>0</v>
      </c>
      <c r="Q1060" s="2" t="s">
        <v>8331</v>
      </c>
      <c r="R1060" s="2" t="s">
        <v>8332</v>
      </c>
      <c r="S1060" s="11">
        <f>(((J1060/60)/60)/24)+DATE(1970,1,1)</f>
        <v>42047.900960648149</v>
      </c>
      <c r="T1060" s="3">
        <f>(((I1060/60)/60)/24)+DATE(1970,1,1)</f>
        <v>42089</v>
      </c>
    </row>
    <row r="1061" spans="1:20" x14ac:dyDescent="0.3">
      <c r="A1061" s="2">
        <v>1059</v>
      </c>
      <c r="B1061" s="2" t="s">
        <v>1060</v>
      </c>
      <c r="C1061" s="2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6">
        <f>(E1061/D1061)*100</f>
        <v>0</v>
      </c>
      <c r="P1061" s="5">
        <f>IF(NOT(L1061=0),(E1061/L1061),0)</f>
        <v>0</v>
      </c>
      <c r="Q1061" s="2" t="s">
        <v>8331</v>
      </c>
      <c r="R1061" s="2" t="s">
        <v>8332</v>
      </c>
      <c r="S1061" s="11">
        <f>(((J1061/60)/60)/24)+DATE(1970,1,1)</f>
        <v>42046.79</v>
      </c>
      <c r="T1061" s="3">
        <f>(((I1061/60)/60)/24)+DATE(1970,1,1)</f>
        <v>42076.748333333337</v>
      </c>
    </row>
    <row r="1062" spans="1:20" x14ac:dyDescent="0.3">
      <c r="A1062" s="2">
        <v>1060</v>
      </c>
      <c r="B1062" s="2" t="s">
        <v>1061</v>
      </c>
      <c r="C1062" s="2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6">
        <f>(E1062/D1062)*100</f>
        <v>1</v>
      </c>
      <c r="P1062" s="5">
        <f>IF(NOT(L1062=0),(E1062/L1062),0)</f>
        <v>50</v>
      </c>
      <c r="Q1062" s="2" t="s">
        <v>8331</v>
      </c>
      <c r="R1062" s="2" t="s">
        <v>8332</v>
      </c>
      <c r="S1062" s="11">
        <f>(((J1062/60)/60)/24)+DATE(1970,1,1)</f>
        <v>42079.913113425922</v>
      </c>
      <c r="T1062" s="3">
        <f>(((I1062/60)/60)/24)+DATE(1970,1,1)</f>
        <v>42109.913113425922</v>
      </c>
    </row>
    <row r="1063" spans="1:20" x14ac:dyDescent="0.3">
      <c r="A1063" s="2">
        <v>1061</v>
      </c>
      <c r="B1063" s="2" t="s">
        <v>1062</v>
      </c>
      <c r="C1063" s="2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6">
        <f>(E1063/D1063)*100</f>
        <v>0</v>
      </c>
      <c r="P1063" s="5">
        <f>IF(NOT(L1063=0),(E1063/L1063),0)</f>
        <v>0</v>
      </c>
      <c r="Q1063" s="2" t="s">
        <v>8331</v>
      </c>
      <c r="R1063" s="2" t="s">
        <v>8332</v>
      </c>
      <c r="S1063" s="11">
        <f>(((J1063/60)/60)/24)+DATE(1970,1,1)</f>
        <v>42432.276712962965</v>
      </c>
      <c r="T1063" s="3">
        <f>(((I1063/60)/60)/24)+DATE(1970,1,1)</f>
        <v>42492.041666666672</v>
      </c>
    </row>
    <row r="1064" spans="1:20" x14ac:dyDescent="0.3">
      <c r="A1064" s="2">
        <v>1062</v>
      </c>
      <c r="B1064" s="2" t="s">
        <v>1063</v>
      </c>
      <c r="C1064" s="2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6">
        <f>(E1064/D1064)*100</f>
        <v>95.477386934673376</v>
      </c>
      <c r="P1064" s="5">
        <f>IF(NOT(L1064=0),(E1064/L1064),0)</f>
        <v>47.5</v>
      </c>
      <c r="Q1064" s="2" t="s">
        <v>8331</v>
      </c>
      <c r="R1064" s="2" t="s">
        <v>8332</v>
      </c>
      <c r="S1064" s="11">
        <f>(((J1064/60)/60)/24)+DATE(1970,1,1)</f>
        <v>42556.807187500002</v>
      </c>
      <c r="T1064" s="3">
        <f>(((I1064/60)/60)/24)+DATE(1970,1,1)</f>
        <v>42563.807187500002</v>
      </c>
    </row>
    <row r="1065" spans="1:20" x14ac:dyDescent="0.3">
      <c r="A1065" s="2">
        <v>1063</v>
      </c>
      <c r="B1065" s="2" t="s">
        <v>1064</v>
      </c>
      <c r="C1065" s="2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6">
        <f>(E1065/D1065)*100</f>
        <v>0</v>
      </c>
      <c r="P1065" s="5">
        <f>IF(NOT(L1065=0),(E1065/L1065),0)</f>
        <v>0</v>
      </c>
      <c r="Q1065" s="2" t="s">
        <v>8331</v>
      </c>
      <c r="R1065" s="2" t="s">
        <v>8332</v>
      </c>
      <c r="S1065" s="11">
        <f>(((J1065/60)/60)/24)+DATE(1970,1,1)</f>
        <v>42583.030810185184</v>
      </c>
      <c r="T1065" s="3">
        <f>(((I1065/60)/60)/24)+DATE(1970,1,1)</f>
        <v>42613.030810185184</v>
      </c>
    </row>
    <row r="1066" spans="1:20" x14ac:dyDescent="0.3">
      <c r="A1066" s="2">
        <v>1064</v>
      </c>
      <c r="B1066" s="2" t="s">
        <v>1065</v>
      </c>
      <c r="C1066" s="2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6">
        <f>(E1066/D1066)*100</f>
        <v>8.974444444444444</v>
      </c>
      <c r="P1066" s="5">
        <f>IF(NOT(L1066=0),(E1066/L1066),0)</f>
        <v>65.666666666666671</v>
      </c>
      <c r="Q1066" s="2" t="s">
        <v>8333</v>
      </c>
      <c r="R1066" s="2" t="s">
        <v>8334</v>
      </c>
      <c r="S1066" s="11">
        <f>(((J1066/60)/60)/24)+DATE(1970,1,1)</f>
        <v>41417.228043981479</v>
      </c>
      <c r="T1066" s="3">
        <f>(((I1066/60)/60)/24)+DATE(1970,1,1)</f>
        <v>41462.228043981479</v>
      </c>
    </row>
    <row r="1067" spans="1:20" x14ac:dyDescent="0.3">
      <c r="A1067" s="2">
        <v>1065</v>
      </c>
      <c r="B1067" s="2" t="s">
        <v>1066</v>
      </c>
      <c r="C1067" s="2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6">
        <f>(E1067/D1067)*100</f>
        <v>2.7</v>
      </c>
      <c r="P1067" s="5">
        <f>IF(NOT(L1067=0),(E1067/L1067),0)</f>
        <v>16.2</v>
      </c>
      <c r="Q1067" s="2" t="s">
        <v>8333</v>
      </c>
      <c r="R1067" s="2" t="s">
        <v>8334</v>
      </c>
      <c r="S1067" s="11">
        <f>(((J1067/60)/60)/24)+DATE(1970,1,1)</f>
        <v>41661.381041666667</v>
      </c>
      <c r="T1067" s="3">
        <f>(((I1067/60)/60)/24)+DATE(1970,1,1)</f>
        <v>41689.381041666667</v>
      </c>
    </row>
    <row r="1068" spans="1:20" x14ac:dyDescent="0.3">
      <c r="A1068" s="2">
        <v>1066</v>
      </c>
      <c r="B1068" s="2" t="s">
        <v>1067</v>
      </c>
      <c r="C1068" s="2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6">
        <f>(E1068/D1068)*100</f>
        <v>3.3673333333333333</v>
      </c>
      <c r="P1068" s="5">
        <f>IF(NOT(L1068=0),(E1068/L1068),0)</f>
        <v>34.128378378378379</v>
      </c>
      <c r="Q1068" s="2" t="s">
        <v>8333</v>
      </c>
      <c r="R1068" s="2" t="s">
        <v>8334</v>
      </c>
      <c r="S1068" s="11">
        <f>(((J1068/60)/60)/24)+DATE(1970,1,1)</f>
        <v>41445.962754629632</v>
      </c>
      <c r="T1068" s="3">
        <f>(((I1068/60)/60)/24)+DATE(1970,1,1)</f>
        <v>41490.962754629632</v>
      </c>
    </row>
    <row r="1069" spans="1:20" x14ac:dyDescent="0.3">
      <c r="A1069" s="2">
        <v>1067</v>
      </c>
      <c r="B1069" s="2" t="s">
        <v>1068</v>
      </c>
      <c r="C1069" s="2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6">
        <f>(E1069/D1069)*100</f>
        <v>26</v>
      </c>
      <c r="P1069" s="5">
        <f>IF(NOT(L1069=0),(E1069/L1069),0)</f>
        <v>13</v>
      </c>
      <c r="Q1069" s="2" t="s">
        <v>8333</v>
      </c>
      <c r="R1069" s="2" t="s">
        <v>8334</v>
      </c>
      <c r="S1069" s="11">
        <f>(((J1069/60)/60)/24)+DATE(1970,1,1)</f>
        <v>41599.855682870373</v>
      </c>
      <c r="T1069" s="3">
        <f>(((I1069/60)/60)/24)+DATE(1970,1,1)</f>
        <v>41629.855682870373</v>
      </c>
    </row>
    <row r="1070" spans="1:20" x14ac:dyDescent="0.3">
      <c r="A1070" s="2">
        <v>1068</v>
      </c>
      <c r="B1070" s="2" t="s">
        <v>1069</v>
      </c>
      <c r="C1070" s="2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6">
        <f>(E1070/D1070)*100</f>
        <v>0.15</v>
      </c>
      <c r="P1070" s="5">
        <f>IF(NOT(L1070=0),(E1070/L1070),0)</f>
        <v>11.25</v>
      </c>
      <c r="Q1070" s="2" t="s">
        <v>8333</v>
      </c>
      <c r="R1070" s="2" t="s">
        <v>8334</v>
      </c>
      <c r="S1070" s="11">
        <f>(((J1070/60)/60)/24)+DATE(1970,1,1)</f>
        <v>42440.371111111104</v>
      </c>
      <c r="T1070" s="3">
        <f>(((I1070/60)/60)/24)+DATE(1970,1,1)</f>
        <v>42470.329444444447</v>
      </c>
    </row>
    <row r="1071" spans="1:20" x14ac:dyDescent="0.3">
      <c r="A1071" s="2">
        <v>1069</v>
      </c>
      <c r="B1071" s="2" t="s">
        <v>1070</v>
      </c>
      <c r="C1071" s="2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6">
        <f>(E1071/D1071)*100</f>
        <v>38.636363636363633</v>
      </c>
      <c r="P1071" s="5">
        <f>IF(NOT(L1071=0),(E1071/L1071),0)</f>
        <v>40.476190476190474</v>
      </c>
      <c r="Q1071" s="2" t="s">
        <v>8333</v>
      </c>
      <c r="R1071" s="2" t="s">
        <v>8334</v>
      </c>
      <c r="S1071" s="11">
        <f>(((J1071/60)/60)/24)+DATE(1970,1,1)</f>
        <v>41572.229849537034</v>
      </c>
      <c r="T1071" s="3">
        <f>(((I1071/60)/60)/24)+DATE(1970,1,1)</f>
        <v>41604.271516203706</v>
      </c>
    </row>
    <row r="1072" spans="1:20" x14ac:dyDescent="0.3">
      <c r="A1072" s="2">
        <v>1070</v>
      </c>
      <c r="B1072" s="2" t="s">
        <v>1071</v>
      </c>
      <c r="C1072" s="2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6">
        <f>(E1072/D1072)*100</f>
        <v>0.70000000000000007</v>
      </c>
      <c r="P1072" s="5">
        <f>IF(NOT(L1072=0),(E1072/L1072),0)</f>
        <v>35</v>
      </c>
      <c r="Q1072" s="2" t="s">
        <v>8333</v>
      </c>
      <c r="R1072" s="2" t="s">
        <v>8334</v>
      </c>
      <c r="S1072" s="11">
        <f>(((J1072/60)/60)/24)+DATE(1970,1,1)</f>
        <v>41163.011828703704</v>
      </c>
      <c r="T1072" s="3">
        <f>(((I1072/60)/60)/24)+DATE(1970,1,1)</f>
        <v>41183.011828703704</v>
      </c>
    </row>
    <row r="1073" spans="1:20" x14ac:dyDescent="0.3">
      <c r="A1073" s="2">
        <v>1071</v>
      </c>
      <c r="B1073" s="2" t="s">
        <v>1072</v>
      </c>
      <c r="C1073" s="2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6">
        <f>(E1073/D1073)*100</f>
        <v>0</v>
      </c>
      <c r="P1073" s="5">
        <f>IF(NOT(L1073=0),(E1073/L1073),0)</f>
        <v>0</v>
      </c>
      <c r="Q1073" s="2" t="s">
        <v>8333</v>
      </c>
      <c r="R1073" s="2" t="s">
        <v>8334</v>
      </c>
      <c r="S1073" s="11">
        <f>(((J1073/60)/60)/24)+DATE(1970,1,1)</f>
        <v>42295.753391203703</v>
      </c>
      <c r="T1073" s="3">
        <f>(((I1073/60)/60)/24)+DATE(1970,1,1)</f>
        <v>42325.795057870375</v>
      </c>
    </row>
    <row r="1074" spans="1:20" x14ac:dyDescent="0.3">
      <c r="A1074" s="2">
        <v>1072</v>
      </c>
      <c r="B1074" s="2" t="s">
        <v>1073</v>
      </c>
      <c r="C1074" s="2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6">
        <f>(E1074/D1074)*100</f>
        <v>6.8000000000000005E-2</v>
      </c>
      <c r="P1074" s="5">
        <f>IF(NOT(L1074=0),(E1074/L1074),0)</f>
        <v>12.75</v>
      </c>
      <c r="Q1074" s="2" t="s">
        <v>8333</v>
      </c>
      <c r="R1074" s="2" t="s">
        <v>8334</v>
      </c>
      <c r="S1074" s="11">
        <f>(((J1074/60)/60)/24)+DATE(1970,1,1)</f>
        <v>41645.832141203704</v>
      </c>
      <c r="T1074" s="3">
        <f>(((I1074/60)/60)/24)+DATE(1970,1,1)</f>
        <v>41675.832141203704</v>
      </c>
    </row>
    <row r="1075" spans="1:20" x14ac:dyDescent="0.3">
      <c r="A1075" s="2">
        <v>1073</v>
      </c>
      <c r="B1075" s="2" t="s">
        <v>1074</v>
      </c>
      <c r="C1075" s="2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6">
        <f>(E1075/D1075)*100</f>
        <v>1.3333333333333335</v>
      </c>
      <c r="P1075" s="5">
        <f>IF(NOT(L1075=0),(E1075/L1075),0)</f>
        <v>10</v>
      </c>
      <c r="Q1075" s="2" t="s">
        <v>8333</v>
      </c>
      <c r="R1075" s="2" t="s">
        <v>8334</v>
      </c>
      <c r="S1075" s="11">
        <f>(((J1075/60)/60)/24)+DATE(1970,1,1)</f>
        <v>40802.964594907404</v>
      </c>
      <c r="T1075" s="3">
        <f>(((I1075/60)/60)/24)+DATE(1970,1,1)</f>
        <v>40832.964594907404</v>
      </c>
    </row>
    <row r="1076" spans="1:20" x14ac:dyDescent="0.3">
      <c r="A1076" s="2">
        <v>1074</v>
      </c>
      <c r="B1076" s="2" t="s">
        <v>1075</v>
      </c>
      <c r="C1076" s="2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6">
        <f>(E1076/D1076)*100</f>
        <v>6.3092592592592585</v>
      </c>
      <c r="P1076" s="5">
        <f>IF(NOT(L1076=0),(E1076/L1076),0)</f>
        <v>113.56666666666666</v>
      </c>
      <c r="Q1076" s="2" t="s">
        <v>8333</v>
      </c>
      <c r="R1076" s="2" t="s">
        <v>8334</v>
      </c>
      <c r="S1076" s="11">
        <f>(((J1076/60)/60)/24)+DATE(1970,1,1)</f>
        <v>41613.172974537039</v>
      </c>
      <c r="T1076" s="3">
        <f>(((I1076/60)/60)/24)+DATE(1970,1,1)</f>
        <v>41643.172974537039</v>
      </c>
    </row>
    <row r="1077" spans="1:20" x14ac:dyDescent="0.3">
      <c r="A1077" s="2">
        <v>1075</v>
      </c>
      <c r="B1077" s="2" t="s">
        <v>1076</v>
      </c>
      <c r="C1077" s="2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6">
        <f>(E1077/D1077)*100</f>
        <v>4.5</v>
      </c>
      <c r="P1077" s="5">
        <f>IF(NOT(L1077=0),(E1077/L1077),0)</f>
        <v>15</v>
      </c>
      <c r="Q1077" s="2" t="s">
        <v>8333</v>
      </c>
      <c r="R1077" s="2" t="s">
        <v>8334</v>
      </c>
      <c r="S1077" s="11">
        <f>(((J1077/60)/60)/24)+DATE(1970,1,1)</f>
        <v>41005.904120370367</v>
      </c>
      <c r="T1077" s="3">
        <f>(((I1077/60)/60)/24)+DATE(1970,1,1)</f>
        <v>41035.904120370367</v>
      </c>
    </row>
    <row r="1078" spans="1:20" x14ac:dyDescent="0.3">
      <c r="A1078" s="2">
        <v>1076</v>
      </c>
      <c r="B1078" s="2" t="s">
        <v>1077</v>
      </c>
      <c r="C1078" s="2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6">
        <f>(E1078/D1078)*100</f>
        <v>62.765333333333331</v>
      </c>
      <c r="P1078" s="5">
        <f>IF(NOT(L1078=0),(E1078/L1078),0)</f>
        <v>48.281025641025643</v>
      </c>
      <c r="Q1078" s="2" t="s">
        <v>8333</v>
      </c>
      <c r="R1078" s="2" t="s">
        <v>8334</v>
      </c>
      <c r="S1078" s="11">
        <f>(((J1078/60)/60)/24)+DATE(1970,1,1)</f>
        <v>41838.377893518518</v>
      </c>
      <c r="T1078" s="3">
        <f>(((I1078/60)/60)/24)+DATE(1970,1,1)</f>
        <v>41893.377893518518</v>
      </c>
    </row>
    <row r="1079" spans="1:20" x14ac:dyDescent="0.3">
      <c r="A1079" s="2">
        <v>1077</v>
      </c>
      <c r="B1079" s="2" t="s">
        <v>1078</v>
      </c>
      <c r="C1079" s="2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6">
        <f>(E1079/D1079)*100</f>
        <v>29.376000000000001</v>
      </c>
      <c r="P1079" s="5">
        <f>IF(NOT(L1079=0),(E1079/L1079),0)</f>
        <v>43.976047904191617</v>
      </c>
      <c r="Q1079" s="2" t="s">
        <v>8333</v>
      </c>
      <c r="R1079" s="2" t="s">
        <v>8334</v>
      </c>
      <c r="S1079" s="11">
        <f>(((J1079/60)/60)/24)+DATE(1970,1,1)</f>
        <v>42353.16679398148</v>
      </c>
      <c r="T1079" s="3">
        <f>(((I1079/60)/60)/24)+DATE(1970,1,1)</f>
        <v>42383.16679398148</v>
      </c>
    </row>
    <row r="1080" spans="1:20" x14ac:dyDescent="0.3">
      <c r="A1080" s="2">
        <v>1078</v>
      </c>
      <c r="B1080" s="2" t="s">
        <v>1079</v>
      </c>
      <c r="C1080" s="2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6">
        <f>(E1080/D1080)*100</f>
        <v>7.5</v>
      </c>
      <c r="P1080" s="5">
        <f>IF(NOT(L1080=0),(E1080/L1080),0)</f>
        <v>9</v>
      </c>
      <c r="Q1080" s="2" t="s">
        <v>8333</v>
      </c>
      <c r="R1080" s="2" t="s">
        <v>8334</v>
      </c>
      <c r="S1080" s="11">
        <f>(((J1080/60)/60)/24)+DATE(1970,1,1)</f>
        <v>40701.195844907408</v>
      </c>
      <c r="T1080" s="3">
        <f>(((I1080/60)/60)/24)+DATE(1970,1,1)</f>
        <v>40746.195844907408</v>
      </c>
    </row>
    <row r="1081" spans="1:20" x14ac:dyDescent="0.3">
      <c r="A1081" s="2">
        <v>1079</v>
      </c>
      <c r="B1081" s="2" t="s">
        <v>1080</v>
      </c>
      <c r="C1081" s="2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6">
        <f>(E1081/D1081)*100</f>
        <v>2.6076923076923078</v>
      </c>
      <c r="P1081" s="5">
        <f>IF(NOT(L1081=0),(E1081/L1081),0)</f>
        <v>37.666666666666664</v>
      </c>
      <c r="Q1081" s="2" t="s">
        <v>8333</v>
      </c>
      <c r="R1081" s="2" t="s">
        <v>8334</v>
      </c>
      <c r="S1081" s="11">
        <f>(((J1081/60)/60)/24)+DATE(1970,1,1)</f>
        <v>42479.566388888896</v>
      </c>
      <c r="T1081" s="3">
        <f>(((I1081/60)/60)/24)+DATE(1970,1,1)</f>
        <v>42504.566388888896</v>
      </c>
    </row>
    <row r="1082" spans="1:20" x14ac:dyDescent="0.3">
      <c r="A1082" s="2">
        <v>1080</v>
      </c>
      <c r="B1082" s="2" t="s">
        <v>1081</v>
      </c>
      <c r="C1082" s="2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6">
        <f>(E1082/D1082)*100</f>
        <v>9.1050000000000004</v>
      </c>
      <c r="P1082" s="5">
        <f>IF(NOT(L1082=0),(E1082/L1082),0)</f>
        <v>18.581632653061224</v>
      </c>
      <c r="Q1082" s="2" t="s">
        <v>8333</v>
      </c>
      <c r="R1082" s="2" t="s">
        <v>8334</v>
      </c>
      <c r="S1082" s="11">
        <f>(((J1082/60)/60)/24)+DATE(1970,1,1)</f>
        <v>41740.138113425928</v>
      </c>
      <c r="T1082" s="3">
        <f>(((I1082/60)/60)/24)+DATE(1970,1,1)</f>
        <v>41770.138113425928</v>
      </c>
    </row>
    <row r="1083" spans="1:20" x14ac:dyDescent="0.3">
      <c r="A1083" s="2">
        <v>1081</v>
      </c>
      <c r="B1083" s="2" t="s">
        <v>1082</v>
      </c>
      <c r="C1083" s="2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6">
        <f>(E1083/D1083)*100</f>
        <v>1.7647058823529412E-2</v>
      </c>
      <c r="P1083" s="5">
        <f>IF(NOT(L1083=0),(E1083/L1083),0)</f>
        <v>3</v>
      </c>
      <c r="Q1083" s="2" t="s">
        <v>8333</v>
      </c>
      <c r="R1083" s="2" t="s">
        <v>8334</v>
      </c>
      <c r="S1083" s="11">
        <f>(((J1083/60)/60)/24)+DATE(1970,1,1)</f>
        <v>42002.926990740743</v>
      </c>
      <c r="T1083" s="3">
        <f>(((I1083/60)/60)/24)+DATE(1970,1,1)</f>
        <v>42032.926990740743</v>
      </c>
    </row>
    <row r="1084" spans="1:20" x14ac:dyDescent="0.3">
      <c r="A1084" s="2">
        <v>1082</v>
      </c>
      <c r="B1084" s="2" t="s">
        <v>1083</v>
      </c>
      <c r="C1084" s="2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6">
        <f>(E1084/D1084)*100</f>
        <v>0.55999999999999994</v>
      </c>
      <c r="P1084" s="5">
        <f>IF(NOT(L1084=0),(E1084/L1084),0)</f>
        <v>18.666666666666668</v>
      </c>
      <c r="Q1084" s="2" t="s">
        <v>8333</v>
      </c>
      <c r="R1084" s="2" t="s">
        <v>8334</v>
      </c>
      <c r="S1084" s="11">
        <f>(((J1084/60)/60)/24)+DATE(1970,1,1)</f>
        <v>41101.906111111115</v>
      </c>
      <c r="T1084" s="3">
        <f>(((I1084/60)/60)/24)+DATE(1970,1,1)</f>
        <v>41131.906111111115</v>
      </c>
    </row>
    <row r="1085" spans="1:20" x14ac:dyDescent="0.3">
      <c r="A1085" s="2">
        <v>1083</v>
      </c>
      <c r="B1085" s="2" t="s">
        <v>1084</v>
      </c>
      <c r="C1085" s="2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6">
        <f>(E1085/D1085)*100</f>
        <v>0.82000000000000006</v>
      </c>
      <c r="P1085" s="5">
        <f>IF(NOT(L1085=0),(E1085/L1085),0)</f>
        <v>410</v>
      </c>
      <c r="Q1085" s="2" t="s">
        <v>8333</v>
      </c>
      <c r="R1085" s="2" t="s">
        <v>8334</v>
      </c>
      <c r="S1085" s="11">
        <f>(((J1085/60)/60)/24)+DATE(1970,1,1)</f>
        <v>41793.659525462965</v>
      </c>
      <c r="T1085" s="3">
        <f>(((I1085/60)/60)/24)+DATE(1970,1,1)</f>
        <v>41853.659525462965</v>
      </c>
    </row>
    <row r="1086" spans="1:20" x14ac:dyDescent="0.3">
      <c r="A1086" s="2">
        <v>1084</v>
      </c>
      <c r="B1086" s="2" t="s">
        <v>1085</v>
      </c>
      <c r="C1086" s="2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6">
        <f>(E1086/D1086)*100</f>
        <v>0</v>
      </c>
      <c r="P1086" s="5">
        <f>IF(NOT(L1086=0),(E1086/L1086),0)</f>
        <v>0</v>
      </c>
      <c r="Q1086" s="2" t="s">
        <v>8333</v>
      </c>
      <c r="R1086" s="2" t="s">
        <v>8334</v>
      </c>
      <c r="S1086" s="11">
        <f>(((J1086/60)/60)/24)+DATE(1970,1,1)</f>
        <v>41829.912083333329</v>
      </c>
      <c r="T1086" s="3">
        <f>(((I1086/60)/60)/24)+DATE(1970,1,1)</f>
        <v>41859.912083333329</v>
      </c>
    </row>
    <row r="1087" spans="1:20" x14ac:dyDescent="0.3">
      <c r="A1087" s="2">
        <v>1085</v>
      </c>
      <c r="B1087" s="2" t="s">
        <v>1086</v>
      </c>
      <c r="C1087" s="2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6">
        <f>(E1087/D1087)*100</f>
        <v>3.42</v>
      </c>
      <c r="P1087" s="5">
        <f>IF(NOT(L1087=0),(E1087/L1087),0)</f>
        <v>114</v>
      </c>
      <c r="Q1087" s="2" t="s">
        <v>8333</v>
      </c>
      <c r="R1087" s="2" t="s">
        <v>8334</v>
      </c>
      <c r="S1087" s="11">
        <f>(((J1087/60)/60)/24)+DATE(1970,1,1)</f>
        <v>42413.671006944445</v>
      </c>
      <c r="T1087" s="3">
        <f>(((I1087/60)/60)/24)+DATE(1970,1,1)</f>
        <v>42443.629340277781</v>
      </c>
    </row>
    <row r="1088" spans="1:20" x14ac:dyDescent="0.3">
      <c r="A1088" s="2">
        <v>1086</v>
      </c>
      <c r="B1088" s="2" t="s">
        <v>1087</v>
      </c>
      <c r="C1088" s="2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6">
        <f>(E1088/D1088)*100</f>
        <v>8.3333333333333343E-2</v>
      </c>
      <c r="P1088" s="5">
        <f>IF(NOT(L1088=0),(E1088/L1088),0)</f>
        <v>7.5</v>
      </c>
      <c r="Q1088" s="2" t="s">
        <v>8333</v>
      </c>
      <c r="R1088" s="2" t="s">
        <v>8334</v>
      </c>
      <c r="S1088" s="11">
        <f>(((J1088/60)/60)/24)+DATE(1970,1,1)</f>
        <v>41845.866793981484</v>
      </c>
      <c r="T1088" s="3">
        <f>(((I1088/60)/60)/24)+DATE(1970,1,1)</f>
        <v>41875.866793981484</v>
      </c>
    </row>
    <row r="1089" spans="1:20" x14ac:dyDescent="0.3">
      <c r="A1089" s="2">
        <v>1087</v>
      </c>
      <c r="B1089" s="2" t="s">
        <v>1088</v>
      </c>
      <c r="C1089" s="2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6">
        <f>(E1089/D1089)*100</f>
        <v>0</v>
      </c>
      <c r="P1089" s="5">
        <f>IF(NOT(L1089=0),(E1089/L1089),0)</f>
        <v>0</v>
      </c>
      <c r="Q1089" s="2" t="s">
        <v>8333</v>
      </c>
      <c r="R1089" s="2" t="s">
        <v>8334</v>
      </c>
      <c r="S1089" s="11">
        <f>(((J1089/60)/60)/24)+DATE(1970,1,1)</f>
        <v>41775.713969907411</v>
      </c>
      <c r="T1089" s="3">
        <f>(((I1089/60)/60)/24)+DATE(1970,1,1)</f>
        <v>41805.713969907411</v>
      </c>
    </row>
    <row r="1090" spans="1:20" x14ac:dyDescent="0.3">
      <c r="A1090" s="2">
        <v>1088</v>
      </c>
      <c r="B1090" s="2" t="s">
        <v>1089</v>
      </c>
      <c r="C1090" s="2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6">
        <f>(E1090/D1090)*100</f>
        <v>14.182977777777777</v>
      </c>
      <c r="P1090" s="5">
        <f>IF(NOT(L1090=0),(E1090/L1090),0)</f>
        <v>43.41727891156463</v>
      </c>
      <c r="Q1090" s="2" t="s">
        <v>8333</v>
      </c>
      <c r="R1090" s="2" t="s">
        <v>8334</v>
      </c>
      <c r="S1090" s="11">
        <f>(((J1090/60)/60)/24)+DATE(1970,1,1)</f>
        <v>41723.799386574072</v>
      </c>
      <c r="T1090" s="3">
        <f>(((I1090/60)/60)/24)+DATE(1970,1,1)</f>
        <v>41753.799386574072</v>
      </c>
    </row>
    <row r="1091" spans="1:20" x14ac:dyDescent="0.3">
      <c r="A1091" s="2">
        <v>1089</v>
      </c>
      <c r="B1091" s="2" t="s">
        <v>1090</v>
      </c>
      <c r="C1091" s="2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6">
        <f>(E1091/D1091)*100</f>
        <v>7.8266666666666662</v>
      </c>
      <c r="P1091" s="5">
        <f>IF(NOT(L1091=0),(E1091/L1091),0)</f>
        <v>23.959183673469386</v>
      </c>
      <c r="Q1091" s="2" t="s">
        <v>8333</v>
      </c>
      <c r="R1091" s="2" t="s">
        <v>8334</v>
      </c>
      <c r="S1091" s="11">
        <f>(((J1091/60)/60)/24)+DATE(1970,1,1)</f>
        <v>42151.189525462964</v>
      </c>
      <c r="T1091" s="3">
        <f>(((I1091/60)/60)/24)+DATE(1970,1,1)</f>
        <v>42181.189525462964</v>
      </c>
    </row>
    <row r="1092" spans="1:20" x14ac:dyDescent="0.3">
      <c r="A1092" s="2">
        <v>1090</v>
      </c>
      <c r="B1092" s="2" t="s">
        <v>1091</v>
      </c>
      <c r="C1092" s="2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6">
        <f>(E1092/D1092)*100</f>
        <v>3.8464497269020695E-2</v>
      </c>
      <c r="P1092" s="5">
        <f>IF(NOT(L1092=0),(E1092/L1092),0)</f>
        <v>5</v>
      </c>
      <c r="Q1092" s="2" t="s">
        <v>8333</v>
      </c>
      <c r="R1092" s="2" t="s">
        <v>8334</v>
      </c>
      <c r="S1092" s="11">
        <f>(((J1092/60)/60)/24)+DATE(1970,1,1)</f>
        <v>42123.185798611114</v>
      </c>
      <c r="T1092" s="3">
        <f>(((I1092/60)/60)/24)+DATE(1970,1,1)</f>
        <v>42153.185798611114</v>
      </c>
    </row>
    <row r="1093" spans="1:20" x14ac:dyDescent="0.3">
      <c r="A1093" s="2">
        <v>1091</v>
      </c>
      <c r="B1093" s="2" t="s">
        <v>1092</v>
      </c>
      <c r="C1093" s="2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6">
        <f>(E1093/D1093)*100</f>
        <v>12.5</v>
      </c>
      <c r="P1093" s="5">
        <f>IF(NOT(L1093=0),(E1093/L1093),0)</f>
        <v>12.5</v>
      </c>
      <c r="Q1093" s="2" t="s">
        <v>8333</v>
      </c>
      <c r="R1093" s="2" t="s">
        <v>8334</v>
      </c>
      <c r="S1093" s="11">
        <f>(((J1093/60)/60)/24)+DATE(1970,1,1)</f>
        <v>42440.820277777777</v>
      </c>
      <c r="T1093" s="3">
        <f>(((I1093/60)/60)/24)+DATE(1970,1,1)</f>
        <v>42470.778611111105</v>
      </c>
    </row>
    <row r="1094" spans="1:20" x14ac:dyDescent="0.3">
      <c r="A1094" s="2">
        <v>1092</v>
      </c>
      <c r="B1094" s="2" t="s">
        <v>1093</v>
      </c>
      <c r="C1094" s="2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6">
        <f>(E1094/D1094)*100</f>
        <v>1.05</v>
      </c>
      <c r="P1094" s="5">
        <f>IF(NOT(L1094=0),(E1094/L1094),0)</f>
        <v>3</v>
      </c>
      <c r="Q1094" s="2" t="s">
        <v>8333</v>
      </c>
      <c r="R1094" s="2" t="s">
        <v>8334</v>
      </c>
      <c r="S1094" s="11">
        <f>(((J1094/60)/60)/24)+DATE(1970,1,1)</f>
        <v>41250.025902777779</v>
      </c>
      <c r="T1094" s="3">
        <f>(((I1094/60)/60)/24)+DATE(1970,1,1)</f>
        <v>41280.025902777779</v>
      </c>
    </row>
    <row r="1095" spans="1:20" x14ac:dyDescent="0.3">
      <c r="A1095" s="2">
        <v>1093</v>
      </c>
      <c r="B1095" s="2" t="s">
        <v>1094</v>
      </c>
      <c r="C1095" s="2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6">
        <f>(E1095/D1095)*100</f>
        <v>14.083333333333334</v>
      </c>
      <c r="P1095" s="5">
        <f>IF(NOT(L1095=0),(E1095/L1095),0)</f>
        <v>10.5625</v>
      </c>
      <c r="Q1095" s="2" t="s">
        <v>8333</v>
      </c>
      <c r="R1095" s="2" t="s">
        <v>8334</v>
      </c>
      <c r="S1095" s="11">
        <f>(((J1095/60)/60)/24)+DATE(1970,1,1)</f>
        <v>42396.973807870367</v>
      </c>
      <c r="T1095" s="3">
        <f>(((I1095/60)/60)/24)+DATE(1970,1,1)</f>
        <v>42411.973807870367</v>
      </c>
    </row>
    <row r="1096" spans="1:20" x14ac:dyDescent="0.3">
      <c r="A1096" s="2">
        <v>1094</v>
      </c>
      <c r="B1096" s="2" t="s">
        <v>1095</v>
      </c>
      <c r="C1096" s="2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6">
        <f>(E1096/D1096)*100</f>
        <v>18.300055555555556</v>
      </c>
      <c r="P1096" s="5">
        <f>IF(NOT(L1096=0),(E1096/L1096),0)</f>
        <v>122.00037037037038</v>
      </c>
      <c r="Q1096" s="2" t="s">
        <v>8333</v>
      </c>
      <c r="R1096" s="2" t="s">
        <v>8334</v>
      </c>
      <c r="S1096" s="11">
        <f>(((J1096/60)/60)/24)+DATE(1970,1,1)</f>
        <v>40795.713344907403</v>
      </c>
      <c r="T1096" s="3">
        <f>(((I1096/60)/60)/24)+DATE(1970,1,1)</f>
        <v>40825.713344907403</v>
      </c>
    </row>
    <row r="1097" spans="1:20" x14ac:dyDescent="0.3">
      <c r="A1097" s="2">
        <v>1095</v>
      </c>
      <c r="B1097" s="2" t="s">
        <v>1096</v>
      </c>
      <c r="C1097" s="2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6">
        <f>(E1097/D1097)*100</f>
        <v>5.0347999999999997</v>
      </c>
      <c r="P1097" s="5">
        <f>IF(NOT(L1097=0),(E1097/L1097),0)</f>
        <v>267.80851063829789</v>
      </c>
      <c r="Q1097" s="2" t="s">
        <v>8333</v>
      </c>
      <c r="R1097" s="2" t="s">
        <v>8334</v>
      </c>
      <c r="S1097" s="11">
        <f>(((J1097/60)/60)/24)+DATE(1970,1,1)</f>
        <v>41486.537268518521</v>
      </c>
      <c r="T1097" s="3">
        <f>(((I1097/60)/60)/24)+DATE(1970,1,1)</f>
        <v>41516.537268518521</v>
      </c>
    </row>
    <row r="1098" spans="1:20" x14ac:dyDescent="0.3">
      <c r="A1098" s="2">
        <v>1096</v>
      </c>
      <c r="B1098" s="2" t="s">
        <v>1097</v>
      </c>
      <c r="C1098" s="2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6">
        <f>(E1098/D1098)*100</f>
        <v>17.933333333333334</v>
      </c>
      <c r="P1098" s="5">
        <f>IF(NOT(L1098=0),(E1098/L1098),0)</f>
        <v>74.206896551724142</v>
      </c>
      <c r="Q1098" s="2" t="s">
        <v>8333</v>
      </c>
      <c r="R1098" s="2" t="s">
        <v>8334</v>
      </c>
      <c r="S1098" s="11">
        <f>(((J1098/60)/60)/24)+DATE(1970,1,1)</f>
        <v>41885.51798611111</v>
      </c>
      <c r="T1098" s="3">
        <f>(((I1098/60)/60)/24)+DATE(1970,1,1)</f>
        <v>41916.145833333336</v>
      </c>
    </row>
    <row r="1099" spans="1:20" x14ac:dyDescent="0.3">
      <c r="A1099" s="2">
        <v>1097</v>
      </c>
      <c r="B1099" s="2" t="s">
        <v>1098</v>
      </c>
      <c r="C1099" s="2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6">
        <f>(E1099/D1099)*100</f>
        <v>4.7E-2</v>
      </c>
      <c r="P1099" s="5">
        <f>IF(NOT(L1099=0),(E1099/L1099),0)</f>
        <v>6.7142857142857144</v>
      </c>
      <c r="Q1099" s="2" t="s">
        <v>8333</v>
      </c>
      <c r="R1099" s="2" t="s">
        <v>8334</v>
      </c>
      <c r="S1099" s="11">
        <f>(((J1099/60)/60)/24)+DATE(1970,1,1)</f>
        <v>41660.792557870373</v>
      </c>
      <c r="T1099" s="3">
        <f>(((I1099/60)/60)/24)+DATE(1970,1,1)</f>
        <v>41700.792557870373</v>
      </c>
    </row>
    <row r="1100" spans="1:20" x14ac:dyDescent="0.3">
      <c r="A1100" s="2">
        <v>1098</v>
      </c>
      <c r="B1100" s="2" t="s">
        <v>1099</v>
      </c>
      <c r="C1100" s="2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6">
        <f>(E1100/D1100)*100</f>
        <v>7.2120000000000006</v>
      </c>
      <c r="P1100" s="5">
        <f>IF(NOT(L1100=0),(E1100/L1100),0)</f>
        <v>81.954545454545453</v>
      </c>
      <c r="Q1100" s="2" t="s">
        <v>8333</v>
      </c>
      <c r="R1100" s="2" t="s">
        <v>8334</v>
      </c>
      <c r="S1100" s="11">
        <f>(((J1100/60)/60)/24)+DATE(1970,1,1)</f>
        <v>41712.762673611112</v>
      </c>
      <c r="T1100" s="3">
        <f>(((I1100/60)/60)/24)+DATE(1970,1,1)</f>
        <v>41742.762673611112</v>
      </c>
    </row>
    <row r="1101" spans="1:20" x14ac:dyDescent="0.3">
      <c r="A1101" s="2">
        <v>1099</v>
      </c>
      <c r="B1101" s="2" t="s">
        <v>1100</v>
      </c>
      <c r="C1101" s="2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6">
        <f>(E1101/D1101)*100</f>
        <v>0.5</v>
      </c>
      <c r="P1101" s="5">
        <f>IF(NOT(L1101=0),(E1101/L1101),0)</f>
        <v>25</v>
      </c>
      <c r="Q1101" s="2" t="s">
        <v>8333</v>
      </c>
      <c r="R1101" s="2" t="s">
        <v>8334</v>
      </c>
      <c r="S1101" s="11">
        <f>(((J1101/60)/60)/24)+DATE(1970,1,1)</f>
        <v>42107.836435185185</v>
      </c>
      <c r="T1101" s="3">
        <f>(((I1101/60)/60)/24)+DATE(1970,1,1)</f>
        <v>42137.836435185185</v>
      </c>
    </row>
    <row r="1102" spans="1:20" x14ac:dyDescent="0.3">
      <c r="A1102" s="2">
        <v>1100</v>
      </c>
      <c r="B1102" s="2" t="s">
        <v>1101</v>
      </c>
      <c r="C1102" s="2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6">
        <f>(E1102/D1102)*100</f>
        <v>2.5</v>
      </c>
      <c r="P1102" s="5">
        <f>IF(NOT(L1102=0),(E1102/L1102),0)</f>
        <v>10</v>
      </c>
      <c r="Q1102" s="2" t="s">
        <v>8333</v>
      </c>
      <c r="R1102" s="2" t="s">
        <v>8334</v>
      </c>
      <c r="S1102" s="11">
        <f>(((J1102/60)/60)/24)+DATE(1970,1,1)</f>
        <v>42384.110775462963</v>
      </c>
      <c r="T1102" s="3">
        <f>(((I1102/60)/60)/24)+DATE(1970,1,1)</f>
        <v>42414.110775462963</v>
      </c>
    </row>
    <row r="1103" spans="1:20" x14ac:dyDescent="0.3">
      <c r="A1103" s="2">
        <v>1101</v>
      </c>
      <c r="B1103" s="2" t="s">
        <v>1102</v>
      </c>
      <c r="C1103" s="2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6">
        <f>(E1103/D1103)*100</f>
        <v>4.1000000000000002E-2</v>
      </c>
      <c r="P1103" s="5">
        <f>IF(NOT(L1103=0),(E1103/L1103),0)</f>
        <v>6.833333333333333</v>
      </c>
      <c r="Q1103" s="2" t="s">
        <v>8333</v>
      </c>
      <c r="R1103" s="2" t="s">
        <v>8334</v>
      </c>
      <c r="S1103" s="11">
        <f>(((J1103/60)/60)/24)+DATE(1970,1,1)</f>
        <v>42538.77243055556</v>
      </c>
      <c r="T1103" s="3">
        <f>(((I1103/60)/60)/24)+DATE(1970,1,1)</f>
        <v>42565.758333333331</v>
      </c>
    </row>
    <row r="1104" spans="1:20" x14ac:dyDescent="0.3">
      <c r="A1104" s="2">
        <v>1102</v>
      </c>
      <c r="B1104" s="2" t="s">
        <v>1103</v>
      </c>
      <c r="C1104" s="2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6">
        <f>(E1104/D1104)*100</f>
        <v>5.3125</v>
      </c>
      <c r="P1104" s="5">
        <f>IF(NOT(L1104=0),(E1104/L1104),0)</f>
        <v>17.708333333333332</v>
      </c>
      <c r="Q1104" s="2" t="s">
        <v>8333</v>
      </c>
      <c r="R1104" s="2" t="s">
        <v>8334</v>
      </c>
      <c r="S1104" s="11">
        <f>(((J1104/60)/60)/24)+DATE(1970,1,1)</f>
        <v>41577.045428240745</v>
      </c>
      <c r="T1104" s="3">
        <f>(((I1104/60)/60)/24)+DATE(1970,1,1)</f>
        <v>41617.249305555553</v>
      </c>
    </row>
    <row r="1105" spans="1:20" x14ac:dyDescent="0.3">
      <c r="A1105" s="2">
        <v>1103</v>
      </c>
      <c r="B1105" s="2" t="s">
        <v>1104</v>
      </c>
      <c r="C1105" s="2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6">
        <f>(E1105/D1105)*100</f>
        <v>1.6199999999999999</v>
      </c>
      <c r="P1105" s="5">
        <f>IF(NOT(L1105=0),(E1105/L1105),0)</f>
        <v>16.2</v>
      </c>
      <c r="Q1105" s="2" t="s">
        <v>8333</v>
      </c>
      <c r="R1105" s="2" t="s">
        <v>8334</v>
      </c>
      <c r="S1105" s="11">
        <f>(((J1105/60)/60)/24)+DATE(1970,1,1)</f>
        <v>42479.22210648148</v>
      </c>
      <c r="T1105" s="3">
        <f>(((I1105/60)/60)/24)+DATE(1970,1,1)</f>
        <v>42539.22210648148</v>
      </c>
    </row>
    <row r="1106" spans="1:20" x14ac:dyDescent="0.3">
      <c r="A1106" s="2">
        <v>1104</v>
      </c>
      <c r="B1106" s="2" t="s">
        <v>1105</v>
      </c>
      <c r="C1106" s="2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6">
        <f>(E1106/D1106)*100</f>
        <v>4.9516666666666671</v>
      </c>
      <c r="P1106" s="5">
        <f>IF(NOT(L1106=0),(E1106/L1106),0)</f>
        <v>80.297297297297291</v>
      </c>
      <c r="Q1106" s="2" t="s">
        <v>8333</v>
      </c>
      <c r="R1106" s="2" t="s">
        <v>8334</v>
      </c>
      <c r="S1106" s="11">
        <f>(((J1106/60)/60)/24)+DATE(1970,1,1)</f>
        <v>41771.40996527778</v>
      </c>
      <c r="T1106" s="3">
        <f>(((I1106/60)/60)/24)+DATE(1970,1,1)</f>
        <v>41801.40996527778</v>
      </c>
    </row>
    <row r="1107" spans="1:20" x14ac:dyDescent="0.3">
      <c r="A1107" s="2">
        <v>1105</v>
      </c>
      <c r="B1107" s="2" t="s">
        <v>1106</v>
      </c>
      <c r="C1107" s="2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6">
        <f>(E1107/D1107)*100</f>
        <v>0.159</v>
      </c>
      <c r="P1107" s="5">
        <f>IF(NOT(L1107=0),(E1107/L1107),0)</f>
        <v>71.55</v>
      </c>
      <c r="Q1107" s="2" t="s">
        <v>8333</v>
      </c>
      <c r="R1107" s="2" t="s">
        <v>8334</v>
      </c>
      <c r="S1107" s="11">
        <f>(((J1107/60)/60)/24)+DATE(1970,1,1)</f>
        <v>41692.135729166665</v>
      </c>
      <c r="T1107" s="3">
        <f>(((I1107/60)/60)/24)+DATE(1970,1,1)</f>
        <v>41722.0940625</v>
      </c>
    </row>
    <row r="1108" spans="1:20" x14ac:dyDescent="0.3">
      <c r="A1108" s="2">
        <v>1106</v>
      </c>
      <c r="B1108" s="2" t="s">
        <v>1107</v>
      </c>
      <c r="C1108" s="2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6">
        <f>(E1108/D1108)*100</f>
        <v>41.25</v>
      </c>
      <c r="P1108" s="5">
        <f>IF(NOT(L1108=0),(E1108/L1108),0)</f>
        <v>23.571428571428573</v>
      </c>
      <c r="Q1108" s="2" t="s">
        <v>8333</v>
      </c>
      <c r="R1108" s="2" t="s">
        <v>8334</v>
      </c>
      <c r="S1108" s="11">
        <f>(((J1108/60)/60)/24)+DATE(1970,1,1)</f>
        <v>40973.740451388891</v>
      </c>
      <c r="T1108" s="3">
        <f>(((I1108/60)/60)/24)+DATE(1970,1,1)</f>
        <v>41003.698784722219</v>
      </c>
    </row>
    <row r="1109" spans="1:20" x14ac:dyDescent="0.3">
      <c r="A1109" s="2">
        <v>1107</v>
      </c>
      <c r="B1109" s="2" t="s">
        <v>1108</v>
      </c>
      <c r="C1109" s="2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6">
        <f>(E1109/D1109)*100</f>
        <v>0</v>
      </c>
      <c r="P1109" s="5">
        <f>IF(NOT(L1109=0),(E1109/L1109),0)</f>
        <v>0</v>
      </c>
      <c r="Q1109" s="2" t="s">
        <v>8333</v>
      </c>
      <c r="R1109" s="2" t="s">
        <v>8334</v>
      </c>
      <c r="S1109" s="11">
        <f>(((J1109/60)/60)/24)+DATE(1970,1,1)</f>
        <v>41813.861388888887</v>
      </c>
      <c r="T1109" s="3">
        <f>(((I1109/60)/60)/24)+DATE(1970,1,1)</f>
        <v>41843.861388888887</v>
      </c>
    </row>
    <row r="1110" spans="1:20" x14ac:dyDescent="0.3">
      <c r="A1110" s="2">
        <v>1108</v>
      </c>
      <c r="B1110" s="2" t="s">
        <v>1109</v>
      </c>
      <c r="C1110" s="2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6">
        <f>(E1110/D1110)*100</f>
        <v>2.93</v>
      </c>
      <c r="P1110" s="5">
        <f>IF(NOT(L1110=0),(E1110/L1110),0)</f>
        <v>34.88095238095238</v>
      </c>
      <c r="Q1110" s="2" t="s">
        <v>8333</v>
      </c>
      <c r="R1110" s="2" t="s">
        <v>8334</v>
      </c>
      <c r="S1110" s="11">
        <f>(((J1110/60)/60)/24)+DATE(1970,1,1)</f>
        <v>40952.636979166666</v>
      </c>
      <c r="T1110" s="3">
        <f>(((I1110/60)/60)/24)+DATE(1970,1,1)</f>
        <v>41012.595312500001</v>
      </c>
    </row>
    <row r="1111" spans="1:20" x14ac:dyDescent="0.3">
      <c r="A1111" s="2">
        <v>1109</v>
      </c>
      <c r="B1111" s="2" t="s">
        <v>1110</v>
      </c>
      <c r="C1111" s="2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6">
        <f>(E1111/D1111)*100</f>
        <v>0.44999999999999996</v>
      </c>
      <c r="P1111" s="5">
        <f>IF(NOT(L1111=0),(E1111/L1111),0)</f>
        <v>15</v>
      </c>
      <c r="Q1111" s="2" t="s">
        <v>8333</v>
      </c>
      <c r="R1111" s="2" t="s">
        <v>8334</v>
      </c>
      <c r="S1111" s="11">
        <f>(((J1111/60)/60)/24)+DATE(1970,1,1)</f>
        <v>42662.752199074079</v>
      </c>
      <c r="T1111" s="3">
        <f>(((I1111/60)/60)/24)+DATE(1970,1,1)</f>
        <v>42692.793865740736</v>
      </c>
    </row>
    <row r="1112" spans="1:20" x14ac:dyDescent="0.3">
      <c r="A1112" s="2">
        <v>1110</v>
      </c>
      <c r="B1112" s="2" t="s">
        <v>1111</v>
      </c>
      <c r="C1112" s="2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6">
        <f>(E1112/D1112)*100</f>
        <v>0.51</v>
      </c>
      <c r="P1112" s="5">
        <f>IF(NOT(L1112=0),(E1112/L1112),0)</f>
        <v>23.181818181818183</v>
      </c>
      <c r="Q1112" s="2" t="s">
        <v>8333</v>
      </c>
      <c r="R1112" s="2" t="s">
        <v>8334</v>
      </c>
      <c r="S1112" s="11">
        <f>(((J1112/60)/60)/24)+DATE(1970,1,1)</f>
        <v>41220.933124999996</v>
      </c>
      <c r="T1112" s="3">
        <f>(((I1112/60)/60)/24)+DATE(1970,1,1)</f>
        <v>41250.933124999996</v>
      </c>
    </row>
    <row r="1113" spans="1:20" x14ac:dyDescent="0.3">
      <c r="A1113" s="2">
        <v>1111</v>
      </c>
      <c r="B1113" s="2" t="s">
        <v>1112</v>
      </c>
      <c r="C1113" s="2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6">
        <f>(E1113/D1113)*100</f>
        <v>0.04</v>
      </c>
      <c r="P1113" s="5">
        <f>IF(NOT(L1113=0),(E1113/L1113),0)</f>
        <v>1</v>
      </c>
      <c r="Q1113" s="2" t="s">
        <v>8333</v>
      </c>
      <c r="R1113" s="2" t="s">
        <v>8334</v>
      </c>
      <c r="S1113" s="11">
        <f>(((J1113/60)/60)/24)+DATE(1970,1,1)</f>
        <v>42347.203587962969</v>
      </c>
      <c r="T1113" s="3">
        <f>(((I1113/60)/60)/24)+DATE(1970,1,1)</f>
        <v>42377.203587962969</v>
      </c>
    </row>
    <row r="1114" spans="1:20" x14ac:dyDescent="0.3">
      <c r="A1114" s="2">
        <v>1112</v>
      </c>
      <c r="B1114" s="2" t="s">
        <v>1113</v>
      </c>
      <c r="C1114" s="2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6">
        <f>(E1114/D1114)*100</f>
        <v>35.537409090909087</v>
      </c>
      <c r="P1114" s="5">
        <f>IF(NOT(L1114=0),(E1114/L1114),0)</f>
        <v>100.23371794871794</v>
      </c>
      <c r="Q1114" s="2" t="s">
        <v>8333</v>
      </c>
      <c r="R1114" s="2" t="s">
        <v>8334</v>
      </c>
      <c r="S1114" s="11">
        <f>(((J1114/60)/60)/24)+DATE(1970,1,1)</f>
        <v>41963.759386574078</v>
      </c>
      <c r="T1114" s="3">
        <f>(((I1114/60)/60)/24)+DATE(1970,1,1)</f>
        <v>42023.354166666672</v>
      </c>
    </row>
    <row r="1115" spans="1:20" x14ac:dyDescent="0.3">
      <c r="A1115" s="2">
        <v>1113</v>
      </c>
      <c r="B1115" s="2" t="s">
        <v>1114</v>
      </c>
      <c r="C1115" s="2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6">
        <f>(E1115/D1115)*100</f>
        <v>0.5</v>
      </c>
      <c r="P1115" s="5">
        <f>IF(NOT(L1115=0),(E1115/L1115),0)</f>
        <v>5</v>
      </c>
      <c r="Q1115" s="2" t="s">
        <v>8333</v>
      </c>
      <c r="R1115" s="2" t="s">
        <v>8334</v>
      </c>
      <c r="S1115" s="11">
        <f>(((J1115/60)/60)/24)+DATE(1970,1,1)</f>
        <v>41835.977083333331</v>
      </c>
      <c r="T1115" s="3">
        <f>(((I1115/60)/60)/24)+DATE(1970,1,1)</f>
        <v>41865.977083333331</v>
      </c>
    </row>
    <row r="1116" spans="1:20" x14ac:dyDescent="0.3">
      <c r="A1116" s="2">
        <v>1114</v>
      </c>
      <c r="B1116" s="2" t="s">
        <v>1115</v>
      </c>
      <c r="C1116" s="2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6">
        <f>(E1116/D1116)*100</f>
        <v>0.16666666666666669</v>
      </c>
      <c r="P1116" s="5">
        <f>IF(NOT(L1116=0),(E1116/L1116),0)</f>
        <v>3.3333333333333335</v>
      </c>
      <c r="Q1116" s="2" t="s">
        <v>8333</v>
      </c>
      <c r="R1116" s="2" t="s">
        <v>8334</v>
      </c>
      <c r="S1116" s="11">
        <f>(((J1116/60)/60)/24)+DATE(1970,1,1)</f>
        <v>41526.345914351856</v>
      </c>
      <c r="T1116" s="3">
        <f>(((I1116/60)/60)/24)+DATE(1970,1,1)</f>
        <v>41556.345914351856</v>
      </c>
    </row>
    <row r="1117" spans="1:20" x14ac:dyDescent="0.3">
      <c r="A1117" s="2">
        <v>1115</v>
      </c>
      <c r="B1117" s="2" t="s">
        <v>1116</v>
      </c>
      <c r="C1117" s="2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6">
        <f>(E1117/D1117)*100</f>
        <v>0.13250000000000001</v>
      </c>
      <c r="P1117" s="5">
        <f>IF(NOT(L1117=0),(E1117/L1117),0)</f>
        <v>13.25</v>
      </c>
      <c r="Q1117" s="2" t="s">
        <v>8333</v>
      </c>
      <c r="R1117" s="2" t="s">
        <v>8334</v>
      </c>
      <c r="S1117" s="11">
        <f>(((J1117/60)/60)/24)+DATE(1970,1,1)</f>
        <v>42429.695543981477</v>
      </c>
      <c r="T1117" s="3">
        <f>(((I1117/60)/60)/24)+DATE(1970,1,1)</f>
        <v>42459.653877314813</v>
      </c>
    </row>
    <row r="1118" spans="1:20" x14ac:dyDescent="0.3">
      <c r="A1118" s="2">
        <v>1116</v>
      </c>
      <c r="B1118" s="2" t="s">
        <v>1117</v>
      </c>
      <c r="C1118" s="2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6">
        <f>(E1118/D1118)*100</f>
        <v>3.5704000000000007E-2</v>
      </c>
      <c r="P1118" s="5">
        <f>IF(NOT(L1118=0),(E1118/L1118),0)</f>
        <v>17.852</v>
      </c>
      <c r="Q1118" s="2" t="s">
        <v>8333</v>
      </c>
      <c r="R1118" s="2" t="s">
        <v>8334</v>
      </c>
      <c r="S1118" s="11">
        <f>(((J1118/60)/60)/24)+DATE(1970,1,1)</f>
        <v>41009.847314814811</v>
      </c>
      <c r="T1118" s="3">
        <f>(((I1118/60)/60)/24)+DATE(1970,1,1)</f>
        <v>41069.847314814811</v>
      </c>
    </row>
    <row r="1119" spans="1:20" x14ac:dyDescent="0.3">
      <c r="A1119" s="2">
        <v>1117</v>
      </c>
      <c r="B1119" s="2" t="s">
        <v>1118</v>
      </c>
      <c r="C1119" s="2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6">
        <f>(E1119/D1119)*100</f>
        <v>8.3000000000000007</v>
      </c>
      <c r="P1119" s="5">
        <f>IF(NOT(L1119=0),(E1119/L1119),0)</f>
        <v>10.375</v>
      </c>
      <c r="Q1119" s="2" t="s">
        <v>8333</v>
      </c>
      <c r="R1119" s="2" t="s">
        <v>8334</v>
      </c>
      <c r="S1119" s="11">
        <f>(((J1119/60)/60)/24)+DATE(1970,1,1)</f>
        <v>42333.598530092597</v>
      </c>
      <c r="T1119" s="3">
        <f>(((I1119/60)/60)/24)+DATE(1970,1,1)</f>
        <v>42363.598530092597</v>
      </c>
    </row>
    <row r="1120" spans="1:20" x14ac:dyDescent="0.3">
      <c r="A1120" s="2">
        <v>1118</v>
      </c>
      <c r="B1120" s="2" t="s">
        <v>1119</v>
      </c>
      <c r="C1120" s="2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6">
        <f>(E1120/D1120)*100</f>
        <v>2.4222222222222221</v>
      </c>
      <c r="P1120" s="5">
        <f>IF(NOT(L1120=0),(E1120/L1120),0)</f>
        <v>36.333333333333336</v>
      </c>
      <c r="Q1120" s="2" t="s">
        <v>8333</v>
      </c>
      <c r="R1120" s="2" t="s">
        <v>8334</v>
      </c>
      <c r="S1120" s="11">
        <f>(((J1120/60)/60)/24)+DATE(1970,1,1)</f>
        <v>41704.16642361111</v>
      </c>
      <c r="T1120" s="3">
        <f>(((I1120/60)/60)/24)+DATE(1970,1,1)</f>
        <v>41734.124756944446</v>
      </c>
    </row>
    <row r="1121" spans="1:20" x14ac:dyDescent="0.3">
      <c r="A1121" s="2">
        <v>1119</v>
      </c>
      <c r="B1121" s="2" t="s">
        <v>1120</v>
      </c>
      <c r="C1121" s="2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6">
        <f>(E1121/D1121)*100</f>
        <v>0.23809523809523811</v>
      </c>
      <c r="P1121" s="5">
        <f>IF(NOT(L1121=0),(E1121/L1121),0)</f>
        <v>5</v>
      </c>
      <c r="Q1121" s="2" t="s">
        <v>8333</v>
      </c>
      <c r="R1121" s="2" t="s">
        <v>8334</v>
      </c>
      <c r="S1121" s="11">
        <f>(((J1121/60)/60)/24)+DATE(1970,1,1)</f>
        <v>41722.792407407411</v>
      </c>
      <c r="T1121" s="3">
        <f>(((I1121/60)/60)/24)+DATE(1970,1,1)</f>
        <v>41735.792407407411</v>
      </c>
    </row>
    <row r="1122" spans="1:20" x14ac:dyDescent="0.3">
      <c r="A1122" s="2">
        <v>1120</v>
      </c>
      <c r="B1122" s="2" t="s">
        <v>1121</v>
      </c>
      <c r="C1122" s="2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6">
        <f>(E1122/D1122)*100</f>
        <v>0</v>
      </c>
      <c r="P1122" s="5">
        <f>IF(NOT(L1122=0),(E1122/L1122),0)</f>
        <v>0</v>
      </c>
      <c r="Q1122" s="2" t="s">
        <v>8333</v>
      </c>
      <c r="R1122" s="2" t="s">
        <v>8334</v>
      </c>
      <c r="S1122" s="11">
        <f>(((J1122/60)/60)/24)+DATE(1970,1,1)</f>
        <v>40799.872685185182</v>
      </c>
      <c r="T1122" s="3">
        <f>(((I1122/60)/60)/24)+DATE(1970,1,1)</f>
        <v>40844.872685185182</v>
      </c>
    </row>
    <row r="1123" spans="1:20" x14ac:dyDescent="0.3">
      <c r="A1123" s="2">
        <v>1121</v>
      </c>
      <c r="B1123" s="2" t="s">
        <v>1122</v>
      </c>
      <c r="C1123" s="2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6">
        <f>(E1123/D1123)*100</f>
        <v>1.1599999999999999E-2</v>
      </c>
      <c r="P1123" s="5">
        <f>IF(NOT(L1123=0),(E1123/L1123),0)</f>
        <v>5.8</v>
      </c>
      <c r="Q1123" s="2" t="s">
        <v>8333</v>
      </c>
      <c r="R1123" s="2" t="s">
        <v>8334</v>
      </c>
      <c r="S1123" s="11">
        <f>(((J1123/60)/60)/24)+DATE(1970,1,1)</f>
        <v>42412.934212962966</v>
      </c>
      <c r="T1123" s="3">
        <f>(((I1123/60)/60)/24)+DATE(1970,1,1)</f>
        <v>42442.892546296294</v>
      </c>
    </row>
    <row r="1124" spans="1:20" x14ac:dyDescent="0.3">
      <c r="A1124" s="2">
        <v>1122</v>
      </c>
      <c r="B1124" s="2" t="s">
        <v>1123</v>
      </c>
      <c r="C1124" s="2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6">
        <f>(E1124/D1124)*100</f>
        <v>0</v>
      </c>
      <c r="P1124" s="5">
        <f>IF(NOT(L1124=0),(E1124/L1124),0)</f>
        <v>0</v>
      </c>
      <c r="Q1124" s="2" t="s">
        <v>8333</v>
      </c>
      <c r="R1124" s="2" t="s">
        <v>8334</v>
      </c>
      <c r="S1124" s="11">
        <f>(((J1124/60)/60)/24)+DATE(1970,1,1)</f>
        <v>41410.703993055555</v>
      </c>
      <c r="T1124" s="3">
        <f>(((I1124/60)/60)/24)+DATE(1970,1,1)</f>
        <v>41424.703993055555</v>
      </c>
    </row>
    <row r="1125" spans="1:20" x14ac:dyDescent="0.3">
      <c r="A1125" s="2">
        <v>1123</v>
      </c>
      <c r="B1125" s="2" t="s">
        <v>1124</v>
      </c>
      <c r="C1125" s="2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6">
        <f>(E1125/D1125)*100</f>
        <v>0.22</v>
      </c>
      <c r="P1125" s="5">
        <f>IF(NOT(L1125=0),(E1125/L1125),0)</f>
        <v>3.6666666666666665</v>
      </c>
      <c r="Q1125" s="2" t="s">
        <v>8333</v>
      </c>
      <c r="R1125" s="2" t="s">
        <v>8334</v>
      </c>
      <c r="S1125" s="11">
        <f>(((J1125/60)/60)/24)+DATE(1970,1,1)</f>
        <v>41718.5237037037</v>
      </c>
      <c r="T1125" s="3">
        <f>(((I1125/60)/60)/24)+DATE(1970,1,1)</f>
        <v>41748.5237037037</v>
      </c>
    </row>
    <row r="1126" spans="1:20" x14ac:dyDescent="0.3">
      <c r="A1126" s="2">
        <v>1124</v>
      </c>
      <c r="B1126" s="2" t="s">
        <v>1125</v>
      </c>
      <c r="C1126" s="2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6">
        <f>(E1126/D1126)*100</f>
        <v>0.47222222222222221</v>
      </c>
      <c r="P1126" s="5">
        <f>IF(NOT(L1126=0),(E1126/L1126),0)</f>
        <v>60.714285714285715</v>
      </c>
      <c r="Q1126" s="2" t="s">
        <v>8333</v>
      </c>
      <c r="R1126" s="2" t="s">
        <v>8335</v>
      </c>
      <c r="S1126" s="11">
        <f>(((J1126/60)/60)/24)+DATE(1970,1,1)</f>
        <v>42094.667256944449</v>
      </c>
      <c r="T1126" s="3">
        <f>(((I1126/60)/60)/24)+DATE(1970,1,1)</f>
        <v>42124.667256944449</v>
      </c>
    </row>
    <row r="1127" spans="1:20" x14ac:dyDescent="0.3">
      <c r="A1127" s="2">
        <v>1125</v>
      </c>
      <c r="B1127" s="2" t="s">
        <v>1126</v>
      </c>
      <c r="C1127" s="2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6">
        <f>(E1127/D1127)*100</f>
        <v>0</v>
      </c>
      <c r="P1127" s="5">
        <f>IF(NOT(L1127=0),(E1127/L1127),0)</f>
        <v>0</v>
      </c>
      <c r="Q1127" s="2" t="s">
        <v>8333</v>
      </c>
      <c r="R1127" s="2" t="s">
        <v>8335</v>
      </c>
      <c r="S1127" s="11">
        <f>(((J1127/60)/60)/24)+DATE(1970,1,1)</f>
        <v>42212.624189814815</v>
      </c>
      <c r="T1127" s="3">
        <f>(((I1127/60)/60)/24)+DATE(1970,1,1)</f>
        <v>42272.624189814815</v>
      </c>
    </row>
    <row r="1128" spans="1:20" x14ac:dyDescent="0.3">
      <c r="A1128" s="2">
        <v>1126</v>
      </c>
      <c r="B1128" s="2" t="s">
        <v>1127</v>
      </c>
      <c r="C1128" s="2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6">
        <f>(E1128/D1128)*100</f>
        <v>0.5</v>
      </c>
      <c r="P1128" s="5">
        <f>IF(NOT(L1128=0),(E1128/L1128),0)</f>
        <v>5</v>
      </c>
      <c r="Q1128" s="2" t="s">
        <v>8333</v>
      </c>
      <c r="R1128" s="2" t="s">
        <v>8335</v>
      </c>
      <c r="S1128" s="11">
        <f>(((J1128/60)/60)/24)+DATE(1970,1,1)</f>
        <v>42535.327476851846</v>
      </c>
      <c r="T1128" s="3">
        <f>(((I1128/60)/60)/24)+DATE(1970,1,1)</f>
        <v>42565.327476851846</v>
      </c>
    </row>
    <row r="1129" spans="1:20" x14ac:dyDescent="0.3">
      <c r="A1129" s="2">
        <v>1127</v>
      </c>
      <c r="B1129" s="2" t="s">
        <v>1128</v>
      </c>
      <c r="C1129" s="2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6">
        <f>(E1129/D1129)*100</f>
        <v>1.6714285714285713</v>
      </c>
      <c r="P1129" s="5">
        <f>IF(NOT(L1129=0),(E1129/L1129),0)</f>
        <v>25.434782608695652</v>
      </c>
      <c r="Q1129" s="2" t="s">
        <v>8333</v>
      </c>
      <c r="R1129" s="2" t="s">
        <v>8335</v>
      </c>
      <c r="S1129" s="11">
        <f>(((J1129/60)/60)/24)+DATE(1970,1,1)</f>
        <v>41926.854166666664</v>
      </c>
      <c r="T1129" s="3">
        <f>(((I1129/60)/60)/24)+DATE(1970,1,1)</f>
        <v>41957.895833333328</v>
      </c>
    </row>
    <row r="1130" spans="1:20" x14ac:dyDescent="0.3">
      <c r="A1130" s="2">
        <v>1128</v>
      </c>
      <c r="B1130" s="2" t="s">
        <v>1129</v>
      </c>
      <c r="C1130" s="2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6">
        <f>(E1130/D1130)*100</f>
        <v>0.1</v>
      </c>
      <c r="P1130" s="5">
        <f>IF(NOT(L1130=0),(E1130/L1130),0)</f>
        <v>1</v>
      </c>
      <c r="Q1130" s="2" t="s">
        <v>8333</v>
      </c>
      <c r="R1130" s="2" t="s">
        <v>8335</v>
      </c>
      <c r="S1130" s="11">
        <f>(((J1130/60)/60)/24)+DATE(1970,1,1)</f>
        <v>41828.649502314816</v>
      </c>
      <c r="T1130" s="3">
        <f>(((I1130/60)/60)/24)+DATE(1970,1,1)</f>
        <v>41858.649502314816</v>
      </c>
    </row>
    <row r="1131" spans="1:20" x14ac:dyDescent="0.3">
      <c r="A1131" s="2">
        <v>1129</v>
      </c>
      <c r="B1131" s="2" t="s">
        <v>1130</v>
      </c>
      <c r="C1131" s="2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6">
        <f>(E1131/D1131)*100</f>
        <v>0.105</v>
      </c>
      <c r="P1131" s="5">
        <f>IF(NOT(L1131=0),(E1131/L1131),0)</f>
        <v>10.5</v>
      </c>
      <c r="Q1131" s="2" t="s">
        <v>8333</v>
      </c>
      <c r="R1131" s="2" t="s">
        <v>8335</v>
      </c>
      <c r="S1131" s="11">
        <f>(((J1131/60)/60)/24)+DATE(1970,1,1)</f>
        <v>42496.264965277776</v>
      </c>
      <c r="T1131" s="3">
        <f>(((I1131/60)/60)/24)+DATE(1970,1,1)</f>
        <v>42526.264965277776</v>
      </c>
    </row>
    <row r="1132" spans="1:20" x14ac:dyDescent="0.3">
      <c r="A1132" s="2">
        <v>1130</v>
      </c>
      <c r="B1132" s="2" t="s">
        <v>1131</v>
      </c>
      <c r="C1132" s="2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6">
        <f>(E1132/D1132)*100</f>
        <v>0.22</v>
      </c>
      <c r="P1132" s="5">
        <f>IF(NOT(L1132=0),(E1132/L1132),0)</f>
        <v>3.6666666666666665</v>
      </c>
      <c r="Q1132" s="2" t="s">
        <v>8333</v>
      </c>
      <c r="R1132" s="2" t="s">
        <v>8335</v>
      </c>
      <c r="S1132" s="11">
        <f>(((J1132/60)/60)/24)+DATE(1970,1,1)</f>
        <v>41908.996527777781</v>
      </c>
      <c r="T1132" s="3">
        <f>(((I1132/60)/60)/24)+DATE(1970,1,1)</f>
        <v>41969.038194444445</v>
      </c>
    </row>
    <row r="1133" spans="1:20" x14ac:dyDescent="0.3">
      <c r="A1133" s="2">
        <v>1131</v>
      </c>
      <c r="B1133" s="2" t="s">
        <v>1132</v>
      </c>
      <c r="C1133" s="2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6">
        <f>(E1133/D1133)*100</f>
        <v>0</v>
      </c>
      <c r="P1133" s="5">
        <f>IF(NOT(L1133=0),(E1133/L1133),0)</f>
        <v>0</v>
      </c>
      <c r="Q1133" s="2" t="s">
        <v>8333</v>
      </c>
      <c r="R1133" s="2" t="s">
        <v>8335</v>
      </c>
      <c r="S1133" s="11">
        <f>(((J1133/60)/60)/24)+DATE(1970,1,1)</f>
        <v>42332.908194444448</v>
      </c>
      <c r="T1133" s="3">
        <f>(((I1133/60)/60)/24)+DATE(1970,1,1)</f>
        <v>42362.908194444448</v>
      </c>
    </row>
    <row r="1134" spans="1:20" x14ac:dyDescent="0.3">
      <c r="A1134" s="2">
        <v>1132</v>
      </c>
      <c r="B1134" s="2" t="s">
        <v>1133</v>
      </c>
      <c r="C1134" s="2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6">
        <f>(E1134/D1134)*100</f>
        <v>14.38</v>
      </c>
      <c r="P1134" s="5">
        <f>IF(NOT(L1134=0),(E1134/L1134),0)</f>
        <v>110.61538461538461</v>
      </c>
      <c r="Q1134" s="2" t="s">
        <v>8333</v>
      </c>
      <c r="R1134" s="2" t="s">
        <v>8335</v>
      </c>
      <c r="S1134" s="11">
        <f>(((J1134/60)/60)/24)+DATE(1970,1,1)</f>
        <v>42706.115405092598</v>
      </c>
      <c r="T1134" s="3">
        <f>(((I1134/60)/60)/24)+DATE(1970,1,1)</f>
        <v>42736.115405092598</v>
      </c>
    </row>
    <row r="1135" spans="1:20" x14ac:dyDescent="0.3">
      <c r="A1135" s="2">
        <v>1133</v>
      </c>
      <c r="B1135" s="2" t="s">
        <v>1134</v>
      </c>
      <c r="C1135" s="2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6">
        <f>(E1135/D1135)*100</f>
        <v>0.66666666666666674</v>
      </c>
      <c r="P1135" s="5">
        <f>IF(NOT(L1135=0),(E1135/L1135),0)</f>
        <v>20</v>
      </c>
      <c r="Q1135" s="2" t="s">
        <v>8333</v>
      </c>
      <c r="R1135" s="2" t="s">
        <v>8335</v>
      </c>
      <c r="S1135" s="11">
        <f>(((J1135/60)/60)/24)+DATE(1970,1,1)</f>
        <v>41821.407187500001</v>
      </c>
      <c r="T1135" s="3">
        <f>(((I1135/60)/60)/24)+DATE(1970,1,1)</f>
        <v>41851.407187500001</v>
      </c>
    </row>
    <row r="1136" spans="1:20" x14ac:dyDescent="0.3">
      <c r="A1136" s="2">
        <v>1134</v>
      </c>
      <c r="B1136" s="2" t="s">
        <v>1135</v>
      </c>
      <c r="C1136" s="2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6">
        <f>(E1136/D1136)*100</f>
        <v>4.0000000000000001E-3</v>
      </c>
      <c r="P1136" s="5">
        <f>IF(NOT(L1136=0),(E1136/L1136),0)</f>
        <v>1</v>
      </c>
      <c r="Q1136" s="2" t="s">
        <v>8333</v>
      </c>
      <c r="R1136" s="2" t="s">
        <v>8335</v>
      </c>
      <c r="S1136" s="11">
        <f>(((J1136/60)/60)/24)+DATE(1970,1,1)</f>
        <v>41958.285046296296</v>
      </c>
      <c r="T1136" s="3">
        <f>(((I1136/60)/60)/24)+DATE(1970,1,1)</f>
        <v>41972.189583333333</v>
      </c>
    </row>
    <row r="1137" spans="1:20" x14ac:dyDescent="0.3">
      <c r="A1137" s="2">
        <v>1135</v>
      </c>
      <c r="B1137" s="2" t="s">
        <v>1136</v>
      </c>
      <c r="C1137" s="2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6">
        <f>(E1137/D1137)*100</f>
        <v>5</v>
      </c>
      <c r="P1137" s="5">
        <f>IF(NOT(L1137=0),(E1137/L1137),0)</f>
        <v>50</v>
      </c>
      <c r="Q1137" s="2" t="s">
        <v>8333</v>
      </c>
      <c r="R1137" s="2" t="s">
        <v>8335</v>
      </c>
      <c r="S1137" s="11">
        <f>(((J1137/60)/60)/24)+DATE(1970,1,1)</f>
        <v>42558.989513888882</v>
      </c>
      <c r="T1137" s="3">
        <f>(((I1137/60)/60)/24)+DATE(1970,1,1)</f>
        <v>42588.989513888882</v>
      </c>
    </row>
    <row r="1138" spans="1:20" x14ac:dyDescent="0.3">
      <c r="A1138" s="2">
        <v>1136</v>
      </c>
      <c r="B1138" s="2" t="s">
        <v>1137</v>
      </c>
      <c r="C1138" s="2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6">
        <f>(E1138/D1138)*100</f>
        <v>6.4439140811455857</v>
      </c>
      <c r="P1138" s="5">
        <f>IF(NOT(L1138=0),(E1138/L1138),0)</f>
        <v>45</v>
      </c>
      <c r="Q1138" s="2" t="s">
        <v>8333</v>
      </c>
      <c r="R1138" s="2" t="s">
        <v>8335</v>
      </c>
      <c r="S1138" s="11">
        <f>(((J1138/60)/60)/24)+DATE(1970,1,1)</f>
        <v>42327.671631944439</v>
      </c>
      <c r="T1138" s="3">
        <f>(((I1138/60)/60)/24)+DATE(1970,1,1)</f>
        <v>42357.671631944439</v>
      </c>
    </row>
    <row r="1139" spans="1:20" x14ac:dyDescent="0.3">
      <c r="A1139" s="2">
        <v>1137</v>
      </c>
      <c r="B1139" s="2" t="s">
        <v>1138</v>
      </c>
      <c r="C1139" s="2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6">
        <f>(E1139/D1139)*100</f>
        <v>39.5</v>
      </c>
      <c r="P1139" s="5">
        <f>IF(NOT(L1139=0),(E1139/L1139),0)</f>
        <v>253.2051282051282</v>
      </c>
      <c r="Q1139" s="2" t="s">
        <v>8333</v>
      </c>
      <c r="R1139" s="2" t="s">
        <v>8335</v>
      </c>
      <c r="S1139" s="11">
        <f>(((J1139/60)/60)/24)+DATE(1970,1,1)</f>
        <v>42453.819687499999</v>
      </c>
      <c r="T1139" s="3">
        <f>(((I1139/60)/60)/24)+DATE(1970,1,1)</f>
        <v>42483.819687499999</v>
      </c>
    </row>
    <row r="1140" spans="1:20" x14ac:dyDescent="0.3">
      <c r="A1140" s="2">
        <v>1138</v>
      </c>
      <c r="B1140" s="2" t="s">
        <v>1139</v>
      </c>
      <c r="C1140" s="2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6">
        <f>(E1140/D1140)*100</f>
        <v>0.35714285714285715</v>
      </c>
      <c r="P1140" s="5">
        <f>IF(NOT(L1140=0),(E1140/L1140),0)</f>
        <v>31.25</v>
      </c>
      <c r="Q1140" s="2" t="s">
        <v>8333</v>
      </c>
      <c r="R1140" s="2" t="s">
        <v>8335</v>
      </c>
      <c r="S1140" s="11">
        <f>(((J1140/60)/60)/24)+DATE(1970,1,1)</f>
        <v>42736.9066087963</v>
      </c>
      <c r="T1140" s="3">
        <f>(((I1140/60)/60)/24)+DATE(1970,1,1)</f>
        <v>42756.9066087963</v>
      </c>
    </row>
    <row r="1141" spans="1:20" x14ac:dyDescent="0.3">
      <c r="A1141" s="2">
        <v>1139</v>
      </c>
      <c r="B1141" s="2" t="s">
        <v>1140</v>
      </c>
      <c r="C1141" s="2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6">
        <f>(E1141/D1141)*100</f>
        <v>6.25E-2</v>
      </c>
      <c r="P1141" s="5">
        <f>IF(NOT(L1141=0),(E1141/L1141),0)</f>
        <v>5</v>
      </c>
      <c r="Q1141" s="2" t="s">
        <v>8333</v>
      </c>
      <c r="R1141" s="2" t="s">
        <v>8335</v>
      </c>
      <c r="S1141" s="11">
        <f>(((J1141/60)/60)/24)+DATE(1970,1,1)</f>
        <v>41975.347523148142</v>
      </c>
      <c r="T1141" s="3">
        <f>(((I1141/60)/60)/24)+DATE(1970,1,1)</f>
        <v>42005.347523148142</v>
      </c>
    </row>
    <row r="1142" spans="1:20" x14ac:dyDescent="0.3">
      <c r="A1142" s="2">
        <v>1140</v>
      </c>
      <c r="B1142" s="2" t="s">
        <v>1141</v>
      </c>
      <c r="C1142" s="2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6">
        <f>(E1142/D1142)*100</f>
        <v>0</v>
      </c>
      <c r="P1142" s="5">
        <f>IF(NOT(L1142=0),(E1142/L1142),0)</f>
        <v>0</v>
      </c>
      <c r="Q1142" s="2" t="s">
        <v>8333</v>
      </c>
      <c r="R1142" s="2" t="s">
        <v>8335</v>
      </c>
      <c r="S1142" s="11">
        <f>(((J1142/60)/60)/24)+DATE(1970,1,1)</f>
        <v>42192.462048611109</v>
      </c>
      <c r="T1142" s="3">
        <f>(((I1142/60)/60)/24)+DATE(1970,1,1)</f>
        <v>42222.462048611109</v>
      </c>
    </row>
    <row r="1143" spans="1:20" x14ac:dyDescent="0.3">
      <c r="A1143" s="2">
        <v>1141</v>
      </c>
      <c r="B1143" s="2" t="s">
        <v>1142</v>
      </c>
      <c r="C1143" s="2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6">
        <f>(E1143/D1143)*100</f>
        <v>0</v>
      </c>
      <c r="P1143" s="5">
        <f>IF(NOT(L1143=0),(E1143/L1143),0)</f>
        <v>0</v>
      </c>
      <c r="Q1143" s="2" t="s">
        <v>8333</v>
      </c>
      <c r="R1143" s="2" t="s">
        <v>8335</v>
      </c>
      <c r="S1143" s="11">
        <f>(((J1143/60)/60)/24)+DATE(1970,1,1)</f>
        <v>42164.699652777781</v>
      </c>
      <c r="T1143" s="3">
        <f>(((I1143/60)/60)/24)+DATE(1970,1,1)</f>
        <v>42194.699652777781</v>
      </c>
    </row>
    <row r="1144" spans="1:20" x14ac:dyDescent="0.3">
      <c r="A1144" s="2">
        <v>1142</v>
      </c>
      <c r="B1144" s="2" t="s">
        <v>1143</v>
      </c>
      <c r="C1144" s="2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6">
        <f>(E1144/D1144)*100</f>
        <v>0</v>
      </c>
      <c r="P1144" s="5">
        <f>IF(NOT(L1144=0),(E1144/L1144),0)</f>
        <v>0</v>
      </c>
      <c r="Q1144" s="2" t="s">
        <v>8333</v>
      </c>
      <c r="R1144" s="2" t="s">
        <v>8335</v>
      </c>
      <c r="S1144" s="11">
        <f>(((J1144/60)/60)/24)+DATE(1970,1,1)</f>
        <v>42022.006099537044</v>
      </c>
      <c r="T1144" s="3">
        <f>(((I1144/60)/60)/24)+DATE(1970,1,1)</f>
        <v>42052.006099537044</v>
      </c>
    </row>
    <row r="1145" spans="1:20" x14ac:dyDescent="0.3">
      <c r="A1145" s="2">
        <v>1143</v>
      </c>
      <c r="B1145" s="2" t="s">
        <v>1144</v>
      </c>
      <c r="C1145" s="2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6">
        <f>(E1145/D1145)*100</f>
        <v>0.41333333333333333</v>
      </c>
      <c r="P1145" s="5">
        <f>IF(NOT(L1145=0),(E1145/L1145),0)</f>
        <v>23.25</v>
      </c>
      <c r="Q1145" s="2" t="s">
        <v>8333</v>
      </c>
      <c r="R1145" s="2" t="s">
        <v>8335</v>
      </c>
      <c r="S1145" s="11">
        <f>(((J1145/60)/60)/24)+DATE(1970,1,1)</f>
        <v>42325.19358796296</v>
      </c>
      <c r="T1145" s="3">
        <f>(((I1145/60)/60)/24)+DATE(1970,1,1)</f>
        <v>42355.19358796296</v>
      </c>
    </row>
    <row r="1146" spans="1:20" x14ac:dyDescent="0.3">
      <c r="A1146" s="2">
        <v>1144</v>
      </c>
      <c r="B1146" s="2" t="s">
        <v>1145</v>
      </c>
      <c r="C1146" s="2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6">
        <f>(E1146/D1146)*100</f>
        <v>0</v>
      </c>
      <c r="P1146" s="5">
        <f>IF(NOT(L1146=0),(E1146/L1146),0)</f>
        <v>0</v>
      </c>
      <c r="Q1146" s="2" t="s">
        <v>8336</v>
      </c>
      <c r="R1146" s="2" t="s">
        <v>8337</v>
      </c>
      <c r="S1146" s="11">
        <f>(((J1146/60)/60)/24)+DATE(1970,1,1)</f>
        <v>42093.181944444441</v>
      </c>
      <c r="T1146" s="3">
        <f>(((I1146/60)/60)/24)+DATE(1970,1,1)</f>
        <v>42123.181944444441</v>
      </c>
    </row>
    <row r="1147" spans="1:20" x14ac:dyDescent="0.3">
      <c r="A1147" s="2">
        <v>1145</v>
      </c>
      <c r="B1147" s="2" t="s">
        <v>1146</v>
      </c>
      <c r="C1147" s="2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6">
        <f>(E1147/D1147)*100</f>
        <v>0.125</v>
      </c>
      <c r="P1147" s="5">
        <f>IF(NOT(L1147=0),(E1147/L1147),0)</f>
        <v>100</v>
      </c>
      <c r="Q1147" s="2" t="s">
        <v>8336</v>
      </c>
      <c r="R1147" s="2" t="s">
        <v>8337</v>
      </c>
      <c r="S1147" s="11">
        <f>(((J1147/60)/60)/24)+DATE(1970,1,1)</f>
        <v>41854.747592592597</v>
      </c>
      <c r="T1147" s="3">
        <f>(((I1147/60)/60)/24)+DATE(1970,1,1)</f>
        <v>41914.747592592597</v>
      </c>
    </row>
    <row r="1148" spans="1:20" x14ac:dyDescent="0.3">
      <c r="A1148" s="2">
        <v>1146</v>
      </c>
      <c r="B1148" s="2" t="s">
        <v>1147</v>
      </c>
      <c r="C1148" s="2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6">
        <f>(E1148/D1148)*100</f>
        <v>8.8333333333333339</v>
      </c>
      <c r="P1148" s="5">
        <f>IF(NOT(L1148=0),(E1148/L1148),0)</f>
        <v>44.166666666666664</v>
      </c>
      <c r="Q1148" s="2" t="s">
        <v>8336</v>
      </c>
      <c r="R1148" s="2" t="s">
        <v>8337</v>
      </c>
      <c r="S1148" s="11">
        <f>(((J1148/60)/60)/24)+DATE(1970,1,1)</f>
        <v>41723.9533912037</v>
      </c>
      <c r="T1148" s="3">
        <f>(((I1148/60)/60)/24)+DATE(1970,1,1)</f>
        <v>41761.9533912037</v>
      </c>
    </row>
    <row r="1149" spans="1:20" x14ac:dyDescent="0.3">
      <c r="A1149" s="2">
        <v>1147</v>
      </c>
      <c r="B1149" s="2" t="s">
        <v>1148</v>
      </c>
      <c r="C1149" s="2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6">
        <f>(E1149/D1149)*100</f>
        <v>0</v>
      </c>
      <c r="P1149" s="5">
        <f>IF(NOT(L1149=0),(E1149/L1149),0)</f>
        <v>0</v>
      </c>
      <c r="Q1149" s="2" t="s">
        <v>8336</v>
      </c>
      <c r="R1149" s="2" t="s">
        <v>8337</v>
      </c>
      <c r="S1149" s="11">
        <f>(((J1149/60)/60)/24)+DATE(1970,1,1)</f>
        <v>41871.972025462965</v>
      </c>
      <c r="T1149" s="3">
        <f>(((I1149/60)/60)/24)+DATE(1970,1,1)</f>
        <v>41931.972025462965</v>
      </c>
    </row>
    <row r="1150" spans="1:20" x14ac:dyDescent="0.3">
      <c r="A1150" s="2">
        <v>1148</v>
      </c>
      <c r="B1150" s="2" t="s">
        <v>1149</v>
      </c>
      <c r="C1150" s="2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6">
        <f>(E1150/D1150)*100</f>
        <v>0.48666666666666669</v>
      </c>
      <c r="P1150" s="5">
        <f>IF(NOT(L1150=0),(E1150/L1150),0)</f>
        <v>24.333333333333332</v>
      </c>
      <c r="Q1150" s="2" t="s">
        <v>8336</v>
      </c>
      <c r="R1150" s="2" t="s">
        <v>8337</v>
      </c>
      <c r="S1150" s="11">
        <f>(((J1150/60)/60)/24)+DATE(1970,1,1)</f>
        <v>42675.171076388884</v>
      </c>
      <c r="T1150" s="3">
        <f>(((I1150/60)/60)/24)+DATE(1970,1,1)</f>
        <v>42705.212743055556</v>
      </c>
    </row>
    <row r="1151" spans="1:20" x14ac:dyDescent="0.3">
      <c r="A1151" s="2">
        <v>1149</v>
      </c>
      <c r="B1151" s="2" t="s">
        <v>1150</v>
      </c>
      <c r="C1151" s="2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6">
        <f>(E1151/D1151)*100</f>
        <v>0.15</v>
      </c>
      <c r="P1151" s="5">
        <f>IF(NOT(L1151=0),(E1151/L1151),0)</f>
        <v>37.5</v>
      </c>
      <c r="Q1151" s="2" t="s">
        <v>8336</v>
      </c>
      <c r="R1151" s="2" t="s">
        <v>8337</v>
      </c>
      <c r="S1151" s="11">
        <f>(((J1151/60)/60)/24)+DATE(1970,1,1)</f>
        <v>42507.71025462963</v>
      </c>
      <c r="T1151" s="3">
        <f>(((I1151/60)/60)/24)+DATE(1970,1,1)</f>
        <v>42537.71025462963</v>
      </c>
    </row>
    <row r="1152" spans="1:20" x14ac:dyDescent="0.3">
      <c r="A1152" s="2">
        <v>1150</v>
      </c>
      <c r="B1152" s="2" t="s">
        <v>1151</v>
      </c>
      <c r="C1152" s="2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6">
        <f>(E1152/D1152)*100</f>
        <v>10.08</v>
      </c>
      <c r="P1152" s="5">
        <f>IF(NOT(L1152=0),(E1152/L1152),0)</f>
        <v>42</v>
      </c>
      <c r="Q1152" s="2" t="s">
        <v>8336</v>
      </c>
      <c r="R1152" s="2" t="s">
        <v>8337</v>
      </c>
      <c r="S1152" s="11">
        <f>(((J1152/60)/60)/24)+DATE(1970,1,1)</f>
        <v>42317.954571759255</v>
      </c>
      <c r="T1152" s="3">
        <f>(((I1152/60)/60)/24)+DATE(1970,1,1)</f>
        <v>42377.954571759255</v>
      </c>
    </row>
    <row r="1153" spans="1:20" x14ac:dyDescent="0.3">
      <c r="A1153" s="2">
        <v>1151</v>
      </c>
      <c r="B1153" s="2" t="s">
        <v>1152</v>
      </c>
      <c r="C1153" s="2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6">
        <f>(E1153/D1153)*100</f>
        <v>0</v>
      </c>
      <c r="P1153" s="5">
        <f>IF(NOT(L1153=0),(E1153/L1153),0)</f>
        <v>0</v>
      </c>
      <c r="Q1153" s="2" t="s">
        <v>8336</v>
      </c>
      <c r="R1153" s="2" t="s">
        <v>8337</v>
      </c>
      <c r="S1153" s="11">
        <f>(((J1153/60)/60)/24)+DATE(1970,1,1)</f>
        <v>42224.102581018517</v>
      </c>
      <c r="T1153" s="3">
        <f>(((I1153/60)/60)/24)+DATE(1970,1,1)</f>
        <v>42254.102581018517</v>
      </c>
    </row>
    <row r="1154" spans="1:20" x14ac:dyDescent="0.3">
      <c r="A1154" s="2">
        <v>1152</v>
      </c>
      <c r="B1154" s="2" t="s">
        <v>1153</v>
      </c>
      <c r="C1154" s="2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6">
        <f>(E1154/D1154)*100</f>
        <v>5.6937500000000005</v>
      </c>
      <c r="P1154" s="5">
        <f>IF(NOT(L1154=0),(E1154/L1154),0)</f>
        <v>60.733333333333334</v>
      </c>
      <c r="Q1154" s="2" t="s">
        <v>8336</v>
      </c>
      <c r="R1154" s="2" t="s">
        <v>8337</v>
      </c>
      <c r="S1154" s="11">
        <f>(((J1154/60)/60)/24)+DATE(1970,1,1)</f>
        <v>42109.709629629629</v>
      </c>
      <c r="T1154" s="3">
        <f>(((I1154/60)/60)/24)+DATE(1970,1,1)</f>
        <v>42139.709629629629</v>
      </c>
    </row>
    <row r="1155" spans="1:20" x14ac:dyDescent="0.3">
      <c r="A1155" s="2">
        <v>1153</v>
      </c>
      <c r="B1155" s="2" t="s">
        <v>1154</v>
      </c>
      <c r="C1155" s="2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6">
        <f>(E1155/D1155)*100</f>
        <v>0.625</v>
      </c>
      <c r="P1155" s="5">
        <f>IF(NOT(L1155=0),(E1155/L1155),0)</f>
        <v>50</v>
      </c>
      <c r="Q1155" s="2" t="s">
        <v>8336</v>
      </c>
      <c r="R1155" s="2" t="s">
        <v>8337</v>
      </c>
      <c r="S1155" s="11">
        <f>(((J1155/60)/60)/24)+DATE(1970,1,1)</f>
        <v>42143.714178240742</v>
      </c>
      <c r="T1155" s="3">
        <f>(((I1155/60)/60)/24)+DATE(1970,1,1)</f>
        <v>42173.714178240742</v>
      </c>
    </row>
    <row r="1156" spans="1:20" x14ac:dyDescent="0.3">
      <c r="A1156" s="2">
        <v>1154</v>
      </c>
      <c r="B1156" s="2" t="s">
        <v>1155</v>
      </c>
      <c r="C1156" s="2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6">
        <f>(E1156/D1156)*100</f>
        <v>6.5</v>
      </c>
      <c r="P1156" s="5">
        <f>IF(NOT(L1156=0),(E1156/L1156),0)</f>
        <v>108.33333333333333</v>
      </c>
      <c r="Q1156" s="2" t="s">
        <v>8336</v>
      </c>
      <c r="R1156" s="2" t="s">
        <v>8337</v>
      </c>
      <c r="S1156" s="11">
        <f>(((J1156/60)/60)/24)+DATE(1970,1,1)</f>
        <v>42223.108865740738</v>
      </c>
      <c r="T1156" s="3">
        <f>(((I1156/60)/60)/24)+DATE(1970,1,1)</f>
        <v>42253.108865740738</v>
      </c>
    </row>
    <row r="1157" spans="1:20" x14ac:dyDescent="0.3">
      <c r="A1157" s="2">
        <v>1155</v>
      </c>
      <c r="B1157" s="2" t="s">
        <v>1156</v>
      </c>
      <c r="C1157" s="2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6">
        <f>(E1157/D1157)*100</f>
        <v>0.752</v>
      </c>
      <c r="P1157" s="5">
        <f>IF(NOT(L1157=0),(E1157/L1157),0)</f>
        <v>23.5</v>
      </c>
      <c r="Q1157" s="2" t="s">
        <v>8336</v>
      </c>
      <c r="R1157" s="2" t="s">
        <v>8337</v>
      </c>
      <c r="S1157" s="11">
        <f>(((J1157/60)/60)/24)+DATE(1970,1,1)</f>
        <v>41835.763981481483</v>
      </c>
      <c r="T1157" s="3">
        <f>(((I1157/60)/60)/24)+DATE(1970,1,1)</f>
        <v>41865.763981481483</v>
      </c>
    </row>
    <row r="1158" spans="1:20" x14ac:dyDescent="0.3">
      <c r="A1158" s="2">
        <v>1156</v>
      </c>
      <c r="B1158" s="2" t="s">
        <v>1157</v>
      </c>
      <c r="C1158" s="2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6">
        <f>(E1158/D1158)*100</f>
        <v>0</v>
      </c>
      <c r="P1158" s="5">
        <f>IF(NOT(L1158=0),(E1158/L1158),0)</f>
        <v>0</v>
      </c>
      <c r="Q1158" s="2" t="s">
        <v>8336</v>
      </c>
      <c r="R1158" s="2" t="s">
        <v>8337</v>
      </c>
      <c r="S1158" s="11">
        <f>(((J1158/60)/60)/24)+DATE(1970,1,1)</f>
        <v>42029.07131944444</v>
      </c>
      <c r="T1158" s="3">
        <f>(((I1158/60)/60)/24)+DATE(1970,1,1)</f>
        <v>42059.07131944444</v>
      </c>
    </row>
    <row r="1159" spans="1:20" x14ac:dyDescent="0.3">
      <c r="A1159" s="2">
        <v>1157</v>
      </c>
      <c r="B1159" s="2" t="s">
        <v>1158</v>
      </c>
      <c r="C1159" s="2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6">
        <f>(E1159/D1159)*100</f>
        <v>1.51</v>
      </c>
      <c r="P1159" s="5">
        <f>IF(NOT(L1159=0),(E1159/L1159),0)</f>
        <v>50.333333333333336</v>
      </c>
      <c r="Q1159" s="2" t="s">
        <v>8336</v>
      </c>
      <c r="R1159" s="2" t="s">
        <v>8337</v>
      </c>
      <c r="S1159" s="11">
        <f>(((J1159/60)/60)/24)+DATE(1970,1,1)</f>
        <v>41918.628240740742</v>
      </c>
      <c r="T1159" s="3">
        <f>(((I1159/60)/60)/24)+DATE(1970,1,1)</f>
        <v>41978.669907407413</v>
      </c>
    </row>
    <row r="1160" spans="1:20" x14ac:dyDescent="0.3">
      <c r="A1160" s="2">
        <v>1158</v>
      </c>
      <c r="B1160" s="2" t="s">
        <v>1159</v>
      </c>
      <c r="C1160" s="2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6">
        <f>(E1160/D1160)*100</f>
        <v>0.46666666666666673</v>
      </c>
      <c r="P1160" s="5">
        <f>IF(NOT(L1160=0),(E1160/L1160),0)</f>
        <v>11.666666666666666</v>
      </c>
      <c r="Q1160" s="2" t="s">
        <v>8336</v>
      </c>
      <c r="R1160" s="2" t="s">
        <v>8337</v>
      </c>
      <c r="S1160" s="11">
        <f>(((J1160/60)/60)/24)+DATE(1970,1,1)</f>
        <v>41952.09175925926</v>
      </c>
      <c r="T1160" s="3">
        <f>(((I1160/60)/60)/24)+DATE(1970,1,1)</f>
        <v>41982.09175925926</v>
      </c>
    </row>
    <row r="1161" spans="1:20" x14ac:dyDescent="0.3">
      <c r="A1161" s="2">
        <v>1159</v>
      </c>
      <c r="B1161" s="2" t="s">
        <v>1160</v>
      </c>
      <c r="C1161" s="2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6">
        <f>(E1161/D1161)*100</f>
        <v>0</v>
      </c>
      <c r="P1161" s="5">
        <f>IF(NOT(L1161=0),(E1161/L1161),0)</f>
        <v>0</v>
      </c>
      <c r="Q1161" s="2" t="s">
        <v>8336</v>
      </c>
      <c r="R1161" s="2" t="s">
        <v>8337</v>
      </c>
      <c r="S1161" s="11">
        <f>(((J1161/60)/60)/24)+DATE(1970,1,1)</f>
        <v>42154.726446759261</v>
      </c>
      <c r="T1161" s="3">
        <f>(((I1161/60)/60)/24)+DATE(1970,1,1)</f>
        <v>42185.65625</v>
      </c>
    </row>
    <row r="1162" spans="1:20" x14ac:dyDescent="0.3">
      <c r="A1162" s="2">
        <v>1160</v>
      </c>
      <c r="B1162" s="2" t="s">
        <v>1161</v>
      </c>
      <c r="C1162" s="2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6">
        <f>(E1162/D1162)*100</f>
        <v>3.85</v>
      </c>
      <c r="P1162" s="5">
        <f>IF(NOT(L1162=0),(E1162/L1162),0)</f>
        <v>60.789473684210527</v>
      </c>
      <c r="Q1162" s="2" t="s">
        <v>8336</v>
      </c>
      <c r="R1162" s="2" t="s">
        <v>8337</v>
      </c>
      <c r="S1162" s="11">
        <f>(((J1162/60)/60)/24)+DATE(1970,1,1)</f>
        <v>42061.154930555553</v>
      </c>
      <c r="T1162" s="3">
        <f>(((I1162/60)/60)/24)+DATE(1970,1,1)</f>
        <v>42091.113263888896</v>
      </c>
    </row>
    <row r="1163" spans="1:20" x14ac:dyDescent="0.3">
      <c r="A1163" s="2">
        <v>1161</v>
      </c>
      <c r="B1163" s="2" t="s">
        <v>1162</v>
      </c>
      <c r="C1163" s="2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6">
        <f>(E1163/D1163)*100</f>
        <v>0</v>
      </c>
      <c r="P1163" s="5">
        <f>IF(NOT(L1163=0),(E1163/L1163),0)</f>
        <v>0</v>
      </c>
      <c r="Q1163" s="2" t="s">
        <v>8336</v>
      </c>
      <c r="R1163" s="2" t="s">
        <v>8337</v>
      </c>
      <c r="S1163" s="11">
        <f>(((J1163/60)/60)/24)+DATE(1970,1,1)</f>
        <v>42122.629502314812</v>
      </c>
      <c r="T1163" s="3">
        <f>(((I1163/60)/60)/24)+DATE(1970,1,1)</f>
        <v>42143.629502314812</v>
      </c>
    </row>
    <row r="1164" spans="1:20" x14ac:dyDescent="0.3">
      <c r="A1164" s="2">
        <v>1162</v>
      </c>
      <c r="B1164" s="2" t="s">
        <v>1163</v>
      </c>
      <c r="C1164" s="2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6">
        <f>(E1164/D1164)*100</f>
        <v>5.8333333333333341E-2</v>
      </c>
      <c r="P1164" s="5">
        <f>IF(NOT(L1164=0),(E1164/L1164),0)</f>
        <v>17.5</v>
      </c>
      <c r="Q1164" s="2" t="s">
        <v>8336</v>
      </c>
      <c r="R1164" s="2" t="s">
        <v>8337</v>
      </c>
      <c r="S1164" s="11">
        <f>(((J1164/60)/60)/24)+DATE(1970,1,1)</f>
        <v>41876.683611111112</v>
      </c>
      <c r="T1164" s="3">
        <f>(((I1164/60)/60)/24)+DATE(1970,1,1)</f>
        <v>41907.683611111112</v>
      </c>
    </row>
    <row r="1165" spans="1:20" x14ac:dyDescent="0.3">
      <c r="A1165" s="2">
        <v>1163</v>
      </c>
      <c r="B1165" s="2" t="s">
        <v>1164</v>
      </c>
      <c r="C1165" s="2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6">
        <f>(E1165/D1165)*100</f>
        <v>0</v>
      </c>
      <c r="P1165" s="5">
        <f>IF(NOT(L1165=0),(E1165/L1165),0)</f>
        <v>0</v>
      </c>
      <c r="Q1165" s="2" t="s">
        <v>8336</v>
      </c>
      <c r="R1165" s="2" t="s">
        <v>8337</v>
      </c>
      <c r="S1165" s="11">
        <f>(((J1165/60)/60)/24)+DATE(1970,1,1)</f>
        <v>41830.723611111112</v>
      </c>
      <c r="T1165" s="3">
        <f>(((I1165/60)/60)/24)+DATE(1970,1,1)</f>
        <v>41860.723611111112</v>
      </c>
    </row>
    <row r="1166" spans="1:20" x14ac:dyDescent="0.3">
      <c r="A1166" s="2">
        <v>1164</v>
      </c>
      <c r="B1166" s="2" t="s">
        <v>1165</v>
      </c>
      <c r="C1166" s="2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6">
        <f>(E1166/D1166)*100</f>
        <v>0</v>
      </c>
      <c r="P1166" s="5">
        <f>IF(NOT(L1166=0),(E1166/L1166),0)</f>
        <v>0</v>
      </c>
      <c r="Q1166" s="2" t="s">
        <v>8336</v>
      </c>
      <c r="R1166" s="2" t="s">
        <v>8337</v>
      </c>
      <c r="S1166" s="11">
        <f>(((J1166/60)/60)/24)+DATE(1970,1,1)</f>
        <v>42509.724328703705</v>
      </c>
      <c r="T1166" s="3">
        <f>(((I1166/60)/60)/24)+DATE(1970,1,1)</f>
        <v>42539.724328703705</v>
      </c>
    </row>
    <row r="1167" spans="1:20" x14ac:dyDescent="0.3">
      <c r="A1167" s="2">
        <v>1165</v>
      </c>
      <c r="B1167" s="2" t="s">
        <v>1166</v>
      </c>
      <c r="C1167" s="2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6">
        <f>(E1167/D1167)*100</f>
        <v>20.705000000000002</v>
      </c>
      <c r="P1167" s="5">
        <f>IF(NOT(L1167=0),(E1167/L1167),0)</f>
        <v>82.82</v>
      </c>
      <c r="Q1167" s="2" t="s">
        <v>8336</v>
      </c>
      <c r="R1167" s="2" t="s">
        <v>8337</v>
      </c>
      <c r="S1167" s="11">
        <f>(((J1167/60)/60)/24)+DATE(1970,1,1)</f>
        <v>41792.214467592588</v>
      </c>
      <c r="T1167" s="3">
        <f>(((I1167/60)/60)/24)+DATE(1970,1,1)</f>
        <v>41826.214467592588</v>
      </c>
    </row>
    <row r="1168" spans="1:20" x14ac:dyDescent="0.3">
      <c r="A1168" s="2">
        <v>1166</v>
      </c>
      <c r="B1168" s="2" t="s">
        <v>1167</v>
      </c>
      <c r="C1168" s="2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6">
        <f>(E1168/D1168)*100</f>
        <v>19.139999999999997</v>
      </c>
      <c r="P1168" s="5">
        <f>IF(NOT(L1168=0),(E1168/L1168),0)</f>
        <v>358.875</v>
      </c>
      <c r="Q1168" s="2" t="s">
        <v>8336</v>
      </c>
      <c r="R1168" s="2" t="s">
        <v>8337</v>
      </c>
      <c r="S1168" s="11">
        <f>(((J1168/60)/60)/24)+DATE(1970,1,1)</f>
        <v>42150.485439814816</v>
      </c>
      <c r="T1168" s="3">
        <f>(((I1168/60)/60)/24)+DATE(1970,1,1)</f>
        <v>42181.166666666672</v>
      </c>
    </row>
    <row r="1169" spans="1:20" x14ac:dyDescent="0.3">
      <c r="A1169" s="2">
        <v>1167</v>
      </c>
      <c r="B1169" s="2" t="s">
        <v>1168</v>
      </c>
      <c r="C1169" s="2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6">
        <f>(E1169/D1169)*100</f>
        <v>1.6316666666666666</v>
      </c>
      <c r="P1169" s="5">
        <f>IF(NOT(L1169=0),(E1169/L1169),0)</f>
        <v>61.1875</v>
      </c>
      <c r="Q1169" s="2" t="s">
        <v>8336</v>
      </c>
      <c r="R1169" s="2" t="s">
        <v>8337</v>
      </c>
      <c r="S1169" s="11">
        <f>(((J1169/60)/60)/24)+DATE(1970,1,1)</f>
        <v>41863.734895833331</v>
      </c>
      <c r="T1169" s="3">
        <f>(((I1169/60)/60)/24)+DATE(1970,1,1)</f>
        <v>41894.734895833331</v>
      </c>
    </row>
    <row r="1170" spans="1:20" x14ac:dyDescent="0.3">
      <c r="A1170" s="2">
        <v>1168</v>
      </c>
      <c r="B1170" s="2" t="s">
        <v>1169</v>
      </c>
      <c r="C1170" s="2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6">
        <f>(E1170/D1170)*100</f>
        <v>5.6666666666666661</v>
      </c>
      <c r="P1170" s="5">
        <f>IF(NOT(L1170=0),(E1170/L1170),0)</f>
        <v>340</v>
      </c>
      <c r="Q1170" s="2" t="s">
        <v>8336</v>
      </c>
      <c r="R1170" s="2" t="s">
        <v>8337</v>
      </c>
      <c r="S1170" s="11">
        <f>(((J1170/60)/60)/24)+DATE(1970,1,1)</f>
        <v>42605.053993055553</v>
      </c>
      <c r="T1170" s="3">
        <f>(((I1170/60)/60)/24)+DATE(1970,1,1)</f>
        <v>42635.053993055553</v>
      </c>
    </row>
    <row r="1171" spans="1:20" x14ac:dyDescent="0.3">
      <c r="A1171" s="2">
        <v>1169</v>
      </c>
      <c r="B1171" s="2" t="s">
        <v>1170</v>
      </c>
      <c r="C1171" s="2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6">
        <f>(E1171/D1171)*100</f>
        <v>0.16999999999999998</v>
      </c>
      <c r="P1171" s="5">
        <f>IF(NOT(L1171=0),(E1171/L1171),0)</f>
        <v>5.666666666666667</v>
      </c>
      <c r="Q1171" s="2" t="s">
        <v>8336</v>
      </c>
      <c r="R1171" s="2" t="s">
        <v>8337</v>
      </c>
      <c r="S1171" s="11">
        <f>(((J1171/60)/60)/24)+DATE(1970,1,1)</f>
        <v>42027.353738425925</v>
      </c>
      <c r="T1171" s="3">
        <f>(((I1171/60)/60)/24)+DATE(1970,1,1)</f>
        <v>42057.353738425925</v>
      </c>
    </row>
    <row r="1172" spans="1:20" x14ac:dyDescent="0.3">
      <c r="A1172" s="2">
        <v>1170</v>
      </c>
      <c r="B1172" s="2" t="s">
        <v>1171</v>
      </c>
      <c r="C1172" s="2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6">
        <f>(E1172/D1172)*100</f>
        <v>0.4</v>
      </c>
      <c r="P1172" s="5">
        <f>IF(NOT(L1172=0),(E1172/L1172),0)</f>
        <v>50</v>
      </c>
      <c r="Q1172" s="2" t="s">
        <v>8336</v>
      </c>
      <c r="R1172" s="2" t="s">
        <v>8337</v>
      </c>
      <c r="S1172" s="11">
        <f>(((J1172/60)/60)/24)+DATE(1970,1,1)</f>
        <v>42124.893182870372</v>
      </c>
      <c r="T1172" s="3">
        <f>(((I1172/60)/60)/24)+DATE(1970,1,1)</f>
        <v>42154.893182870372</v>
      </c>
    </row>
    <row r="1173" spans="1:20" x14ac:dyDescent="0.3">
      <c r="A1173" s="2">
        <v>1171</v>
      </c>
      <c r="B1173" s="2" t="s">
        <v>1172</v>
      </c>
      <c r="C1173" s="2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6">
        <f>(E1173/D1173)*100</f>
        <v>0.1</v>
      </c>
      <c r="P1173" s="5">
        <f>IF(NOT(L1173=0),(E1173/L1173),0)</f>
        <v>25</v>
      </c>
      <c r="Q1173" s="2" t="s">
        <v>8336</v>
      </c>
      <c r="R1173" s="2" t="s">
        <v>8337</v>
      </c>
      <c r="S1173" s="11">
        <f>(((J1173/60)/60)/24)+DATE(1970,1,1)</f>
        <v>41938.804710648146</v>
      </c>
      <c r="T1173" s="3">
        <f>(((I1173/60)/60)/24)+DATE(1970,1,1)</f>
        <v>41956.846377314811</v>
      </c>
    </row>
    <row r="1174" spans="1:20" x14ac:dyDescent="0.3">
      <c r="A1174" s="2">
        <v>1172</v>
      </c>
      <c r="B1174" s="2" t="s">
        <v>1173</v>
      </c>
      <c r="C1174" s="2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6">
        <f>(E1174/D1174)*100</f>
        <v>0</v>
      </c>
      <c r="P1174" s="5">
        <f>IF(NOT(L1174=0),(E1174/L1174),0)</f>
        <v>0</v>
      </c>
      <c r="Q1174" s="2" t="s">
        <v>8336</v>
      </c>
      <c r="R1174" s="2" t="s">
        <v>8337</v>
      </c>
      <c r="S1174" s="11">
        <f>(((J1174/60)/60)/24)+DATE(1970,1,1)</f>
        <v>41841.682314814818</v>
      </c>
      <c r="T1174" s="3">
        <f>(((I1174/60)/60)/24)+DATE(1970,1,1)</f>
        <v>41871.682314814818</v>
      </c>
    </row>
    <row r="1175" spans="1:20" x14ac:dyDescent="0.3">
      <c r="A1175" s="2">
        <v>1173</v>
      </c>
      <c r="B1175" s="2" t="s">
        <v>1174</v>
      </c>
      <c r="C1175" s="2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6">
        <f>(E1175/D1175)*100</f>
        <v>2.4E-2</v>
      </c>
      <c r="P1175" s="5">
        <f>IF(NOT(L1175=0),(E1175/L1175),0)</f>
        <v>30</v>
      </c>
      <c r="Q1175" s="2" t="s">
        <v>8336</v>
      </c>
      <c r="R1175" s="2" t="s">
        <v>8337</v>
      </c>
      <c r="S1175" s="11">
        <f>(((J1175/60)/60)/24)+DATE(1970,1,1)</f>
        <v>42184.185844907406</v>
      </c>
      <c r="T1175" s="3">
        <f>(((I1175/60)/60)/24)+DATE(1970,1,1)</f>
        <v>42219.185844907406</v>
      </c>
    </row>
    <row r="1176" spans="1:20" x14ac:dyDescent="0.3">
      <c r="A1176" s="2">
        <v>1174</v>
      </c>
      <c r="B1176" s="2" t="s">
        <v>1175</v>
      </c>
      <c r="C1176" s="2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6">
        <f>(E1176/D1176)*100</f>
        <v>5.9066666666666672</v>
      </c>
      <c r="P1176" s="5">
        <f>IF(NOT(L1176=0),(E1176/L1176),0)</f>
        <v>46.631578947368418</v>
      </c>
      <c r="Q1176" s="2" t="s">
        <v>8336</v>
      </c>
      <c r="R1176" s="2" t="s">
        <v>8337</v>
      </c>
      <c r="S1176" s="11">
        <f>(((J1176/60)/60)/24)+DATE(1970,1,1)</f>
        <v>42468.84174768519</v>
      </c>
      <c r="T1176" s="3">
        <f>(((I1176/60)/60)/24)+DATE(1970,1,1)</f>
        <v>42498.84174768519</v>
      </c>
    </row>
    <row r="1177" spans="1:20" x14ac:dyDescent="0.3">
      <c r="A1177" s="2">
        <v>1175</v>
      </c>
      <c r="B1177" s="2" t="s">
        <v>1176</v>
      </c>
      <c r="C1177" s="2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6">
        <f>(E1177/D1177)*100</f>
        <v>2.9250000000000003</v>
      </c>
      <c r="P1177" s="5">
        <f>IF(NOT(L1177=0),(E1177/L1177),0)</f>
        <v>65</v>
      </c>
      <c r="Q1177" s="2" t="s">
        <v>8336</v>
      </c>
      <c r="R1177" s="2" t="s">
        <v>8337</v>
      </c>
      <c r="S1177" s="11">
        <f>(((J1177/60)/60)/24)+DATE(1970,1,1)</f>
        <v>42170.728460648148</v>
      </c>
      <c r="T1177" s="3">
        <f>(((I1177/60)/60)/24)+DATE(1970,1,1)</f>
        <v>42200.728460648148</v>
      </c>
    </row>
    <row r="1178" spans="1:20" x14ac:dyDescent="0.3">
      <c r="A1178" s="2">
        <v>1176</v>
      </c>
      <c r="B1178" s="2" t="s">
        <v>1177</v>
      </c>
      <c r="C1178" s="2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6">
        <f>(E1178/D1178)*100</f>
        <v>5.7142857142857143E-3</v>
      </c>
      <c r="P1178" s="5">
        <f>IF(NOT(L1178=0),(E1178/L1178),0)</f>
        <v>10</v>
      </c>
      <c r="Q1178" s="2" t="s">
        <v>8336</v>
      </c>
      <c r="R1178" s="2" t="s">
        <v>8337</v>
      </c>
      <c r="S1178" s="11">
        <f>(((J1178/60)/60)/24)+DATE(1970,1,1)</f>
        <v>42746.019652777773</v>
      </c>
      <c r="T1178" s="3">
        <f>(((I1178/60)/60)/24)+DATE(1970,1,1)</f>
        <v>42800.541666666672</v>
      </c>
    </row>
    <row r="1179" spans="1:20" x14ac:dyDescent="0.3">
      <c r="A1179" s="2">
        <v>1177</v>
      </c>
      <c r="B1179" s="2" t="s">
        <v>1178</v>
      </c>
      <c r="C1179" s="2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6">
        <f>(E1179/D1179)*100</f>
        <v>0</v>
      </c>
      <c r="P1179" s="5">
        <f>IF(NOT(L1179=0),(E1179/L1179),0)</f>
        <v>0</v>
      </c>
      <c r="Q1179" s="2" t="s">
        <v>8336</v>
      </c>
      <c r="R1179" s="2" t="s">
        <v>8337</v>
      </c>
      <c r="S1179" s="11">
        <f>(((J1179/60)/60)/24)+DATE(1970,1,1)</f>
        <v>41897.660833333335</v>
      </c>
      <c r="T1179" s="3">
        <f>(((I1179/60)/60)/24)+DATE(1970,1,1)</f>
        <v>41927.660833333335</v>
      </c>
    </row>
    <row r="1180" spans="1:20" x14ac:dyDescent="0.3">
      <c r="A1180" s="2">
        <v>1178</v>
      </c>
      <c r="B1180" s="2" t="s">
        <v>1179</v>
      </c>
      <c r="C1180" s="2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6">
        <f>(E1180/D1180)*100</f>
        <v>6.6666666666666671E-3</v>
      </c>
      <c r="P1180" s="5">
        <f>IF(NOT(L1180=0),(E1180/L1180),0)</f>
        <v>5</v>
      </c>
      <c r="Q1180" s="2" t="s">
        <v>8336</v>
      </c>
      <c r="R1180" s="2" t="s">
        <v>8337</v>
      </c>
      <c r="S1180" s="11">
        <f>(((J1180/60)/60)/24)+DATE(1970,1,1)</f>
        <v>41837.905694444446</v>
      </c>
      <c r="T1180" s="3">
        <f>(((I1180/60)/60)/24)+DATE(1970,1,1)</f>
        <v>41867.905694444446</v>
      </c>
    </row>
    <row r="1181" spans="1:20" x14ac:dyDescent="0.3">
      <c r="A1181" s="2">
        <v>1179</v>
      </c>
      <c r="B1181" s="2" t="s">
        <v>1180</v>
      </c>
      <c r="C1181" s="2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6">
        <f>(E1181/D1181)*100</f>
        <v>5.3333333333333339</v>
      </c>
      <c r="P1181" s="5">
        <f>IF(NOT(L1181=0),(E1181/L1181),0)</f>
        <v>640</v>
      </c>
      <c r="Q1181" s="2" t="s">
        <v>8336</v>
      </c>
      <c r="R1181" s="2" t="s">
        <v>8337</v>
      </c>
      <c r="S1181" s="11">
        <f>(((J1181/60)/60)/24)+DATE(1970,1,1)</f>
        <v>42275.720219907409</v>
      </c>
      <c r="T1181" s="3">
        <f>(((I1181/60)/60)/24)+DATE(1970,1,1)</f>
        <v>42305.720219907409</v>
      </c>
    </row>
    <row r="1182" spans="1:20" x14ac:dyDescent="0.3">
      <c r="A1182" s="2">
        <v>1180</v>
      </c>
      <c r="B1182" s="2" t="s">
        <v>1181</v>
      </c>
      <c r="C1182" s="2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6">
        <f>(E1182/D1182)*100</f>
        <v>11.75</v>
      </c>
      <c r="P1182" s="5">
        <f>IF(NOT(L1182=0),(E1182/L1182),0)</f>
        <v>69.117647058823536</v>
      </c>
      <c r="Q1182" s="2" t="s">
        <v>8336</v>
      </c>
      <c r="R1182" s="2" t="s">
        <v>8337</v>
      </c>
      <c r="S1182" s="11">
        <f>(((J1182/60)/60)/24)+DATE(1970,1,1)</f>
        <v>41781.806875000002</v>
      </c>
      <c r="T1182" s="3">
        <f>(((I1182/60)/60)/24)+DATE(1970,1,1)</f>
        <v>41818.806875000002</v>
      </c>
    </row>
    <row r="1183" spans="1:20" x14ac:dyDescent="0.3">
      <c r="A1183" s="2">
        <v>1181</v>
      </c>
      <c r="B1183" s="2" t="s">
        <v>1182</v>
      </c>
      <c r="C1183" s="2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6">
        <f>(E1183/D1183)*100</f>
        <v>8.0000000000000002E-3</v>
      </c>
      <c r="P1183" s="5">
        <f>IF(NOT(L1183=0),(E1183/L1183),0)</f>
        <v>1.3333333333333333</v>
      </c>
      <c r="Q1183" s="2" t="s">
        <v>8336</v>
      </c>
      <c r="R1183" s="2" t="s">
        <v>8337</v>
      </c>
      <c r="S1183" s="11">
        <f>(((J1183/60)/60)/24)+DATE(1970,1,1)</f>
        <v>42034.339363425926</v>
      </c>
      <c r="T1183" s="3">
        <f>(((I1183/60)/60)/24)+DATE(1970,1,1)</f>
        <v>42064.339363425926</v>
      </c>
    </row>
    <row r="1184" spans="1:20" x14ac:dyDescent="0.3">
      <c r="A1184" s="2">
        <v>1182</v>
      </c>
      <c r="B1184" s="2" t="s">
        <v>1183</v>
      </c>
      <c r="C1184" s="2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6">
        <f>(E1184/D1184)*100</f>
        <v>4.2</v>
      </c>
      <c r="P1184" s="5">
        <f>IF(NOT(L1184=0),(E1184/L1184),0)</f>
        <v>10.5</v>
      </c>
      <c r="Q1184" s="2" t="s">
        <v>8336</v>
      </c>
      <c r="R1184" s="2" t="s">
        <v>8337</v>
      </c>
      <c r="S1184" s="11">
        <f>(((J1184/60)/60)/24)+DATE(1970,1,1)</f>
        <v>42728.827407407407</v>
      </c>
      <c r="T1184" s="3">
        <f>(((I1184/60)/60)/24)+DATE(1970,1,1)</f>
        <v>42747.695833333331</v>
      </c>
    </row>
    <row r="1185" spans="1:20" x14ac:dyDescent="0.3">
      <c r="A1185" s="2">
        <v>1183</v>
      </c>
      <c r="B1185" s="2" t="s">
        <v>1184</v>
      </c>
      <c r="C1185" s="2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6">
        <f>(E1185/D1185)*100</f>
        <v>4</v>
      </c>
      <c r="P1185" s="5">
        <f>IF(NOT(L1185=0),(E1185/L1185),0)</f>
        <v>33.333333333333336</v>
      </c>
      <c r="Q1185" s="2" t="s">
        <v>8336</v>
      </c>
      <c r="R1185" s="2" t="s">
        <v>8337</v>
      </c>
      <c r="S1185" s="11">
        <f>(((J1185/60)/60)/24)+DATE(1970,1,1)</f>
        <v>42656.86137731481</v>
      </c>
      <c r="T1185" s="3">
        <f>(((I1185/60)/60)/24)+DATE(1970,1,1)</f>
        <v>42676.165972222225</v>
      </c>
    </row>
    <row r="1186" spans="1:20" x14ac:dyDescent="0.3">
      <c r="A1186" s="2">
        <v>1184</v>
      </c>
      <c r="B1186" s="2" t="s">
        <v>1185</v>
      </c>
      <c r="C1186" s="2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6">
        <f>(E1186/D1186)*100</f>
        <v>104.93636363636362</v>
      </c>
      <c r="P1186" s="5">
        <f>IF(NOT(L1186=0),(E1186/L1186),0)</f>
        <v>61.562666666666665</v>
      </c>
      <c r="Q1186" s="2" t="s">
        <v>8338</v>
      </c>
      <c r="R1186" s="2" t="s">
        <v>8339</v>
      </c>
      <c r="S1186" s="11">
        <f>(((J1186/60)/60)/24)+DATE(1970,1,1)</f>
        <v>42741.599664351852</v>
      </c>
      <c r="T1186" s="3">
        <f>(((I1186/60)/60)/24)+DATE(1970,1,1)</f>
        <v>42772.599664351852</v>
      </c>
    </row>
    <row r="1187" spans="1:20" x14ac:dyDescent="0.3">
      <c r="A1187" s="2">
        <v>1185</v>
      </c>
      <c r="B1187" s="2" t="s">
        <v>1186</v>
      </c>
      <c r="C1187" s="2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6">
        <f>(E1187/D1187)*100</f>
        <v>105.44</v>
      </c>
      <c r="P1187" s="5">
        <f>IF(NOT(L1187=0),(E1187/L1187),0)</f>
        <v>118.73873873873873</v>
      </c>
      <c r="Q1187" s="2" t="s">
        <v>8338</v>
      </c>
      <c r="R1187" s="2" t="s">
        <v>8339</v>
      </c>
      <c r="S1187" s="11">
        <f>(((J1187/60)/60)/24)+DATE(1970,1,1)</f>
        <v>42130.865150462967</v>
      </c>
      <c r="T1187" s="3">
        <f>(((I1187/60)/60)/24)+DATE(1970,1,1)</f>
        <v>42163.166666666672</v>
      </c>
    </row>
    <row r="1188" spans="1:20" x14ac:dyDescent="0.3">
      <c r="A1188" s="2">
        <v>1186</v>
      </c>
      <c r="B1188" s="2" t="s">
        <v>1187</v>
      </c>
      <c r="C1188" s="2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6">
        <f>(E1188/D1188)*100</f>
        <v>106.73333333333332</v>
      </c>
      <c r="P1188" s="5">
        <f>IF(NOT(L1188=0),(E1188/L1188),0)</f>
        <v>65.081300813008127</v>
      </c>
      <c r="Q1188" s="2" t="s">
        <v>8338</v>
      </c>
      <c r="R1188" s="2" t="s">
        <v>8339</v>
      </c>
      <c r="S1188" s="11">
        <f>(((J1188/60)/60)/24)+DATE(1970,1,1)</f>
        <v>42123.86336805555</v>
      </c>
      <c r="T1188" s="3">
        <f>(((I1188/60)/60)/24)+DATE(1970,1,1)</f>
        <v>42156.945833333331</v>
      </c>
    </row>
    <row r="1189" spans="1:20" x14ac:dyDescent="0.3">
      <c r="A1189" s="2">
        <v>1187</v>
      </c>
      <c r="B1189" s="2" t="s">
        <v>1188</v>
      </c>
      <c r="C1189" s="2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6">
        <f>(E1189/D1189)*100</f>
        <v>104.12571428571428</v>
      </c>
      <c r="P1189" s="5">
        <f>IF(NOT(L1189=0),(E1189/L1189),0)</f>
        <v>130.15714285714284</v>
      </c>
      <c r="Q1189" s="2" t="s">
        <v>8338</v>
      </c>
      <c r="R1189" s="2" t="s">
        <v>8339</v>
      </c>
      <c r="S1189" s="11">
        <f>(((J1189/60)/60)/24)+DATE(1970,1,1)</f>
        <v>42109.894942129627</v>
      </c>
      <c r="T1189" s="3">
        <f>(((I1189/60)/60)/24)+DATE(1970,1,1)</f>
        <v>42141.75</v>
      </c>
    </row>
    <row r="1190" spans="1:20" x14ac:dyDescent="0.3">
      <c r="A1190" s="2">
        <v>1188</v>
      </c>
      <c r="B1190" s="2" t="s">
        <v>1189</v>
      </c>
      <c r="C1190" s="2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6">
        <f>(E1190/D1190)*100</f>
        <v>160.54999999999998</v>
      </c>
      <c r="P1190" s="5">
        <f>IF(NOT(L1190=0),(E1190/L1190),0)</f>
        <v>37.776470588235291</v>
      </c>
      <c r="Q1190" s="2" t="s">
        <v>8338</v>
      </c>
      <c r="R1190" s="2" t="s">
        <v>8339</v>
      </c>
      <c r="S1190" s="11">
        <f>(((J1190/60)/60)/24)+DATE(1970,1,1)</f>
        <v>42711.700694444444</v>
      </c>
      <c r="T1190" s="3">
        <f>(((I1190/60)/60)/24)+DATE(1970,1,1)</f>
        <v>42732.700694444444</v>
      </c>
    </row>
    <row r="1191" spans="1:20" x14ac:dyDescent="0.3">
      <c r="A1191" s="2">
        <v>1189</v>
      </c>
      <c r="B1191" s="2" t="s">
        <v>1190</v>
      </c>
      <c r="C1191" s="2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6">
        <f>(E1191/D1191)*100</f>
        <v>107.77777777777777</v>
      </c>
      <c r="P1191" s="5">
        <f>IF(NOT(L1191=0),(E1191/L1191),0)</f>
        <v>112.79069767441861</v>
      </c>
      <c r="Q1191" s="2" t="s">
        <v>8338</v>
      </c>
      <c r="R1191" s="2" t="s">
        <v>8339</v>
      </c>
      <c r="S1191" s="11">
        <f>(((J1191/60)/60)/24)+DATE(1970,1,1)</f>
        <v>42529.979108796295</v>
      </c>
      <c r="T1191" s="3">
        <f>(((I1191/60)/60)/24)+DATE(1970,1,1)</f>
        <v>42550.979108796295</v>
      </c>
    </row>
    <row r="1192" spans="1:20" x14ac:dyDescent="0.3">
      <c r="A1192" s="2">
        <v>1190</v>
      </c>
      <c r="B1192" s="2" t="s">
        <v>1191</v>
      </c>
      <c r="C1192" s="2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6">
        <f>(E1192/D1192)*100</f>
        <v>135</v>
      </c>
      <c r="P1192" s="5">
        <f>IF(NOT(L1192=0),(E1192/L1192),0)</f>
        <v>51.92307692307692</v>
      </c>
      <c r="Q1192" s="2" t="s">
        <v>8338</v>
      </c>
      <c r="R1192" s="2" t="s">
        <v>8339</v>
      </c>
      <c r="S1192" s="11">
        <f>(((J1192/60)/60)/24)+DATE(1970,1,1)</f>
        <v>41852.665798611109</v>
      </c>
      <c r="T1192" s="3">
        <f>(((I1192/60)/60)/24)+DATE(1970,1,1)</f>
        <v>41882.665798611109</v>
      </c>
    </row>
    <row r="1193" spans="1:20" x14ac:dyDescent="0.3">
      <c r="A1193" s="2">
        <v>1191</v>
      </c>
      <c r="B1193" s="2" t="s">
        <v>1192</v>
      </c>
      <c r="C1193" s="2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6">
        <f>(E1193/D1193)*100</f>
        <v>109.07407407407408</v>
      </c>
      <c r="P1193" s="5">
        <f>IF(NOT(L1193=0),(E1193/L1193),0)</f>
        <v>89.242424242424249</v>
      </c>
      <c r="Q1193" s="2" t="s">
        <v>8338</v>
      </c>
      <c r="R1193" s="2" t="s">
        <v>8339</v>
      </c>
      <c r="S1193" s="11">
        <f>(((J1193/60)/60)/24)+DATE(1970,1,1)</f>
        <v>42419.603703703702</v>
      </c>
      <c r="T1193" s="3">
        <f>(((I1193/60)/60)/24)+DATE(1970,1,1)</f>
        <v>42449.562037037031</v>
      </c>
    </row>
    <row r="1194" spans="1:20" x14ac:dyDescent="0.3">
      <c r="A1194" s="2">
        <v>1192</v>
      </c>
      <c r="B1194" s="2" t="s">
        <v>1193</v>
      </c>
      <c r="C1194" s="2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6">
        <f>(E1194/D1194)*100</f>
        <v>290</v>
      </c>
      <c r="P1194" s="5">
        <f>IF(NOT(L1194=0),(E1194/L1194),0)</f>
        <v>19.333333333333332</v>
      </c>
      <c r="Q1194" s="2" t="s">
        <v>8338</v>
      </c>
      <c r="R1194" s="2" t="s">
        <v>8339</v>
      </c>
      <c r="S1194" s="11">
        <f>(((J1194/60)/60)/24)+DATE(1970,1,1)</f>
        <v>42747.506689814814</v>
      </c>
      <c r="T1194" s="3">
        <f>(((I1194/60)/60)/24)+DATE(1970,1,1)</f>
        <v>42777.506689814814</v>
      </c>
    </row>
    <row r="1195" spans="1:20" x14ac:dyDescent="0.3">
      <c r="A1195" s="2">
        <v>1193</v>
      </c>
      <c r="B1195" s="2" t="s">
        <v>1194</v>
      </c>
      <c r="C1195" s="2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6">
        <f>(E1195/D1195)*100</f>
        <v>103.95714285714286</v>
      </c>
      <c r="P1195" s="5">
        <f>IF(NOT(L1195=0),(E1195/L1195),0)</f>
        <v>79.967032967032964</v>
      </c>
      <c r="Q1195" s="2" t="s">
        <v>8338</v>
      </c>
      <c r="R1195" s="2" t="s">
        <v>8339</v>
      </c>
      <c r="S1195" s="11">
        <f>(((J1195/60)/60)/24)+DATE(1970,1,1)</f>
        <v>42409.776076388895</v>
      </c>
      <c r="T1195" s="3">
        <f>(((I1195/60)/60)/24)+DATE(1970,1,1)</f>
        <v>42469.734409722223</v>
      </c>
    </row>
    <row r="1196" spans="1:20" x14ac:dyDescent="0.3">
      <c r="A1196" s="2">
        <v>1194</v>
      </c>
      <c r="B1196" s="2" t="s">
        <v>1195</v>
      </c>
      <c r="C1196" s="2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6">
        <f>(E1196/D1196)*100</f>
        <v>322.24</v>
      </c>
      <c r="P1196" s="5">
        <f>IF(NOT(L1196=0),(E1196/L1196),0)</f>
        <v>56.414565826330531</v>
      </c>
      <c r="Q1196" s="2" t="s">
        <v>8338</v>
      </c>
      <c r="R1196" s="2" t="s">
        <v>8339</v>
      </c>
      <c r="S1196" s="11">
        <f>(((J1196/60)/60)/24)+DATE(1970,1,1)</f>
        <v>42072.488182870366</v>
      </c>
      <c r="T1196" s="3">
        <f>(((I1196/60)/60)/24)+DATE(1970,1,1)</f>
        <v>42102.488182870366</v>
      </c>
    </row>
    <row r="1197" spans="1:20" x14ac:dyDescent="0.3">
      <c r="A1197" s="2">
        <v>1195</v>
      </c>
      <c r="B1197" s="2" t="s">
        <v>1196</v>
      </c>
      <c r="C1197" s="2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6">
        <f>(E1197/D1197)*100</f>
        <v>135</v>
      </c>
      <c r="P1197" s="5">
        <f>IF(NOT(L1197=0),(E1197/L1197),0)</f>
        <v>79.411764705882348</v>
      </c>
      <c r="Q1197" s="2" t="s">
        <v>8338</v>
      </c>
      <c r="R1197" s="2" t="s">
        <v>8339</v>
      </c>
      <c r="S1197" s="11">
        <f>(((J1197/60)/60)/24)+DATE(1970,1,1)</f>
        <v>42298.34783564815</v>
      </c>
      <c r="T1197" s="3">
        <f>(((I1197/60)/60)/24)+DATE(1970,1,1)</f>
        <v>42358.375</v>
      </c>
    </row>
    <row r="1198" spans="1:20" x14ac:dyDescent="0.3">
      <c r="A1198" s="2">
        <v>1196</v>
      </c>
      <c r="B1198" s="2" t="s">
        <v>1197</v>
      </c>
      <c r="C1198" s="2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6">
        <f>(E1198/D1198)*100</f>
        <v>269.91034482758624</v>
      </c>
      <c r="P1198" s="5">
        <f>IF(NOT(L1198=0),(E1198/L1198),0)</f>
        <v>76.439453125</v>
      </c>
      <c r="Q1198" s="2" t="s">
        <v>8338</v>
      </c>
      <c r="R1198" s="2" t="s">
        <v>8339</v>
      </c>
      <c r="S1198" s="11">
        <f>(((J1198/60)/60)/24)+DATE(1970,1,1)</f>
        <v>42326.818738425922</v>
      </c>
      <c r="T1198" s="3">
        <f>(((I1198/60)/60)/24)+DATE(1970,1,1)</f>
        <v>42356.818738425922</v>
      </c>
    </row>
    <row r="1199" spans="1:20" x14ac:dyDescent="0.3">
      <c r="A1199" s="2">
        <v>1197</v>
      </c>
      <c r="B1199" s="2" t="s">
        <v>1198</v>
      </c>
      <c r="C1199" s="2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6">
        <f>(E1199/D1199)*100</f>
        <v>253.29333333333332</v>
      </c>
      <c r="P1199" s="5">
        <f>IF(NOT(L1199=0),(E1199/L1199),0)</f>
        <v>121</v>
      </c>
      <c r="Q1199" s="2" t="s">
        <v>8338</v>
      </c>
      <c r="R1199" s="2" t="s">
        <v>8339</v>
      </c>
      <c r="S1199" s="11">
        <f>(((J1199/60)/60)/24)+DATE(1970,1,1)</f>
        <v>42503.66474537037</v>
      </c>
      <c r="T1199" s="3">
        <f>(((I1199/60)/60)/24)+DATE(1970,1,1)</f>
        <v>42534.249305555553</v>
      </c>
    </row>
    <row r="1200" spans="1:20" x14ac:dyDescent="0.3">
      <c r="A1200" s="2">
        <v>1198</v>
      </c>
      <c r="B1200" s="2" t="s">
        <v>1199</v>
      </c>
      <c r="C1200" s="2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6">
        <f>(E1200/D1200)*100</f>
        <v>260.59999999999997</v>
      </c>
      <c r="P1200" s="5">
        <f>IF(NOT(L1200=0),(E1200/L1200),0)</f>
        <v>54.616766467065865</v>
      </c>
      <c r="Q1200" s="2" t="s">
        <v>8338</v>
      </c>
      <c r="R1200" s="2" t="s">
        <v>8339</v>
      </c>
      <c r="S1200" s="11">
        <f>(((J1200/60)/60)/24)+DATE(1970,1,1)</f>
        <v>42333.619050925925</v>
      </c>
      <c r="T1200" s="3">
        <f>(((I1200/60)/60)/24)+DATE(1970,1,1)</f>
        <v>42369.125</v>
      </c>
    </row>
    <row r="1201" spans="1:20" x14ac:dyDescent="0.3">
      <c r="A1201" s="2">
        <v>1199</v>
      </c>
      <c r="B1201" s="2" t="s">
        <v>1200</v>
      </c>
      <c r="C1201" s="2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6">
        <f>(E1201/D1201)*100</f>
        <v>101.31677953348381</v>
      </c>
      <c r="P1201" s="5">
        <f>IF(NOT(L1201=0),(E1201/L1201),0)</f>
        <v>299.22222222222223</v>
      </c>
      <c r="Q1201" s="2" t="s">
        <v>8338</v>
      </c>
      <c r="R1201" s="2" t="s">
        <v>8339</v>
      </c>
      <c r="S1201" s="11">
        <f>(((J1201/60)/60)/24)+DATE(1970,1,1)</f>
        <v>42161.770833333328</v>
      </c>
      <c r="T1201" s="3">
        <f>(((I1201/60)/60)/24)+DATE(1970,1,1)</f>
        <v>42193.770833333328</v>
      </c>
    </row>
    <row r="1202" spans="1:20" x14ac:dyDescent="0.3">
      <c r="A1202" s="2">
        <v>1200</v>
      </c>
      <c r="B1202" s="2" t="s">
        <v>1201</v>
      </c>
      <c r="C1202" s="2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6">
        <f>(E1202/D1202)*100</f>
        <v>125.60416666666667</v>
      </c>
      <c r="P1202" s="5">
        <f>IF(NOT(L1202=0),(E1202/L1202),0)</f>
        <v>58.533980582524272</v>
      </c>
      <c r="Q1202" s="2" t="s">
        <v>8338</v>
      </c>
      <c r="R1202" s="2" t="s">
        <v>8339</v>
      </c>
      <c r="S1202" s="11">
        <f>(((J1202/60)/60)/24)+DATE(1970,1,1)</f>
        <v>42089.477500000001</v>
      </c>
      <c r="T1202" s="3">
        <f>(((I1202/60)/60)/24)+DATE(1970,1,1)</f>
        <v>42110.477500000001</v>
      </c>
    </row>
    <row r="1203" spans="1:20" x14ac:dyDescent="0.3">
      <c r="A1203" s="2">
        <v>1201</v>
      </c>
      <c r="B1203" s="2" t="s">
        <v>1202</v>
      </c>
      <c r="C1203" s="2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6">
        <f>(E1203/D1203)*100</f>
        <v>102.43783333333334</v>
      </c>
      <c r="P1203" s="5">
        <f>IF(NOT(L1203=0),(E1203/L1203),0)</f>
        <v>55.371801801801809</v>
      </c>
      <c r="Q1203" s="2" t="s">
        <v>8338</v>
      </c>
      <c r="R1203" s="2" t="s">
        <v>8339</v>
      </c>
      <c r="S1203" s="11">
        <f>(((J1203/60)/60)/24)+DATE(1970,1,1)</f>
        <v>42536.60701388889</v>
      </c>
      <c r="T1203" s="3">
        <f>(((I1203/60)/60)/24)+DATE(1970,1,1)</f>
        <v>42566.60701388889</v>
      </c>
    </row>
    <row r="1204" spans="1:20" x14ac:dyDescent="0.3">
      <c r="A1204" s="2">
        <v>1202</v>
      </c>
      <c r="B1204" s="2" t="s">
        <v>1203</v>
      </c>
      <c r="C1204" s="2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6">
        <f>(E1204/D1204)*100</f>
        <v>199.244</v>
      </c>
      <c r="P1204" s="5">
        <f>IF(NOT(L1204=0),(E1204/L1204),0)</f>
        <v>183.80442804428046</v>
      </c>
      <c r="Q1204" s="2" t="s">
        <v>8338</v>
      </c>
      <c r="R1204" s="2" t="s">
        <v>8339</v>
      </c>
      <c r="S1204" s="11">
        <f>(((J1204/60)/60)/24)+DATE(1970,1,1)</f>
        <v>42152.288819444439</v>
      </c>
      <c r="T1204" s="3">
        <f>(((I1204/60)/60)/24)+DATE(1970,1,1)</f>
        <v>42182.288819444439</v>
      </c>
    </row>
    <row r="1205" spans="1:20" x14ac:dyDescent="0.3">
      <c r="A1205" s="2">
        <v>1203</v>
      </c>
      <c r="B1205" s="2" t="s">
        <v>1204</v>
      </c>
      <c r="C1205" s="2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6">
        <f>(E1205/D1205)*100</f>
        <v>102.45398773006136</v>
      </c>
      <c r="P1205" s="5">
        <f>IF(NOT(L1205=0),(E1205/L1205),0)</f>
        <v>165.34653465346534</v>
      </c>
      <c r="Q1205" s="2" t="s">
        <v>8338</v>
      </c>
      <c r="R1205" s="2" t="s">
        <v>8339</v>
      </c>
      <c r="S1205" s="11">
        <f>(((J1205/60)/60)/24)+DATE(1970,1,1)</f>
        <v>42125.614895833336</v>
      </c>
      <c r="T1205" s="3">
        <f>(((I1205/60)/60)/24)+DATE(1970,1,1)</f>
        <v>42155.614895833336</v>
      </c>
    </row>
    <row r="1206" spans="1:20" x14ac:dyDescent="0.3">
      <c r="A1206" s="2">
        <v>1204</v>
      </c>
      <c r="B1206" s="2" t="s">
        <v>1205</v>
      </c>
      <c r="C1206" s="2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6">
        <f>(E1206/D1206)*100</f>
        <v>102.94615384615385</v>
      </c>
      <c r="P1206" s="5">
        <f>IF(NOT(L1206=0),(E1206/L1206),0)</f>
        <v>234.78947368421052</v>
      </c>
      <c r="Q1206" s="2" t="s">
        <v>8338</v>
      </c>
      <c r="R1206" s="2" t="s">
        <v>8339</v>
      </c>
      <c r="S1206" s="11">
        <f>(((J1206/60)/60)/24)+DATE(1970,1,1)</f>
        <v>42297.748067129629</v>
      </c>
      <c r="T1206" s="3">
        <f>(((I1206/60)/60)/24)+DATE(1970,1,1)</f>
        <v>42342.208333333328</v>
      </c>
    </row>
    <row r="1207" spans="1:20" x14ac:dyDescent="0.3">
      <c r="A1207" s="2">
        <v>1205</v>
      </c>
      <c r="B1207" s="2" t="s">
        <v>1206</v>
      </c>
      <c r="C1207" s="2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6">
        <f>(E1207/D1207)*100</f>
        <v>100.86153846153847</v>
      </c>
      <c r="P1207" s="5">
        <f>IF(NOT(L1207=0),(E1207/L1207),0)</f>
        <v>211.48387096774192</v>
      </c>
      <c r="Q1207" s="2" t="s">
        <v>8338</v>
      </c>
      <c r="R1207" s="2" t="s">
        <v>8339</v>
      </c>
      <c r="S1207" s="11">
        <f>(((J1207/60)/60)/24)+DATE(1970,1,1)</f>
        <v>42138.506377314814</v>
      </c>
      <c r="T1207" s="3">
        <f>(((I1207/60)/60)/24)+DATE(1970,1,1)</f>
        <v>42168.506377314814</v>
      </c>
    </row>
    <row r="1208" spans="1:20" x14ac:dyDescent="0.3">
      <c r="A1208" s="2">
        <v>1206</v>
      </c>
      <c r="B1208" s="2" t="s">
        <v>1207</v>
      </c>
      <c r="C1208" s="2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6">
        <f>(E1208/D1208)*100</f>
        <v>114.99999999999999</v>
      </c>
      <c r="P1208" s="5">
        <f>IF(NOT(L1208=0),(E1208/L1208),0)</f>
        <v>32.34375</v>
      </c>
      <c r="Q1208" s="2" t="s">
        <v>8338</v>
      </c>
      <c r="R1208" s="2" t="s">
        <v>8339</v>
      </c>
      <c r="S1208" s="11">
        <f>(((J1208/60)/60)/24)+DATE(1970,1,1)</f>
        <v>42772.776076388895</v>
      </c>
      <c r="T1208" s="3">
        <f>(((I1208/60)/60)/24)+DATE(1970,1,1)</f>
        <v>42805.561805555553</v>
      </c>
    </row>
    <row r="1209" spans="1:20" x14ac:dyDescent="0.3">
      <c r="A1209" s="2">
        <v>1207</v>
      </c>
      <c r="B1209" s="2" t="s">
        <v>1208</v>
      </c>
      <c r="C1209" s="2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6">
        <f>(E1209/D1209)*100</f>
        <v>104.16766467065868</v>
      </c>
      <c r="P1209" s="5">
        <f>IF(NOT(L1209=0),(E1209/L1209),0)</f>
        <v>123.37588652482269</v>
      </c>
      <c r="Q1209" s="2" t="s">
        <v>8338</v>
      </c>
      <c r="R1209" s="2" t="s">
        <v>8339</v>
      </c>
      <c r="S1209" s="11">
        <f>(((J1209/60)/60)/24)+DATE(1970,1,1)</f>
        <v>42430.430243055554</v>
      </c>
      <c r="T1209" s="3">
        <f>(((I1209/60)/60)/24)+DATE(1970,1,1)</f>
        <v>42460.416666666672</v>
      </c>
    </row>
    <row r="1210" spans="1:20" x14ac:dyDescent="0.3">
      <c r="A1210" s="2">
        <v>1208</v>
      </c>
      <c r="B1210" s="2" t="s">
        <v>1209</v>
      </c>
      <c r="C1210" s="2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6">
        <f>(E1210/D1210)*100</f>
        <v>155.29999999999998</v>
      </c>
      <c r="P1210" s="5">
        <f>IF(NOT(L1210=0),(E1210/L1210),0)</f>
        <v>207.06666666666666</v>
      </c>
      <c r="Q1210" s="2" t="s">
        <v>8338</v>
      </c>
      <c r="R1210" s="2" t="s">
        <v>8339</v>
      </c>
      <c r="S1210" s="11">
        <f>(((J1210/60)/60)/24)+DATE(1970,1,1)</f>
        <v>42423.709074074075</v>
      </c>
      <c r="T1210" s="3">
        <f>(((I1210/60)/60)/24)+DATE(1970,1,1)</f>
        <v>42453.667407407411</v>
      </c>
    </row>
    <row r="1211" spans="1:20" x14ac:dyDescent="0.3">
      <c r="A1211" s="2">
        <v>1209</v>
      </c>
      <c r="B1211" s="2" t="s">
        <v>1210</v>
      </c>
      <c r="C1211" s="2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6">
        <f>(E1211/D1211)*100</f>
        <v>106</v>
      </c>
      <c r="P1211" s="5">
        <f>IF(NOT(L1211=0),(E1211/L1211),0)</f>
        <v>138.2608695652174</v>
      </c>
      <c r="Q1211" s="2" t="s">
        <v>8338</v>
      </c>
      <c r="R1211" s="2" t="s">
        <v>8339</v>
      </c>
      <c r="S1211" s="11">
        <f>(((J1211/60)/60)/24)+DATE(1970,1,1)</f>
        <v>42761.846122685187</v>
      </c>
      <c r="T1211" s="3">
        <f>(((I1211/60)/60)/24)+DATE(1970,1,1)</f>
        <v>42791.846122685187</v>
      </c>
    </row>
    <row r="1212" spans="1:20" x14ac:dyDescent="0.3">
      <c r="A1212" s="2">
        <v>1210</v>
      </c>
      <c r="B1212" s="2" t="s">
        <v>1211</v>
      </c>
      <c r="C1212" s="2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6">
        <f>(E1212/D1212)*100</f>
        <v>254.31499999999997</v>
      </c>
      <c r="P1212" s="5">
        <f>IF(NOT(L1212=0),(E1212/L1212),0)</f>
        <v>493.81553398058253</v>
      </c>
      <c r="Q1212" s="2" t="s">
        <v>8338</v>
      </c>
      <c r="R1212" s="2" t="s">
        <v>8339</v>
      </c>
      <c r="S1212" s="11">
        <f>(((J1212/60)/60)/24)+DATE(1970,1,1)</f>
        <v>42132.941805555558</v>
      </c>
      <c r="T1212" s="3">
        <f>(((I1212/60)/60)/24)+DATE(1970,1,1)</f>
        <v>42155.875</v>
      </c>
    </row>
    <row r="1213" spans="1:20" x14ac:dyDescent="0.3">
      <c r="A1213" s="2">
        <v>1211</v>
      </c>
      <c r="B1213" s="2" t="s">
        <v>1212</v>
      </c>
      <c r="C1213" s="2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6">
        <f>(E1213/D1213)*100</f>
        <v>101.1</v>
      </c>
      <c r="P1213" s="5">
        <f>IF(NOT(L1213=0),(E1213/L1213),0)</f>
        <v>168.5</v>
      </c>
      <c r="Q1213" s="2" t="s">
        <v>8338</v>
      </c>
      <c r="R1213" s="2" t="s">
        <v>8339</v>
      </c>
      <c r="S1213" s="11">
        <f>(((J1213/60)/60)/24)+DATE(1970,1,1)</f>
        <v>42515.866446759261</v>
      </c>
      <c r="T1213" s="3">
        <f>(((I1213/60)/60)/24)+DATE(1970,1,1)</f>
        <v>42530.866446759261</v>
      </c>
    </row>
    <row r="1214" spans="1:20" x14ac:dyDescent="0.3">
      <c r="A1214" s="2">
        <v>1212</v>
      </c>
      <c r="B1214" s="2" t="s">
        <v>1213</v>
      </c>
      <c r="C1214" s="2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6">
        <f>(E1214/D1214)*100</f>
        <v>129.04</v>
      </c>
      <c r="P1214" s="5">
        <f>IF(NOT(L1214=0),(E1214/L1214),0)</f>
        <v>38.867469879518069</v>
      </c>
      <c r="Q1214" s="2" t="s">
        <v>8338</v>
      </c>
      <c r="R1214" s="2" t="s">
        <v>8339</v>
      </c>
      <c r="S1214" s="11">
        <f>(((J1214/60)/60)/24)+DATE(1970,1,1)</f>
        <v>42318.950173611112</v>
      </c>
      <c r="T1214" s="3">
        <f>(((I1214/60)/60)/24)+DATE(1970,1,1)</f>
        <v>42335.041666666672</v>
      </c>
    </row>
    <row r="1215" spans="1:20" x14ac:dyDescent="0.3">
      <c r="A1215" s="2">
        <v>1213</v>
      </c>
      <c r="B1215" s="2" t="s">
        <v>1214</v>
      </c>
      <c r="C1215" s="2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6">
        <f>(E1215/D1215)*100</f>
        <v>102.23076923076924</v>
      </c>
      <c r="P1215" s="5">
        <f>IF(NOT(L1215=0),(E1215/L1215),0)</f>
        <v>61.527777777777779</v>
      </c>
      <c r="Q1215" s="2" t="s">
        <v>8338</v>
      </c>
      <c r="R1215" s="2" t="s">
        <v>8339</v>
      </c>
      <c r="S1215" s="11">
        <f>(((J1215/60)/60)/24)+DATE(1970,1,1)</f>
        <v>42731.755787037036</v>
      </c>
      <c r="T1215" s="3">
        <f>(((I1215/60)/60)/24)+DATE(1970,1,1)</f>
        <v>42766.755787037036</v>
      </c>
    </row>
    <row r="1216" spans="1:20" x14ac:dyDescent="0.3">
      <c r="A1216" s="2">
        <v>1214</v>
      </c>
      <c r="B1216" s="2" t="s">
        <v>1215</v>
      </c>
      <c r="C1216" s="2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6">
        <f>(E1216/D1216)*100</f>
        <v>131.80000000000001</v>
      </c>
      <c r="P1216" s="5">
        <f>IF(NOT(L1216=0),(E1216/L1216),0)</f>
        <v>105.44</v>
      </c>
      <c r="Q1216" s="2" t="s">
        <v>8338</v>
      </c>
      <c r="R1216" s="2" t="s">
        <v>8339</v>
      </c>
      <c r="S1216" s="11">
        <f>(((J1216/60)/60)/24)+DATE(1970,1,1)</f>
        <v>42104.840335648143</v>
      </c>
      <c r="T1216" s="3">
        <f>(((I1216/60)/60)/24)+DATE(1970,1,1)</f>
        <v>42164.840335648143</v>
      </c>
    </row>
    <row r="1217" spans="1:20" x14ac:dyDescent="0.3">
      <c r="A1217" s="2">
        <v>1215</v>
      </c>
      <c r="B1217" s="2" t="s">
        <v>1216</v>
      </c>
      <c r="C1217" s="2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6">
        <f>(E1217/D1217)*100</f>
        <v>786.0802000000001</v>
      </c>
      <c r="P1217" s="5">
        <f>IF(NOT(L1217=0),(E1217/L1217),0)</f>
        <v>71.592003642987251</v>
      </c>
      <c r="Q1217" s="2" t="s">
        <v>8338</v>
      </c>
      <c r="R1217" s="2" t="s">
        <v>8339</v>
      </c>
      <c r="S1217" s="11">
        <f>(((J1217/60)/60)/24)+DATE(1970,1,1)</f>
        <v>41759.923101851848</v>
      </c>
      <c r="T1217" s="3">
        <f>(((I1217/60)/60)/24)+DATE(1970,1,1)</f>
        <v>41789.923101851848</v>
      </c>
    </row>
    <row r="1218" spans="1:20" x14ac:dyDescent="0.3">
      <c r="A1218" s="2">
        <v>1216</v>
      </c>
      <c r="B1218" s="2" t="s">
        <v>1217</v>
      </c>
      <c r="C1218" s="2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6">
        <f>(E1218/D1218)*100</f>
        <v>145.70000000000002</v>
      </c>
      <c r="P1218" s="5">
        <f>IF(NOT(L1218=0),(E1218/L1218),0)</f>
        <v>91.882882882882882</v>
      </c>
      <c r="Q1218" s="2" t="s">
        <v>8338</v>
      </c>
      <c r="R1218" s="2" t="s">
        <v>8339</v>
      </c>
      <c r="S1218" s="11">
        <f>(((J1218/60)/60)/24)+DATE(1970,1,1)</f>
        <v>42247.616400462968</v>
      </c>
      <c r="T1218" s="3">
        <f>(((I1218/60)/60)/24)+DATE(1970,1,1)</f>
        <v>42279.960416666669</v>
      </c>
    </row>
    <row r="1219" spans="1:20" x14ac:dyDescent="0.3">
      <c r="A1219" s="2">
        <v>1217</v>
      </c>
      <c r="B1219" s="2" t="s">
        <v>1218</v>
      </c>
      <c r="C1219" s="2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6">
        <f>(E1219/D1219)*100</f>
        <v>102.60000000000001</v>
      </c>
      <c r="P1219" s="5">
        <f>IF(NOT(L1219=0),(E1219/L1219),0)</f>
        <v>148.57377049180329</v>
      </c>
      <c r="Q1219" s="2" t="s">
        <v>8338</v>
      </c>
      <c r="R1219" s="2" t="s">
        <v>8339</v>
      </c>
      <c r="S1219" s="11">
        <f>(((J1219/60)/60)/24)+DATE(1970,1,1)</f>
        <v>42535.809490740736</v>
      </c>
      <c r="T1219" s="3">
        <f>(((I1219/60)/60)/24)+DATE(1970,1,1)</f>
        <v>42565.809490740736</v>
      </c>
    </row>
    <row r="1220" spans="1:20" x14ac:dyDescent="0.3">
      <c r="A1220" s="2">
        <v>1218</v>
      </c>
      <c r="B1220" s="2" t="s">
        <v>1219</v>
      </c>
      <c r="C1220" s="2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6">
        <f>(E1220/D1220)*100</f>
        <v>172.27777777777777</v>
      </c>
      <c r="P1220" s="5">
        <f>IF(NOT(L1220=0),(E1220/L1220),0)</f>
        <v>174.2134831460674</v>
      </c>
      <c r="Q1220" s="2" t="s">
        <v>8338</v>
      </c>
      <c r="R1220" s="2" t="s">
        <v>8339</v>
      </c>
      <c r="S1220" s="11">
        <f>(((J1220/60)/60)/24)+DATE(1970,1,1)</f>
        <v>42278.662037037036</v>
      </c>
      <c r="T1220" s="3">
        <f>(((I1220/60)/60)/24)+DATE(1970,1,1)</f>
        <v>42309.125</v>
      </c>
    </row>
    <row r="1221" spans="1:20" x14ac:dyDescent="0.3">
      <c r="A1221" s="2">
        <v>1219</v>
      </c>
      <c r="B1221" s="2" t="s">
        <v>1220</v>
      </c>
      <c r="C1221" s="2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6">
        <f>(E1221/D1221)*100</f>
        <v>159.16819571865443</v>
      </c>
      <c r="P1221" s="5">
        <f>IF(NOT(L1221=0),(E1221/L1221),0)</f>
        <v>102.86166007905139</v>
      </c>
      <c r="Q1221" s="2" t="s">
        <v>8338</v>
      </c>
      <c r="R1221" s="2" t="s">
        <v>8339</v>
      </c>
      <c r="S1221" s="11">
        <f>(((J1221/60)/60)/24)+DATE(1970,1,1)</f>
        <v>42633.461956018517</v>
      </c>
      <c r="T1221" s="3">
        <f>(((I1221/60)/60)/24)+DATE(1970,1,1)</f>
        <v>42663.461956018517</v>
      </c>
    </row>
    <row r="1222" spans="1:20" x14ac:dyDescent="0.3">
      <c r="A1222" s="2">
        <v>1220</v>
      </c>
      <c r="B1222" s="2" t="s">
        <v>1221</v>
      </c>
      <c r="C1222" s="2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6">
        <f>(E1222/D1222)*100</f>
        <v>103.76666666666668</v>
      </c>
      <c r="P1222" s="5">
        <f>IF(NOT(L1222=0),(E1222/L1222),0)</f>
        <v>111.17857142857143</v>
      </c>
      <c r="Q1222" s="2" t="s">
        <v>8338</v>
      </c>
      <c r="R1222" s="2" t="s">
        <v>8339</v>
      </c>
      <c r="S1222" s="11">
        <f>(((J1222/60)/60)/24)+DATE(1970,1,1)</f>
        <v>42211.628611111111</v>
      </c>
      <c r="T1222" s="3">
        <f>(((I1222/60)/60)/24)+DATE(1970,1,1)</f>
        <v>42241.628611111111</v>
      </c>
    </row>
    <row r="1223" spans="1:20" x14ac:dyDescent="0.3">
      <c r="A1223" s="2">
        <v>1221</v>
      </c>
      <c r="B1223" s="2" t="s">
        <v>1222</v>
      </c>
      <c r="C1223" s="2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6">
        <f>(E1223/D1223)*100</f>
        <v>111.40954545454547</v>
      </c>
      <c r="P1223" s="5">
        <f>IF(NOT(L1223=0),(E1223/L1223),0)</f>
        <v>23.796213592233013</v>
      </c>
      <c r="Q1223" s="2" t="s">
        <v>8338</v>
      </c>
      <c r="R1223" s="2" t="s">
        <v>8339</v>
      </c>
      <c r="S1223" s="11">
        <f>(((J1223/60)/60)/24)+DATE(1970,1,1)</f>
        <v>42680.47555555556</v>
      </c>
      <c r="T1223" s="3">
        <f>(((I1223/60)/60)/24)+DATE(1970,1,1)</f>
        <v>42708</v>
      </c>
    </row>
    <row r="1224" spans="1:20" x14ac:dyDescent="0.3">
      <c r="A1224" s="2">
        <v>1222</v>
      </c>
      <c r="B1224" s="2" t="s">
        <v>1223</v>
      </c>
      <c r="C1224" s="2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6">
        <f>(E1224/D1224)*100</f>
        <v>280.375</v>
      </c>
      <c r="P1224" s="5">
        <f>IF(NOT(L1224=0),(E1224/L1224),0)</f>
        <v>81.268115942028984</v>
      </c>
      <c r="Q1224" s="2" t="s">
        <v>8338</v>
      </c>
      <c r="R1224" s="2" t="s">
        <v>8339</v>
      </c>
      <c r="S1224" s="11">
        <f>(((J1224/60)/60)/24)+DATE(1970,1,1)</f>
        <v>42430.720451388886</v>
      </c>
      <c r="T1224" s="3">
        <f>(((I1224/60)/60)/24)+DATE(1970,1,1)</f>
        <v>42461.166666666672</v>
      </c>
    </row>
    <row r="1225" spans="1:20" x14ac:dyDescent="0.3">
      <c r="A1225" s="2">
        <v>1223</v>
      </c>
      <c r="B1225" s="2" t="s">
        <v>1224</v>
      </c>
      <c r="C1225" s="2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6">
        <f>(E1225/D1225)*100</f>
        <v>112.10606060606061</v>
      </c>
      <c r="P1225" s="5">
        <f>IF(NOT(L1225=0),(E1225/L1225),0)</f>
        <v>116.21465968586388</v>
      </c>
      <c r="Q1225" s="2" t="s">
        <v>8338</v>
      </c>
      <c r="R1225" s="2" t="s">
        <v>8339</v>
      </c>
      <c r="S1225" s="11">
        <f>(((J1225/60)/60)/24)+DATE(1970,1,1)</f>
        <v>42654.177187499998</v>
      </c>
      <c r="T1225" s="3">
        <f>(((I1225/60)/60)/24)+DATE(1970,1,1)</f>
        <v>42684.218854166669</v>
      </c>
    </row>
    <row r="1226" spans="1:20" x14ac:dyDescent="0.3">
      <c r="A1226" s="2">
        <v>1224</v>
      </c>
      <c r="B1226" s="2" t="s">
        <v>1225</v>
      </c>
      <c r="C1226" s="2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6">
        <f>(E1226/D1226)*100</f>
        <v>7.0666666666666673</v>
      </c>
      <c r="P1226" s="5">
        <f>IF(NOT(L1226=0),(E1226/L1226),0)</f>
        <v>58.888888888888886</v>
      </c>
      <c r="Q1226" s="2" t="s">
        <v>8325</v>
      </c>
      <c r="R1226" s="2" t="s">
        <v>8340</v>
      </c>
      <c r="S1226" s="11">
        <f>(((J1226/60)/60)/24)+DATE(1970,1,1)</f>
        <v>41736.549791666665</v>
      </c>
      <c r="T1226" s="3">
        <f>(((I1226/60)/60)/24)+DATE(1970,1,1)</f>
        <v>41796.549791666665</v>
      </c>
    </row>
    <row r="1227" spans="1:20" x14ac:dyDescent="0.3">
      <c r="A1227" s="2">
        <v>1225</v>
      </c>
      <c r="B1227" s="2" t="s">
        <v>1226</v>
      </c>
      <c r="C1227" s="2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6">
        <f>(E1227/D1227)*100</f>
        <v>4.3999999999999995</v>
      </c>
      <c r="P1227" s="5">
        <f>IF(NOT(L1227=0),(E1227/L1227),0)</f>
        <v>44</v>
      </c>
      <c r="Q1227" s="2" t="s">
        <v>8325</v>
      </c>
      <c r="R1227" s="2" t="s">
        <v>8340</v>
      </c>
      <c r="S1227" s="11">
        <f>(((J1227/60)/60)/24)+DATE(1970,1,1)</f>
        <v>41509.905995370369</v>
      </c>
      <c r="T1227" s="3">
        <f>(((I1227/60)/60)/24)+DATE(1970,1,1)</f>
        <v>41569.905995370369</v>
      </c>
    </row>
    <row r="1228" spans="1:20" x14ac:dyDescent="0.3">
      <c r="A1228" s="2">
        <v>1226</v>
      </c>
      <c r="B1228" s="2" t="s">
        <v>1227</v>
      </c>
      <c r="C1228" s="2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6">
        <f>(E1228/D1228)*100</f>
        <v>3.8739999999999997</v>
      </c>
      <c r="P1228" s="5">
        <f>IF(NOT(L1228=0),(E1228/L1228),0)</f>
        <v>48.424999999999997</v>
      </c>
      <c r="Q1228" s="2" t="s">
        <v>8325</v>
      </c>
      <c r="R1228" s="2" t="s">
        <v>8340</v>
      </c>
      <c r="S1228" s="11">
        <f>(((J1228/60)/60)/24)+DATE(1970,1,1)</f>
        <v>41715.874780092592</v>
      </c>
      <c r="T1228" s="3">
        <f>(((I1228/60)/60)/24)+DATE(1970,1,1)</f>
        <v>41750.041666666664</v>
      </c>
    </row>
    <row r="1229" spans="1:20" x14ac:dyDescent="0.3">
      <c r="A1229" s="2">
        <v>1227</v>
      </c>
      <c r="B1229" s="2" t="s">
        <v>1228</v>
      </c>
      <c r="C1229" s="2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6">
        <f>(E1229/D1229)*100</f>
        <v>0</v>
      </c>
      <c r="P1229" s="5">
        <f>IF(NOT(L1229=0),(E1229/L1229),0)</f>
        <v>0</v>
      </c>
      <c r="Q1229" s="2" t="s">
        <v>8325</v>
      </c>
      <c r="R1229" s="2" t="s">
        <v>8340</v>
      </c>
      <c r="S1229" s="11">
        <f>(((J1229/60)/60)/24)+DATE(1970,1,1)</f>
        <v>41827.919166666667</v>
      </c>
      <c r="T1229" s="3">
        <f>(((I1229/60)/60)/24)+DATE(1970,1,1)</f>
        <v>41858.291666666664</v>
      </c>
    </row>
    <row r="1230" spans="1:20" x14ac:dyDescent="0.3">
      <c r="A1230" s="2">
        <v>1228</v>
      </c>
      <c r="B1230" s="2" t="s">
        <v>1229</v>
      </c>
      <c r="C1230" s="2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6">
        <f>(E1230/D1230)*100</f>
        <v>29.299999999999997</v>
      </c>
      <c r="P1230" s="5">
        <f>IF(NOT(L1230=0),(E1230/L1230),0)</f>
        <v>61.041666666666664</v>
      </c>
      <c r="Q1230" s="2" t="s">
        <v>8325</v>
      </c>
      <c r="R1230" s="2" t="s">
        <v>8340</v>
      </c>
      <c r="S1230" s="11">
        <f>(((J1230/60)/60)/24)+DATE(1970,1,1)</f>
        <v>40754.729259259257</v>
      </c>
      <c r="T1230" s="3">
        <f>(((I1230/60)/60)/24)+DATE(1970,1,1)</f>
        <v>40814.729259259257</v>
      </c>
    </row>
    <row r="1231" spans="1:20" x14ac:dyDescent="0.3">
      <c r="A1231" s="2">
        <v>1229</v>
      </c>
      <c r="B1231" s="2" t="s">
        <v>1230</v>
      </c>
      <c r="C1231" s="2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6">
        <f>(E1231/D1231)*100</f>
        <v>0.90909090909090906</v>
      </c>
      <c r="P1231" s="5">
        <f>IF(NOT(L1231=0),(E1231/L1231),0)</f>
        <v>25</v>
      </c>
      <c r="Q1231" s="2" t="s">
        <v>8325</v>
      </c>
      <c r="R1231" s="2" t="s">
        <v>8340</v>
      </c>
      <c r="S1231" s="11">
        <f>(((J1231/60)/60)/24)+DATE(1970,1,1)</f>
        <v>40985.459803240738</v>
      </c>
      <c r="T1231" s="3">
        <f>(((I1231/60)/60)/24)+DATE(1970,1,1)</f>
        <v>41015.666666666664</v>
      </c>
    </row>
    <row r="1232" spans="1:20" x14ac:dyDescent="0.3">
      <c r="A1232" s="2">
        <v>1230</v>
      </c>
      <c r="B1232" s="2" t="s">
        <v>1231</v>
      </c>
      <c r="C1232" s="2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6">
        <f>(E1232/D1232)*100</f>
        <v>0</v>
      </c>
      <c r="P1232" s="5">
        <f>IF(NOT(L1232=0),(E1232/L1232),0)</f>
        <v>0</v>
      </c>
      <c r="Q1232" s="2" t="s">
        <v>8325</v>
      </c>
      <c r="R1232" s="2" t="s">
        <v>8340</v>
      </c>
      <c r="S1232" s="11">
        <f>(((J1232/60)/60)/24)+DATE(1970,1,1)</f>
        <v>40568.972569444442</v>
      </c>
      <c r="T1232" s="3">
        <f>(((I1232/60)/60)/24)+DATE(1970,1,1)</f>
        <v>40598.972569444442</v>
      </c>
    </row>
    <row r="1233" spans="1:20" x14ac:dyDescent="0.3">
      <c r="A1233" s="2">
        <v>1231</v>
      </c>
      <c r="B1233" s="2" t="s">
        <v>1232</v>
      </c>
      <c r="C1233" s="2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6">
        <f>(E1233/D1233)*100</f>
        <v>0</v>
      </c>
      <c r="P1233" s="5">
        <f>IF(NOT(L1233=0),(E1233/L1233),0)</f>
        <v>0</v>
      </c>
      <c r="Q1233" s="2" t="s">
        <v>8325</v>
      </c>
      <c r="R1233" s="2" t="s">
        <v>8340</v>
      </c>
      <c r="S1233" s="11">
        <f>(((J1233/60)/60)/24)+DATE(1970,1,1)</f>
        <v>42193.941759259258</v>
      </c>
      <c r="T1233" s="3">
        <f>(((I1233/60)/60)/24)+DATE(1970,1,1)</f>
        <v>42244.041666666672</v>
      </c>
    </row>
    <row r="1234" spans="1:20" x14ac:dyDescent="0.3">
      <c r="A1234" s="2">
        <v>1232</v>
      </c>
      <c r="B1234" s="2" t="s">
        <v>1233</v>
      </c>
      <c r="C1234" s="2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6">
        <f>(E1234/D1234)*100</f>
        <v>0.8</v>
      </c>
      <c r="P1234" s="5">
        <f>IF(NOT(L1234=0),(E1234/L1234),0)</f>
        <v>40</v>
      </c>
      <c r="Q1234" s="2" t="s">
        <v>8325</v>
      </c>
      <c r="R1234" s="2" t="s">
        <v>8340</v>
      </c>
      <c r="S1234" s="11">
        <f>(((J1234/60)/60)/24)+DATE(1970,1,1)</f>
        <v>41506.848032407412</v>
      </c>
      <c r="T1234" s="3">
        <f>(((I1234/60)/60)/24)+DATE(1970,1,1)</f>
        <v>41553.848032407412</v>
      </c>
    </row>
    <row r="1235" spans="1:20" x14ac:dyDescent="0.3">
      <c r="A1235" s="2">
        <v>1233</v>
      </c>
      <c r="B1235" s="2" t="s">
        <v>1234</v>
      </c>
      <c r="C1235" s="2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6">
        <f>(E1235/D1235)*100</f>
        <v>11.600000000000001</v>
      </c>
      <c r="P1235" s="5">
        <f>IF(NOT(L1235=0),(E1235/L1235),0)</f>
        <v>19.333333333333332</v>
      </c>
      <c r="Q1235" s="2" t="s">
        <v>8325</v>
      </c>
      <c r="R1235" s="2" t="s">
        <v>8340</v>
      </c>
      <c r="S1235" s="11">
        <f>(((J1235/60)/60)/24)+DATE(1970,1,1)</f>
        <v>40939.948773148149</v>
      </c>
      <c r="T1235" s="3">
        <f>(((I1235/60)/60)/24)+DATE(1970,1,1)</f>
        <v>40960.948773148149</v>
      </c>
    </row>
    <row r="1236" spans="1:20" x14ac:dyDescent="0.3">
      <c r="A1236" s="2">
        <v>1234</v>
      </c>
      <c r="B1236" s="2" t="s">
        <v>1235</v>
      </c>
      <c r="C1236" s="2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6">
        <f>(E1236/D1236)*100</f>
        <v>0</v>
      </c>
      <c r="P1236" s="5">
        <f>IF(NOT(L1236=0),(E1236/L1236),0)</f>
        <v>0</v>
      </c>
      <c r="Q1236" s="2" t="s">
        <v>8325</v>
      </c>
      <c r="R1236" s="2" t="s">
        <v>8340</v>
      </c>
      <c r="S1236" s="11">
        <f>(((J1236/60)/60)/24)+DATE(1970,1,1)</f>
        <v>42007.788680555561</v>
      </c>
      <c r="T1236" s="3">
        <f>(((I1236/60)/60)/24)+DATE(1970,1,1)</f>
        <v>42037.788680555561</v>
      </c>
    </row>
    <row r="1237" spans="1:20" x14ac:dyDescent="0.3">
      <c r="A1237" s="2">
        <v>1235</v>
      </c>
      <c r="B1237" s="2" t="s">
        <v>1236</v>
      </c>
      <c r="C1237" s="2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6">
        <f>(E1237/D1237)*100</f>
        <v>2.7873639500929119</v>
      </c>
      <c r="P1237" s="5">
        <f>IF(NOT(L1237=0),(E1237/L1237),0)</f>
        <v>35</v>
      </c>
      <c r="Q1237" s="2" t="s">
        <v>8325</v>
      </c>
      <c r="R1237" s="2" t="s">
        <v>8340</v>
      </c>
      <c r="S1237" s="11">
        <f>(((J1237/60)/60)/24)+DATE(1970,1,1)</f>
        <v>41583.135405092595</v>
      </c>
      <c r="T1237" s="3">
        <f>(((I1237/60)/60)/24)+DATE(1970,1,1)</f>
        <v>41623.135405092595</v>
      </c>
    </row>
    <row r="1238" spans="1:20" x14ac:dyDescent="0.3">
      <c r="A1238" s="2">
        <v>1236</v>
      </c>
      <c r="B1238" s="2" t="s">
        <v>1237</v>
      </c>
      <c r="C1238" s="2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6">
        <f>(E1238/D1238)*100</f>
        <v>0</v>
      </c>
      <c r="P1238" s="5">
        <f>IF(NOT(L1238=0),(E1238/L1238),0)</f>
        <v>0</v>
      </c>
      <c r="Q1238" s="2" t="s">
        <v>8325</v>
      </c>
      <c r="R1238" s="2" t="s">
        <v>8340</v>
      </c>
      <c r="S1238" s="11">
        <f>(((J1238/60)/60)/24)+DATE(1970,1,1)</f>
        <v>41110.680138888885</v>
      </c>
      <c r="T1238" s="3">
        <f>(((I1238/60)/60)/24)+DATE(1970,1,1)</f>
        <v>41118.666666666664</v>
      </c>
    </row>
    <row r="1239" spans="1:20" x14ac:dyDescent="0.3">
      <c r="A1239" s="2">
        <v>1237</v>
      </c>
      <c r="B1239" s="2" t="s">
        <v>1238</v>
      </c>
      <c r="C1239" s="2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6">
        <f>(E1239/D1239)*100</f>
        <v>0</v>
      </c>
      <c r="P1239" s="5">
        <f>IF(NOT(L1239=0),(E1239/L1239),0)</f>
        <v>0</v>
      </c>
      <c r="Q1239" s="2" t="s">
        <v>8325</v>
      </c>
      <c r="R1239" s="2" t="s">
        <v>8340</v>
      </c>
      <c r="S1239" s="11">
        <f>(((J1239/60)/60)/24)+DATE(1970,1,1)</f>
        <v>41125.283159722225</v>
      </c>
      <c r="T1239" s="3">
        <f>(((I1239/60)/60)/24)+DATE(1970,1,1)</f>
        <v>41145.283159722225</v>
      </c>
    </row>
    <row r="1240" spans="1:20" x14ac:dyDescent="0.3">
      <c r="A1240" s="2">
        <v>1238</v>
      </c>
      <c r="B1240" s="2" t="s">
        <v>1239</v>
      </c>
      <c r="C1240" s="2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6">
        <f>(E1240/D1240)*100</f>
        <v>17.8</v>
      </c>
      <c r="P1240" s="5">
        <f>IF(NOT(L1240=0),(E1240/L1240),0)</f>
        <v>59.333333333333336</v>
      </c>
      <c r="Q1240" s="2" t="s">
        <v>8325</v>
      </c>
      <c r="R1240" s="2" t="s">
        <v>8340</v>
      </c>
      <c r="S1240" s="11">
        <f>(((J1240/60)/60)/24)+DATE(1970,1,1)</f>
        <v>40731.61037037037</v>
      </c>
      <c r="T1240" s="3">
        <f>(((I1240/60)/60)/24)+DATE(1970,1,1)</f>
        <v>40761.61037037037</v>
      </c>
    </row>
    <row r="1241" spans="1:20" x14ac:dyDescent="0.3">
      <c r="A1241" s="2">
        <v>1239</v>
      </c>
      <c r="B1241" s="2" t="s">
        <v>1240</v>
      </c>
      <c r="C1241" s="2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6">
        <f>(E1241/D1241)*100</f>
        <v>0</v>
      </c>
      <c r="P1241" s="5">
        <f>IF(NOT(L1241=0),(E1241/L1241),0)</f>
        <v>0</v>
      </c>
      <c r="Q1241" s="2" t="s">
        <v>8325</v>
      </c>
      <c r="R1241" s="2" t="s">
        <v>8340</v>
      </c>
      <c r="S1241" s="11">
        <f>(((J1241/60)/60)/24)+DATE(1970,1,1)</f>
        <v>40883.962581018517</v>
      </c>
      <c r="T1241" s="3">
        <f>(((I1241/60)/60)/24)+DATE(1970,1,1)</f>
        <v>40913.962581018517</v>
      </c>
    </row>
    <row r="1242" spans="1:20" x14ac:dyDescent="0.3">
      <c r="A1242" s="2">
        <v>1240</v>
      </c>
      <c r="B1242" s="2" t="s">
        <v>1241</v>
      </c>
      <c r="C1242" s="2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6">
        <f>(E1242/D1242)*100</f>
        <v>3.0124999999999997</v>
      </c>
      <c r="P1242" s="5">
        <f>IF(NOT(L1242=0),(E1242/L1242),0)</f>
        <v>30.125</v>
      </c>
      <c r="Q1242" s="2" t="s">
        <v>8325</v>
      </c>
      <c r="R1242" s="2" t="s">
        <v>8340</v>
      </c>
      <c r="S1242" s="11">
        <f>(((J1242/60)/60)/24)+DATE(1970,1,1)</f>
        <v>41409.040011574078</v>
      </c>
      <c r="T1242" s="3">
        <f>(((I1242/60)/60)/24)+DATE(1970,1,1)</f>
        <v>41467.910416666666</v>
      </c>
    </row>
    <row r="1243" spans="1:20" x14ac:dyDescent="0.3">
      <c r="A1243" s="2">
        <v>1241</v>
      </c>
      <c r="B1243" s="2" t="s">
        <v>1242</v>
      </c>
      <c r="C1243" s="2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6">
        <f>(E1243/D1243)*100</f>
        <v>50.739999999999995</v>
      </c>
      <c r="P1243" s="5">
        <f>IF(NOT(L1243=0),(E1243/L1243),0)</f>
        <v>74.617647058823536</v>
      </c>
      <c r="Q1243" s="2" t="s">
        <v>8325</v>
      </c>
      <c r="R1243" s="2" t="s">
        <v>8340</v>
      </c>
      <c r="S1243" s="11">
        <f>(((J1243/60)/60)/24)+DATE(1970,1,1)</f>
        <v>41923.837731481479</v>
      </c>
      <c r="T1243" s="3">
        <f>(((I1243/60)/60)/24)+DATE(1970,1,1)</f>
        <v>41946.249305555553</v>
      </c>
    </row>
    <row r="1244" spans="1:20" x14ac:dyDescent="0.3">
      <c r="A1244" s="2">
        <v>1242</v>
      </c>
      <c r="B1244" s="2" t="s">
        <v>1243</v>
      </c>
      <c r="C1244" s="2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6">
        <f>(E1244/D1244)*100</f>
        <v>0.54884742041712409</v>
      </c>
      <c r="P1244" s="5">
        <f>IF(NOT(L1244=0),(E1244/L1244),0)</f>
        <v>5</v>
      </c>
      <c r="Q1244" s="2" t="s">
        <v>8325</v>
      </c>
      <c r="R1244" s="2" t="s">
        <v>8340</v>
      </c>
      <c r="S1244" s="11">
        <f>(((J1244/60)/60)/24)+DATE(1970,1,1)</f>
        <v>40782.165532407409</v>
      </c>
      <c r="T1244" s="3">
        <f>(((I1244/60)/60)/24)+DATE(1970,1,1)</f>
        <v>40797.554166666669</v>
      </c>
    </row>
    <row r="1245" spans="1:20" x14ac:dyDescent="0.3">
      <c r="A1245" s="2">
        <v>1243</v>
      </c>
      <c r="B1245" s="2" t="s">
        <v>1244</v>
      </c>
      <c r="C1245" s="2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6">
        <f>(E1245/D1245)*100</f>
        <v>14.091666666666667</v>
      </c>
      <c r="P1245" s="5">
        <f>IF(NOT(L1245=0),(E1245/L1245),0)</f>
        <v>44.5</v>
      </c>
      <c r="Q1245" s="2" t="s">
        <v>8325</v>
      </c>
      <c r="R1245" s="2" t="s">
        <v>8340</v>
      </c>
      <c r="S1245" s="11">
        <f>(((J1245/60)/60)/24)+DATE(1970,1,1)</f>
        <v>40671.879293981481</v>
      </c>
      <c r="T1245" s="3">
        <f>(((I1245/60)/60)/24)+DATE(1970,1,1)</f>
        <v>40732.875</v>
      </c>
    </row>
    <row r="1246" spans="1:20" x14ac:dyDescent="0.3">
      <c r="A1246" s="2">
        <v>1244</v>
      </c>
      <c r="B1246" s="2" t="s">
        <v>1245</v>
      </c>
      <c r="C1246" s="2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6">
        <f>(E1246/D1246)*100</f>
        <v>103.8</v>
      </c>
      <c r="P1246" s="5">
        <f>IF(NOT(L1246=0),(E1246/L1246),0)</f>
        <v>46.133333333333333</v>
      </c>
      <c r="Q1246" s="2" t="s">
        <v>8325</v>
      </c>
      <c r="R1246" s="2" t="s">
        <v>8326</v>
      </c>
      <c r="S1246" s="11">
        <f>(((J1246/60)/60)/24)+DATE(1970,1,1)</f>
        <v>41355.825497685182</v>
      </c>
      <c r="T1246" s="3">
        <f>(((I1246/60)/60)/24)+DATE(1970,1,1)</f>
        <v>41386.875</v>
      </c>
    </row>
    <row r="1247" spans="1:20" x14ac:dyDescent="0.3">
      <c r="A1247" s="2">
        <v>1245</v>
      </c>
      <c r="B1247" s="2" t="s">
        <v>1246</v>
      </c>
      <c r="C1247" s="2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6">
        <f>(E1247/D1247)*100</f>
        <v>120.24999999999999</v>
      </c>
      <c r="P1247" s="5">
        <f>IF(NOT(L1247=0),(E1247/L1247),0)</f>
        <v>141.47058823529412</v>
      </c>
      <c r="Q1247" s="2" t="s">
        <v>8325</v>
      </c>
      <c r="R1247" s="2" t="s">
        <v>8326</v>
      </c>
      <c r="S1247" s="11">
        <f>(((J1247/60)/60)/24)+DATE(1970,1,1)</f>
        <v>41774.599930555552</v>
      </c>
      <c r="T1247" s="3">
        <f>(((I1247/60)/60)/24)+DATE(1970,1,1)</f>
        <v>41804.599930555552</v>
      </c>
    </row>
    <row r="1248" spans="1:20" x14ac:dyDescent="0.3">
      <c r="A1248" s="2">
        <v>1246</v>
      </c>
      <c r="B1248" s="2" t="s">
        <v>1247</v>
      </c>
      <c r="C1248" s="2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6">
        <f>(E1248/D1248)*100</f>
        <v>117</v>
      </c>
      <c r="P1248" s="5">
        <f>IF(NOT(L1248=0),(E1248/L1248),0)</f>
        <v>75.483870967741936</v>
      </c>
      <c r="Q1248" s="2" t="s">
        <v>8325</v>
      </c>
      <c r="R1248" s="2" t="s">
        <v>8326</v>
      </c>
      <c r="S1248" s="11">
        <f>(((J1248/60)/60)/24)+DATE(1970,1,1)</f>
        <v>40838.043391203704</v>
      </c>
      <c r="T1248" s="3">
        <f>(((I1248/60)/60)/24)+DATE(1970,1,1)</f>
        <v>40883.085057870368</v>
      </c>
    </row>
    <row r="1249" spans="1:20" x14ac:dyDescent="0.3">
      <c r="A1249" s="2">
        <v>1247</v>
      </c>
      <c r="B1249" s="2" t="s">
        <v>1248</v>
      </c>
      <c r="C1249" s="2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6">
        <f>(E1249/D1249)*100</f>
        <v>122.14285714285715</v>
      </c>
      <c r="P1249" s="5">
        <f>IF(NOT(L1249=0),(E1249/L1249),0)</f>
        <v>85.5</v>
      </c>
      <c r="Q1249" s="2" t="s">
        <v>8325</v>
      </c>
      <c r="R1249" s="2" t="s">
        <v>8326</v>
      </c>
      <c r="S1249" s="11">
        <f>(((J1249/60)/60)/24)+DATE(1970,1,1)</f>
        <v>41370.292303240742</v>
      </c>
      <c r="T1249" s="3">
        <f>(((I1249/60)/60)/24)+DATE(1970,1,1)</f>
        <v>41400.292303240742</v>
      </c>
    </row>
    <row r="1250" spans="1:20" x14ac:dyDescent="0.3">
      <c r="A1250" s="2">
        <v>1248</v>
      </c>
      <c r="B1250" s="2" t="s">
        <v>1249</v>
      </c>
      <c r="C1250" s="2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6">
        <f>(E1250/D1250)*100</f>
        <v>151.63999999999999</v>
      </c>
      <c r="P1250" s="5">
        <f>IF(NOT(L1250=0),(E1250/L1250),0)</f>
        <v>64.254237288135599</v>
      </c>
      <c r="Q1250" s="2" t="s">
        <v>8325</v>
      </c>
      <c r="R1250" s="2" t="s">
        <v>8326</v>
      </c>
      <c r="S1250" s="11">
        <f>(((J1250/60)/60)/24)+DATE(1970,1,1)</f>
        <v>41767.656863425924</v>
      </c>
      <c r="T1250" s="3">
        <f>(((I1250/60)/60)/24)+DATE(1970,1,1)</f>
        <v>41803.290972222225</v>
      </c>
    </row>
    <row r="1251" spans="1:20" x14ac:dyDescent="0.3">
      <c r="A1251" s="2">
        <v>1249</v>
      </c>
      <c r="B1251" s="2" t="s">
        <v>1250</v>
      </c>
      <c r="C1251" s="2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6">
        <f>(E1251/D1251)*100</f>
        <v>104.44</v>
      </c>
      <c r="P1251" s="5">
        <f>IF(NOT(L1251=0),(E1251/L1251),0)</f>
        <v>64.46913580246914</v>
      </c>
      <c r="Q1251" s="2" t="s">
        <v>8325</v>
      </c>
      <c r="R1251" s="2" t="s">
        <v>8326</v>
      </c>
      <c r="S1251" s="11">
        <f>(((J1251/60)/60)/24)+DATE(1970,1,1)</f>
        <v>41067.74086805556</v>
      </c>
      <c r="T1251" s="3">
        <f>(((I1251/60)/60)/24)+DATE(1970,1,1)</f>
        <v>41097.74086805556</v>
      </c>
    </row>
    <row r="1252" spans="1:20" x14ac:dyDescent="0.3">
      <c r="A1252" s="2">
        <v>1250</v>
      </c>
      <c r="B1252" s="2" t="s">
        <v>1251</v>
      </c>
      <c r="C1252" s="2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6">
        <f>(E1252/D1252)*100</f>
        <v>200.15333333333331</v>
      </c>
      <c r="P1252" s="5">
        <f>IF(NOT(L1252=0),(E1252/L1252),0)</f>
        <v>118.2007874015748</v>
      </c>
      <c r="Q1252" s="2" t="s">
        <v>8325</v>
      </c>
      <c r="R1252" s="2" t="s">
        <v>8326</v>
      </c>
      <c r="S1252" s="11">
        <f>(((J1252/60)/60)/24)+DATE(1970,1,1)</f>
        <v>41843.64271990741</v>
      </c>
      <c r="T1252" s="3">
        <f>(((I1252/60)/60)/24)+DATE(1970,1,1)</f>
        <v>41888.64271990741</v>
      </c>
    </row>
    <row r="1253" spans="1:20" x14ac:dyDescent="0.3">
      <c r="A1253" s="2">
        <v>1251</v>
      </c>
      <c r="B1253" s="2" t="s">
        <v>1252</v>
      </c>
      <c r="C1253" s="2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6">
        <f>(E1253/D1253)*100</f>
        <v>101.8</v>
      </c>
      <c r="P1253" s="5">
        <f>IF(NOT(L1253=0),(E1253/L1253),0)</f>
        <v>82.540540540540547</v>
      </c>
      <c r="Q1253" s="2" t="s">
        <v>8325</v>
      </c>
      <c r="R1253" s="2" t="s">
        <v>8326</v>
      </c>
      <c r="S1253" s="11">
        <f>(((J1253/60)/60)/24)+DATE(1970,1,1)</f>
        <v>40751.814432870371</v>
      </c>
      <c r="T1253" s="3">
        <f>(((I1253/60)/60)/24)+DATE(1970,1,1)</f>
        <v>40811.814432870371</v>
      </c>
    </row>
    <row r="1254" spans="1:20" x14ac:dyDescent="0.3">
      <c r="A1254" s="2">
        <v>1252</v>
      </c>
      <c r="B1254" s="2" t="s">
        <v>1253</v>
      </c>
      <c r="C1254" s="2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6">
        <f>(E1254/D1254)*100</f>
        <v>137.65714285714284</v>
      </c>
      <c r="P1254" s="5">
        <f>IF(NOT(L1254=0),(E1254/L1254),0)</f>
        <v>34.170212765957444</v>
      </c>
      <c r="Q1254" s="2" t="s">
        <v>8325</v>
      </c>
      <c r="R1254" s="2" t="s">
        <v>8326</v>
      </c>
      <c r="S1254" s="11">
        <f>(((J1254/60)/60)/24)+DATE(1970,1,1)</f>
        <v>41543.988067129627</v>
      </c>
      <c r="T1254" s="3">
        <f>(((I1254/60)/60)/24)+DATE(1970,1,1)</f>
        <v>41571.988067129627</v>
      </c>
    </row>
    <row r="1255" spans="1:20" x14ac:dyDescent="0.3">
      <c r="A1255" s="2">
        <v>1253</v>
      </c>
      <c r="B1255" s="2" t="s">
        <v>1254</v>
      </c>
      <c r="C1255" s="2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6">
        <f>(E1255/D1255)*100</f>
        <v>303833.2</v>
      </c>
      <c r="P1255" s="5">
        <f>IF(NOT(L1255=0),(E1255/L1255),0)</f>
        <v>42.73322081575246</v>
      </c>
      <c r="Q1255" s="2" t="s">
        <v>8325</v>
      </c>
      <c r="R1255" s="2" t="s">
        <v>8326</v>
      </c>
      <c r="S1255" s="11">
        <f>(((J1255/60)/60)/24)+DATE(1970,1,1)</f>
        <v>41855.783645833333</v>
      </c>
      <c r="T1255" s="3">
        <f>(((I1255/60)/60)/24)+DATE(1970,1,1)</f>
        <v>41885.783645833333</v>
      </c>
    </row>
    <row r="1256" spans="1:20" x14ac:dyDescent="0.3">
      <c r="A1256" s="2">
        <v>1254</v>
      </c>
      <c r="B1256" s="2" t="s">
        <v>1255</v>
      </c>
      <c r="C1256" s="2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6">
        <f>(E1256/D1256)*100</f>
        <v>198.85074626865671</v>
      </c>
      <c r="P1256" s="5">
        <f>IF(NOT(L1256=0),(E1256/L1256),0)</f>
        <v>94.489361702127653</v>
      </c>
      <c r="Q1256" s="2" t="s">
        <v>8325</v>
      </c>
      <c r="R1256" s="2" t="s">
        <v>8326</v>
      </c>
      <c r="S1256" s="11">
        <f>(((J1256/60)/60)/24)+DATE(1970,1,1)</f>
        <v>40487.621365740742</v>
      </c>
      <c r="T1256" s="3">
        <f>(((I1256/60)/60)/24)+DATE(1970,1,1)</f>
        <v>40544.207638888889</v>
      </c>
    </row>
    <row r="1257" spans="1:20" x14ac:dyDescent="0.3">
      <c r="A1257" s="2">
        <v>1255</v>
      </c>
      <c r="B1257" s="2" t="s">
        <v>1256</v>
      </c>
      <c r="C1257" s="2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6">
        <f>(E1257/D1257)*100</f>
        <v>202.36666666666667</v>
      </c>
      <c r="P1257" s="5">
        <f>IF(NOT(L1257=0),(E1257/L1257),0)</f>
        <v>55.697247706422019</v>
      </c>
      <c r="Q1257" s="2" t="s">
        <v>8325</v>
      </c>
      <c r="R1257" s="2" t="s">
        <v>8326</v>
      </c>
      <c r="S1257" s="11">
        <f>(((J1257/60)/60)/24)+DATE(1970,1,1)</f>
        <v>41579.845509259263</v>
      </c>
      <c r="T1257" s="3">
        <f>(((I1257/60)/60)/24)+DATE(1970,1,1)</f>
        <v>41609.887175925927</v>
      </c>
    </row>
    <row r="1258" spans="1:20" x14ac:dyDescent="0.3">
      <c r="A1258" s="2">
        <v>1256</v>
      </c>
      <c r="B1258" s="2" t="s">
        <v>1257</v>
      </c>
      <c r="C1258" s="2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6">
        <f>(E1258/D1258)*100</f>
        <v>117.96376666666666</v>
      </c>
      <c r="P1258" s="5">
        <f>IF(NOT(L1258=0),(E1258/L1258),0)</f>
        <v>98.030831024930734</v>
      </c>
      <c r="Q1258" s="2" t="s">
        <v>8325</v>
      </c>
      <c r="R1258" s="2" t="s">
        <v>8326</v>
      </c>
      <c r="S1258" s="11">
        <f>(((J1258/60)/60)/24)+DATE(1970,1,1)</f>
        <v>40921.919340277782</v>
      </c>
      <c r="T1258" s="3">
        <f>(((I1258/60)/60)/24)+DATE(1970,1,1)</f>
        <v>40951.919340277782</v>
      </c>
    </row>
    <row r="1259" spans="1:20" x14ac:dyDescent="0.3">
      <c r="A1259" s="2">
        <v>1257</v>
      </c>
      <c r="B1259" s="2" t="s">
        <v>1258</v>
      </c>
      <c r="C1259" s="2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6">
        <f>(E1259/D1259)*100</f>
        <v>294.72727272727275</v>
      </c>
      <c r="P1259" s="5">
        <f>IF(NOT(L1259=0),(E1259/L1259),0)</f>
        <v>92.102272727272734</v>
      </c>
      <c r="Q1259" s="2" t="s">
        <v>8325</v>
      </c>
      <c r="R1259" s="2" t="s">
        <v>8326</v>
      </c>
      <c r="S1259" s="11">
        <f>(((J1259/60)/60)/24)+DATE(1970,1,1)</f>
        <v>40587.085532407407</v>
      </c>
      <c r="T1259" s="3">
        <f>(((I1259/60)/60)/24)+DATE(1970,1,1)</f>
        <v>40636.043865740743</v>
      </c>
    </row>
    <row r="1260" spans="1:20" x14ac:dyDescent="0.3">
      <c r="A1260" s="2">
        <v>1258</v>
      </c>
      <c r="B1260" s="2" t="s">
        <v>1259</v>
      </c>
      <c r="C1260" s="2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6">
        <f>(E1260/D1260)*100</f>
        <v>213.14633333333336</v>
      </c>
      <c r="P1260" s="5">
        <f>IF(NOT(L1260=0),(E1260/L1260),0)</f>
        <v>38.175462686567165</v>
      </c>
      <c r="Q1260" s="2" t="s">
        <v>8325</v>
      </c>
      <c r="R1260" s="2" t="s">
        <v>8326</v>
      </c>
      <c r="S1260" s="11">
        <f>(((J1260/60)/60)/24)+DATE(1970,1,1)</f>
        <v>41487.611250000002</v>
      </c>
      <c r="T1260" s="3">
        <f>(((I1260/60)/60)/24)+DATE(1970,1,1)</f>
        <v>41517.611250000002</v>
      </c>
    </row>
    <row r="1261" spans="1:20" x14ac:dyDescent="0.3">
      <c r="A1261" s="2">
        <v>1259</v>
      </c>
      <c r="B1261" s="2" t="s">
        <v>1260</v>
      </c>
      <c r="C1261" s="2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6">
        <f>(E1261/D1261)*100</f>
        <v>104.24</v>
      </c>
      <c r="P1261" s="5">
        <f>IF(NOT(L1261=0),(E1261/L1261),0)</f>
        <v>27.145833333333332</v>
      </c>
      <c r="Q1261" s="2" t="s">
        <v>8325</v>
      </c>
      <c r="R1261" s="2" t="s">
        <v>8326</v>
      </c>
      <c r="S1261" s="11">
        <f>(((J1261/60)/60)/24)+DATE(1970,1,1)</f>
        <v>41766.970648148148</v>
      </c>
      <c r="T1261" s="3">
        <f>(((I1261/60)/60)/24)+DATE(1970,1,1)</f>
        <v>41799.165972222225</v>
      </c>
    </row>
    <row r="1262" spans="1:20" x14ac:dyDescent="0.3">
      <c r="A1262" s="2">
        <v>1260</v>
      </c>
      <c r="B1262" s="2" t="s">
        <v>1261</v>
      </c>
      <c r="C1262" s="2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6">
        <f>(E1262/D1262)*100</f>
        <v>113.66666666666667</v>
      </c>
      <c r="P1262" s="5">
        <f>IF(NOT(L1262=0),(E1262/L1262),0)</f>
        <v>50.689189189189186</v>
      </c>
      <c r="Q1262" s="2" t="s">
        <v>8325</v>
      </c>
      <c r="R1262" s="2" t="s">
        <v>8326</v>
      </c>
      <c r="S1262" s="11">
        <f>(((J1262/60)/60)/24)+DATE(1970,1,1)</f>
        <v>41666.842824074076</v>
      </c>
      <c r="T1262" s="3">
        <f>(((I1262/60)/60)/24)+DATE(1970,1,1)</f>
        <v>41696.842824074076</v>
      </c>
    </row>
    <row r="1263" spans="1:20" x14ac:dyDescent="0.3">
      <c r="A1263" s="2">
        <v>1261</v>
      </c>
      <c r="B1263" s="2" t="s">
        <v>1262</v>
      </c>
      <c r="C1263" s="2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6">
        <f>(E1263/D1263)*100</f>
        <v>101.25</v>
      </c>
      <c r="P1263" s="5">
        <f>IF(NOT(L1263=0),(E1263/L1263),0)</f>
        <v>38.942307692307693</v>
      </c>
      <c r="Q1263" s="2" t="s">
        <v>8325</v>
      </c>
      <c r="R1263" s="2" t="s">
        <v>8326</v>
      </c>
      <c r="S1263" s="11">
        <f>(((J1263/60)/60)/24)+DATE(1970,1,1)</f>
        <v>41638.342905092592</v>
      </c>
      <c r="T1263" s="3">
        <f>(((I1263/60)/60)/24)+DATE(1970,1,1)</f>
        <v>41668.342905092592</v>
      </c>
    </row>
    <row r="1264" spans="1:20" x14ac:dyDescent="0.3">
      <c r="A1264" s="2">
        <v>1262</v>
      </c>
      <c r="B1264" s="2" t="s">
        <v>1263</v>
      </c>
      <c r="C1264" s="2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6">
        <f>(E1264/D1264)*100</f>
        <v>125.41538461538462</v>
      </c>
      <c r="P1264" s="5">
        <f>IF(NOT(L1264=0),(E1264/L1264),0)</f>
        <v>77.638095238095232</v>
      </c>
      <c r="Q1264" s="2" t="s">
        <v>8325</v>
      </c>
      <c r="R1264" s="2" t="s">
        <v>8326</v>
      </c>
      <c r="S1264" s="11">
        <f>(((J1264/60)/60)/24)+DATE(1970,1,1)</f>
        <v>41656.762638888889</v>
      </c>
      <c r="T1264" s="3">
        <f>(((I1264/60)/60)/24)+DATE(1970,1,1)</f>
        <v>41686.762638888889</v>
      </c>
    </row>
    <row r="1265" spans="1:20" x14ac:dyDescent="0.3">
      <c r="A1265" s="2">
        <v>1263</v>
      </c>
      <c r="B1265" s="2" t="s">
        <v>1264</v>
      </c>
      <c r="C1265" s="2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6">
        <f>(E1265/D1265)*100</f>
        <v>119</v>
      </c>
      <c r="P1265" s="5">
        <f>IF(NOT(L1265=0),(E1265/L1265),0)</f>
        <v>43.536585365853661</v>
      </c>
      <c r="Q1265" s="2" t="s">
        <v>8325</v>
      </c>
      <c r="R1265" s="2" t="s">
        <v>8326</v>
      </c>
      <c r="S1265" s="11">
        <f>(((J1265/60)/60)/24)+DATE(1970,1,1)</f>
        <v>41692.084143518521</v>
      </c>
      <c r="T1265" s="3">
        <f>(((I1265/60)/60)/24)+DATE(1970,1,1)</f>
        <v>41727.041666666664</v>
      </c>
    </row>
    <row r="1266" spans="1:20" x14ac:dyDescent="0.3">
      <c r="A1266" s="2">
        <v>1264</v>
      </c>
      <c r="B1266" s="2" t="s">
        <v>1265</v>
      </c>
      <c r="C1266" s="2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6">
        <f>(E1266/D1266)*100</f>
        <v>166.46153846153845</v>
      </c>
      <c r="P1266" s="5">
        <f>IF(NOT(L1266=0),(E1266/L1266),0)</f>
        <v>31.823529411764707</v>
      </c>
      <c r="Q1266" s="2" t="s">
        <v>8325</v>
      </c>
      <c r="R1266" s="2" t="s">
        <v>8326</v>
      </c>
      <c r="S1266" s="11">
        <f>(((J1266/60)/60)/24)+DATE(1970,1,1)</f>
        <v>41547.662997685184</v>
      </c>
      <c r="T1266" s="3">
        <f>(((I1266/60)/60)/24)+DATE(1970,1,1)</f>
        <v>41576.662997685184</v>
      </c>
    </row>
    <row r="1267" spans="1:20" x14ac:dyDescent="0.3">
      <c r="A1267" s="2">
        <v>1265</v>
      </c>
      <c r="B1267" s="2" t="s">
        <v>1266</v>
      </c>
      <c r="C1267" s="2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6">
        <f>(E1267/D1267)*100</f>
        <v>119.14771428571429</v>
      </c>
      <c r="P1267" s="5">
        <f>IF(NOT(L1267=0),(E1267/L1267),0)</f>
        <v>63.184393939393942</v>
      </c>
      <c r="Q1267" s="2" t="s">
        <v>8325</v>
      </c>
      <c r="R1267" s="2" t="s">
        <v>8326</v>
      </c>
      <c r="S1267" s="11">
        <f>(((J1267/60)/60)/24)+DATE(1970,1,1)</f>
        <v>40465.655266203699</v>
      </c>
      <c r="T1267" s="3">
        <f>(((I1267/60)/60)/24)+DATE(1970,1,1)</f>
        <v>40512.655266203699</v>
      </c>
    </row>
    <row r="1268" spans="1:20" x14ac:dyDescent="0.3">
      <c r="A1268" s="2">
        <v>1266</v>
      </c>
      <c r="B1268" s="2" t="s">
        <v>1267</v>
      </c>
      <c r="C1268" s="2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6">
        <f>(E1268/D1268)*100</f>
        <v>100.47368421052632</v>
      </c>
      <c r="P1268" s="5">
        <f>IF(NOT(L1268=0),(E1268/L1268),0)</f>
        <v>190.9</v>
      </c>
      <c r="Q1268" s="2" t="s">
        <v>8325</v>
      </c>
      <c r="R1268" s="2" t="s">
        <v>8326</v>
      </c>
      <c r="S1268" s="11">
        <f>(((J1268/60)/60)/24)+DATE(1970,1,1)</f>
        <v>41620.87667824074</v>
      </c>
      <c r="T1268" s="3">
        <f>(((I1268/60)/60)/24)+DATE(1970,1,1)</f>
        <v>41650.87667824074</v>
      </c>
    </row>
    <row r="1269" spans="1:20" x14ac:dyDescent="0.3">
      <c r="A1269" s="2">
        <v>1267</v>
      </c>
      <c r="B1269" s="2" t="s">
        <v>1268</v>
      </c>
      <c r="C1269" s="2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6">
        <f>(E1269/D1269)*100</f>
        <v>101.8</v>
      </c>
      <c r="P1269" s="5">
        <f>IF(NOT(L1269=0),(E1269/L1269),0)</f>
        <v>140.85534591194968</v>
      </c>
      <c r="Q1269" s="2" t="s">
        <v>8325</v>
      </c>
      <c r="R1269" s="2" t="s">
        <v>8326</v>
      </c>
      <c r="S1269" s="11">
        <f>(((J1269/60)/60)/24)+DATE(1970,1,1)</f>
        <v>41449.585162037038</v>
      </c>
      <c r="T1269" s="3">
        <f>(((I1269/60)/60)/24)+DATE(1970,1,1)</f>
        <v>41479.585162037038</v>
      </c>
    </row>
    <row r="1270" spans="1:20" x14ac:dyDescent="0.3">
      <c r="A1270" s="2">
        <v>1268</v>
      </c>
      <c r="B1270" s="2" t="s">
        <v>1269</v>
      </c>
      <c r="C1270" s="2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6">
        <f>(E1270/D1270)*100</f>
        <v>116.66666666666667</v>
      </c>
      <c r="P1270" s="5">
        <f>IF(NOT(L1270=0),(E1270/L1270),0)</f>
        <v>76.92307692307692</v>
      </c>
      <c r="Q1270" s="2" t="s">
        <v>8325</v>
      </c>
      <c r="R1270" s="2" t="s">
        <v>8326</v>
      </c>
      <c r="S1270" s="11">
        <f>(((J1270/60)/60)/24)+DATE(1970,1,1)</f>
        <v>41507.845451388886</v>
      </c>
      <c r="T1270" s="3">
        <f>(((I1270/60)/60)/24)+DATE(1970,1,1)</f>
        <v>41537.845451388886</v>
      </c>
    </row>
    <row r="1271" spans="1:20" x14ac:dyDescent="0.3">
      <c r="A1271" s="2">
        <v>1269</v>
      </c>
      <c r="B1271" s="2" t="s">
        <v>1270</v>
      </c>
      <c r="C1271" s="2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6">
        <f>(E1271/D1271)*100</f>
        <v>108.64893617021276</v>
      </c>
      <c r="P1271" s="5">
        <f>IF(NOT(L1271=0),(E1271/L1271),0)</f>
        <v>99.15533980582525</v>
      </c>
      <c r="Q1271" s="2" t="s">
        <v>8325</v>
      </c>
      <c r="R1271" s="2" t="s">
        <v>8326</v>
      </c>
      <c r="S1271" s="11">
        <f>(((J1271/60)/60)/24)+DATE(1970,1,1)</f>
        <v>42445.823055555549</v>
      </c>
      <c r="T1271" s="3">
        <f>(((I1271/60)/60)/24)+DATE(1970,1,1)</f>
        <v>42476</v>
      </c>
    </row>
    <row r="1272" spans="1:20" x14ac:dyDescent="0.3">
      <c r="A1272" s="2">
        <v>1270</v>
      </c>
      <c r="B1272" s="2" t="s">
        <v>1271</v>
      </c>
      <c r="C1272" s="2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6">
        <f>(E1272/D1272)*100</f>
        <v>114.72</v>
      </c>
      <c r="P1272" s="5">
        <f>IF(NOT(L1272=0),(E1272/L1272),0)</f>
        <v>67.881656804733723</v>
      </c>
      <c r="Q1272" s="2" t="s">
        <v>8325</v>
      </c>
      <c r="R1272" s="2" t="s">
        <v>8326</v>
      </c>
      <c r="S1272" s="11">
        <f>(((J1272/60)/60)/24)+DATE(1970,1,1)</f>
        <v>40933.856967592597</v>
      </c>
      <c r="T1272" s="3">
        <f>(((I1272/60)/60)/24)+DATE(1970,1,1)</f>
        <v>40993.815300925926</v>
      </c>
    </row>
    <row r="1273" spans="1:20" x14ac:dyDescent="0.3">
      <c r="A1273" s="2">
        <v>1271</v>
      </c>
      <c r="B1273" s="2" t="s">
        <v>1272</v>
      </c>
      <c r="C1273" s="2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6">
        <f>(E1273/D1273)*100</f>
        <v>101.8</v>
      </c>
      <c r="P1273" s="5">
        <f>IF(NOT(L1273=0),(E1273/L1273),0)</f>
        <v>246.29032258064515</v>
      </c>
      <c r="Q1273" s="2" t="s">
        <v>8325</v>
      </c>
      <c r="R1273" s="2" t="s">
        <v>8326</v>
      </c>
      <c r="S1273" s="11">
        <f>(((J1273/60)/60)/24)+DATE(1970,1,1)</f>
        <v>41561.683553240742</v>
      </c>
      <c r="T1273" s="3">
        <f>(((I1273/60)/60)/24)+DATE(1970,1,1)</f>
        <v>41591.725219907406</v>
      </c>
    </row>
    <row r="1274" spans="1:20" x14ac:dyDescent="0.3">
      <c r="A1274" s="2">
        <v>1272</v>
      </c>
      <c r="B1274" s="2" t="s">
        <v>1273</v>
      </c>
      <c r="C1274" s="2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6">
        <f>(E1274/D1274)*100</f>
        <v>106</v>
      </c>
      <c r="P1274" s="5">
        <f>IF(NOT(L1274=0),(E1274/L1274),0)</f>
        <v>189.28571428571428</v>
      </c>
      <c r="Q1274" s="2" t="s">
        <v>8325</v>
      </c>
      <c r="R1274" s="2" t="s">
        <v>8326</v>
      </c>
      <c r="S1274" s="11">
        <f>(((J1274/60)/60)/24)+DATE(1970,1,1)</f>
        <v>40274.745127314818</v>
      </c>
      <c r="T1274" s="3">
        <f>(((I1274/60)/60)/24)+DATE(1970,1,1)</f>
        <v>40344.166666666664</v>
      </c>
    </row>
    <row r="1275" spans="1:20" x14ac:dyDescent="0.3">
      <c r="A1275" s="2">
        <v>1273</v>
      </c>
      <c r="B1275" s="2" t="s">
        <v>1274</v>
      </c>
      <c r="C1275" s="2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6">
        <f>(E1275/D1275)*100</f>
        <v>103.49999999999999</v>
      </c>
      <c r="P1275" s="5">
        <f>IF(NOT(L1275=0),(E1275/L1275),0)</f>
        <v>76.666666666666671</v>
      </c>
      <c r="Q1275" s="2" t="s">
        <v>8325</v>
      </c>
      <c r="R1275" s="2" t="s">
        <v>8326</v>
      </c>
      <c r="S1275" s="11">
        <f>(((J1275/60)/60)/24)+DATE(1970,1,1)</f>
        <v>41852.730219907404</v>
      </c>
      <c r="T1275" s="3">
        <f>(((I1275/60)/60)/24)+DATE(1970,1,1)</f>
        <v>41882.730219907404</v>
      </c>
    </row>
    <row r="1276" spans="1:20" x14ac:dyDescent="0.3">
      <c r="A1276" s="2">
        <v>1274</v>
      </c>
      <c r="B1276" s="2" t="s">
        <v>1275</v>
      </c>
      <c r="C1276" s="2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6">
        <f>(E1276/D1276)*100</f>
        <v>154.97535999999999</v>
      </c>
      <c r="P1276" s="5">
        <f>IF(NOT(L1276=0),(E1276/L1276),0)</f>
        <v>82.963254817987149</v>
      </c>
      <c r="Q1276" s="2" t="s">
        <v>8325</v>
      </c>
      <c r="R1276" s="2" t="s">
        <v>8326</v>
      </c>
      <c r="S1276" s="11">
        <f>(((J1276/60)/60)/24)+DATE(1970,1,1)</f>
        <v>41116.690104166664</v>
      </c>
      <c r="T1276" s="3">
        <f>(((I1276/60)/60)/24)+DATE(1970,1,1)</f>
        <v>41151.690104166664</v>
      </c>
    </row>
    <row r="1277" spans="1:20" x14ac:dyDescent="0.3">
      <c r="A1277" s="2">
        <v>1275</v>
      </c>
      <c r="B1277" s="2" t="s">
        <v>1276</v>
      </c>
      <c r="C1277" s="2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6">
        <f>(E1277/D1277)*100</f>
        <v>162.14066666666668</v>
      </c>
      <c r="P1277" s="5">
        <f>IF(NOT(L1277=0),(E1277/L1277),0)</f>
        <v>62.522107969151669</v>
      </c>
      <c r="Q1277" s="2" t="s">
        <v>8325</v>
      </c>
      <c r="R1277" s="2" t="s">
        <v>8326</v>
      </c>
      <c r="S1277" s="11">
        <f>(((J1277/60)/60)/24)+DATE(1970,1,1)</f>
        <v>41458.867905092593</v>
      </c>
      <c r="T1277" s="3">
        <f>(((I1277/60)/60)/24)+DATE(1970,1,1)</f>
        <v>41493.867905092593</v>
      </c>
    </row>
    <row r="1278" spans="1:20" x14ac:dyDescent="0.3">
      <c r="A1278" s="2">
        <v>1276</v>
      </c>
      <c r="B1278" s="2" t="s">
        <v>1277</v>
      </c>
      <c r="C1278" s="2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6">
        <f>(E1278/D1278)*100</f>
        <v>104.42100000000001</v>
      </c>
      <c r="P1278" s="5">
        <f>IF(NOT(L1278=0),(E1278/L1278),0)</f>
        <v>46.06808823529412</v>
      </c>
      <c r="Q1278" s="2" t="s">
        <v>8325</v>
      </c>
      <c r="R1278" s="2" t="s">
        <v>8326</v>
      </c>
      <c r="S1278" s="11">
        <f>(((J1278/60)/60)/24)+DATE(1970,1,1)</f>
        <v>40007.704247685186</v>
      </c>
      <c r="T1278" s="3">
        <f>(((I1278/60)/60)/24)+DATE(1970,1,1)</f>
        <v>40057.166666666664</v>
      </c>
    </row>
    <row r="1279" spans="1:20" x14ac:dyDescent="0.3">
      <c r="A1279" s="2">
        <v>1277</v>
      </c>
      <c r="B1279" s="2" t="s">
        <v>1278</v>
      </c>
      <c r="C1279" s="2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6">
        <f>(E1279/D1279)*100</f>
        <v>106.12433333333333</v>
      </c>
      <c r="P1279" s="5">
        <f>IF(NOT(L1279=0),(E1279/L1279),0)</f>
        <v>38.543946731234868</v>
      </c>
      <c r="Q1279" s="2" t="s">
        <v>8325</v>
      </c>
      <c r="R1279" s="2" t="s">
        <v>8326</v>
      </c>
      <c r="S1279" s="11">
        <f>(((J1279/60)/60)/24)+DATE(1970,1,1)</f>
        <v>41121.561886574076</v>
      </c>
      <c r="T1279" s="3">
        <f>(((I1279/60)/60)/24)+DATE(1970,1,1)</f>
        <v>41156.561886574076</v>
      </c>
    </row>
    <row r="1280" spans="1:20" x14ac:dyDescent="0.3">
      <c r="A1280" s="2">
        <v>1278</v>
      </c>
      <c r="B1280" s="2" t="s">
        <v>1279</v>
      </c>
      <c r="C1280" s="2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6">
        <f>(E1280/D1280)*100</f>
        <v>154.93846153846152</v>
      </c>
      <c r="P1280" s="5">
        <f>IF(NOT(L1280=0),(E1280/L1280),0)</f>
        <v>53.005263157894738</v>
      </c>
      <c r="Q1280" s="2" t="s">
        <v>8325</v>
      </c>
      <c r="R1280" s="2" t="s">
        <v>8326</v>
      </c>
      <c r="S1280" s="11">
        <f>(((J1280/60)/60)/24)+DATE(1970,1,1)</f>
        <v>41786.555162037039</v>
      </c>
      <c r="T1280" s="3">
        <f>(((I1280/60)/60)/24)+DATE(1970,1,1)</f>
        <v>41815.083333333336</v>
      </c>
    </row>
    <row r="1281" spans="1:20" x14ac:dyDescent="0.3">
      <c r="A1281" s="2">
        <v>1279</v>
      </c>
      <c r="B1281" s="2" t="s">
        <v>1280</v>
      </c>
      <c r="C1281" s="2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6">
        <f>(E1281/D1281)*100</f>
        <v>110.77157238734421</v>
      </c>
      <c r="P1281" s="5">
        <f>IF(NOT(L1281=0),(E1281/L1281),0)</f>
        <v>73.355396825396824</v>
      </c>
      <c r="Q1281" s="2" t="s">
        <v>8325</v>
      </c>
      <c r="R1281" s="2" t="s">
        <v>8326</v>
      </c>
      <c r="S1281" s="11">
        <f>(((J1281/60)/60)/24)+DATE(1970,1,1)</f>
        <v>41682.099189814813</v>
      </c>
      <c r="T1281" s="3">
        <f>(((I1281/60)/60)/24)+DATE(1970,1,1)</f>
        <v>41722.057523148149</v>
      </c>
    </row>
    <row r="1282" spans="1:20" x14ac:dyDescent="0.3">
      <c r="A1282" s="2">
        <v>1280</v>
      </c>
      <c r="B1282" s="2" t="s">
        <v>1281</v>
      </c>
      <c r="C1282" s="2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6">
        <f>(E1282/D1282)*100</f>
        <v>110.91186666666665</v>
      </c>
      <c r="P1282" s="5">
        <f>IF(NOT(L1282=0),(E1282/L1282),0)</f>
        <v>127.97523076923076</v>
      </c>
      <c r="Q1282" s="2" t="s">
        <v>8325</v>
      </c>
      <c r="R1282" s="2" t="s">
        <v>8326</v>
      </c>
      <c r="S1282" s="11">
        <f>(((J1282/60)/60)/24)+DATE(1970,1,1)</f>
        <v>40513.757569444446</v>
      </c>
      <c r="T1282" s="3">
        <f>(((I1282/60)/60)/24)+DATE(1970,1,1)</f>
        <v>40603.757569444446</v>
      </c>
    </row>
    <row r="1283" spans="1:20" x14ac:dyDescent="0.3">
      <c r="A1283" s="2">
        <v>1281</v>
      </c>
      <c r="B1283" s="2" t="s">
        <v>1282</v>
      </c>
      <c r="C1283" s="2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6">
        <f>(E1283/D1283)*100</f>
        <v>110.71428571428572</v>
      </c>
      <c r="P1283" s="5">
        <f>IF(NOT(L1283=0),(E1283/L1283),0)</f>
        <v>104.72972972972973</v>
      </c>
      <c r="Q1283" s="2" t="s">
        <v>8325</v>
      </c>
      <c r="R1283" s="2" t="s">
        <v>8326</v>
      </c>
      <c r="S1283" s="11">
        <f>(((J1283/60)/60)/24)+DATE(1970,1,1)</f>
        <v>41463.743472222224</v>
      </c>
      <c r="T1283" s="3">
        <f>(((I1283/60)/60)/24)+DATE(1970,1,1)</f>
        <v>41483.743472222224</v>
      </c>
    </row>
    <row r="1284" spans="1:20" x14ac:dyDescent="0.3">
      <c r="A1284" s="2">
        <v>1282</v>
      </c>
      <c r="B1284" s="2" t="s">
        <v>1283</v>
      </c>
      <c r="C1284" s="2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6">
        <f>(E1284/D1284)*100</f>
        <v>123.61333333333333</v>
      </c>
      <c r="P1284" s="5">
        <f>IF(NOT(L1284=0),(E1284/L1284),0)</f>
        <v>67.671532846715323</v>
      </c>
      <c r="Q1284" s="2" t="s">
        <v>8325</v>
      </c>
      <c r="R1284" s="2" t="s">
        <v>8326</v>
      </c>
      <c r="S1284" s="11">
        <f>(((J1284/60)/60)/24)+DATE(1970,1,1)</f>
        <v>41586.475173611114</v>
      </c>
      <c r="T1284" s="3">
        <f>(((I1284/60)/60)/24)+DATE(1970,1,1)</f>
        <v>41617.207638888889</v>
      </c>
    </row>
    <row r="1285" spans="1:20" x14ac:dyDescent="0.3">
      <c r="A1285" s="2">
        <v>1283</v>
      </c>
      <c r="B1285" s="2" t="s">
        <v>1284</v>
      </c>
      <c r="C1285" s="2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6">
        <f>(E1285/D1285)*100</f>
        <v>211.05</v>
      </c>
      <c r="P1285" s="5">
        <f>IF(NOT(L1285=0),(E1285/L1285),0)</f>
        <v>95.931818181818187</v>
      </c>
      <c r="Q1285" s="2" t="s">
        <v>8325</v>
      </c>
      <c r="R1285" s="2" t="s">
        <v>8326</v>
      </c>
      <c r="S1285" s="11">
        <f>(((J1285/60)/60)/24)+DATE(1970,1,1)</f>
        <v>41320.717465277776</v>
      </c>
      <c r="T1285" s="3">
        <f>(((I1285/60)/60)/24)+DATE(1970,1,1)</f>
        <v>41344.166666666664</v>
      </c>
    </row>
    <row r="1286" spans="1:20" x14ac:dyDescent="0.3">
      <c r="A1286" s="2">
        <v>1284</v>
      </c>
      <c r="B1286" s="2" t="s">
        <v>1285</v>
      </c>
      <c r="C1286" s="2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6">
        <f>(E1286/D1286)*100</f>
        <v>101</v>
      </c>
      <c r="P1286" s="5">
        <f>IF(NOT(L1286=0),(E1286/L1286),0)</f>
        <v>65.161290322580641</v>
      </c>
      <c r="Q1286" s="2" t="s">
        <v>8317</v>
      </c>
      <c r="R1286" s="2" t="s">
        <v>8318</v>
      </c>
      <c r="S1286" s="11">
        <f>(((J1286/60)/60)/24)+DATE(1970,1,1)</f>
        <v>42712.23474537037</v>
      </c>
      <c r="T1286" s="3">
        <f>(((I1286/60)/60)/24)+DATE(1970,1,1)</f>
        <v>42735.707638888889</v>
      </c>
    </row>
    <row r="1287" spans="1:20" x14ac:dyDescent="0.3">
      <c r="A1287" s="2">
        <v>1285</v>
      </c>
      <c r="B1287" s="2" t="s">
        <v>1286</v>
      </c>
      <c r="C1287" s="2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6">
        <f>(E1287/D1287)*100</f>
        <v>101.64999999999999</v>
      </c>
      <c r="P1287" s="5">
        <f>IF(NOT(L1287=0),(E1287/L1287),0)</f>
        <v>32.269841269841272</v>
      </c>
      <c r="Q1287" s="2" t="s">
        <v>8317</v>
      </c>
      <c r="R1287" s="2" t="s">
        <v>8318</v>
      </c>
      <c r="S1287" s="11">
        <f>(((J1287/60)/60)/24)+DATE(1970,1,1)</f>
        <v>42160.583043981482</v>
      </c>
      <c r="T1287" s="3">
        <f>(((I1287/60)/60)/24)+DATE(1970,1,1)</f>
        <v>42175.583043981482</v>
      </c>
    </row>
    <row r="1288" spans="1:20" x14ac:dyDescent="0.3">
      <c r="A1288" s="2">
        <v>1286</v>
      </c>
      <c r="B1288" s="2" t="s">
        <v>1287</v>
      </c>
      <c r="C1288" s="2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6">
        <f>(E1288/D1288)*100</f>
        <v>108.33333333333333</v>
      </c>
      <c r="P1288" s="5">
        <f>IF(NOT(L1288=0),(E1288/L1288),0)</f>
        <v>81.25</v>
      </c>
      <c r="Q1288" s="2" t="s">
        <v>8317</v>
      </c>
      <c r="R1288" s="2" t="s">
        <v>8318</v>
      </c>
      <c r="S1288" s="11">
        <f>(((J1288/60)/60)/24)+DATE(1970,1,1)</f>
        <v>42039.384571759263</v>
      </c>
      <c r="T1288" s="3">
        <f>(((I1288/60)/60)/24)+DATE(1970,1,1)</f>
        <v>42052.583333333328</v>
      </c>
    </row>
    <row r="1289" spans="1:20" x14ac:dyDescent="0.3">
      <c r="A1289" s="2">
        <v>1287</v>
      </c>
      <c r="B1289" s="2" t="s">
        <v>1288</v>
      </c>
      <c r="C1289" s="2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6">
        <f>(E1289/D1289)*100</f>
        <v>242</v>
      </c>
      <c r="P1289" s="5">
        <f>IF(NOT(L1289=0),(E1289/L1289),0)</f>
        <v>24.2</v>
      </c>
      <c r="Q1289" s="2" t="s">
        <v>8317</v>
      </c>
      <c r="R1289" s="2" t="s">
        <v>8318</v>
      </c>
      <c r="S1289" s="11">
        <f>(((J1289/60)/60)/24)+DATE(1970,1,1)</f>
        <v>42107.621018518519</v>
      </c>
      <c r="T1289" s="3">
        <f>(((I1289/60)/60)/24)+DATE(1970,1,1)</f>
        <v>42167.621018518519</v>
      </c>
    </row>
    <row r="1290" spans="1:20" x14ac:dyDescent="0.3">
      <c r="A1290" s="2">
        <v>1288</v>
      </c>
      <c r="B1290" s="2" t="s">
        <v>1289</v>
      </c>
      <c r="C1290" s="2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6">
        <f>(E1290/D1290)*100</f>
        <v>100.44999999999999</v>
      </c>
      <c r="P1290" s="5">
        <f>IF(NOT(L1290=0),(E1290/L1290),0)</f>
        <v>65.868852459016395</v>
      </c>
      <c r="Q1290" s="2" t="s">
        <v>8317</v>
      </c>
      <c r="R1290" s="2" t="s">
        <v>8318</v>
      </c>
      <c r="S1290" s="11">
        <f>(((J1290/60)/60)/24)+DATE(1970,1,1)</f>
        <v>42561.154664351852</v>
      </c>
      <c r="T1290" s="3">
        <f>(((I1290/60)/60)/24)+DATE(1970,1,1)</f>
        <v>42592.166666666672</v>
      </c>
    </row>
    <row r="1291" spans="1:20" x14ac:dyDescent="0.3">
      <c r="A1291" s="2">
        <v>1289</v>
      </c>
      <c r="B1291" s="2" t="s">
        <v>1290</v>
      </c>
      <c r="C1291" s="2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6">
        <f>(E1291/D1291)*100</f>
        <v>125.06666666666666</v>
      </c>
      <c r="P1291" s="5">
        <f>IF(NOT(L1291=0),(E1291/L1291),0)</f>
        <v>36.07692307692308</v>
      </c>
      <c r="Q1291" s="2" t="s">
        <v>8317</v>
      </c>
      <c r="R1291" s="2" t="s">
        <v>8318</v>
      </c>
      <c r="S1291" s="11">
        <f>(((J1291/60)/60)/24)+DATE(1970,1,1)</f>
        <v>42709.134780092587</v>
      </c>
      <c r="T1291" s="3">
        <f>(((I1291/60)/60)/24)+DATE(1970,1,1)</f>
        <v>42739.134780092587</v>
      </c>
    </row>
    <row r="1292" spans="1:20" x14ac:dyDescent="0.3">
      <c r="A1292" s="2">
        <v>1290</v>
      </c>
      <c r="B1292" s="2" t="s">
        <v>1291</v>
      </c>
      <c r="C1292" s="2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6">
        <f>(E1292/D1292)*100</f>
        <v>108.57142857142857</v>
      </c>
      <c r="P1292" s="5">
        <f>IF(NOT(L1292=0),(E1292/L1292),0)</f>
        <v>44.186046511627907</v>
      </c>
      <c r="Q1292" s="2" t="s">
        <v>8317</v>
      </c>
      <c r="R1292" s="2" t="s">
        <v>8318</v>
      </c>
      <c r="S1292" s="11">
        <f>(((J1292/60)/60)/24)+DATE(1970,1,1)</f>
        <v>42086.614942129629</v>
      </c>
      <c r="T1292" s="3">
        <f>(((I1292/60)/60)/24)+DATE(1970,1,1)</f>
        <v>42117.290972222225</v>
      </c>
    </row>
    <row r="1293" spans="1:20" x14ac:dyDescent="0.3">
      <c r="A1293" s="2">
        <v>1291</v>
      </c>
      <c r="B1293" s="2" t="s">
        <v>1292</v>
      </c>
      <c r="C1293" s="2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6">
        <f>(E1293/D1293)*100</f>
        <v>145.70000000000002</v>
      </c>
      <c r="P1293" s="5">
        <f>IF(NOT(L1293=0),(E1293/L1293),0)</f>
        <v>104.07142857142857</v>
      </c>
      <c r="Q1293" s="2" t="s">
        <v>8317</v>
      </c>
      <c r="R1293" s="2" t="s">
        <v>8318</v>
      </c>
      <c r="S1293" s="11">
        <f>(((J1293/60)/60)/24)+DATE(1970,1,1)</f>
        <v>42064.652673611112</v>
      </c>
      <c r="T1293" s="3">
        <f>(((I1293/60)/60)/24)+DATE(1970,1,1)</f>
        <v>42101.291666666672</v>
      </c>
    </row>
    <row r="1294" spans="1:20" x14ac:dyDescent="0.3">
      <c r="A1294" s="2">
        <v>1292</v>
      </c>
      <c r="B1294" s="2" t="s">
        <v>1293</v>
      </c>
      <c r="C1294" s="2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6">
        <f>(E1294/D1294)*100</f>
        <v>110.00000000000001</v>
      </c>
      <c r="P1294" s="5">
        <f>IF(NOT(L1294=0),(E1294/L1294),0)</f>
        <v>35.96153846153846</v>
      </c>
      <c r="Q1294" s="2" t="s">
        <v>8317</v>
      </c>
      <c r="R1294" s="2" t="s">
        <v>8318</v>
      </c>
      <c r="S1294" s="11">
        <f>(((J1294/60)/60)/24)+DATE(1970,1,1)</f>
        <v>42256.764212962968</v>
      </c>
      <c r="T1294" s="3">
        <f>(((I1294/60)/60)/24)+DATE(1970,1,1)</f>
        <v>42283.957638888889</v>
      </c>
    </row>
    <row r="1295" spans="1:20" x14ac:dyDescent="0.3">
      <c r="A1295" s="2">
        <v>1293</v>
      </c>
      <c r="B1295" s="2" t="s">
        <v>1294</v>
      </c>
      <c r="C1295" s="2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6">
        <f>(E1295/D1295)*100</f>
        <v>102.23333333333333</v>
      </c>
      <c r="P1295" s="5">
        <f>IF(NOT(L1295=0),(E1295/L1295),0)</f>
        <v>127.79166666666667</v>
      </c>
      <c r="Q1295" s="2" t="s">
        <v>8317</v>
      </c>
      <c r="R1295" s="2" t="s">
        <v>8318</v>
      </c>
      <c r="S1295" s="11">
        <f>(((J1295/60)/60)/24)+DATE(1970,1,1)</f>
        <v>42292.701053240744</v>
      </c>
      <c r="T1295" s="3">
        <f>(((I1295/60)/60)/24)+DATE(1970,1,1)</f>
        <v>42322.742719907401</v>
      </c>
    </row>
    <row r="1296" spans="1:20" x14ac:dyDescent="0.3">
      <c r="A1296" s="2">
        <v>1294</v>
      </c>
      <c r="B1296" s="2" t="s">
        <v>1295</v>
      </c>
      <c r="C1296" s="2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6">
        <f>(E1296/D1296)*100</f>
        <v>122</v>
      </c>
      <c r="P1296" s="5">
        <f>IF(NOT(L1296=0),(E1296/L1296),0)</f>
        <v>27.727272727272727</v>
      </c>
      <c r="Q1296" s="2" t="s">
        <v>8317</v>
      </c>
      <c r="R1296" s="2" t="s">
        <v>8318</v>
      </c>
      <c r="S1296" s="11">
        <f>(((J1296/60)/60)/24)+DATE(1970,1,1)</f>
        <v>42278.453668981485</v>
      </c>
      <c r="T1296" s="3">
        <f>(((I1296/60)/60)/24)+DATE(1970,1,1)</f>
        <v>42296.458333333328</v>
      </c>
    </row>
    <row r="1297" spans="1:20" x14ac:dyDescent="0.3">
      <c r="A1297" s="2">
        <v>1295</v>
      </c>
      <c r="B1297" s="2" t="s">
        <v>1296</v>
      </c>
      <c r="C1297" s="2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6">
        <f>(E1297/D1297)*100</f>
        <v>101.96000000000001</v>
      </c>
      <c r="P1297" s="5">
        <f>IF(NOT(L1297=0),(E1297/L1297),0)</f>
        <v>39.828125</v>
      </c>
      <c r="Q1297" s="2" t="s">
        <v>8317</v>
      </c>
      <c r="R1297" s="2" t="s">
        <v>8318</v>
      </c>
      <c r="S1297" s="11">
        <f>(((J1297/60)/60)/24)+DATE(1970,1,1)</f>
        <v>42184.572881944448</v>
      </c>
      <c r="T1297" s="3">
        <f>(((I1297/60)/60)/24)+DATE(1970,1,1)</f>
        <v>42214.708333333328</v>
      </c>
    </row>
    <row r="1298" spans="1:20" x14ac:dyDescent="0.3">
      <c r="A1298" s="2">
        <v>1296</v>
      </c>
      <c r="B1298" s="2" t="s">
        <v>1297</v>
      </c>
      <c r="C1298" s="2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6">
        <f>(E1298/D1298)*100</f>
        <v>141.1764705882353</v>
      </c>
      <c r="P1298" s="5">
        <f>IF(NOT(L1298=0),(E1298/L1298),0)</f>
        <v>52.173913043478258</v>
      </c>
      <c r="Q1298" s="2" t="s">
        <v>8317</v>
      </c>
      <c r="R1298" s="2" t="s">
        <v>8318</v>
      </c>
      <c r="S1298" s="11">
        <f>(((J1298/60)/60)/24)+DATE(1970,1,1)</f>
        <v>42423.050613425927</v>
      </c>
      <c r="T1298" s="3">
        <f>(((I1298/60)/60)/24)+DATE(1970,1,1)</f>
        <v>42443.008946759262</v>
      </c>
    </row>
    <row r="1299" spans="1:20" x14ac:dyDescent="0.3">
      <c r="A1299" s="2">
        <v>1297</v>
      </c>
      <c r="B1299" s="2" t="s">
        <v>1298</v>
      </c>
      <c r="C1299" s="2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6">
        <f>(E1299/D1299)*100</f>
        <v>109.52500000000001</v>
      </c>
      <c r="P1299" s="5">
        <f>IF(NOT(L1299=0),(E1299/L1299),0)</f>
        <v>92.037815126050418</v>
      </c>
      <c r="Q1299" s="2" t="s">
        <v>8317</v>
      </c>
      <c r="R1299" s="2" t="s">
        <v>8318</v>
      </c>
      <c r="S1299" s="11">
        <f>(((J1299/60)/60)/24)+DATE(1970,1,1)</f>
        <v>42461.747199074074</v>
      </c>
      <c r="T1299" s="3">
        <f>(((I1299/60)/60)/24)+DATE(1970,1,1)</f>
        <v>42491.747199074074</v>
      </c>
    </row>
    <row r="1300" spans="1:20" x14ac:dyDescent="0.3">
      <c r="A1300" s="2">
        <v>1298</v>
      </c>
      <c r="B1300" s="2" t="s">
        <v>1299</v>
      </c>
      <c r="C1300" s="2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6">
        <f>(E1300/D1300)*100</f>
        <v>104.65</v>
      </c>
      <c r="P1300" s="5">
        <f>IF(NOT(L1300=0),(E1300/L1300),0)</f>
        <v>63.424242424242422</v>
      </c>
      <c r="Q1300" s="2" t="s">
        <v>8317</v>
      </c>
      <c r="R1300" s="2" t="s">
        <v>8318</v>
      </c>
      <c r="S1300" s="11">
        <f>(((J1300/60)/60)/24)+DATE(1970,1,1)</f>
        <v>42458.680925925932</v>
      </c>
      <c r="T1300" s="3">
        <f>(((I1300/60)/60)/24)+DATE(1970,1,1)</f>
        <v>42488.680925925932</v>
      </c>
    </row>
    <row r="1301" spans="1:20" x14ac:dyDescent="0.3">
      <c r="A1301" s="2">
        <v>1299</v>
      </c>
      <c r="B1301" s="2" t="s">
        <v>1300</v>
      </c>
      <c r="C1301" s="2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6">
        <f>(E1301/D1301)*100</f>
        <v>124</v>
      </c>
      <c r="P1301" s="5">
        <f>IF(NOT(L1301=0),(E1301/L1301),0)</f>
        <v>135.625</v>
      </c>
      <c r="Q1301" s="2" t="s">
        <v>8317</v>
      </c>
      <c r="R1301" s="2" t="s">
        <v>8318</v>
      </c>
      <c r="S1301" s="11">
        <f>(((J1301/60)/60)/24)+DATE(1970,1,1)</f>
        <v>42169.814340277779</v>
      </c>
      <c r="T1301" s="3">
        <f>(((I1301/60)/60)/24)+DATE(1970,1,1)</f>
        <v>42199.814340277779</v>
      </c>
    </row>
    <row r="1302" spans="1:20" x14ac:dyDescent="0.3">
      <c r="A1302" s="2">
        <v>1300</v>
      </c>
      <c r="B1302" s="2" t="s">
        <v>1301</v>
      </c>
      <c r="C1302" s="2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6">
        <f>(E1302/D1302)*100</f>
        <v>135</v>
      </c>
      <c r="P1302" s="5">
        <f>IF(NOT(L1302=0),(E1302/L1302),0)</f>
        <v>168.75</v>
      </c>
      <c r="Q1302" s="2" t="s">
        <v>8317</v>
      </c>
      <c r="R1302" s="2" t="s">
        <v>8318</v>
      </c>
      <c r="S1302" s="11">
        <f>(((J1302/60)/60)/24)+DATE(1970,1,1)</f>
        <v>42483.675208333334</v>
      </c>
      <c r="T1302" s="3">
        <f>(((I1302/60)/60)/24)+DATE(1970,1,1)</f>
        <v>42522.789583333331</v>
      </c>
    </row>
    <row r="1303" spans="1:20" x14ac:dyDescent="0.3">
      <c r="A1303" s="2">
        <v>1301</v>
      </c>
      <c r="B1303" s="2" t="s">
        <v>1302</v>
      </c>
      <c r="C1303" s="2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6">
        <f>(E1303/D1303)*100</f>
        <v>102.75000000000001</v>
      </c>
      <c r="P1303" s="5">
        <f>IF(NOT(L1303=0),(E1303/L1303),0)</f>
        <v>70.862068965517238</v>
      </c>
      <c r="Q1303" s="2" t="s">
        <v>8317</v>
      </c>
      <c r="R1303" s="2" t="s">
        <v>8318</v>
      </c>
      <c r="S1303" s="11">
        <f>(((J1303/60)/60)/24)+DATE(1970,1,1)</f>
        <v>42195.749745370369</v>
      </c>
      <c r="T1303" s="3">
        <f>(((I1303/60)/60)/24)+DATE(1970,1,1)</f>
        <v>42206.125</v>
      </c>
    </row>
    <row r="1304" spans="1:20" x14ac:dyDescent="0.3">
      <c r="A1304" s="2">
        <v>1302</v>
      </c>
      <c r="B1304" s="2" t="s">
        <v>1303</v>
      </c>
      <c r="C1304" s="2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6">
        <f>(E1304/D1304)*100</f>
        <v>100</v>
      </c>
      <c r="P1304" s="5">
        <f>IF(NOT(L1304=0),(E1304/L1304),0)</f>
        <v>50</v>
      </c>
      <c r="Q1304" s="2" t="s">
        <v>8317</v>
      </c>
      <c r="R1304" s="2" t="s">
        <v>8318</v>
      </c>
      <c r="S1304" s="11">
        <f>(((J1304/60)/60)/24)+DATE(1970,1,1)</f>
        <v>42675.057997685188</v>
      </c>
      <c r="T1304" s="3">
        <f>(((I1304/60)/60)/24)+DATE(1970,1,1)</f>
        <v>42705.099664351852</v>
      </c>
    </row>
    <row r="1305" spans="1:20" x14ac:dyDescent="0.3">
      <c r="A1305" s="2">
        <v>1303</v>
      </c>
      <c r="B1305" s="2" t="s">
        <v>1304</v>
      </c>
      <c r="C1305" s="2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6">
        <f>(E1305/D1305)*100</f>
        <v>130.26085714285716</v>
      </c>
      <c r="P1305" s="5">
        <f>IF(NOT(L1305=0),(E1305/L1305),0)</f>
        <v>42.214166666666671</v>
      </c>
      <c r="Q1305" s="2" t="s">
        <v>8317</v>
      </c>
      <c r="R1305" s="2" t="s">
        <v>8318</v>
      </c>
      <c r="S1305" s="11">
        <f>(((J1305/60)/60)/24)+DATE(1970,1,1)</f>
        <v>42566.441203703704</v>
      </c>
      <c r="T1305" s="3">
        <f>(((I1305/60)/60)/24)+DATE(1970,1,1)</f>
        <v>42582.458333333328</v>
      </c>
    </row>
    <row r="1306" spans="1:20" x14ac:dyDescent="0.3">
      <c r="A1306" s="2">
        <v>1304</v>
      </c>
      <c r="B1306" s="2" t="s">
        <v>1305</v>
      </c>
      <c r="C1306" s="2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6">
        <f>(E1306/D1306)*100</f>
        <v>39.627499999999998</v>
      </c>
      <c r="P1306" s="5">
        <f>IF(NOT(L1306=0),(E1306/L1306),0)</f>
        <v>152.41346153846155</v>
      </c>
      <c r="Q1306" s="2" t="s">
        <v>8319</v>
      </c>
      <c r="R1306" s="2" t="s">
        <v>8321</v>
      </c>
      <c r="S1306" s="11">
        <f>(((J1306/60)/60)/24)+DATE(1970,1,1)</f>
        <v>42747.194502314815</v>
      </c>
      <c r="T1306" s="3">
        <f>(((I1306/60)/60)/24)+DATE(1970,1,1)</f>
        <v>42807.152835648143</v>
      </c>
    </row>
    <row r="1307" spans="1:20" x14ac:dyDescent="0.3">
      <c r="A1307" s="2">
        <v>1305</v>
      </c>
      <c r="B1307" s="2" t="s">
        <v>1306</v>
      </c>
      <c r="C1307" s="2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6">
        <f>(E1307/D1307)*100</f>
        <v>25.976666666666663</v>
      </c>
      <c r="P1307" s="5">
        <f>IF(NOT(L1307=0),(E1307/L1307),0)</f>
        <v>90.616279069767444</v>
      </c>
      <c r="Q1307" s="2" t="s">
        <v>8319</v>
      </c>
      <c r="R1307" s="2" t="s">
        <v>8321</v>
      </c>
      <c r="S1307" s="11">
        <f>(((J1307/60)/60)/24)+DATE(1970,1,1)</f>
        <v>42543.665601851855</v>
      </c>
      <c r="T1307" s="3">
        <f>(((I1307/60)/60)/24)+DATE(1970,1,1)</f>
        <v>42572.729166666672</v>
      </c>
    </row>
    <row r="1308" spans="1:20" x14ac:dyDescent="0.3">
      <c r="A1308" s="2">
        <v>1306</v>
      </c>
      <c r="B1308" s="2" t="s">
        <v>1307</v>
      </c>
      <c r="C1308" s="2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6">
        <f>(E1308/D1308)*100</f>
        <v>65.24636363636364</v>
      </c>
      <c r="P1308" s="5">
        <f>IF(NOT(L1308=0),(E1308/L1308),0)</f>
        <v>201.60393258426967</v>
      </c>
      <c r="Q1308" s="2" t="s">
        <v>8319</v>
      </c>
      <c r="R1308" s="2" t="s">
        <v>8321</v>
      </c>
      <c r="S1308" s="11">
        <f>(((J1308/60)/60)/24)+DATE(1970,1,1)</f>
        <v>41947.457569444443</v>
      </c>
      <c r="T1308" s="3">
        <f>(((I1308/60)/60)/24)+DATE(1970,1,1)</f>
        <v>41977.457569444443</v>
      </c>
    </row>
    <row r="1309" spans="1:20" x14ac:dyDescent="0.3">
      <c r="A1309" s="2">
        <v>1307</v>
      </c>
      <c r="B1309" s="2" t="s">
        <v>1308</v>
      </c>
      <c r="C1309" s="2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6">
        <f>(E1309/D1309)*100</f>
        <v>11.514000000000001</v>
      </c>
      <c r="P1309" s="5">
        <f>IF(NOT(L1309=0),(E1309/L1309),0)</f>
        <v>127.93333333333334</v>
      </c>
      <c r="Q1309" s="2" t="s">
        <v>8319</v>
      </c>
      <c r="R1309" s="2" t="s">
        <v>8321</v>
      </c>
      <c r="S1309" s="11">
        <f>(((J1309/60)/60)/24)+DATE(1970,1,1)</f>
        <v>42387.503229166665</v>
      </c>
      <c r="T1309" s="3">
        <f>(((I1309/60)/60)/24)+DATE(1970,1,1)</f>
        <v>42417.503229166665</v>
      </c>
    </row>
    <row r="1310" spans="1:20" x14ac:dyDescent="0.3">
      <c r="A1310" s="2">
        <v>1308</v>
      </c>
      <c r="B1310" s="2" t="s">
        <v>1309</v>
      </c>
      <c r="C1310" s="2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6">
        <f>(E1310/D1310)*100</f>
        <v>11.360000000000001</v>
      </c>
      <c r="P1310" s="5">
        <f>IF(NOT(L1310=0),(E1310/L1310),0)</f>
        <v>29.894736842105264</v>
      </c>
      <c r="Q1310" s="2" t="s">
        <v>8319</v>
      </c>
      <c r="R1310" s="2" t="s">
        <v>8321</v>
      </c>
      <c r="S1310" s="11">
        <f>(((J1310/60)/60)/24)+DATE(1970,1,1)</f>
        <v>42611.613564814819</v>
      </c>
      <c r="T1310" s="3">
        <f>(((I1310/60)/60)/24)+DATE(1970,1,1)</f>
        <v>42651.613564814819</v>
      </c>
    </row>
    <row r="1311" spans="1:20" x14ac:dyDescent="0.3">
      <c r="A1311" s="2">
        <v>1309</v>
      </c>
      <c r="B1311" s="2" t="s">
        <v>1310</v>
      </c>
      <c r="C1311" s="2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6">
        <f>(E1311/D1311)*100</f>
        <v>111.99130434782609</v>
      </c>
      <c r="P1311" s="5">
        <f>IF(NOT(L1311=0),(E1311/L1311),0)</f>
        <v>367.97142857142859</v>
      </c>
      <c r="Q1311" s="2" t="s">
        <v>8319</v>
      </c>
      <c r="R1311" s="2" t="s">
        <v>8321</v>
      </c>
      <c r="S1311" s="11">
        <f>(((J1311/60)/60)/24)+DATE(1970,1,1)</f>
        <v>42257.882731481484</v>
      </c>
      <c r="T1311" s="3">
        <f>(((I1311/60)/60)/24)+DATE(1970,1,1)</f>
        <v>42292.882731481484</v>
      </c>
    </row>
    <row r="1312" spans="1:20" x14ac:dyDescent="0.3">
      <c r="A1312" s="2">
        <v>1310</v>
      </c>
      <c r="B1312" s="2" t="s">
        <v>1311</v>
      </c>
      <c r="C1312" s="2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6">
        <f>(E1312/D1312)*100</f>
        <v>15.5</v>
      </c>
      <c r="P1312" s="5">
        <f>IF(NOT(L1312=0),(E1312/L1312),0)</f>
        <v>129.16666666666666</v>
      </c>
      <c r="Q1312" s="2" t="s">
        <v>8319</v>
      </c>
      <c r="R1312" s="2" t="s">
        <v>8321</v>
      </c>
      <c r="S1312" s="11">
        <f>(((J1312/60)/60)/24)+DATE(1970,1,1)</f>
        <v>42556.667245370365</v>
      </c>
      <c r="T1312" s="3">
        <f>(((I1312/60)/60)/24)+DATE(1970,1,1)</f>
        <v>42601.667245370365</v>
      </c>
    </row>
    <row r="1313" spans="1:20" x14ac:dyDescent="0.3">
      <c r="A1313" s="2">
        <v>1311</v>
      </c>
      <c r="B1313" s="2" t="s">
        <v>1312</v>
      </c>
      <c r="C1313" s="2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6">
        <f>(E1313/D1313)*100</f>
        <v>32.027999999999999</v>
      </c>
      <c r="P1313" s="5">
        <f>IF(NOT(L1313=0),(E1313/L1313),0)</f>
        <v>800.7</v>
      </c>
      <c r="Q1313" s="2" t="s">
        <v>8319</v>
      </c>
      <c r="R1313" s="2" t="s">
        <v>8321</v>
      </c>
      <c r="S1313" s="11">
        <f>(((J1313/60)/60)/24)+DATE(1970,1,1)</f>
        <v>42669.802303240736</v>
      </c>
      <c r="T1313" s="3">
        <f>(((I1313/60)/60)/24)+DATE(1970,1,1)</f>
        <v>42704.843969907408</v>
      </c>
    </row>
    <row r="1314" spans="1:20" x14ac:dyDescent="0.3">
      <c r="A1314" s="2">
        <v>1312</v>
      </c>
      <c r="B1314" s="2" t="s">
        <v>1313</v>
      </c>
      <c r="C1314" s="2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6">
        <f>(E1314/D1314)*100</f>
        <v>0.60869565217391308</v>
      </c>
      <c r="P1314" s="5">
        <f>IF(NOT(L1314=0),(E1314/L1314),0)</f>
        <v>28</v>
      </c>
      <c r="Q1314" s="2" t="s">
        <v>8319</v>
      </c>
      <c r="R1314" s="2" t="s">
        <v>8321</v>
      </c>
      <c r="S1314" s="11">
        <f>(((J1314/60)/60)/24)+DATE(1970,1,1)</f>
        <v>42082.702800925923</v>
      </c>
      <c r="T1314" s="3">
        <f>(((I1314/60)/60)/24)+DATE(1970,1,1)</f>
        <v>42112.702800925923</v>
      </c>
    </row>
    <row r="1315" spans="1:20" x14ac:dyDescent="0.3">
      <c r="A1315" s="2">
        <v>1313</v>
      </c>
      <c r="B1315" s="2" t="s">
        <v>1314</v>
      </c>
      <c r="C1315" s="2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6">
        <f>(E1315/D1315)*100</f>
        <v>31.114999999999998</v>
      </c>
      <c r="P1315" s="5">
        <f>IF(NOT(L1315=0),(E1315/L1315),0)</f>
        <v>102.01639344262296</v>
      </c>
      <c r="Q1315" s="2" t="s">
        <v>8319</v>
      </c>
      <c r="R1315" s="2" t="s">
        <v>8321</v>
      </c>
      <c r="S1315" s="11">
        <f>(((J1315/60)/60)/24)+DATE(1970,1,1)</f>
        <v>42402.709652777776</v>
      </c>
      <c r="T1315" s="3">
        <f>(((I1315/60)/60)/24)+DATE(1970,1,1)</f>
        <v>42432.709652777776</v>
      </c>
    </row>
    <row r="1316" spans="1:20" x14ac:dyDescent="0.3">
      <c r="A1316" s="2">
        <v>1314</v>
      </c>
      <c r="B1316" s="2" t="s">
        <v>1315</v>
      </c>
      <c r="C1316" s="2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6">
        <f>(E1316/D1316)*100</f>
        <v>1.1266666666666667</v>
      </c>
      <c r="P1316" s="5">
        <f>IF(NOT(L1316=0),(E1316/L1316),0)</f>
        <v>184.36363636363637</v>
      </c>
      <c r="Q1316" s="2" t="s">
        <v>8319</v>
      </c>
      <c r="R1316" s="2" t="s">
        <v>8321</v>
      </c>
      <c r="S1316" s="11">
        <f>(((J1316/60)/60)/24)+DATE(1970,1,1)</f>
        <v>42604.669675925921</v>
      </c>
      <c r="T1316" s="3">
        <f>(((I1316/60)/60)/24)+DATE(1970,1,1)</f>
        <v>42664.669675925921</v>
      </c>
    </row>
    <row r="1317" spans="1:20" x14ac:dyDescent="0.3">
      <c r="A1317" s="2">
        <v>1315</v>
      </c>
      <c r="B1317" s="2" t="s">
        <v>1316</v>
      </c>
      <c r="C1317" s="2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6">
        <f>(E1317/D1317)*100</f>
        <v>40.404000000000003</v>
      </c>
      <c r="P1317" s="5">
        <f>IF(NOT(L1317=0),(E1317/L1317),0)</f>
        <v>162.91935483870967</v>
      </c>
      <c r="Q1317" s="2" t="s">
        <v>8319</v>
      </c>
      <c r="R1317" s="2" t="s">
        <v>8321</v>
      </c>
      <c r="S1317" s="11">
        <f>(((J1317/60)/60)/24)+DATE(1970,1,1)</f>
        <v>42278.498240740737</v>
      </c>
      <c r="T1317" s="3">
        <f>(((I1317/60)/60)/24)+DATE(1970,1,1)</f>
        <v>42314.041666666672</v>
      </c>
    </row>
    <row r="1318" spans="1:20" x14ac:dyDescent="0.3">
      <c r="A1318" s="2">
        <v>1316</v>
      </c>
      <c r="B1318" s="2" t="s">
        <v>1317</v>
      </c>
      <c r="C1318" s="2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6">
        <f>(E1318/D1318)*100</f>
        <v>1.3333333333333333E-3</v>
      </c>
      <c r="P1318" s="5">
        <f>IF(NOT(L1318=0),(E1318/L1318),0)</f>
        <v>1</v>
      </c>
      <c r="Q1318" s="2" t="s">
        <v>8319</v>
      </c>
      <c r="R1318" s="2" t="s">
        <v>8321</v>
      </c>
      <c r="S1318" s="11">
        <f>(((J1318/60)/60)/24)+DATE(1970,1,1)</f>
        <v>42393.961909722217</v>
      </c>
      <c r="T1318" s="3">
        <f>(((I1318/60)/60)/24)+DATE(1970,1,1)</f>
        <v>42428.961909722217</v>
      </c>
    </row>
    <row r="1319" spans="1:20" x14ac:dyDescent="0.3">
      <c r="A1319" s="2">
        <v>1317</v>
      </c>
      <c r="B1319" s="2" t="s">
        <v>1318</v>
      </c>
      <c r="C1319" s="2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6">
        <f>(E1319/D1319)*100</f>
        <v>5.7334999999999994</v>
      </c>
      <c r="P1319" s="5">
        <f>IF(NOT(L1319=0),(E1319/L1319),0)</f>
        <v>603.52631578947364</v>
      </c>
      <c r="Q1319" s="2" t="s">
        <v>8319</v>
      </c>
      <c r="R1319" s="2" t="s">
        <v>8321</v>
      </c>
      <c r="S1319" s="11">
        <f>(((J1319/60)/60)/24)+DATE(1970,1,1)</f>
        <v>42520.235486111109</v>
      </c>
      <c r="T1319" s="3">
        <f>(((I1319/60)/60)/24)+DATE(1970,1,1)</f>
        <v>42572.583333333328</v>
      </c>
    </row>
    <row r="1320" spans="1:20" x14ac:dyDescent="0.3">
      <c r="A1320" s="2">
        <v>1318</v>
      </c>
      <c r="B1320" s="2" t="s">
        <v>1319</v>
      </c>
      <c r="C1320" s="2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6">
        <f>(E1320/D1320)*100</f>
        <v>15.324999999999999</v>
      </c>
      <c r="P1320" s="5">
        <f>IF(NOT(L1320=0),(E1320/L1320),0)</f>
        <v>45.407407407407405</v>
      </c>
      <c r="Q1320" s="2" t="s">
        <v>8319</v>
      </c>
      <c r="R1320" s="2" t="s">
        <v>8321</v>
      </c>
      <c r="S1320" s="11">
        <f>(((J1320/60)/60)/24)+DATE(1970,1,1)</f>
        <v>41985.043657407412</v>
      </c>
      <c r="T1320" s="3">
        <f>(((I1320/60)/60)/24)+DATE(1970,1,1)</f>
        <v>42015.043657407412</v>
      </c>
    </row>
    <row r="1321" spans="1:20" x14ac:dyDescent="0.3">
      <c r="A1321" s="2">
        <v>1319</v>
      </c>
      <c r="B1321" s="2" t="s">
        <v>1320</v>
      </c>
      <c r="C1321" s="2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6">
        <f>(E1321/D1321)*100</f>
        <v>15.103448275862069</v>
      </c>
      <c r="P1321" s="5">
        <f>IF(NOT(L1321=0),(E1321/L1321),0)</f>
        <v>97.333333333333329</v>
      </c>
      <c r="Q1321" s="2" t="s">
        <v>8319</v>
      </c>
      <c r="R1321" s="2" t="s">
        <v>8321</v>
      </c>
      <c r="S1321" s="11">
        <f>(((J1321/60)/60)/24)+DATE(1970,1,1)</f>
        <v>41816.812094907407</v>
      </c>
      <c r="T1321" s="3">
        <f>(((I1321/60)/60)/24)+DATE(1970,1,1)</f>
        <v>41831.666666666664</v>
      </c>
    </row>
    <row r="1322" spans="1:20" x14ac:dyDescent="0.3">
      <c r="A1322" s="2">
        <v>1320</v>
      </c>
      <c r="B1322" s="2" t="s">
        <v>1321</v>
      </c>
      <c r="C1322" s="2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6">
        <f>(E1322/D1322)*100</f>
        <v>0.503</v>
      </c>
      <c r="P1322" s="5">
        <f>IF(NOT(L1322=0),(E1322/L1322),0)</f>
        <v>167.66666666666666</v>
      </c>
      <c r="Q1322" s="2" t="s">
        <v>8319</v>
      </c>
      <c r="R1322" s="2" t="s">
        <v>8321</v>
      </c>
      <c r="S1322" s="11">
        <f>(((J1322/60)/60)/24)+DATE(1970,1,1)</f>
        <v>42705.690347222218</v>
      </c>
      <c r="T1322" s="3">
        <f>(((I1322/60)/60)/24)+DATE(1970,1,1)</f>
        <v>42734.958333333328</v>
      </c>
    </row>
    <row r="1323" spans="1:20" x14ac:dyDescent="0.3">
      <c r="A1323" s="2">
        <v>1321</v>
      </c>
      <c r="B1323" s="2" t="s">
        <v>1322</v>
      </c>
      <c r="C1323" s="2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6">
        <f>(E1323/D1323)*100</f>
        <v>1.3028138528138529</v>
      </c>
      <c r="P1323" s="5">
        <f>IF(NOT(L1323=0),(E1323/L1323),0)</f>
        <v>859.85714285714289</v>
      </c>
      <c r="Q1323" s="2" t="s">
        <v>8319</v>
      </c>
      <c r="R1323" s="2" t="s">
        <v>8321</v>
      </c>
      <c r="S1323" s="11">
        <f>(((J1323/60)/60)/24)+DATE(1970,1,1)</f>
        <v>42697.74927083333</v>
      </c>
      <c r="T1323" s="3">
        <f>(((I1323/60)/60)/24)+DATE(1970,1,1)</f>
        <v>42727.74927083333</v>
      </c>
    </row>
    <row r="1324" spans="1:20" x14ac:dyDescent="0.3">
      <c r="A1324" s="2">
        <v>1322</v>
      </c>
      <c r="B1324" s="2" t="s">
        <v>1323</v>
      </c>
      <c r="C1324" s="2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6">
        <f>(E1324/D1324)*100</f>
        <v>0.30285714285714288</v>
      </c>
      <c r="P1324" s="5">
        <f>IF(NOT(L1324=0),(E1324/L1324),0)</f>
        <v>26.5</v>
      </c>
      <c r="Q1324" s="2" t="s">
        <v>8319</v>
      </c>
      <c r="R1324" s="2" t="s">
        <v>8321</v>
      </c>
      <c r="S1324" s="11">
        <f>(((J1324/60)/60)/24)+DATE(1970,1,1)</f>
        <v>42115.656539351854</v>
      </c>
      <c r="T1324" s="3">
        <f>(((I1324/60)/60)/24)+DATE(1970,1,1)</f>
        <v>42145.656539351854</v>
      </c>
    </row>
    <row r="1325" spans="1:20" x14ac:dyDescent="0.3">
      <c r="A1325" s="2">
        <v>1323</v>
      </c>
      <c r="B1325" s="2" t="s">
        <v>1324</v>
      </c>
      <c r="C1325" s="2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6">
        <f>(E1325/D1325)*100</f>
        <v>8.8800000000000008</v>
      </c>
      <c r="P1325" s="5">
        <f>IF(NOT(L1325=0),(E1325/L1325),0)</f>
        <v>30.272727272727273</v>
      </c>
      <c r="Q1325" s="2" t="s">
        <v>8319</v>
      </c>
      <c r="R1325" s="2" t="s">
        <v>8321</v>
      </c>
      <c r="S1325" s="11">
        <f>(((J1325/60)/60)/24)+DATE(1970,1,1)</f>
        <v>42451.698449074072</v>
      </c>
      <c r="T1325" s="3">
        <f>(((I1325/60)/60)/24)+DATE(1970,1,1)</f>
        <v>42486.288194444445</v>
      </c>
    </row>
    <row r="1326" spans="1:20" x14ac:dyDescent="0.3">
      <c r="A1326" s="2">
        <v>1324</v>
      </c>
      <c r="B1326" s="2" t="s">
        <v>1325</v>
      </c>
      <c r="C1326" s="2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6">
        <f>(E1326/D1326)*100</f>
        <v>9.84</v>
      </c>
      <c r="P1326" s="5">
        <f>IF(NOT(L1326=0),(E1326/L1326),0)</f>
        <v>54.666666666666664</v>
      </c>
      <c r="Q1326" s="2" t="s">
        <v>8319</v>
      </c>
      <c r="R1326" s="2" t="s">
        <v>8321</v>
      </c>
      <c r="S1326" s="11">
        <f>(((J1326/60)/60)/24)+DATE(1970,1,1)</f>
        <v>42626.633703703701</v>
      </c>
      <c r="T1326" s="3">
        <f>(((I1326/60)/60)/24)+DATE(1970,1,1)</f>
        <v>42656.633703703701</v>
      </c>
    </row>
    <row r="1327" spans="1:20" x14ac:dyDescent="0.3">
      <c r="A1327" s="2">
        <v>1325</v>
      </c>
      <c r="B1327" s="2" t="s">
        <v>1326</v>
      </c>
      <c r="C1327" s="2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6">
        <f>(E1327/D1327)*100</f>
        <v>2.4299999999999997</v>
      </c>
      <c r="P1327" s="5">
        <f>IF(NOT(L1327=0),(E1327/L1327),0)</f>
        <v>60.75</v>
      </c>
      <c r="Q1327" s="2" t="s">
        <v>8319</v>
      </c>
      <c r="R1327" s="2" t="s">
        <v>8321</v>
      </c>
      <c r="S1327" s="11">
        <f>(((J1327/60)/60)/24)+DATE(1970,1,1)</f>
        <v>42704.086053240739</v>
      </c>
      <c r="T1327" s="3">
        <f>(((I1327/60)/60)/24)+DATE(1970,1,1)</f>
        <v>42734.086053240739</v>
      </c>
    </row>
    <row r="1328" spans="1:20" x14ac:dyDescent="0.3">
      <c r="A1328" s="2">
        <v>1326</v>
      </c>
      <c r="B1328" s="2" t="s">
        <v>1327</v>
      </c>
      <c r="C1328" s="2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6">
        <f>(E1328/D1328)*100</f>
        <v>1.1299999999999999</v>
      </c>
      <c r="P1328" s="5">
        <f>IF(NOT(L1328=0),(E1328/L1328),0)</f>
        <v>102.72727272727273</v>
      </c>
      <c r="Q1328" s="2" t="s">
        <v>8319</v>
      </c>
      <c r="R1328" s="2" t="s">
        <v>8321</v>
      </c>
      <c r="S1328" s="11">
        <f>(((J1328/60)/60)/24)+DATE(1970,1,1)</f>
        <v>41974.791990740734</v>
      </c>
      <c r="T1328" s="3">
        <f>(((I1328/60)/60)/24)+DATE(1970,1,1)</f>
        <v>42019.791990740734</v>
      </c>
    </row>
    <row r="1329" spans="1:20" x14ac:dyDescent="0.3">
      <c r="A1329" s="2">
        <v>1327</v>
      </c>
      <c r="B1329" s="2" t="s">
        <v>1328</v>
      </c>
      <c r="C1329" s="2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6">
        <f>(E1329/D1329)*100</f>
        <v>3.5520833333333335</v>
      </c>
      <c r="P1329" s="5">
        <f>IF(NOT(L1329=0),(E1329/L1329),0)</f>
        <v>41.585365853658537</v>
      </c>
      <c r="Q1329" s="2" t="s">
        <v>8319</v>
      </c>
      <c r="R1329" s="2" t="s">
        <v>8321</v>
      </c>
      <c r="S1329" s="11">
        <f>(((J1329/60)/60)/24)+DATE(1970,1,1)</f>
        <v>42123.678645833337</v>
      </c>
      <c r="T1329" s="3">
        <f>(((I1329/60)/60)/24)+DATE(1970,1,1)</f>
        <v>42153.678645833337</v>
      </c>
    </row>
    <row r="1330" spans="1:20" x14ac:dyDescent="0.3">
      <c r="A1330" s="2">
        <v>1328</v>
      </c>
      <c r="B1330" s="2" t="s">
        <v>1329</v>
      </c>
      <c r="C1330" s="2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6">
        <f>(E1330/D1330)*100</f>
        <v>2.3306666666666667</v>
      </c>
      <c r="P1330" s="5">
        <f>IF(NOT(L1330=0),(E1330/L1330),0)</f>
        <v>116.53333333333333</v>
      </c>
      <c r="Q1330" s="2" t="s">
        <v>8319</v>
      </c>
      <c r="R1330" s="2" t="s">
        <v>8321</v>
      </c>
      <c r="S1330" s="11">
        <f>(((J1330/60)/60)/24)+DATE(1970,1,1)</f>
        <v>42612.642754629633</v>
      </c>
      <c r="T1330" s="3">
        <f>(((I1330/60)/60)/24)+DATE(1970,1,1)</f>
        <v>42657.642754629633</v>
      </c>
    </row>
    <row r="1331" spans="1:20" x14ac:dyDescent="0.3">
      <c r="A1331" s="2">
        <v>1329</v>
      </c>
      <c r="B1331" s="2" t="s">
        <v>1330</v>
      </c>
      <c r="C1331" s="2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6">
        <f>(E1331/D1331)*100</f>
        <v>0.81600000000000006</v>
      </c>
      <c r="P1331" s="5">
        <f>IF(NOT(L1331=0),(E1331/L1331),0)</f>
        <v>45.333333333333336</v>
      </c>
      <c r="Q1331" s="2" t="s">
        <v>8319</v>
      </c>
      <c r="R1331" s="2" t="s">
        <v>8321</v>
      </c>
      <c r="S1331" s="11">
        <f>(((J1331/60)/60)/24)+DATE(1970,1,1)</f>
        <v>41935.221585648149</v>
      </c>
      <c r="T1331" s="3">
        <f>(((I1331/60)/60)/24)+DATE(1970,1,1)</f>
        <v>41975.263252314813</v>
      </c>
    </row>
    <row r="1332" spans="1:20" x14ac:dyDescent="0.3">
      <c r="A1332" s="2">
        <v>1330</v>
      </c>
      <c r="B1332" s="2" t="s">
        <v>1331</v>
      </c>
      <c r="C1332" s="2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6">
        <f>(E1332/D1332)*100</f>
        <v>22.494285714285713</v>
      </c>
      <c r="P1332" s="5">
        <f>IF(NOT(L1332=0),(E1332/L1332),0)</f>
        <v>157.46</v>
      </c>
      <c r="Q1332" s="2" t="s">
        <v>8319</v>
      </c>
      <c r="R1332" s="2" t="s">
        <v>8321</v>
      </c>
      <c r="S1332" s="11">
        <f>(((J1332/60)/60)/24)+DATE(1970,1,1)</f>
        <v>42522.276724537034</v>
      </c>
      <c r="T1332" s="3">
        <f>(((I1332/60)/60)/24)+DATE(1970,1,1)</f>
        <v>42553.166666666672</v>
      </c>
    </row>
    <row r="1333" spans="1:20" x14ac:dyDescent="0.3">
      <c r="A1333" s="2">
        <v>1331</v>
      </c>
      <c r="B1333" s="2" t="s">
        <v>1332</v>
      </c>
      <c r="C1333" s="2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6">
        <f>(E1333/D1333)*100</f>
        <v>1.3668</v>
      </c>
      <c r="P1333" s="5">
        <f>IF(NOT(L1333=0),(E1333/L1333),0)</f>
        <v>100.5</v>
      </c>
      <c r="Q1333" s="2" t="s">
        <v>8319</v>
      </c>
      <c r="R1333" s="2" t="s">
        <v>8321</v>
      </c>
      <c r="S1333" s="11">
        <f>(((J1333/60)/60)/24)+DATE(1970,1,1)</f>
        <v>42569.50409722222</v>
      </c>
      <c r="T1333" s="3">
        <f>(((I1333/60)/60)/24)+DATE(1970,1,1)</f>
        <v>42599.50409722222</v>
      </c>
    </row>
    <row r="1334" spans="1:20" x14ac:dyDescent="0.3">
      <c r="A1334" s="2">
        <v>1332</v>
      </c>
      <c r="B1334" s="2" t="s">
        <v>1333</v>
      </c>
      <c r="C1334" s="2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6">
        <f>(E1334/D1334)*100</f>
        <v>0</v>
      </c>
      <c r="P1334" s="5">
        <f>IF(NOT(L1334=0),(E1334/L1334),0)</f>
        <v>0</v>
      </c>
      <c r="Q1334" s="2" t="s">
        <v>8319</v>
      </c>
      <c r="R1334" s="2" t="s">
        <v>8321</v>
      </c>
      <c r="S1334" s="11">
        <f>(((J1334/60)/60)/24)+DATE(1970,1,1)</f>
        <v>42732.060277777782</v>
      </c>
      <c r="T1334" s="3">
        <f>(((I1334/60)/60)/24)+DATE(1970,1,1)</f>
        <v>42762.060277777782</v>
      </c>
    </row>
    <row r="1335" spans="1:20" x14ac:dyDescent="0.3">
      <c r="A1335" s="2">
        <v>1333</v>
      </c>
      <c r="B1335" s="2" t="s">
        <v>1334</v>
      </c>
      <c r="C1335" s="2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6">
        <f>(E1335/D1335)*100</f>
        <v>0</v>
      </c>
      <c r="P1335" s="5">
        <f>IF(NOT(L1335=0),(E1335/L1335),0)</f>
        <v>0</v>
      </c>
      <c r="Q1335" s="2" t="s">
        <v>8319</v>
      </c>
      <c r="R1335" s="2" t="s">
        <v>8321</v>
      </c>
      <c r="S1335" s="11">
        <f>(((J1335/60)/60)/24)+DATE(1970,1,1)</f>
        <v>41806.106770833336</v>
      </c>
      <c r="T1335" s="3">
        <f>(((I1335/60)/60)/24)+DATE(1970,1,1)</f>
        <v>41836.106770833336</v>
      </c>
    </row>
    <row r="1336" spans="1:20" x14ac:dyDescent="0.3">
      <c r="A1336" s="2">
        <v>1334</v>
      </c>
      <c r="B1336" s="2" t="s">
        <v>1335</v>
      </c>
      <c r="C1336" s="2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6">
        <f>(E1336/D1336)*100</f>
        <v>10.754135338345865</v>
      </c>
      <c r="P1336" s="5">
        <f>IF(NOT(L1336=0),(E1336/L1336),0)</f>
        <v>51.822463768115945</v>
      </c>
      <c r="Q1336" s="2" t="s">
        <v>8319</v>
      </c>
      <c r="R1336" s="2" t="s">
        <v>8321</v>
      </c>
      <c r="S1336" s="11">
        <f>(((J1336/60)/60)/24)+DATE(1970,1,1)</f>
        <v>42410.774155092593</v>
      </c>
      <c r="T1336" s="3">
        <f>(((I1336/60)/60)/24)+DATE(1970,1,1)</f>
        <v>42440.774155092593</v>
      </c>
    </row>
    <row r="1337" spans="1:20" x14ac:dyDescent="0.3">
      <c r="A1337" s="2">
        <v>1335</v>
      </c>
      <c r="B1337" s="2" t="s">
        <v>1336</v>
      </c>
      <c r="C1337" s="2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6">
        <f>(E1337/D1337)*100</f>
        <v>19.759999999999998</v>
      </c>
      <c r="P1337" s="5">
        <f>IF(NOT(L1337=0),(E1337/L1337),0)</f>
        <v>308.75</v>
      </c>
      <c r="Q1337" s="2" t="s">
        <v>8319</v>
      </c>
      <c r="R1337" s="2" t="s">
        <v>8321</v>
      </c>
      <c r="S1337" s="11">
        <f>(((J1337/60)/60)/24)+DATE(1970,1,1)</f>
        <v>42313.936365740738</v>
      </c>
      <c r="T1337" s="3">
        <f>(((I1337/60)/60)/24)+DATE(1970,1,1)</f>
        <v>42343.936365740738</v>
      </c>
    </row>
    <row r="1338" spans="1:20" x14ac:dyDescent="0.3">
      <c r="A1338" s="2">
        <v>1336</v>
      </c>
      <c r="B1338" s="2" t="s">
        <v>1337</v>
      </c>
      <c r="C1338" s="2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6">
        <f>(E1338/D1338)*100</f>
        <v>84.946999999999989</v>
      </c>
      <c r="P1338" s="5">
        <f>IF(NOT(L1338=0),(E1338/L1338),0)</f>
        <v>379.22767857142856</v>
      </c>
      <c r="Q1338" s="2" t="s">
        <v>8319</v>
      </c>
      <c r="R1338" s="2" t="s">
        <v>8321</v>
      </c>
      <c r="S1338" s="11">
        <f>(((J1338/60)/60)/24)+DATE(1970,1,1)</f>
        <v>41955.863750000004</v>
      </c>
      <c r="T1338" s="3">
        <f>(((I1338/60)/60)/24)+DATE(1970,1,1)</f>
        <v>41990.863750000004</v>
      </c>
    </row>
    <row r="1339" spans="1:20" x14ac:dyDescent="0.3">
      <c r="A1339" s="2">
        <v>1337</v>
      </c>
      <c r="B1339" s="2" t="s">
        <v>1338</v>
      </c>
      <c r="C1339" s="2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6">
        <f>(E1339/D1339)*100</f>
        <v>49.381999999999998</v>
      </c>
      <c r="P1339" s="5">
        <f>IF(NOT(L1339=0),(E1339/L1339),0)</f>
        <v>176.36428571428573</v>
      </c>
      <c r="Q1339" s="2" t="s">
        <v>8319</v>
      </c>
      <c r="R1339" s="2" t="s">
        <v>8321</v>
      </c>
      <c r="S1339" s="11">
        <f>(((J1339/60)/60)/24)+DATE(1970,1,1)</f>
        <v>42767.577303240745</v>
      </c>
      <c r="T1339" s="3">
        <f>(((I1339/60)/60)/24)+DATE(1970,1,1)</f>
        <v>42797.577303240745</v>
      </c>
    </row>
    <row r="1340" spans="1:20" x14ac:dyDescent="0.3">
      <c r="A1340" s="2">
        <v>1338</v>
      </c>
      <c r="B1340" s="2" t="s">
        <v>1339</v>
      </c>
      <c r="C1340" s="2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6">
        <f>(E1340/D1340)*100</f>
        <v>3.3033333333333332</v>
      </c>
      <c r="P1340" s="5">
        <f>IF(NOT(L1340=0),(E1340/L1340),0)</f>
        <v>66.066666666666663</v>
      </c>
      <c r="Q1340" s="2" t="s">
        <v>8319</v>
      </c>
      <c r="R1340" s="2" t="s">
        <v>8321</v>
      </c>
      <c r="S1340" s="11">
        <f>(((J1340/60)/60)/24)+DATE(1970,1,1)</f>
        <v>42188.803622685184</v>
      </c>
      <c r="T1340" s="3">
        <f>(((I1340/60)/60)/24)+DATE(1970,1,1)</f>
        <v>42218.803622685184</v>
      </c>
    </row>
    <row r="1341" spans="1:20" x14ac:dyDescent="0.3">
      <c r="A1341" s="2">
        <v>1339</v>
      </c>
      <c r="B1341" s="2" t="s">
        <v>1340</v>
      </c>
      <c r="C1341" s="2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6">
        <f>(E1341/D1341)*100</f>
        <v>6.6339999999999995</v>
      </c>
      <c r="P1341" s="5">
        <f>IF(NOT(L1341=0),(E1341/L1341),0)</f>
        <v>89.648648648648646</v>
      </c>
      <c r="Q1341" s="2" t="s">
        <v>8319</v>
      </c>
      <c r="R1341" s="2" t="s">
        <v>8321</v>
      </c>
      <c r="S1341" s="11">
        <f>(((J1341/60)/60)/24)+DATE(1970,1,1)</f>
        <v>41936.647164351853</v>
      </c>
      <c r="T1341" s="3">
        <f>(((I1341/60)/60)/24)+DATE(1970,1,1)</f>
        <v>41981.688831018517</v>
      </c>
    </row>
    <row r="1342" spans="1:20" x14ac:dyDescent="0.3">
      <c r="A1342" s="2">
        <v>1340</v>
      </c>
      <c r="B1342" s="2" t="s">
        <v>1341</v>
      </c>
      <c r="C1342" s="2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6">
        <f>(E1342/D1342)*100</f>
        <v>0</v>
      </c>
      <c r="P1342" s="5">
        <f>IF(NOT(L1342=0),(E1342/L1342),0)</f>
        <v>0</v>
      </c>
      <c r="Q1342" s="2" t="s">
        <v>8319</v>
      </c>
      <c r="R1342" s="2" t="s">
        <v>8321</v>
      </c>
      <c r="S1342" s="11">
        <f>(((J1342/60)/60)/24)+DATE(1970,1,1)</f>
        <v>41836.595520833333</v>
      </c>
      <c r="T1342" s="3">
        <f>(((I1342/60)/60)/24)+DATE(1970,1,1)</f>
        <v>41866.595520833333</v>
      </c>
    </row>
    <row r="1343" spans="1:20" x14ac:dyDescent="0.3">
      <c r="A1343" s="2">
        <v>1341</v>
      </c>
      <c r="B1343" s="2" t="s">
        <v>1342</v>
      </c>
      <c r="C1343" s="2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6">
        <f>(E1343/D1343)*100</f>
        <v>70.36</v>
      </c>
      <c r="P1343" s="5">
        <f>IF(NOT(L1343=0),(E1343/L1343),0)</f>
        <v>382.39130434782606</v>
      </c>
      <c r="Q1343" s="2" t="s">
        <v>8319</v>
      </c>
      <c r="R1343" s="2" t="s">
        <v>8321</v>
      </c>
      <c r="S1343" s="11">
        <f>(((J1343/60)/60)/24)+DATE(1970,1,1)</f>
        <v>42612.624039351853</v>
      </c>
      <c r="T1343" s="3">
        <f>(((I1343/60)/60)/24)+DATE(1970,1,1)</f>
        <v>42644.624039351853</v>
      </c>
    </row>
    <row r="1344" spans="1:20" x14ac:dyDescent="0.3">
      <c r="A1344" s="2">
        <v>1342</v>
      </c>
      <c r="B1344" s="2" t="s">
        <v>1343</v>
      </c>
      <c r="C1344" s="2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6">
        <f>(E1344/D1344)*100</f>
        <v>0.2</v>
      </c>
      <c r="P1344" s="5">
        <f>IF(NOT(L1344=0),(E1344/L1344),0)</f>
        <v>100</v>
      </c>
      <c r="Q1344" s="2" t="s">
        <v>8319</v>
      </c>
      <c r="R1344" s="2" t="s">
        <v>8321</v>
      </c>
      <c r="S1344" s="11">
        <f>(((J1344/60)/60)/24)+DATE(1970,1,1)</f>
        <v>42172.816423611104</v>
      </c>
      <c r="T1344" s="3">
        <f>(((I1344/60)/60)/24)+DATE(1970,1,1)</f>
        <v>42202.816423611104</v>
      </c>
    </row>
    <row r="1345" spans="1:20" x14ac:dyDescent="0.3">
      <c r="A1345" s="2">
        <v>1343</v>
      </c>
      <c r="B1345" s="2" t="s">
        <v>1344</v>
      </c>
      <c r="C1345" s="2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6">
        <f>(E1345/D1345)*100</f>
        <v>102.298</v>
      </c>
      <c r="P1345" s="5">
        <f>IF(NOT(L1345=0),(E1345/L1345),0)</f>
        <v>158.35603715170279</v>
      </c>
      <c r="Q1345" s="2" t="s">
        <v>8319</v>
      </c>
      <c r="R1345" s="2" t="s">
        <v>8321</v>
      </c>
      <c r="S1345" s="11">
        <f>(((J1345/60)/60)/24)+DATE(1970,1,1)</f>
        <v>42542.526423611111</v>
      </c>
      <c r="T1345" s="3">
        <f>(((I1345/60)/60)/24)+DATE(1970,1,1)</f>
        <v>42601.165972222225</v>
      </c>
    </row>
    <row r="1346" spans="1:20" x14ac:dyDescent="0.3">
      <c r="A1346" s="2">
        <v>1344</v>
      </c>
      <c r="B1346" s="2" t="s">
        <v>1345</v>
      </c>
      <c r="C1346" s="2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6">
        <f>(E1346/D1346)*100</f>
        <v>377.73333333333335</v>
      </c>
      <c r="P1346" s="5">
        <f>IF(NOT(L1346=0),(E1346/L1346),0)</f>
        <v>40.762589928057551</v>
      </c>
      <c r="Q1346" s="2" t="s">
        <v>8322</v>
      </c>
      <c r="R1346" s="2" t="s">
        <v>8323</v>
      </c>
      <c r="S1346" s="11">
        <f>(((J1346/60)/60)/24)+DATE(1970,1,1)</f>
        <v>42522.789803240739</v>
      </c>
      <c r="T1346" s="3">
        <f>(((I1346/60)/60)/24)+DATE(1970,1,1)</f>
        <v>42551.789803240739</v>
      </c>
    </row>
    <row r="1347" spans="1:20" x14ac:dyDescent="0.3">
      <c r="A1347" s="2">
        <v>1345</v>
      </c>
      <c r="B1347" s="2" t="s">
        <v>1346</v>
      </c>
      <c r="C1347" s="2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6">
        <f>(E1347/D1347)*100</f>
        <v>125</v>
      </c>
      <c r="P1347" s="5">
        <f>IF(NOT(L1347=0),(E1347/L1347),0)</f>
        <v>53.571428571428569</v>
      </c>
      <c r="Q1347" s="2" t="s">
        <v>8322</v>
      </c>
      <c r="R1347" s="2" t="s">
        <v>8323</v>
      </c>
      <c r="S1347" s="11">
        <f>(((J1347/60)/60)/24)+DATE(1970,1,1)</f>
        <v>41799.814340277779</v>
      </c>
      <c r="T1347" s="3">
        <f>(((I1347/60)/60)/24)+DATE(1970,1,1)</f>
        <v>41834.814340277779</v>
      </c>
    </row>
    <row r="1348" spans="1:20" x14ac:dyDescent="0.3">
      <c r="A1348" s="2">
        <v>1346</v>
      </c>
      <c r="B1348" s="2" t="s">
        <v>1347</v>
      </c>
      <c r="C1348" s="2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6">
        <f>(E1348/D1348)*100</f>
        <v>147.32653061224491</v>
      </c>
      <c r="P1348" s="5">
        <f>IF(NOT(L1348=0),(E1348/L1348),0)</f>
        <v>48.449664429530202</v>
      </c>
      <c r="Q1348" s="2" t="s">
        <v>8322</v>
      </c>
      <c r="R1348" s="2" t="s">
        <v>8323</v>
      </c>
      <c r="S1348" s="11">
        <f>(((J1348/60)/60)/24)+DATE(1970,1,1)</f>
        <v>41422.075821759259</v>
      </c>
      <c r="T1348" s="3">
        <f>(((I1348/60)/60)/24)+DATE(1970,1,1)</f>
        <v>41452.075821759259</v>
      </c>
    </row>
    <row r="1349" spans="1:20" x14ac:dyDescent="0.3">
      <c r="A1349" s="2">
        <v>1347</v>
      </c>
      <c r="B1349" s="2" t="s">
        <v>1348</v>
      </c>
      <c r="C1349" s="2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6">
        <f>(E1349/D1349)*100</f>
        <v>102.2</v>
      </c>
      <c r="P1349" s="5">
        <f>IF(NOT(L1349=0),(E1349/L1349),0)</f>
        <v>82.41935483870968</v>
      </c>
      <c r="Q1349" s="2" t="s">
        <v>8322</v>
      </c>
      <c r="R1349" s="2" t="s">
        <v>8323</v>
      </c>
      <c r="S1349" s="11">
        <f>(((J1349/60)/60)/24)+DATE(1970,1,1)</f>
        <v>42040.638020833328</v>
      </c>
      <c r="T1349" s="3">
        <f>(((I1349/60)/60)/24)+DATE(1970,1,1)</f>
        <v>42070.638020833328</v>
      </c>
    </row>
    <row r="1350" spans="1:20" x14ac:dyDescent="0.3">
      <c r="A1350" s="2">
        <v>1348</v>
      </c>
      <c r="B1350" s="2" t="s">
        <v>1349</v>
      </c>
      <c r="C1350" s="2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6">
        <f>(E1350/D1350)*100</f>
        <v>101.8723404255319</v>
      </c>
      <c r="P1350" s="5">
        <f>IF(NOT(L1350=0),(E1350/L1350),0)</f>
        <v>230.19230769230768</v>
      </c>
      <c r="Q1350" s="2" t="s">
        <v>8322</v>
      </c>
      <c r="R1350" s="2" t="s">
        <v>8323</v>
      </c>
      <c r="S1350" s="11">
        <f>(((J1350/60)/60)/24)+DATE(1970,1,1)</f>
        <v>41963.506168981476</v>
      </c>
      <c r="T1350" s="3">
        <f>(((I1350/60)/60)/24)+DATE(1970,1,1)</f>
        <v>41991.506168981476</v>
      </c>
    </row>
    <row r="1351" spans="1:20" x14ac:dyDescent="0.3">
      <c r="A1351" s="2">
        <v>1349</v>
      </c>
      <c r="B1351" s="2" t="s">
        <v>1350</v>
      </c>
      <c r="C1351" s="2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6">
        <f>(E1351/D1351)*100</f>
        <v>204.2</v>
      </c>
      <c r="P1351" s="5">
        <f>IF(NOT(L1351=0),(E1351/L1351),0)</f>
        <v>59.360465116279073</v>
      </c>
      <c r="Q1351" s="2" t="s">
        <v>8322</v>
      </c>
      <c r="R1351" s="2" t="s">
        <v>8323</v>
      </c>
      <c r="S1351" s="11">
        <f>(((J1351/60)/60)/24)+DATE(1970,1,1)</f>
        <v>42317.33258101852</v>
      </c>
      <c r="T1351" s="3">
        <f>(((I1351/60)/60)/24)+DATE(1970,1,1)</f>
        <v>42354.290972222225</v>
      </c>
    </row>
    <row r="1352" spans="1:20" x14ac:dyDescent="0.3">
      <c r="A1352" s="2">
        <v>1350</v>
      </c>
      <c r="B1352" s="2" t="s">
        <v>1351</v>
      </c>
      <c r="C1352" s="2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6">
        <f>(E1352/D1352)*100</f>
        <v>104.05</v>
      </c>
      <c r="P1352" s="5">
        <f>IF(NOT(L1352=0),(E1352/L1352),0)</f>
        <v>66.698717948717942</v>
      </c>
      <c r="Q1352" s="2" t="s">
        <v>8322</v>
      </c>
      <c r="R1352" s="2" t="s">
        <v>8323</v>
      </c>
      <c r="S1352" s="11">
        <f>(((J1352/60)/60)/24)+DATE(1970,1,1)</f>
        <v>42334.013124999998</v>
      </c>
      <c r="T1352" s="3">
        <f>(((I1352/60)/60)/24)+DATE(1970,1,1)</f>
        <v>42364.013124999998</v>
      </c>
    </row>
    <row r="1353" spans="1:20" x14ac:dyDescent="0.3">
      <c r="A1353" s="2">
        <v>1351</v>
      </c>
      <c r="B1353" s="2" t="s">
        <v>1352</v>
      </c>
      <c r="C1353" s="2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6">
        <f>(E1353/D1353)*100</f>
        <v>101.265</v>
      </c>
      <c r="P1353" s="5">
        <f>IF(NOT(L1353=0),(E1353/L1353),0)</f>
        <v>168.77500000000001</v>
      </c>
      <c r="Q1353" s="2" t="s">
        <v>8322</v>
      </c>
      <c r="R1353" s="2" t="s">
        <v>8323</v>
      </c>
      <c r="S1353" s="11">
        <f>(((J1353/60)/60)/24)+DATE(1970,1,1)</f>
        <v>42382.74009259259</v>
      </c>
      <c r="T1353" s="3">
        <f>(((I1353/60)/60)/24)+DATE(1970,1,1)</f>
        <v>42412.74009259259</v>
      </c>
    </row>
    <row r="1354" spans="1:20" x14ac:dyDescent="0.3">
      <c r="A1354" s="2">
        <v>1352</v>
      </c>
      <c r="B1354" s="2" t="s">
        <v>1353</v>
      </c>
      <c r="C1354" s="2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6">
        <f>(E1354/D1354)*100</f>
        <v>136.13999999999999</v>
      </c>
      <c r="P1354" s="5">
        <f>IF(NOT(L1354=0),(E1354/L1354),0)</f>
        <v>59.973568281938327</v>
      </c>
      <c r="Q1354" s="2" t="s">
        <v>8322</v>
      </c>
      <c r="R1354" s="2" t="s">
        <v>8323</v>
      </c>
      <c r="S1354" s="11">
        <f>(((J1354/60)/60)/24)+DATE(1970,1,1)</f>
        <v>42200.578310185185</v>
      </c>
      <c r="T1354" s="3">
        <f>(((I1354/60)/60)/24)+DATE(1970,1,1)</f>
        <v>42252.165972222225</v>
      </c>
    </row>
    <row r="1355" spans="1:20" x14ac:dyDescent="0.3">
      <c r="A1355" s="2">
        <v>1353</v>
      </c>
      <c r="B1355" s="2" t="s">
        <v>1354</v>
      </c>
      <c r="C1355" s="2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6">
        <f>(E1355/D1355)*100</f>
        <v>133.6</v>
      </c>
      <c r="P1355" s="5">
        <f>IF(NOT(L1355=0),(E1355/L1355),0)</f>
        <v>31.80952380952381</v>
      </c>
      <c r="Q1355" s="2" t="s">
        <v>8322</v>
      </c>
      <c r="R1355" s="2" t="s">
        <v>8323</v>
      </c>
      <c r="S1355" s="11">
        <f>(((J1355/60)/60)/24)+DATE(1970,1,1)</f>
        <v>41309.11791666667</v>
      </c>
      <c r="T1355" s="3">
        <f>(((I1355/60)/60)/24)+DATE(1970,1,1)</f>
        <v>41344</v>
      </c>
    </row>
    <row r="1356" spans="1:20" x14ac:dyDescent="0.3">
      <c r="A1356" s="2">
        <v>1354</v>
      </c>
      <c r="B1356" s="2" t="s">
        <v>1355</v>
      </c>
      <c r="C1356" s="2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6">
        <f>(E1356/D1356)*100</f>
        <v>130.25</v>
      </c>
      <c r="P1356" s="5">
        <f>IF(NOT(L1356=0),(E1356/L1356),0)</f>
        <v>24.421875</v>
      </c>
      <c r="Q1356" s="2" t="s">
        <v>8322</v>
      </c>
      <c r="R1356" s="2" t="s">
        <v>8323</v>
      </c>
      <c r="S1356" s="11">
        <f>(((J1356/60)/60)/24)+DATE(1970,1,1)</f>
        <v>42502.807627314818</v>
      </c>
      <c r="T1356" s="3">
        <f>(((I1356/60)/60)/24)+DATE(1970,1,1)</f>
        <v>42532.807627314818</v>
      </c>
    </row>
    <row r="1357" spans="1:20" x14ac:dyDescent="0.3">
      <c r="A1357" s="2">
        <v>1355</v>
      </c>
      <c r="B1357" s="2" t="s">
        <v>1356</v>
      </c>
      <c r="C1357" s="2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6">
        <f>(E1357/D1357)*100</f>
        <v>122.67999999999999</v>
      </c>
      <c r="P1357" s="5">
        <f>IF(NOT(L1357=0),(E1357/L1357),0)</f>
        <v>25.347107438016529</v>
      </c>
      <c r="Q1357" s="2" t="s">
        <v>8322</v>
      </c>
      <c r="R1357" s="2" t="s">
        <v>8323</v>
      </c>
      <c r="S1357" s="11">
        <f>(((J1357/60)/60)/24)+DATE(1970,1,1)</f>
        <v>41213.254687499997</v>
      </c>
      <c r="T1357" s="3">
        <f>(((I1357/60)/60)/24)+DATE(1970,1,1)</f>
        <v>41243.416666666664</v>
      </c>
    </row>
    <row r="1358" spans="1:20" x14ac:dyDescent="0.3">
      <c r="A1358" s="2">
        <v>1356</v>
      </c>
      <c r="B1358" s="2" t="s">
        <v>1357</v>
      </c>
      <c r="C1358" s="2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6">
        <f>(E1358/D1358)*100</f>
        <v>182.81058823529412</v>
      </c>
      <c r="P1358" s="5">
        <f>IF(NOT(L1358=0),(E1358/L1358),0)</f>
        <v>71.443218390804603</v>
      </c>
      <c r="Q1358" s="2" t="s">
        <v>8322</v>
      </c>
      <c r="R1358" s="2" t="s">
        <v>8323</v>
      </c>
      <c r="S1358" s="11">
        <f>(((J1358/60)/60)/24)+DATE(1970,1,1)</f>
        <v>41430.038888888892</v>
      </c>
      <c r="T1358" s="3">
        <f>(((I1358/60)/60)/24)+DATE(1970,1,1)</f>
        <v>41460.038888888892</v>
      </c>
    </row>
    <row r="1359" spans="1:20" x14ac:dyDescent="0.3">
      <c r="A1359" s="2">
        <v>1357</v>
      </c>
      <c r="B1359" s="2" t="s">
        <v>1358</v>
      </c>
      <c r="C1359" s="2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6">
        <f>(E1359/D1359)*100</f>
        <v>125.29999999999998</v>
      </c>
      <c r="P1359" s="5">
        <f>IF(NOT(L1359=0),(E1359/L1359),0)</f>
        <v>38.553846153846152</v>
      </c>
      <c r="Q1359" s="2" t="s">
        <v>8322</v>
      </c>
      <c r="R1359" s="2" t="s">
        <v>8323</v>
      </c>
      <c r="S1359" s="11">
        <f>(((J1359/60)/60)/24)+DATE(1970,1,1)</f>
        <v>41304.962233796294</v>
      </c>
      <c r="T1359" s="3">
        <f>(((I1359/60)/60)/24)+DATE(1970,1,1)</f>
        <v>41334.249305555553</v>
      </c>
    </row>
    <row r="1360" spans="1:20" x14ac:dyDescent="0.3">
      <c r="A1360" s="2">
        <v>1358</v>
      </c>
      <c r="B1360" s="2" t="s">
        <v>1359</v>
      </c>
      <c r="C1360" s="2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6">
        <f>(E1360/D1360)*100</f>
        <v>111.66666666666667</v>
      </c>
      <c r="P1360" s="5">
        <f>IF(NOT(L1360=0),(E1360/L1360),0)</f>
        <v>68.367346938775512</v>
      </c>
      <c r="Q1360" s="2" t="s">
        <v>8322</v>
      </c>
      <c r="R1360" s="2" t="s">
        <v>8323</v>
      </c>
      <c r="S1360" s="11">
        <f>(((J1360/60)/60)/24)+DATE(1970,1,1)</f>
        <v>40689.570868055554</v>
      </c>
      <c r="T1360" s="3">
        <f>(((I1360/60)/60)/24)+DATE(1970,1,1)</f>
        <v>40719.570868055554</v>
      </c>
    </row>
    <row r="1361" spans="1:20" x14ac:dyDescent="0.3">
      <c r="A1361" s="2">
        <v>1359</v>
      </c>
      <c r="B1361" s="2" t="s">
        <v>1360</v>
      </c>
      <c r="C1361" s="2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6">
        <f>(E1361/D1361)*100</f>
        <v>115.75757575757575</v>
      </c>
      <c r="P1361" s="5">
        <f>IF(NOT(L1361=0),(E1361/L1361),0)</f>
        <v>40.210526315789473</v>
      </c>
      <c r="Q1361" s="2" t="s">
        <v>8322</v>
      </c>
      <c r="R1361" s="2" t="s">
        <v>8323</v>
      </c>
      <c r="S1361" s="11">
        <f>(((J1361/60)/60)/24)+DATE(1970,1,1)</f>
        <v>40668.814699074072</v>
      </c>
      <c r="T1361" s="3">
        <f>(((I1361/60)/60)/24)+DATE(1970,1,1)</f>
        <v>40730.814699074072</v>
      </c>
    </row>
    <row r="1362" spans="1:20" x14ac:dyDescent="0.3">
      <c r="A1362" s="2">
        <v>1360</v>
      </c>
      <c r="B1362" s="2" t="s">
        <v>1361</v>
      </c>
      <c r="C1362" s="2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6">
        <f>(E1362/D1362)*100</f>
        <v>173.2</v>
      </c>
      <c r="P1362" s="5">
        <f>IF(NOT(L1362=0),(E1362/L1362),0)</f>
        <v>32.074074074074076</v>
      </c>
      <c r="Q1362" s="2" t="s">
        <v>8322</v>
      </c>
      <c r="R1362" s="2" t="s">
        <v>8323</v>
      </c>
      <c r="S1362" s="11">
        <f>(((J1362/60)/60)/24)+DATE(1970,1,1)</f>
        <v>41095.900694444441</v>
      </c>
      <c r="T1362" s="3">
        <f>(((I1362/60)/60)/24)+DATE(1970,1,1)</f>
        <v>41123.900694444441</v>
      </c>
    </row>
    <row r="1363" spans="1:20" x14ac:dyDescent="0.3">
      <c r="A1363" s="2">
        <v>1361</v>
      </c>
      <c r="B1363" s="2" t="s">
        <v>1362</v>
      </c>
      <c r="C1363" s="2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6">
        <f>(E1363/D1363)*100</f>
        <v>125.98333333333333</v>
      </c>
      <c r="P1363" s="5">
        <f>IF(NOT(L1363=0),(E1363/L1363),0)</f>
        <v>28.632575757575758</v>
      </c>
      <c r="Q1363" s="2" t="s">
        <v>8322</v>
      </c>
      <c r="R1363" s="2" t="s">
        <v>8323</v>
      </c>
      <c r="S1363" s="11">
        <f>(((J1363/60)/60)/24)+DATE(1970,1,1)</f>
        <v>41781.717268518521</v>
      </c>
      <c r="T1363" s="3">
        <f>(((I1363/60)/60)/24)+DATE(1970,1,1)</f>
        <v>41811.717268518521</v>
      </c>
    </row>
    <row r="1364" spans="1:20" x14ac:dyDescent="0.3">
      <c r="A1364" s="2">
        <v>1362</v>
      </c>
      <c r="B1364" s="2" t="s">
        <v>1363</v>
      </c>
      <c r="C1364" s="2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6">
        <f>(E1364/D1364)*100</f>
        <v>109.1</v>
      </c>
      <c r="P1364" s="5">
        <f>IF(NOT(L1364=0),(E1364/L1364),0)</f>
        <v>43.64</v>
      </c>
      <c r="Q1364" s="2" t="s">
        <v>8322</v>
      </c>
      <c r="R1364" s="2" t="s">
        <v>8323</v>
      </c>
      <c r="S1364" s="11">
        <f>(((J1364/60)/60)/24)+DATE(1970,1,1)</f>
        <v>41464.934386574074</v>
      </c>
      <c r="T1364" s="3">
        <f>(((I1364/60)/60)/24)+DATE(1970,1,1)</f>
        <v>41524.934386574074</v>
      </c>
    </row>
    <row r="1365" spans="1:20" x14ac:dyDescent="0.3">
      <c r="A1365" s="2">
        <v>1363</v>
      </c>
      <c r="B1365" s="2" t="s">
        <v>1364</v>
      </c>
      <c r="C1365" s="2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6">
        <f>(E1365/D1365)*100</f>
        <v>100</v>
      </c>
      <c r="P1365" s="5">
        <f>IF(NOT(L1365=0),(E1365/L1365),0)</f>
        <v>40</v>
      </c>
      <c r="Q1365" s="2" t="s">
        <v>8322</v>
      </c>
      <c r="R1365" s="2" t="s">
        <v>8323</v>
      </c>
      <c r="S1365" s="11">
        <f>(((J1365/60)/60)/24)+DATE(1970,1,1)</f>
        <v>42396.8440625</v>
      </c>
      <c r="T1365" s="3">
        <f>(((I1365/60)/60)/24)+DATE(1970,1,1)</f>
        <v>42415.332638888889</v>
      </c>
    </row>
    <row r="1366" spans="1:20" x14ac:dyDescent="0.3">
      <c r="A1366" s="2">
        <v>1364</v>
      </c>
      <c r="B1366" s="2" t="s">
        <v>1365</v>
      </c>
      <c r="C1366" s="2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6">
        <f>(E1366/D1366)*100</f>
        <v>118.64285714285714</v>
      </c>
      <c r="P1366" s="5">
        <f>IF(NOT(L1366=0),(E1366/L1366),0)</f>
        <v>346.04166666666669</v>
      </c>
      <c r="Q1366" s="2" t="s">
        <v>8325</v>
      </c>
      <c r="R1366" s="2" t="s">
        <v>8326</v>
      </c>
      <c r="S1366" s="11">
        <f>(((J1366/60)/60)/24)+DATE(1970,1,1)</f>
        <v>41951.695671296293</v>
      </c>
      <c r="T1366" s="3">
        <f>(((I1366/60)/60)/24)+DATE(1970,1,1)</f>
        <v>42011.6956712963</v>
      </c>
    </row>
    <row r="1367" spans="1:20" x14ac:dyDescent="0.3">
      <c r="A1367" s="2">
        <v>1365</v>
      </c>
      <c r="B1367" s="2" t="s">
        <v>1366</v>
      </c>
      <c r="C1367" s="2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6">
        <f>(E1367/D1367)*100</f>
        <v>100.26666666666667</v>
      </c>
      <c r="P1367" s="5">
        <f>IF(NOT(L1367=0),(E1367/L1367),0)</f>
        <v>81.739130434782609</v>
      </c>
      <c r="Q1367" s="2" t="s">
        <v>8325</v>
      </c>
      <c r="R1367" s="2" t="s">
        <v>8326</v>
      </c>
      <c r="S1367" s="11">
        <f>(((J1367/60)/60)/24)+DATE(1970,1,1)</f>
        <v>42049.733240740738</v>
      </c>
      <c r="T1367" s="3">
        <f>(((I1367/60)/60)/24)+DATE(1970,1,1)</f>
        <v>42079.691574074073</v>
      </c>
    </row>
    <row r="1368" spans="1:20" x14ac:dyDescent="0.3">
      <c r="A1368" s="2">
        <v>1366</v>
      </c>
      <c r="B1368" s="2" t="s">
        <v>1367</v>
      </c>
      <c r="C1368" s="2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6">
        <f>(E1368/D1368)*100</f>
        <v>126.48920000000001</v>
      </c>
      <c r="P1368" s="5">
        <f>IF(NOT(L1368=0),(E1368/L1368),0)</f>
        <v>64.535306122448986</v>
      </c>
      <c r="Q1368" s="2" t="s">
        <v>8325</v>
      </c>
      <c r="R1368" s="2" t="s">
        <v>8326</v>
      </c>
      <c r="S1368" s="11">
        <f>(((J1368/60)/60)/24)+DATE(1970,1,1)</f>
        <v>41924.996099537035</v>
      </c>
      <c r="T1368" s="3">
        <f>(((I1368/60)/60)/24)+DATE(1970,1,1)</f>
        <v>41970.037766203706</v>
      </c>
    </row>
    <row r="1369" spans="1:20" x14ac:dyDescent="0.3">
      <c r="A1369" s="2">
        <v>1367</v>
      </c>
      <c r="B1369" s="2" t="s">
        <v>1368</v>
      </c>
      <c r="C1369" s="2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6">
        <f>(E1369/D1369)*100</f>
        <v>114.26</v>
      </c>
      <c r="P1369" s="5">
        <f>IF(NOT(L1369=0),(E1369/L1369),0)</f>
        <v>63.477777777777774</v>
      </c>
      <c r="Q1369" s="2" t="s">
        <v>8325</v>
      </c>
      <c r="R1369" s="2" t="s">
        <v>8326</v>
      </c>
      <c r="S1369" s="11">
        <f>(((J1369/60)/60)/24)+DATE(1970,1,1)</f>
        <v>42292.002893518518</v>
      </c>
      <c r="T1369" s="3">
        <f>(((I1369/60)/60)/24)+DATE(1970,1,1)</f>
        <v>42322.044560185182</v>
      </c>
    </row>
    <row r="1370" spans="1:20" x14ac:dyDescent="0.3">
      <c r="A1370" s="2">
        <v>1368</v>
      </c>
      <c r="B1370" s="2" t="s">
        <v>1369</v>
      </c>
      <c r="C1370" s="2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6">
        <f>(E1370/D1370)*100</f>
        <v>110.7</v>
      </c>
      <c r="P1370" s="5">
        <f>IF(NOT(L1370=0),(E1370/L1370),0)</f>
        <v>63.620689655172413</v>
      </c>
      <c r="Q1370" s="2" t="s">
        <v>8325</v>
      </c>
      <c r="R1370" s="2" t="s">
        <v>8326</v>
      </c>
      <c r="S1370" s="11">
        <f>(((J1370/60)/60)/24)+DATE(1970,1,1)</f>
        <v>42146.190902777773</v>
      </c>
      <c r="T1370" s="3">
        <f>(((I1370/60)/60)/24)+DATE(1970,1,1)</f>
        <v>42170.190902777773</v>
      </c>
    </row>
    <row r="1371" spans="1:20" x14ac:dyDescent="0.3">
      <c r="A1371" s="2">
        <v>1369</v>
      </c>
      <c r="B1371" s="2" t="s">
        <v>1370</v>
      </c>
      <c r="C1371" s="2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6">
        <f>(E1371/D1371)*100</f>
        <v>105.34805315203954</v>
      </c>
      <c r="P1371" s="5">
        <f>IF(NOT(L1371=0),(E1371/L1371),0)</f>
        <v>83.967068965517228</v>
      </c>
      <c r="Q1371" s="2" t="s">
        <v>8325</v>
      </c>
      <c r="R1371" s="2" t="s">
        <v>8326</v>
      </c>
      <c r="S1371" s="11">
        <f>(((J1371/60)/60)/24)+DATE(1970,1,1)</f>
        <v>41710.594282407408</v>
      </c>
      <c r="T1371" s="3">
        <f>(((I1371/60)/60)/24)+DATE(1970,1,1)</f>
        <v>41740.594282407408</v>
      </c>
    </row>
    <row r="1372" spans="1:20" x14ac:dyDescent="0.3">
      <c r="A1372" s="2">
        <v>1370</v>
      </c>
      <c r="B1372" s="2" t="s">
        <v>1371</v>
      </c>
      <c r="C1372" s="2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6">
        <f>(E1372/D1372)*100</f>
        <v>103.66666666666666</v>
      </c>
      <c r="P1372" s="5">
        <f>IF(NOT(L1372=0),(E1372/L1372),0)</f>
        <v>77.75</v>
      </c>
      <c r="Q1372" s="2" t="s">
        <v>8325</v>
      </c>
      <c r="R1372" s="2" t="s">
        <v>8326</v>
      </c>
      <c r="S1372" s="11">
        <f>(((J1372/60)/60)/24)+DATE(1970,1,1)</f>
        <v>41548.00335648148</v>
      </c>
      <c r="T1372" s="3">
        <f>(((I1372/60)/60)/24)+DATE(1970,1,1)</f>
        <v>41563.00335648148</v>
      </c>
    </row>
    <row r="1373" spans="1:20" x14ac:dyDescent="0.3">
      <c r="A1373" s="2">
        <v>1371</v>
      </c>
      <c r="B1373" s="2" t="s">
        <v>1372</v>
      </c>
      <c r="C1373" s="2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6">
        <f>(E1373/D1373)*100</f>
        <v>107.08672667523933</v>
      </c>
      <c r="P1373" s="5">
        <f>IF(NOT(L1373=0),(E1373/L1373),0)</f>
        <v>107.07142857142857</v>
      </c>
      <c r="Q1373" s="2" t="s">
        <v>8325</v>
      </c>
      <c r="R1373" s="2" t="s">
        <v>8326</v>
      </c>
      <c r="S1373" s="11">
        <f>(((J1373/60)/60)/24)+DATE(1970,1,1)</f>
        <v>42101.758587962962</v>
      </c>
      <c r="T1373" s="3">
        <f>(((I1373/60)/60)/24)+DATE(1970,1,1)</f>
        <v>42131.758587962962</v>
      </c>
    </row>
    <row r="1374" spans="1:20" x14ac:dyDescent="0.3">
      <c r="A1374" s="2">
        <v>1372</v>
      </c>
      <c r="B1374" s="2" t="s">
        <v>1373</v>
      </c>
      <c r="C1374" s="2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6">
        <f>(E1374/D1374)*100</f>
        <v>124</v>
      </c>
      <c r="P1374" s="5">
        <f>IF(NOT(L1374=0),(E1374/L1374),0)</f>
        <v>38.75</v>
      </c>
      <c r="Q1374" s="2" t="s">
        <v>8325</v>
      </c>
      <c r="R1374" s="2" t="s">
        <v>8326</v>
      </c>
      <c r="S1374" s="11">
        <f>(((J1374/60)/60)/24)+DATE(1970,1,1)</f>
        <v>41072.739953703705</v>
      </c>
      <c r="T1374" s="3">
        <f>(((I1374/60)/60)/24)+DATE(1970,1,1)</f>
        <v>41102.739953703705</v>
      </c>
    </row>
    <row r="1375" spans="1:20" x14ac:dyDescent="0.3">
      <c r="A1375" s="2">
        <v>1373</v>
      </c>
      <c r="B1375" s="2" t="s">
        <v>1374</v>
      </c>
      <c r="C1375" s="2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6">
        <f>(E1375/D1375)*100</f>
        <v>105.01</v>
      </c>
      <c r="P1375" s="5">
        <f>IF(NOT(L1375=0),(E1375/L1375),0)</f>
        <v>201.94230769230768</v>
      </c>
      <c r="Q1375" s="2" t="s">
        <v>8325</v>
      </c>
      <c r="R1375" s="2" t="s">
        <v>8326</v>
      </c>
      <c r="S1375" s="11">
        <f>(((J1375/60)/60)/24)+DATE(1970,1,1)</f>
        <v>42704.95177083333</v>
      </c>
      <c r="T1375" s="3">
        <f>(((I1375/60)/60)/24)+DATE(1970,1,1)</f>
        <v>42734.95177083333</v>
      </c>
    </row>
    <row r="1376" spans="1:20" x14ac:dyDescent="0.3">
      <c r="A1376" s="2">
        <v>1374</v>
      </c>
      <c r="B1376" s="2" t="s">
        <v>1375</v>
      </c>
      <c r="C1376" s="2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6">
        <f>(E1376/D1376)*100</f>
        <v>189.46666666666667</v>
      </c>
      <c r="P1376" s="5">
        <f>IF(NOT(L1376=0),(E1376/L1376),0)</f>
        <v>43.060606060606062</v>
      </c>
      <c r="Q1376" s="2" t="s">
        <v>8325</v>
      </c>
      <c r="R1376" s="2" t="s">
        <v>8326</v>
      </c>
      <c r="S1376" s="11">
        <f>(((J1376/60)/60)/24)+DATE(1970,1,1)</f>
        <v>42424.161898148144</v>
      </c>
      <c r="T1376" s="3">
        <f>(((I1376/60)/60)/24)+DATE(1970,1,1)</f>
        <v>42454.12023148148</v>
      </c>
    </row>
    <row r="1377" spans="1:20" x14ac:dyDescent="0.3">
      <c r="A1377" s="2">
        <v>1375</v>
      </c>
      <c r="B1377" s="2" t="s">
        <v>1376</v>
      </c>
      <c r="C1377" s="2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6">
        <f>(E1377/D1377)*100</f>
        <v>171.32499999999999</v>
      </c>
      <c r="P1377" s="5">
        <f>IF(NOT(L1377=0),(E1377/L1377),0)</f>
        <v>62.871559633027523</v>
      </c>
      <c r="Q1377" s="2" t="s">
        <v>8325</v>
      </c>
      <c r="R1377" s="2" t="s">
        <v>8326</v>
      </c>
      <c r="S1377" s="11">
        <f>(((J1377/60)/60)/24)+DATE(1970,1,1)</f>
        <v>42720.066192129627</v>
      </c>
      <c r="T1377" s="3">
        <f>(((I1377/60)/60)/24)+DATE(1970,1,1)</f>
        <v>42750.066192129627</v>
      </c>
    </row>
    <row r="1378" spans="1:20" x14ac:dyDescent="0.3">
      <c r="A1378" s="2">
        <v>1376</v>
      </c>
      <c r="B1378" s="2" t="s">
        <v>1377</v>
      </c>
      <c r="C1378" s="2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6">
        <f>(E1378/D1378)*100</f>
        <v>252.48648648648651</v>
      </c>
      <c r="P1378" s="5">
        <f>IF(NOT(L1378=0),(E1378/L1378),0)</f>
        <v>55.607142857142854</v>
      </c>
      <c r="Q1378" s="2" t="s">
        <v>8325</v>
      </c>
      <c r="R1378" s="2" t="s">
        <v>8326</v>
      </c>
      <c r="S1378" s="11">
        <f>(((J1378/60)/60)/24)+DATE(1970,1,1)</f>
        <v>42677.669050925921</v>
      </c>
      <c r="T1378" s="3">
        <f>(((I1378/60)/60)/24)+DATE(1970,1,1)</f>
        <v>42707.710717592592</v>
      </c>
    </row>
    <row r="1379" spans="1:20" x14ac:dyDescent="0.3">
      <c r="A1379" s="2">
        <v>1377</v>
      </c>
      <c r="B1379" s="2" t="s">
        <v>1378</v>
      </c>
      <c r="C1379" s="2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6">
        <f>(E1379/D1379)*100</f>
        <v>116.15384615384616</v>
      </c>
      <c r="P1379" s="5">
        <f>IF(NOT(L1379=0),(E1379/L1379),0)</f>
        <v>48.70967741935484</v>
      </c>
      <c r="Q1379" s="2" t="s">
        <v>8325</v>
      </c>
      <c r="R1379" s="2" t="s">
        <v>8326</v>
      </c>
      <c r="S1379" s="11">
        <f>(((J1379/60)/60)/24)+DATE(1970,1,1)</f>
        <v>42747.219560185185</v>
      </c>
      <c r="T1379" s="3">
        <f>(((I1379/60)/60)/24)+DATE(1970,1,1)</f>
        <v>42769.174305555556</v>
      </c>
    </row>
    <row r="1380" spans="1:20" x14ac:dyDescent="0.3">
      <c r="A1380" s="2">
        <v>1378</v>
      </c>
      <c r="B1380" s="2" t="s">
        <v>1379</v>
      </c>
      <c r="C1380" s="2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6">
        <f>(E1380/D1380)*100</f>
        <v>203.35000000000002</v>
      </c>
      <c r="P1380" s="5">
        <f>IF(NOT(L1380=0),(E1380/L1380),0)</f>
        <v>30.578947368421051</v>
      </c>
      <c r="Q1380" s="2" t="s">
        <v>8325</v>
      </c>
      <c r="R1380" s="2" t="s">
        <v>8326</v>
      </c>
      <c r="S1380" s="11">
        <f>(((J1380/60)/60)/24)+DATE(1970,1,1)</f>
        <v>42568.759374999994</v>
      </c>
      <c r="T1380" s="3">
        <f>(((I1380/60)/60)/24)+DATE(1970,1,1)</f>
        <v>42583.759374999994</v>
      </c>
    </row>
    <row r="1381" spans="1:20" x14ac:dyDescent="0.3">
      <c r="A1381" s="2">
        <v>1379</v>
      </c>
      <c r="B1381" s="2" t="s">
        <v>1380</v>
      </c>
      <c r="C1381" s="2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6">
        <f>(E1381/D1381)*100</f>
        <v>111.60000000000001</v>
      </c>
      <c r="P1381" s="5">
        <f>IF(NOT(L1381=0),(E1381/L1381),0)</f>
        <v>73.907284768211923</v>
      </c>
      <c r="Q1381" s="2" t="s">
        <v>8325</v>
      </c>
      <c r="R1381" s="2" t="s">
        <v>8326</v>
      </c>
      <c r="S1381" s="11">
        <f>(((J1381/60)/60)/24)+DATE(1970,1,1)</f>
        <v>42130.491620370376</v>
      </c>
      <c r="T1381" s="3">
        <f>(((I1381/60)/60)/24)+DATE(1970,1,1)</f>
        <v>42160.491620370376</v>
      </c>
    </row>
    <row r="1382" spans="1:20" x14ac:dyDescent="0.3">
      <c r="A1382" s="2">
        <v>1380</v>
      </c>
      <c r="B1382" s="2" t="s">
        <v>1381</v>
      </c>
      <c r="C1382" s="2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6">
        <f>(E1382/D1382)*100</f>
        <v>424</v>
      </c>
      <c r="P1382" s="5">
        <f>IF(NOT(L1382=0),(E1382/L1382),0)</f>
        <v>21.2</v>
      </c>
      <c r="Q1382" s="2" t="s">
        <v>8325</v>
      </c>
      <c r="R1382" s="2" t="s">
        <v>8326</v>
      </c>
      <c r="S1382" s="11">
        <f>(((J1382/60)/60)/24)+DATE(1970,1,1)</f>
        <v>42141.762800925921</v>
      </c>
      <c r="T1382" s="3">
        <f>(((I1382/60)/60)/24)+DATE(1970,1,1)</f>
        <v>42164.083333333328</v>
      </c>
    </row>
    <row r="1383" spans="1:20" x14ac:dyDescent="0.3">
      <c r="A1383" s="2">
        <v>1381</v>
      </c>
      <c r="B1383" s="2" t="s">
        <v>1382</v>
      </c>
      <c r="C1383" s="2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6">
        <f>(E1383/D1383)*100</f>
        <v>107.1</v>
      </c>
      <c r="P1383" s="5">
        <f>IF(NOT(L1383=0),(E1383/L1383),0)</f>
        <v>73.356164383561648</v>
      </c>
      <c r="Q1383" s="2" t="s">
        <v>8325</v>
      </c>
      <c r="R1383" s="2" t="s">
        <v>8326</v>
      </c>
      <c r="S1383" s="11">
        <f>(((J1383/60)/60)/24)+DATE(1970,1,1)</f>
        <v>42703.214409722219</v>
      </c>
      <c r="T1383" s="3">
        <f>(((I1383/60)/60)/24)+DATE(1970,1,1)</f>
        <v>42733.214409722219</v>
      </c>
    </row>
    <row r="1384" spans="1:20" x14ac:dyDescent="0.3">
      <c r="A1384" s="2">
        <v>1382</v>
      </c>
      <c r="B1384" s="2" t="s">
        <v>1383</v>
      </c>
      <c r="C1384" s="2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6">
        <f>(E1384/D1384)*100</f>
        <v>104.3625</v>
      </c>
      <c r="P1384" s="5">
        <f>IF(NOT(L1384=0),(E1384/L1384),0)</f>
        <v>56.412162162162161</v>
      </c>
      <c r="Q1384" s="2" t="s">
        <v>8325</v>
      </c>
      <c r="R1384" s="2" t="s">
        <v>8326</v>
      </c>
      <c r="S1384" s="11">
        <f>(((J1384/60)/60)/24)+DATE(1970,1,1)</f>
        <v>41370.800185185188</v>
      </c>
      <c r="T1384" s="3">
        <f>(((I1384/60)/60)/24)+DATE(1970,1,1)</f>
        <v>41400.800185185188</v>
      </c>
    </row>
    <row r="1385" spans="1:20" x14ac:dyDescent="0.3">
      <c r="A1385" s="2">
        <v>1383</v>
      </c>
      <c r="B1385" s="2" t="s">
        <v>1384</v>
      </c>
      <c r="C1385" s="2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6">
        <f>(E1385/D1385)*100</f>
        <v>212.40909090909091</v>
      </c>
      <c r="P1385" s="5">
        <f>IF(NOT(L1385=0),(E1385/L1385),0)</f>
        <v>50.247311827956992</v>
      </c>
      <c r="Q1385" s="2" t="s">
        <v>8325</v>
      </c>
      <c r="R1385" s="2" t="s">
        <v>8326</v>
      </c>
      <c r="S1385" s="11">
        <f>(((J1385/60)/60)/24)+DATE(1970,1,1)</f>
        <v>42707.074976851851</v>
      </c>
      <c r="T1385" s="3">
        <f>(((I1385/60)/60)/24)+DATE(1970,1,1)</f>
        <v>42727.074976851851</v>
      </c>
    </row>
    <row r="1386" spans="1:20" x14ac:dyDescent="0.3">
      <c r="A1386" s="2">
        <v>1384</v>
      </c>
      <c r="B1386" s="2" t="s">
        <v>1385</v>
      </c>
      <c r="C1386" s="2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6">
        <f>(E1386/D1386)*100</f>
        <v>124.08571428571429</v>
      </c>
      <c r="P1386" s="5">
        <f>IF(NOT(L1386=0),(E1386/L1386),0)</f>
        <v>68.936507936507937</v>
      </c>
      <c r="Q1386" s="2" t="s">
        <v>8325</v>
      </c>
      <c r="R1386" s="2" t="s">
        <v>8326</v>
      </c>
      <c r="S1386" s="11">
        <f>(((J1386/60)/60)/24)+DATE(1970,1,1)</f>
        <v>42160.735208333332</v>
      </c>
      <c r="T1386" s="3">
        <f>(((I1386/60)/60)/24)+DATE(1970,1,1)</f>
        <v>42190.735208333332</v>
      </c>
    </row>
    <row r="1387" spans="1:20" x14ac:dyDescent="0.3">
      <c r="A1387" s="2">
        <v>1385</v>
      </c>
      <c r="B1387" s="2" t="s">
        <v>1386</v>
      </c>
      <c r="C1387" s="2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6">
        <f>(E1387/D1387)*100</f>
        <v>110.406125</v>
      </c>
      <c r="P1387" s="5">
        <f>IF(NOT(L1387=0),(E1387/L1387),0)</f>
        <v>65.914104477611943</v>
      </c>
      <c r="Q1387" s="2" t="s">
        <v>8325</v>
      </c>
      <c r="R1387" s="2" t="s">
        <v>8326</v>
      </c>
      <c r="S1387" s="11">
        <f>(((J1387/60)/60)/24)+DATE(1970,1,1)</f>
        <v>42433.688900462963</v>
      </c>
      <c r="T1387" s="3">
        <f>(((I1387/60)/60)/24)+DATE(1970,1,1)</f>
        <v>42489.507638888885</v>
      </c>
    </row>
    <row r="1388" spans="1:20" x14ac:dyDescent="0.3">
      <c r="A1388" s="2">
        <v>1386</v>
      </c>
      <c r="B1388" s="2" t="s">
        <v>1387</v>
      </c>
      <c r="C1388" s="2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6">
        <f>(E1388/D1388)*100</f>
        <v>218.75</v>
      </c>
      <c r="P1388" s="5">
        <f>IF(NOT(L1388=0),(E1388/L1388),0)</f>
        <v>62.5</v>
      </c>
      <c r="Q1388" s="2" t="s">
        <v>8325</v>
      </c>
      <c r="R1388" s="2" t="s">
        <v>8326</v>
      </c>
      <c r="S1388" s="11">
        <f>(((J1388/60)/60)/24)+DATE(1970,1,1)</f>
        <v>42184.646863425922</v>
      </c>
      <c r="T1388" s="3">
        <f>(((I1388/60)/60)/24)+DATE(1970,1,1)</f>
        <v>42214.646863425922</v>
      </c>
    </row>
    <row r="1389" spans="1:20" x14ac:dyDescent="0.3">
      <c r="A1389" s="2">
        <v>1387</v>
      </c>
      <c r="B1389" s="2" t="s">
        <v>1388</v>
      </c>
      <c r="C1389" s="2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6">
        <f>(E1389/D1389)*100</f>
        <v>136.625</v>
      </c>
      <c r="P1389" s="5">
        <f>IF(NOT(L1389=0),(E1389/L1389),0)</f>
        <v>70.064102564102569</v>
      </c>
      <c r="Q1389" s="2" t="s">
        <v>8325</v>
      </c>
      <c r="R1389" s="2" t="s">
        <v>8326</v>
      </c>
      <c r="S1389" s="11">
        <f>(((J1389/60)/60)/24)+DATE(1970,1,1)</f>
        <v>42126.92123842593</v>
      </c>
      <c r="T1389" s="3">
        <f>(((I1389/60)/60)/24)+DATE(1970,1,1)</f>
        <v>42158.1875</v>
      </c>
    </row>
    <row r="1390" spans="1:20" x14ac:dyDescent="0.3">
      <c r="A1390" s="2">
        <v>1388</v>
      </c>
      <c r="B1390" s="2" t="s">
        <v>1389</v>
      </c>
      <c r="C1390" s="2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6">
        <f>(E1390/D1390)*100</f>
        <v>134.8074</v>
      </c>
      <c r="P1390" s="5">
        <f>IF(NOT(L1390=0),(E1390/L1390),0)</f>
        <v>60.181874999999998</v>
      </c>
      <c r="Q1390" s="2" t="s">
        <v>8325</v>
      </c>
      <c r="R1390" s="2" t="s">
        <v>8326</v>
      </c>
      <c r="S1390" s="11">
        <f>(((J1390/60)/60)/24)+DATE(1970,1,1)</f>
        <v>42634.614780092597</v>
      </c>
      <c r="T1390" s="3">
        <f>(((I1390/60)/60)/24)+DATE(1970,1,1)</f>
        <v>42660.676388888889</v>
      </c>
    </row>
    <row r="1391" spans="1:20" x14ac:dyDescent="0.3">
      <c r="A1391" s="2">
        <v>1389</v>
      </c>
      <c r="B1391" s="2" t="s">
        <v>1390</v>
      </c>
      <c r="C1391" s="2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6">
        <f>(E1391/D1391)*100</f>
        <v>145.4</v>
      </c>
      <c r="P1391" s="5">
        <f>IF(NOT(L1391=0),(E1391/L1391),0)</f>
        <v>21.382352941176471</v>
      </c>
      <c r="Q1391" s="2" t="s">
        <v>8325</v>
      </c>
      <c r="R1391" s="2" t="s">
        <v>8326</v>
      </c>
      <c r="S1391" s="11">
        <f>(((J1391/60)/60)/24)+DATE(1970,1,1)</f>
        <v>42565.480983796297</v>
      </c>
      <c r="T1391" s="3">
        <f>(((I1391/60)/60)/24)+DATE(1970,1,1)</f>
        <v>42595.480983796297</v>
      </c>
    </row>
    <row r="1392" spans="1:20" x14ac:dyDescent="0.3">
      <c r="A1392" s="2">
        <v>1390</v>
      </c>
      <c r="B1392" s="2" t="s">
        <v>1391</v>
      </c>
      <c r="C1392" s="2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6">
        <f>(E1392/D1392)*100</f>
        <v>109.10714285714285</v>
      </c>
      <c r="P1392" s="5">
        <f>IF(NOT(L1392=0),(E1392/L1392),0)</f>
        <v>160.78947368421052</v>
      </c>
      <c r="Q1392" s="2" t="s">
        <v>8325</v>
      </c>
      <c r="R1392" s="2" t="s">
        <v>8326</v>
      </c>
      <c r="S1392" s="11">
        <f>(((J1392/60)/60)/24)+DATE(1970,1,1)</f>
        <v>42087.803310185183</v>
      </c>
      <c r="T1392" s="3">
        <f>(((I1392/60)/60)/24)+DATE(1970,1,1)</f>
        <v>42121.716666666667</v>
      </c>
    </row>
    <row r="1393" spans="1:20" x14ac:dyDescent="0.3">
      <c r="A1393" s="2">
        <v>1391</v>
      </c>
      <c r="B1393" s="2" t="s">
        <v>1392</v>
      </c>
      <c r="C1393" s="2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6">
        <f>(E1393/D1393)*100</f>
        <v>110.2</v>
      </c>
      <c r="P1393" s="5">
        <f>IF(NOT(L1393=0),(E1393/L1393),0)</f>
        <v>42.384615384615387</v>
      </c>
      <c r="Q1393" s="2" t="s">
        <v>8325</v>
      </c>
      <c r="R1393" s="2" t="s">
        <v>8326</v>
      </c>
      <c r="S1393" s="11">
        <f>(((J1393/60)/60)/24)+DATE(1970,1,1)</f>
        <v>42193.650671296295</v>
      </c>
      <c r="T1393" s="3">
        <f>(((I1393/60)/60)/24)+DATE(1970,1,1)</f>
        <v>42238.207638888889</v>
      </c>
    </row>
    <row r="1394" spans="1:20" x14ac:dyDescent="0.3">
      <c r="A1394" s="2">
        <v>1392</v>
      </c>
      <c r="B1394" s="2" t="s">
        <v>1393</v>
      </c>
      <c r="C1394" s="2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6">
        <f>(E1394/D1394)*100</f>
        <v>113.64000000000001</v>
      </c>
      <c r="P1394" s="5">
        <f>IF(NOT(L1394=0),(E1394/L1394),0)</f>
        <v>27.317307692307693</v>
      </c>
      <c r="Q1394" s="2" t="s">
        <v>8325</v>
      </c>
      <c r="R1394" s="2" t="s">
        <v>8326</v>
      </c>
      <c r="S1394" s="11">
        <f>(((J1394/60)/60)/24)+DATE(1970,1,1)</f>
        <v>42401.154930555553</v>
      </c>
      <c r="T1394" s="3">
        <f>(((I1394/60)/60)/24)+DATE(1970,1,1)</f>
        <v>42432.154930555553</v>
      </c>
    </row>
    <row r="1395" spans="1:20" x14ac:dyDescent="0.3">
      <c r="A1395" s="2">
        <v>1393</v>
      </c>
      <c r="B1395" s="2" t="s">
        <v>1394</v>
      </c>
      <c r="C1395" s="2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6">
        <f>(E1395/D1395)*100</f>
        <v>102.35000000000001</v>
      </c>
      <c r="P1395" s="5">
        <f>IF(NOT(L1395=0),(E1395/L1395),0)</f>
        <v>196.82692307692307</v>
      </c>
      <c r="Q1395" s="2" t="s">
        <v>8325</v>
      </c>
      <c r="R1395" s="2" t="s">
        <v>8326</v>
      </c>
      <c r="S1395" s="11">
        <f>(((J1395/60)/60)/24)+DATE(1970,1,1)</f>
        <v>42553.681979166664</v>
      </c>
      <c r="T1395" s="3">
        <f>(((I1395/60)/60)/24)+DATE(1970,1,1)</f>
        <v>42583.681979166664</v>
      </c>
    </row>
    <row r="1396" spans="1:20" x14ac:dyDescent="0.3">
      <c r="A1396" s="2">
        <v>1394</v>
      </c>
      <c r="B1396" s="2" t="s">
        <v>1395</v>
      </c>
      <c r="C1396" s="2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6">
        <f>(E1396/D1396)*100</f>
        <v>122.13333333333334</v>
      </c>
      <c r="P1396" s="5">
        <f>IF(NOT(L1396=0),(E1396/L1396),0)</f>
        <v>53.882352941176471</v>
      </c>
      <c r="Q1396" s="2" t="s">
        <v>8325</v>
      </c>
      <c r="R1396" s="2" t="s">
        <v>8326</v>
      </c>
      <c r="S1396" s="11">
        <f>(((J1396/60)/60)/24)+DATE(1970,1,1)</f>
        <v>42752.144976851851</v>
      </c>
      <c r="T1396" s="3">
        <f>(((I1396/60)/60)/24)+DATE(1970,1,1)</f>
        <v>42795.125</v>
      </c>
    </row>
    <row r="1397" spans="1:20" x14ac:dyDescent="0.3">
      <c r="A1397" s="2">
        <v>1395</v>
      </c>
      <c r="B1397" s="2" t="s">
        <v>1396</v>
      </c>
      <c r="C1397" s="2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6">
        <f>(E1397/D1397)*100</f>
        <v>111.88571428571427</v>
      </c>
      <c r="P1397" s="5">
        <f>IF(NOT(L1397=0),(E1397/L1397),0)</f>
        <v>47.756097560975611</v>
      </c>
      <c r="Q1397" s="2" t="s">
        <v>8325</v>
      </c>
      <c r="R1397" s="2" t="s">
        <v>8326</v>
      </c>
      <c r="S1397" s="11">
        <f>(((J1397/60)/60)/24)+DATE(1970,1,1)</f>
        <v>42719.90834490741</v>
      </c>
      <c r="T1397" s="3">
        <f>(((I1397/60)/60)/24)+DATE(1970,1,1)</f>
        <v>42749.90834490741</v>
      </c>
    </row>
    <row r="1398" spans="1:20" x14ac:dyDescent="0.3">
      <c r="A1398" s="2">
        <v>1396</v>
      </c>
      <c r="B1398" s="2" t="s">
        <v>1397</v>
      </c>
      <c r="C1398" s="2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6">
        <f>(E1398/D1398)*100</f>
        <v>107.3</v>
      </c>
      <c r="P1398" s="5">
        <f>IF(NOT(L1398=0),(E1398/L1398),0)</f>
        <v>88.191780821917803</v>
      </c>
      <c r="Q1398" s="2" t="s">
        <v>8325</v>
      </c>
      <c r="R1398" s="2" t="s">
        <v>8326</v>
      </c>
      <c r="S1398" s="11">
        <f>(((J1398/60)/60)/24)+DATE(1970,1,1)</f>
        <v>42018.99863425926</v>
      </c>
      <c r="T1398" s="3">
        <f>(((I1398/60)/60)/24)+DATE(1970,1,1)</f>
        <v>42048.99863425926</v>
      </c>
    </row>
    <row r="1399" spans="1:20" x14ac:dyDescent="0.3">
      <c r="A1399" s="2">
        <v>1397</v>
      </c>
      <c r="B1399" s="2" t="s">
        <v>1398</v>
      </c>
      <c r="C1399" s="2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6">
        <f>(E1399/D1399)*100</f>
        <v>113.85000000000001</v>
      </c>
      <c r="P1399" s="5">
        <f>IF(NOT(L1399=0),(E1399/L1399),0)</f>
        <v>72.056962025316452</v>
      </c>
      <c r="Q1399" s="2" t="s">
        <v>8325</v>
      </c>
      <c r="R1399" s="2" t="s">
        <v>8326</v>
      </c>
      <c r="S1399" s="11">
        <f>(((J1399/60)/60)/24)+DATE(1970,1,1)</f>
        <v>42640.917939814812</v>
      </c>
      <c r="T1399" s="3">
        <f>(((I1399/60)/60)/24)+DATE(1970,1,1)</f>
        <v>42670.888194444444</v>
      </c>
    </row>
    <row r="1400" spans="1:20" x14ac:dyDescent="0.3">
      <c r="A1400" s="2">
        <v>1398</v>
      </c>
      <c r="B1400" s="2" t="s">
        <v>1399</v>
      </c>
      <c r="C1400" s="2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6">
        <f>(E1400/D1400)*100</f>
        <v>109.68181818181819</v>
      </c>
      <c r="P1400" s="5">
        <f>IF(NOT(L1400=0),(E1400/L1400),0)</f>
        <v>74.246153846153845</v>
      </c>
      <c r="Q1400" s="2" t="s">
        <v>8325</v>
      </c>
      <c r="R1400" s="2" t="s">
        <v>8326</v>
      </c>
      <c r="S1400" s="11">
        <f>(((J1400/60)/60)/24)+DATE(1970,1,1)</f>
        <v>42526.874236111107</v>
      </c>
      <c r="T1400" s="3">
        <f>(((I1400/60)/60)/24)+DATE(1970,1,1)</f>
        <v>42556.874236111107</v>
      </c>
    </row>
    <row r="1401" spans="1:20" x14ac:dyDescent="0.3">
      <c r="A1401" s="2">
        <v>1399</v>
      </c>
      <c r="B1401" s="2" t="s">
        <v>1400</v>
      </c>
      <c r="C1401" s="2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6">
        <f>(E1401/D1401)*100</f>
        <v>126.14444444444443</v>
      </c>
      <c r="P1401" s="5">
        <f>IF(NOT(L1401=0),(E1401/L1401),0)</f>
        <v>61.701086956521742</v>
      </c>
      <c r="Q1401" s="2" t="s">
        <v>8325</v>
      </c>
      <c r="R1401" s="2" t="s">
        <v>8326</v>
      </c>
      <c r="S1401" s="11">
        <f>(((J1401/60)/60)/24)+DATE(1970,1,1)</f>
        <v>41889.004317129627</v>
      </c>
      <c r="T1401" s="3">
        <f>(((I1401/60)/60)/24)+DATE(1970,1,1)</f>
        <v>41919.004317129627</v>
      </c>
    </row>
    <row r="1402" spans="1:20" x14ac:dyDescent="0.3">
      <c r="A1402" s="2">
        <v>1400</v>
      </c>
      <c r="B1402" s="2" t="s">
        <v>1401</v>
      </c>
      <c r="C1402" s="2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6">
        <f>(E1402/D1402)*100</f>
        <v>167.42857142857144</v>
      </c>
      <c r="P1402" s="5">
        <f>IF(NOT(L1402=0),(E1402/L1402),0)</f>
        <v>17.235294117647058</v>
      </c>
      <c r="Q1402" s="2" t="s">
        <v>8325</v>
      </c>
      <c r="R1402" s="2" t="s">
        <v>8326</v>
      </c>
      <c r="S1402" s="11">
        <f>(((J1402/60)/60)/24)+DATE(1970,1,1)</f>
        <v>42498.341122685189</v>
      </c>
      <c r="T1402" s="3">
        <f>(((I1402/60)/60)/24)+DATE(1970,1,1)</f>
        <v>42533.229166666672</v>
      </c>
    </row>
    <row r="1403" spans="1:20" x14ac:dyDescent="0.3">
      <c r="A1403" s="2">
        <v>1401</v>
      </c>
      <c r="B1403" s="2" t="s">
        <v>1402</v>
      </c>
      <c r="C1403" s="2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6">
        <f>(E1403/D1403)*100</f>
        <v>496.52000000000004</v>
      </c>
      <c r="P1403" s="5">
        <f>IF(NOT(L1403=0),(E1403/L1403),0)</f>
        <v>51.720833333333331</v>
      </c>
      <c r="Q1403" s="2" t="s">
        <v>8325</v>
      </c>
      <c r="R1403" s="2" t="s">
        <v>8326</v>
      </c>
      <c r="S1403" s="11">
        <f>(((J1403/60)/60)/24)+DATE(1970,1,1)</f>
        <v>41399.99622685185</v>
      </c>
      <c r="T1403" s="3">
        <f>(((I1403/60)/60)/24)+DATE(1970,1,1)</f>
        <v>41420.99622685185</v>
      </c>
    </row>
    <row r="1404" spans="1:20" x14ac:dyDescent="0.3">
      <c r="A1404" s="2">
        <v>1402</v>
      </c>
      <c r="B1404" s="2" t="s">
        <v>1403</v>
      </c>
      <c r="C1404" s="2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6">
        <f>(E1404/D1404)*100</f>
        <v>109.16</v>
      </c>
      <c r="P1404" s="5">
        <f>IF(NOT(L1404=0),(E1404/L1404),0)</f>
        <v>24.150442477876105</v>
      </c>
      <c r="Q1404" s="2" t="s">
        <v>8325</v>
      </c>
      <c r="R1404" s="2" t="s">
        <v>8326</v>
      </c>
      <c r="S1404" s="11">
        <f>(((J1404/60)/60)/24)+DATE(1970,1,1)</f>
        <v>42065.053368055553</v>
      </c>
      <c r="T1404" s="3">
        <f>(((I1404/60)/60)/24)+DATE(1970,1,1)</f>
        <v>42125.011701388896</v>
      </c>
    </row>
    <row r="1405" spans="1:20" x14ac:dyDescent="0.3">
      <c r="A1405" s="2">
        <v>1403</v>
      </c>
      <c r="B1405" s="2" t="s">
        <v>1404</v>
      </c>
      <c r="C1405" s="2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6">
        <f>(E1405/D1405)*100</f>
        <v>102.57499999999999</v>
      </c>
      <c r="P1405" s="5">
        <f>IF(NOT(L1405=0),(E1405/L1405),0)</f>
        <v>62.166666666666664</v>
      </c>
      <c r="Q1405" s="2" t="s">
        <v>8325</v>
      </c>
      <c r="R1405" s="2" t="s">
        <v>8326</v>
      </c>
      <c r="S1405" s="11">
        <f>(((J1405/60)/60)/24)+DATE(1970,1,1)</f>
        <v>41451.062905092593</v>
      </c>
      <c r="T1405" s="3">
        <f>(((I1405/60)/60)/24)+DATE(1970,1,1)</f>
        <v>41481.062905092593</v>
      </c>
    </row>
    <row r="1406" spans="1:20" x14ac:dyDescent="0.3">
      <c r="A1406" s="2">
        <v>1404</v>
      </c>
      <c r="B1406" s="2" t="s">
        <v>1405</v>
      </c>
      <c r="C1406" s="2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6">
        <f>(E1406/D1406)*100</f>
        <v>1.6620689655172414</v>
      </c>
      <c r="P1406" s="5">
        <f>IF(NOT(L1406=0),(E1406/L1406),0)</f>
        <v>48.2</v>
      </c>
      <c r="Q1406" s="2" t="s">
        <v>8322</v>
      </c>
      <c r="R1406" s="2" t="s">
        <v>8341</v>
      </c>
      <c r="S1406" s="11">
        <f>(((J1406/60)/60)/24)+DATE(1970,1,1)</f>
        <v>42032.510243055556</v>
      </c>
      <c r="T1406" s="3">
        <f>(((I1406/60)/60)/24)+DATE(1970,1,1)</f>
        <v>42057.510243055556</v>
      </c>
    </row>
    <row r="1407" spans="1:20" x14ac:dyDescent="0.3">
      <c r="A1407" s="2">
        <v>1405</v>
      </c>
      <c r="B1407" s="2" t="s">
        <v>1406</v>
      </c>
      <c r="C1407" s="2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6">
        <f>(E1407/D1407)*100</f>
        <v>0.42</v>
      </c>
      <c r="P1407" s="5">
        <f>IF(NOT(L1407=0),(E1407/L1407),0)</f>
        <v>6.1764705882352944</v>
      </c>
      <c r="Q1407" s="2" t="s">
        <v>8322</v>
      </c>
      <c r="R1407" s="2" t="s">
        <v>8341</v>
      </c>
      <c r="S1407" s="11">
        <f>(((J1407/60)/60)/24)+DATE(1970,1,1)</f>
        <v>41941.680567129632</v>
      </c>
      <c r="T1407" s="3">
        <f>(((I1407/60)/60)/24)+DATE(1970,1,1)</f>
        <v>41971.722233796296</v>
      </c>
    </row>
    <row r="1408" spans="1:20" x14ac:dyDescent="0.3">
      <c r="A1408" s="2">
        <v>1406</v>
      </c>
      <c r="B1408" s="2" t="s">
        <v>1407</v>
      </c>
      <c r="C1408" s="2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6">
        <f>(E1408/D1408)*100</f>
        <v>0.125</v>
      </c>
      <c r="P1408" s="5">
        <f>IF(NOT(L1408=0),(E1408/L1408),0)</f>
        <v>5</v>
      </c>
      <c r="Q1408" s="2" t="s">
        <v>8322</v>
      </c>
      <c r="R1408" s="2" t="s">
        <v>8341</v>
      </c>
      <c r="S1408" s="11">
        <f>(((J1408/60)/60)/24)+DATE(1970,1,1)</f>
        <v>42297.432951388888</v>
      </c>
      <c r="T1408" s="3">
        <f>(((I1408/60)/60)/24)+DATE(1970,1,1)</f>
        <v>42350.416666666672</v>
      </c>
    </row>
    <row r="1409" spans="1:20" x14ac:dyDescent="0.3">
      <c r="A1409" s="2">
        <v>1407</v>
      </c>
      <c r="B1409" s="2" t="s">
        <v>1408</v>
      </c>
      <c r="C1409" s="2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6">
        <f>(E1409/D1409)*100</f>
        <v>0.5</v>
      </c>
      <c r="P1409" s="5">
        <f>IF(NOT(L1409=0),(E1409/L1409),0)</f>
        <v>7.5</v>
      </c>
      <c r="Q1409" s="2" t="s">
        <v>8322</v>
      </c>
      <c r="R1409" s="2" t="s">
        <v>8341</v>
      </c>
      <c r="S1409" s="11">
        <f>(((J1409/60)/60)/24)+DATE(1970,1,1)</f>
        <v>41838.536782407406</v>
      </c>
      <c r="T1409" s="3">
        <f>(((I1409/60)/60)/24)+DATE(1970,1,1)</f>
        <v>41863.536782407406</v>
      </c>
    </row>
    <row r="1410" spans="1:20" x14ac:dyDescent="0.3">
      <c r="A1410" s="2">
        <v>1408</v>
      </c>
      <c r="B1410" s="2" t="s">
        <v>1409</v>
      </c>
      <c r="C1410" s="2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6">
        <f>(E1410/D1410)*100</f>
        <v>7.1999999999999993</v>
      </c>
      <c r="P1410" s="5">
        <f>IF(NOT(L1410=0),(E1410/L1410),0)</f>
        <v>12</v>
      </c>
      <c r="Q1410" s="2" t="s">
        <v>8322</v>
      </c>
      <c r="R1410" s="2" t="s">
        <v>8341</v>
      </c>
      <c r="S1410" s="11">
        <f>(((J1410/60)/60)/24)+DATE(1970,1,1)</f>
        <v>42291.872175925921</v>
      </c>
      <c r="T1410" s="3">
        <f>(((I1410/60)/60)/24)+DATE(1970,1,1)</f>
        <v>42321.913842592592</v>
      </c>
    </row>
    <row r="1411" spans="1:20" x14ac:dyDescent="0.3">
      <c r="A1411" s="2">
        <v>1409</v>
      </c>
      <c r="B1411" s="2" t="s">
        <v>1410</v>
      </c>
      <c r="C1411" s="2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6">
        <f>(E1411/D1411)*100</f>
        <v>0</v>
      </c>
      <c r="P1411" s="5">
        <f>IF(NOT(L1411=0),(E1411/L1411),0)</f>
        <v>0</v>
      </c>
      <c r="Q1411" s="2" t="s">
        <v>8322</v>
      </c>
      <c r="R1411" s="2" t="s">
        <v>8341</v>
      </c>
      <c r="S1411" s="11">
        <f>(((J1411/60)/60)/24)+DATE(1970,1,1)</f>
        <v>41945.133506944447</v>
      </c>
      <c r="T1411" s="3">
        <f>(((I1411/60)/60)/24)+DATE(1970,1,1)</f>
        <v>42005.175173611111</v>
      </c>
    </row>
    <row r="1412" spans="1:20" x14ac:dyDescent="0.3">
      <c r="A1412" s="2">
        <v>1410</v>
      </c>
      <c r="B1412" s="2" t="s">
        <v>1411</v>
      </c>
      <c r="C1412" s="2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6">
        <f>(E1412/D1412)*100</f>
        <v>1.6666666666666666E-2</v>
      </c>
      <c r="P1412" s="5">
        <f>IF(NOT(L1412=0),(E1412/L1412),0)</f>
        <v>1</v>
      </c>
      <c r="Q1412" s="2" t="s">
        <v>8322</v>
      </c>
      <c r="R1412" s="2" t="s">
        <v>8341</v>
      </c>
      <c r="S1412" s="11">
        <f>(((J1412/60)/60)/24)+DATE(1970,1,1)</f>
        <v>42479.318518518514</v>
      </c>
      <c r="T1412" s="3">
        <f>(((I1412/60)/60)/24)+DATE(1970,1,1)</f>
        <v>42524.318518518514</v>
      </c>
    </row>
    <row r="1413" spans="1:20" x14ac:dyDescent="0.3">
      <c r="A1413" s="2">
        <v>1411</v>
      </c>
      <c r="B1413" s="2" t="s">
        <v>1412</v>
      </c>
      <c r="C1413" s="2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6">
        <f>(E1413/D1413)*100</f>
        <v>0.23333333333333336</v>
      </c>
      <c r="P1413" s="5">
        <f>IF(NOT(L1413=0),(E1413/L1413),0)</f>
        <v>2.3333333333333335</v>
      </c>
      <c r="Q1413" s="2" t="s">
        <v>8322</v>
      </c>
      <c r="R1413" s="2" t="s">
        <v>8341</v>
      </c>
      <c r="S1413" s="11">
        <f>(((J1413/60)/60)/24)+DATE(1970,1,1)</f>
        <v>42013.059027777781</v>
      </c>
      <c r="T1413" s="3">
        <f>(((I1413/60)/60)/24)+DATE(1970,1,1)</f>
        <v>42041.059027777781</v>
      </c>
    </row>
    <row r="1414" spans="1:20" x14ac:dyDescent="0.3">
      <c r="A1414" s="2">
        <v>1412</v>
      </c>
      <c r="B1414" s="2" t="s">
        <v>1413</v>
      </c>
      <c r="C1414" s="2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6">
        <f>(E1414/D1414)*100</f>
        <v>4.5714285714285712</v>
      </c>
      <c r="P1414" s="5">
        <f>IF(NOT(L1414=0),(E1414/L1414),0)</f>
        <v>24.615384615384617</v>
      </c>
      <c r="Q1414" s="2" t="s">
        <v>8322</v>
      </c>
      <c r="R1414" s="2" t="s">
        <v>8341</v>
      </c>
      <c r="S1414" s="11">
        <f>(((J1414/60)/60)/24)+DATE(1970,1,1)</f>
        <v>41947.063645833332</v>
      </c>
      <c r="T1414" s="3">
        <f>(((I1414/60)/60)/24)+DATE(1970,1,1)</f>
        <v>41977.063645833332</v>
      </c>
    </row>
    <row r="1415" spans="1:20" x14ac:dyDescent="0.3">
      <c r="A1415" s="2">
        <v>1413</v>
      </c>
      <c r="B1415" s="2" t="s">
        <v>1414</v>
      </c>
      <c r="C1415" s="2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6">
        <f>(E1415/D1415)*100</f>
        <v>5</v>
      </c>
      <c r="P1415" s="5">
        <f>IF(NOT(L1415=0),(E1415/L1415),0)</f>
        <v>100</v>
      </c>
      <c r="Q1415" s="2" t="s">
        <v>8322</v>
      </c>
      <c r="R1415" s="2" t="s">
        <v>8341</v>
      </c>
      <c r="S1415" s="11">
        <f>(((J1415/60)/60)/24)+DATE(1970,1,1)</f>
        <v>42360.437152777777</v>
      </c>
      <c r="T1415" s="3">
        <f>(((I1415/60)/60)/24)+DATE(1970,1,1)</f>
        <v>42420.437152777777</v>
      </c>
    </row>
    <row r="1416" spans="1:20" x14ac:dyDescent="0.3">
      <c r="A1416" s="2">
        <v>1414</v>
      </c>
      <c r="B1416" s="2" t="s">
        <v>1415</v>
      </c>
      <c r="C1416" s="2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6">
        <f>(E1416/D1416)*100</f>
        <v>0.2</v>
      </c>
      <c r="P1416" s="5">
        <f>IF(NOT(L1416=0),(E1416/L1416),0)</f>
        <v>1</v>
      </c>
      <c r="Q1416" s="2" t="s">
        <v>8322</v>
      </c>
      <c r="R1416" s="2" t="s">
        <v>8341</v>
      </c>
      <c r="S1416" s="11">
        <f>(((J1416/60)/60)/24)+DATE(1970,1,1)</f>
        <v>42708.25309027778</v>
      </c>
      <c r="T1416" s="3">
        <f>(((I1416/60)/60)/24)+DATE(1970,1,1)</f>
        <v>42738.25309027778</v>
      </c>
    </row>
    <row r="1417" spans="1:20" x14ac:dyDescent="0.3">
      <c r="A1417" s="2">
        <v>1415</v>
      </c>
      <c r="B1417" s="2" t="s">
        <v>1416</v>
      </c>
      <c r="C1417" s="2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6">
        <f>(E1417/D1417)*100</f>
        <v>18.181818181818183</v>
      </c>
      <c r="P1417" s="5">
        <f>IF(NOT(L1417=0),(E1417/L1417),0)</f>
        <v>88.888888888888886</v>
      </c>
      <c r="Q1417" s="2" t="s">
        <v>8322</v>
      </c>
      <c r="R1417" s="2" t="s">
        <v>8341</v>
      </c>
      <c r="S1417" s="11">
        <f>(((J1417/60)/60)/24)+DATE(1970,1,1)</f>
        <v>42192.675821759258</v>
      </c>
      <c r="T1417" s="3">
        <f>(((I1417/60)/60)/24)+DATE(1970,1,1)</f>
        <v>42232.675821759258</v>
      </c>
    </row>
    <row r="1418" spans="1:20" x14ac:dyDescent="0.3">
      <c r="A1418" s="2">
        <v>1416</v>
      </c>
      <c r="B1418" s="2" t="s">
        <v>1417</v>
      </c>
      <c r="C1418" s="2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6">
        <f>(E1418/D1418)*100</f>
        <v>0</v>
      </c>
      <c r="P1418" s="5">
        <f>IF(NOT(L1418=0),(E1418/L1418),0)</f>
        <v>0</v>
      </c>
      <c r="Q1418" s="2" t="s">
        <v>8322</v>
      </c>
      <c r="R1418" s="2" t="s">
        <v>8341</v>
      </c>
      <c r="S1418" s="11">
        <f>(((J1418/60)/60)/24)+DATE(1970,1,1)</f>
        <v>42299.926145833335</v>
      </c>
      <c r="T1418" s="3">
        <f>(((I1418/60)/60)/24)+DATE(1970,1,1)</f>
        <v>42329.967812499999</v>
      </c>
    </row>
    <row r="1419" spans="1:20" x14ac:dyDescent="0.3">
      <c r="A1419" s="2">
        <v>1417</v>
      </c>
      <c r="B1419" s="2" t="s">
        <v>1418</v>
      </c>
      <c r="C1419" s="2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6">
        <f>(E1419/D1419)*100</f>
        <v>1.2222222222222223</v>
      </c>
      <c r="P1419" s="5">
        <f>IF(NOT(L1419=0),(E1419/L1419),0)</f>
        <v>27.5</v>
      </c>
      <c r="Q1419" s="2" t="s">
        <v>8322</v>
      </c>
      <c r="R1419" s="2" t="s">
        <v>8341</v>
      </c>
      <c r="S1419" s="11">
        <f>(((J1419/60)/60)/24)+DATE(1970,1,1)</f>
        <v>42232.15016203704</v>
      </c>
      <c r="T1419" s="3">
        <f>(((I1419/60)/60)/24)+DATE(1970,1,1)</f>
        <v>42262.465972222228</v>
      </c>
    </row>
    <row r="1420" spans="1:20" x14ac:dyDescent="0.3">
      <c r="A1420" s="2">
        <v>1418</v>
      </c>
      <c r="B1420" s="2" t="s">
        <v>1419</v>
      </c>
      <c r="C1420" s="2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6">
        <f>(E1420/D1420)*100</f>
        <v>0.2</v>
      </c>
      <c r="P1420" s="5">
        <f>IF(NOT(L1420=0),(E1420/L1420),0)</f>
        <v>6</v>
      </c>
      <c r="Q1420" s="2" t="s">
        <v>8322</v>
      </c>
      <c r="R1420" s="2" t="s">
        <v>8341</v>
      </c>
      <c r="S1420" s="11">
        <f>(((J1420/60)/60)/24)+DATE(1970,1,1)</f>
        <v>42395.456412037034</v>
      </c>
      <c r="T1420" s="3">
        <f>(((I1420/60)/60)/24)+DATE(1970,1,1)</f>
        <v>42425.456412037034</v>
      </c>
    </row>
    <row r="1421" spans="1:20" x14ac:dyDescent="0.3">
      <c r="A1421" s="2">
        <v>1419</v>
      </c>
      <c r="B1421" s="2" t="s">
        <v>1420</v>
      </c>
      <c r="C1421" s="2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6">
        <f>(E1421/D1421)*100</f>
        <v>7.0634920634920633</v>
      </c>
      <c r="P1421" s="5">
        <f>IF(NOT(L1421=0),(E1421/L1421),0)</f>
        <v>44.5</v>
      </c>
      <c r="Q1421" s="2" t="s">
        <v>8322</v>
      </c>
      <c r="R1421" s="2" t="s">
        <v>8341</v>
      </c>
      <c r="S1421" s="11">
        <f>(((J1421/60)/60)/24)+DATE(1970,1,1)</f>
        <v>42622.456238425926</v>
      </c>
      <c r="T1421" s="3">
        <f>(((I1421/60)/60)/24)+DATE(1970,1,1)</f>
        <v>42652.456238425926</v>
      </c>
    </row>
    <row r="1422" spans="1:20" x14ac:dyDescent="0.3">
      <c r="A1422" s="2">
        <v>1420</v>
      </c>
      <c r="B1422" s="2" t="s">
        <v>1421</v>
      </c>
      <c r="C1422" s="2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6">
        <f>(E1422/D1422)*100</f>
        <v>2.7272727272727271</v>
      </c>
      <c r="P1422" s="5">
        <f>IF(NOT(L1422=0),(E1422/L1422),0)</f>
        <v>1</v>
      </c>
      <c r="Q1422" s="2" t="s">
        <v>8322</v>
      </c>
      <c r="R1422" s="2" t="s">
        <v>8341</v>
      </c>
      <c r="S1422" s="11">
        <f>(((J1422/60)/60)/24)+DATE(1970,1,1)</f>
        <v>42524.667662037042</v>
      </c>
      <c r="T1422" s="3">
        <f>(((I1422/60)/60)/24)+DATE(1970,1,1)</f>
        <v>42549.667662037042</v>
      </c>
    </row>
    <row r="1423" spans="1:20" x14ac:dyDescent="0.3">
      <c r="A1423" s="2">
        <v>1421</v>
      </c>
      <c r="B1423" s="2" t="s">
        <v>1422</v>
      </c>
      <c r="C1423" s="2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6">
        <f>(E1423/D1423)*100</f>
        <v>0.1</v>
      </c>
      <c r="P1423" s="5">
        <f>IF(NOT(L1423=0),(E1423/L1423),0)</f>
        <v>100</v>
      </c>
      <c r="Q1423" s="2" t="s">
        <v>8322</v>
      </c>
      <c r="R1423" s="2" t="s">
        <v>8341</v>
      </c>
      <c r="S1423" s="11">
        <f>(((J1423/60)/60)/24)+DATE(1970,1,1)</f>
        <v>42013.915613425925</v>
      </c>
      <c r="T1423" s="3">
        <f>(((I1423/60)/60)/24)+DATE(1970,1,1)</f>
        <v>42043.915613425925</v>
      </c>
    </row>
    <row r="1424" spans="1:20" x14ac:dyDescent="0.3">
      <c r="A1424" s="2">
        <v>1422</v>
      </c>
      <c r="B1424" s="2" t="s">
        <v>1423</v>
      </c>
      <c r="C1424" s="2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6">
        <f>(E1424/D1424)*100</f>
        <v>0.104</v>
      </c>
      <c r="P1424" s="5">
        <f>IF(NOT(L1424=0),(E1424/L1424),0)</f>
        <v>13</v>
      </c>
      <c r="Q1424" s="2" t="s">
        <v>8322</v>
      </c>
      <c r="R1424" s="2" t="s">
        <v>8341</v>
      </c>
      <c r="S1424" s="11">
        <f>(((J1424/60)/60)/24)+DATE(1970,1,1)</f>
        <v>42604.239629629628</v>
      </c>
      <c r="T1424" s="3">
        <f>(((I1424/60)/60)/24)+DATE(1970,1,1)</f>
        <v>42634.239629629628</v>
      </c>
    </row>
    <row r="1425" spans="1:20" x14ac:dyDescent="0.3">
      <c r="A1425" s="2">
        <v>1423</v>
      </c>
      <c r="B1425" s="2" t="s">
        <v>1424</v>
      </c>
      <c r="C1425" s="2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6">
        <f>(E1425/D1425)*100</f>
        <v>0.33333333333333337</v>
      </c>
      <c r="P1425" s="5">
        <f>IF(NOT(L1425=0),(E1425/L1425),0)</f>
        <v>100</v>
      </c>
      <c r="Q1425" s="2" t="s">
        <v>8322</v>
      </c>
      <c r="R1425" s="2" t="s">
        <v>8341</v>
      </c>
      <c r="S1425" s="11">
        <f>(((J1425/60)/60)/24)+DATE(1970,1,1)</f>
        <v>42340.360312500001</v>
      </c>
      <c r="T1425" s="3">
        <f>(((I1425/60)/60)/24)+DATE(1970,1,1)</f>
        <v>42370.360312500001</v>
      </c>
    </row>
    <row r="1426" spans="1:20" x14ac:dyDescent="0.3">
      <c r="A1426" s="2">
        <v>1424</v>
      </c>
      <c r="B1426" s="2" t="s">
        <v>1425</v>
      </c>
      <c r="C1426" s="2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6">
        <f>(E1426/D1426)*100</f>
        <v>20.36</v>
      </c>
      <c r="P1426" s="5">
        <f>IF(NOT(L1426=0),(E1426/L1426),0)</f>
        <v>109.07142857142857</v>
      </c>
      <c r="Q1426" s="2" t="s">
        <v>8322</v>
      </c>
      <c r="R1426" s="2" t="s">
        <v>8341</v>
      </c>
      <c r="S1426" s="11">
        <f>(((J1426/60)/60)/24)+DATE(1970,1,1)</f>
        <v>42676.717615740738</v>
      </c>
      <c r="T1426" s="3">
        <f>(((I1426/60)/60)/24)+DATE(1970,1,1)</f>
        <v>42689.759282407409</v>
      </c>
    </row>
    <row r="1427" spans="1:20" x14ac:dyDescent="0.3">
      <c r="A1427" s="2">
        <v>1425</v>
      </c>
      <c r="B1427" s="2" t="s">
        <v>1426</v>
      </c>
      <c r="C1427" s="2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6">
        <f>(E1427/D1427)*100</f>
        <v>0</v>
      </c>
      <c r="P1427" s="5">
        <f>IF(NOT(L1427=0),(E1427/L1427),0)</f>
        <v>0</v>
      </c>
      <c r="Q1427" s="2" t="s">
        <v>8322</v>
      </c>
      <c r="R1427" s="2" t="s">
        <v>8341</v>
      </c>
      <c r="S1427" s="11">
        <f>(((J1427/60)/60)/24)+DATE(1970,1,1)</f>
        <v>42093.131469907406</v>
      </c>
      <c r="T1427" s="3">
        <f>(((I1427/60)/60)/24)+DATE(1970,1,1)</f>
        <v>42123.131469907406</v>
      </c>
    </row>
    <row r="1428" spans="1:20" x14ac:dyDescent="0.3">
      <c r="A1428" s="2">
        <v>1426</v>
      </c>
      <c r="B1428" s="2" t="s">
        <v>1427</v>
      </c>
      <c r="C1428" s="2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6">
        <f>(E1428/D1428)*100</f>
        <v>0</v>
      </c>
      <c r="P1428" s="5">
        <f>IF(NOT(L1428=0),(E1428/L1428),0)</f>
        <v>0</v>
      </c>
      <c r="Q1428" s="2" t="s">
        <v>8322</v>
      </c>
      <c r="R1428" s="2" t="s">
        <v>8341</v>
      </c>
      <c r="S1428" s="11">
        <f>(((J1428/60)/60)/24)+DATE(1970,1,1)</f>
        <v>42180.390277777777</v>
      </c>
      <c r="T1428" s="3">
        <f>(((I1428/60)/60)/24)+DATE(1970,1,1)</f>
        <v>42240.390277777777</v>
      </c>
    </row>
    <row r="1429" spans="1:20" x14ac:dyDescent="0.3">
      <c r="A1429" s="2">
        <v>1427</v>
      </c>
      <c r="B1429" s="2" t="s">
        <v>1428</v>
      </c>
      <c r="C1429" s="2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6">
        <f>(E1429/D1429)*100</f>
        <v>8.3800000000000008</v>
      </c>
      <c r="P1429" s="5">
        <f>IF(NOT(L1429=0),(E1429/L1429),0)</f>
        <v>104.75</v>
      </c>
      <c r="Q1429" s="2" t="s">
        <v>8322</v>
      </c>
      <c r="R1429" s="2" t="s">
        <v>8341</v>
      </c>
      <c r="S1429" s="11">
        <f>(((J1429/60)/60)/24)+DATE(1970,1,1)</f>
        <v>42601.851678240739</v>
      </c>
      <c r="T1429" s="3">
        <f>(((I1429/60)/60)/24)+DATE(1970,1,1)</f>
        <v>42631.851678240739</v>
      </c>
    </row>
    <row r="1430" spans="1:20" x14ac:dyDescent="0.3">
      <c r="A1430" s="2">
        <v>1428</v>
      </c>
      <c r="B1430" s="2" t="s">
        <v>1429</v>
      </c>
      <c r="C1430" s="2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6">
        <f>(E1430/D1430)*100</f>
        <v>4.5</v>
      </c>
      <c r="P1430" s="5">
        <f>IF(NOT(L1430=0),(E1430/L1430),0)</f>
        <v>15</v>
      </c>
      <c r="Q1430" s="2" t="s">
        <v>8322</v>
      </c>
      <c r="R1430" s="2" t="s">
        <v>8341</v>
      </c>
      <c r="S1430" s="11">
        <f>(((J1430/60)/60)/24)+DATE(1970,1,1)</f>
        <v>42432.379826388889</v>
      </c>
      <c r="T1430" s="3">
        <f>(((I1430/60)/60)/24)+DATE(1970,1,1)</f>
        <v>42462.338159722218</v>
      </c>
    </row>
    <row r="1431" spans="1:20" x14ac:dyDescent="0.3">
      <c r="A1431" s="2">
        <v>1429</v>
      </c>
      <c r="B1431" s="2" t="s">
        <v>1430</v>
      </c>
      <c r="C1431" s="2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6">
        <f>(E1431/D1431)*100</f>
        <v>0</v>
      </c>
      <c r="P1431" s="5">
        <f>IF(NOT(L1431=0),(E1431/L1431),0)</f>
        <v>0</v>
      </c>
      <c r="Q1431" s="2" t="s">
        <v>8322</v>
      </c>
      <c r="R1431" s="2" t="s">
        <v>8341</v>
      </c>
      <c r="S1431" s="11">
        <f>(((J1431/60)/60)/24)+DATE(1970,1,1)</f>
        <v>42074.060671296291</v>
      </c>
      <c r="T1431" s="3">
        <f>(((I1431/60)/60)/24)+DATE(1970,1,1)</f>
        <v>42104.060671296291</v>
      </c>
    </row>
    <row r="1432" spans="1:20" x14ac:dyDescent="0.3">
      <c r="A1432" s="2">
        <v>1430</v>
      </c>
      <c r="B1432" s="2" t="s">
        <v>1431</v>
      </c>
      <c r="C1432" s="2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6">
        <f>(E1432/D1432)*100</f>
        <v>8.06</v>
      </c>
      <c r="P1432" s="5">
        <f>IF(NOT(L1432=0),(E1432/L1432),0)</f>
        <v>80.599999999999994</v>
      </c>
      <c r="Q1432" s="2" t="s">
        <v>8322</v>
      </c>
      <c r="R1432" s="2" t="s">
        <v>8341</v>
      </c>
      <c r="S1432" s="11">
        <f>(((J1432/60)/60)/24)+DATE(1970,1,1)</f>
        <v>41961.813518518517</v>
      </c>
      <c r="T1432" s="3">
        <f>(((I1432/60)/60)/24)+DATE(1970,1,1)</f>
        <v>41992.813518518517</v>
      </c>
    </row>
    <row r="1433" spans="1:20" x14ac:dyDescent="0.3">
      <c r="A1433" s="2">
        <v>1431</v>
      </c>
      <c r="B1433" s="2" t="s">
        <v>1432</v>
      </c>
      <c r="C1433" s="2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6">
        <f>(E1433/D1433)*100</f>
        <v>31.94705882352941</v>
      </c>
      <c r="P1433" s="5">
        <f>IF(NOT(L1433=0),(E1433/L1433),0)</f>
        <v>115.55319148936171</v>
      </c>
      <c r="Q1433" s="2" t="s">
        <v>8322</v>
      </c>
      <c r="R1433" s="2" t="s">
        <v>8341</v>
      </c>
      <c r="S1433" s="11">
        <f>(((J1433/60)/60)/24)+DATE(1970,1,1)</f>
        <v>42304.210833333331</v>
      </c>
      <c r="T1433" s="3">
        <f>(((I1433/60)/60)/24)+DATE(1970,1,1)</f>
        <v>42334.252500000002</v>
      </c>
    </row>
    <row r="1434" spans="1:20" x14ac:dyDescent="0.3">
      <c r="A1434" s="2">
        <v>1432</v>
      </c>
      <c r="B1434" s="2" t="s">
        <v>1433</v>
      </c>
      <c r="C1434" s="2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6">
        <f>(E1434/D1434)*100</f>
        <v>0</v>
      </c>
      <c r="P1434" s="5">
        <f>IF(NOT(L1434=0),(E1434/L1434),0)</f>
        <v>0</v>
      </c>
      <c r="Q1434" s="2" t="s">
        <v>8322</v>
      </c>
      <c r="R1434" s="2" t="s">
        <v>8341</v>
      </c>
      <c r="S1434" s="11">
        <f>(((J1434/60)/60)/24)+DATE(1970,1,1)</f>
        <v>42175.780416666668</v>
      </c>
      <c r="T1434" s="3">
        <f>(((I1434/60)/60)/24)+DATE(1970,1,1)</f>
        <v>42205.780416666668</v>
      </c>
    </row>
    <row r="1435" spans="1:20" x14ac:dyDescent="0.3">
      <c r="A1435" s="2">
        <v>1433</v>
      </c>
      <c r="B1435" s="2" t="s">
        <v>1434</v>
      </c>
      <c r="C1435" s="2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6">
        <f>(E1435/D1435)*100</f>
        <v>6.708333333333333</v>
      </c>
      <c r="P1435" s="5">
        <f>IF(NOT(L1435=0),(E1435/L1435),0)</f>
        <v>80.5</v>
      </c>
      <c r="Q1435" s="2" t="s">
        <v>8322</v>
      </c>
      <c r="R1435" s="2" t="s">
        <v>8341</v>
      </c>
      <c r="S1435" s="11">
        <f>(((J1435/60)/60)/24)+DATE(1970,1,1)</f>
        <v>42673.625868055555</v>
      </c>
      <c r="T1435" s="3">
        <f>(((I1435/60)/60)/24)+DATE(1970,1,1)</f>
        <v>42714.458333333328</v>
      </c>
    </row>
    <row r="1436" spans="1:20" x14ac:dyDescent="0.3">
      <c r="A1436" s="2">
        <v>1434</v>
      </c>
      <c r="B1436" s="2" t="s">
        <v>1435</v>
      </c>
      <c r="C1436" s="2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6">
        <f>(E1436/D1436)*100</f>
        <v>9.9878048780487809</v>
      </c>
      <c r="P1436" s="5">
        <f>IF(NOT(L1436=0),(E1436/L1436),0)</f>
        <v>744.5454545454545</v>
      </c>
      <c r="Q1436" s="2" t="s">
        <v>8322</v>
      </c>
      <c r="R1436" s="2" t="s">
        <v>8341</v>
      </c>
      <c r="S1436" s="11">
        <f>(((J1436/60)/60)/24)+DATE(1970,1,1)</f>
        <v>42142.767106481479</v>
      </c>
      <c r="T1436" s="3">
        <f>(((I1436/60)/60)/24)+DATE(1970,1,1)</f>
        <v>42163.625</v>
      </c>
    </row>
    <row r="1437" spans="1:20" x14ac:dyDescent="0.3">
      <c r="A1437" s="2">
        <v>1435</v>
      </c>
      <c r="B1437" s="2" t="s">
        <v>1436</v>
      </c>
      <c r="C1437" s="2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6">
        <f>(E1437/D1437)*100</f>
        <v>0.1</v>
      </c>
      <c r="P1437" s="5">
        <f>IF(NOT(L1437=0),(E1437/L1437),0)</f>
        <v>7.5</v>
      </c>
      <c r="Q1437" s="2" t="s">
        <v>8322</v>
      </c>
      <c r="R1437" s="2" t="s">
        <v>8341</v>
      </c>
      <c r="S1437" s="11">
        <f>(((J1437/60)/60)/24)+DATE(1970,1,1)</f>
        <v>42258.780324074076</v>
      </c>
      <c r="T1437" s="3">
        <f>(((I1437/60)/60)/24)+DATE(1970,1,1)</f>
        <v>42288.780324074076</v>
      </c>
    </row>
    <row r="1438" spans="1:20" x14ac:dyDescent="0.3">
      <c r="A1438" s="2">
        <v>1436</v>
      </c>
      <c r="B1438" s="2" t="s">
        <v>1437</v>
      </c>
      <c r="C1438" s="2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6">
        <f>(E1438/D1438)*100</f>
        <v>0.77</v>
      </c>
      <c r="P1438" s="5">
        <f>IF(NOT(L1438=0),(E1438/L1438),0)</f>
        <v>38.5</v>
      </c>
      <c r="Q1438" s="2" t="s">
        <v>8322</v>
      </c>
      <c r="R1438" s="2" t="s">
        <v>8341</v>
      </c>
      <c r="S1438" s="11">
        <f>(((J1438/60)/60)/24)+DATE(1970,1,1)</f>
        <v>42391.35019675926</v>
      </c>
      <c r="T1438" s="3">
        <f>(((I1438/60)/60)/24)+DATE(1970,1,1)</f>
        <v>42421.35019675926</v>
      </c>
    </row>
    <row r="1439" spans="1:20" x14ac:dyDescent="0.3">
      <c r="A1439" s="2">
        <v>1437</v>
      </c>
      <c r="B1439" s="2" t="s">
        <v>1438</v>
      </c>
      <c r="C1439" s="2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6">
        <f>(E1439/D1439)*100</f>
        <v>26.900000000000002</v>
      </c>
      <c r="P1439" s="5">
        <f>IF(NOT(L1439=0),(E1439/L1439),0)</f>
        <v>36.68181818181818</v>
      </c>
      <c r="Q1439" s="2" t="s">
        <v>8322</v>
      </c>
      <c r="R1439" s="2" t="s">
        <v>8341</v>
      </c>
      <c r="S1439" s="11">
        <f>(((J1439/60)/60)/24)+DATE(1970,1,1)</f>
        <v>41796.531701388885</v>
      </c>
      <c r="T1439" s="3">
        <f>(((I1439/60)/60)/24)+DATE(1970,1,1)</f>
        <v>41833.207638888889</v>
      </c>
    </row>
    <row r="1440" spans="1:20" x14ac:dyDescent="0.3">
      <c r="A1440" s="2">
        <v>1438</v>
      </c>
      <c r="B1440" s="2" t="s">
        <v>1439</v>
      </c>
      <c r="C1440" s="2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6">
        <f>(E1440/D1440)*100</f>
        <v>3</v>
      </c>
      <c r="P1440" s="5">
        <f>IF(NOT(L1440=0),(E1440/L1440),0)</f>
        <v>75</v>
      </c>
      <c r="Q1440" s="2" t="s">
        <v>8322</v>
      </c>
      <c r="R1440" s="2" t="s">
        <v>8341</v>
      </c>
      <c r="S1440" s="11">
        <f>(((J1440/60)/60)/24)+DATE(1970,1,1)</f>
        <v>42457.871516203704</v>
      </c>
      <c r="T1440" s="3">
        <f>(((I1440/60)/60)/24)+DATE(1970,1,1)</f>
        <v>42487.579861111109</v>
      </c>
    </row>
    <row r="1441" spans="1:20" x14ac:dyDescent="0.3">
      <c r="A1441" s="2">
        <v>1439</v>
      </c>
      <c r="B1441" s="2" t="s">
        <v>1440</v>
      </c>
      <c r="C1441" s="2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6">
        <f>(E1441/D1441)*100</f>
        <v>6.6055045871559637</v>
      </c>
      <c r="P1441" s="5">
        <f>IF(NOT(L1441=0),(E1441/L1441),0)</f>
        <v>30</v>
      </c>
      <c r="Q1441" s="2" t="s">
        <v>8322</v>
      </c>
      <c r="R1441" s="2" t="s">
        <v>8341</v>
      </c>
      <c r="S1441" s="11">
        <f>(((J1441/60)/60)/24)+DATE(1970,1,1)</f>
        <v>42040.829872685179</v>
      </c>
      <c r="T1441" s="3">
        <f>(((I1441/60)/60)/24)+DATE(1970,1,1)</f>
        <v>42070.829872685179</v>
      </c>
    </row>
    <row r="1442" spans="1:20" x14ac:dyDescent="0.3">
      <c r="A1442" s="2">
        <v>1440</v>
      </c>
      <c r="B1442" s="2" t="s">
        <v>1441</v>
      </c>
      <c r="C1442" s="2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6">
        <f>(E1442/D1442)*100</f>
        <v>7.6923076923076927E-3</v>
      </c>
      <c r="P1442" s="5">
        <f>IF(NOT(L1442=0),(E1442/L1442),0)</f>
        <v>1</v>
      </c>
      <c r="Q1442" s="2" t="s">
        <v>8322</v>
      </c>
      <c r="R1442" s="2" t="s">
        <v>8341</v>
      </c>
      <c r="S1442" s="11">
        <f>(((J1442/60)/60)/24)+DATE(1970,1,1)</f>
        <v>42486.748414351852</v>
      </c>
      <c r="T1442" s="3">
        <f>(((I1442/60)/60)/24)+DATE(1970,1,1)</f>
        <v>42516.748414351852</v>
      </c>
    </row>
    <row r="1443" spans="1:20" x14ac:dyDescent="0.3">
      <c r="A1443" s="2">
        <v>1441</v>
      </c>
      <c r="B1443" s="2" t="s">
        <v>1442</v>
      </c>
      <c r="C1443" s="2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6">
        <f>(E1443/D1443)*100</f>
        <v>1.1222222222222222</v>
      </c>
      <c r="P1443" s="5">
        <f>IF(NOT(L1443=0),(E1443/L1443),0)</f>
        <v>673.33333333333337</v>
      </c>
      <c r="Q1443" s="2" t="s">
        <v>8322</v>
      </c>
      <c r="R1443" s="2" t="s">
        <v>8341</v>
      </c>
      <c r="S1443" s="11">
        <f>(((J1443/60)/60)/24)+DATE(1970,1,1)</f>
        <v>42198.765844907408</v>
      </c>
      <c r="T1443" s="3">
        <f>(((I1443/60)/60)/24)+DATE(1970,1,1)</f>
        <v>42258.765844907408</v>
      </c>
    </row>
    <row r="1444" spans="1:20" x14ac:dyDescent="0.3">
      <c r="A1444" s="2">
        <v>1442</v>
      </c>
      <c r="B1444" s="2" t="s">
        <v>1443</v>
      </c>
      <c r="C1444" s="2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6">
        <f>(E1444/D1444)*100</f>
        <v>0</v>
      </c>
      <c r="P1444" s="5">
        <f>IF(NOT(L1444=0),(E1444/L1444),0)</f>
        <v>0</v>
      </c>
      <c r="Q1444" s="2" t="s">
        <v>8322</v>
      </c>
      <c r="R1444" s="2" t="s">
        <v>8341</v>
      </c>
      <c r="S1444" s="11">
        <f>(((J1444/60)/60)/24)+DATE(1970,1,1)</f>
        <v>42485.64534722222</v>
      </c>
      <c r="T1444" s="3">
        <f>(((I1444/60)/60)/24)+DATE(1970,1,1)</f>
        <v>42515.64534722222</v>
      </c>
    </row>
    <row r="1445" spans="1:20" x14ac:dyDescent="0.3">
      <c r="A1445" s="2">
        <v>1443</v>
      </c>
      <c r="B1445" s="2" t="s">
        <v>1444</v>
      </c>
      <c r="C1445" s="2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6">
        <f>(E1445/D1445)*100</f>
        <v>0</v>
      </c>
      <c r="P1445" s="5">
        <f>IF(NOT(L1445=0),(E1445/L1445),0)</f>
        <v>0</v>
      </c>
      <c r="Q1445" s="2" t="s">
        <v>8322</v>
      </c>
      <c r="R1445" s="2" t="s">
        <v>8341</v>
      </c>
      <c r="S1445" s="11">
        <f>(((J1445/60)/60)/24)+DATE(1970,1,1)</f>
        <v>42707.926030092596</v>
      </c>
      <c r="T1445" s="3">
        <f>(((I1445/60)/60)/24)+DATE(1970,1,1)</f>
        <v>42737.926030092596</v>
      </c>
    </row>
    <row r="1446" spans="1:20" x14ac:dyDescent="0.3">
      <c r="A1446" s="2">
        <v>1444</v>
      </c>
      <c r="B1446" s="2" t="s">
        <v>1445</v>
      </c>
      <c r="C1446" s="2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6">
        <f>(E1446/D1446)*100</f>
        <v>0</v>
      </c>
      <c r="P1446" s="5">
        <f>IF(NOT(L1446=0),(E1446/L1446),0)</f>
        <v>0</v>
      </c>
      <c r="Q1446" s="2" t="s">
        <v>8322</v>
      </c>
      <c r="R1446" s="2" t="s">
        <v>8341</v>
      </c>
      <c r="S1446" s="11">
        <f>(((J1446/60)/60)/24)+DATE(1970,1,1)</f>
        <v>42199.873402777783</v>
      </c>
      <c r="T1446" s="3">
        <f>(((I1446/60)/60)/24)+DATE(1970,1,1)</f>
        <v>42259.873402777783</v>
      </c>
    </row>
    <row r="1447" spans="1:20" x14ac:dyDescent="0.3">
      <c r="A1447" s="2">
        <v>1445</v>
      </c>
      <c r="B1447" s="2" t="s">
        <v>1446</v>
      </c>
      <c r="C1447" s="2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6">
        <f>(E1447/D1447)*100</f>
        <v>0</v>
      </c>
      <c r="P1447" s="5">
        <f>IF(NOT(L1447=0),(E1447/L1447),0)</f>
        <v>0</v>
      </c>
      <c r="Q1447" s="2" t="s">
        <v>8322</v>
      </c>
      <c r="R1447" s="2" t="s">
        <v>8341</v>
      </c>
      <c r="S1447" s="11">
        <f>(((J1447/60)/60)/24)+DATE(1970,1,1)</f>
        <v>42139.542303240742</v>
      </c>
      <c r="T1447" s="3">
        <f>(((I1447/60)/60)/24)+DATE(1970,1,1)</f>
        <v>42169.542303240742</v>
      </c>
    </row>
    <row r="1448" spans="1:20" x14ac:dyDescent="0.3">
      <c r="A1448" s="2">
        <v>1446</v>
      </c>
      <c r="B1448" s="2" t="s">
        <v>1447</v>
      </c>
      <c r="C1448" s="2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6">
        <f>(E1448/D1448)*100</f>
        <v>0</v>
      </c>
      <c r="P1448" s="5">
        <f>IF(NOT(L1448=0),(E1448/L1448),0)</f>
        <v>0</v>
      </c>
      <c r="Q1448" s="2" t="s">
        <v>8322</v>
      </c>
      <c r="R1448" s="2" t="s">
        <v>8341</v>
      </c>
      <c r="S1448" s="11">
        <f>(((J1448/60)/60)/24)+DATE(1970,1,1)</f>
        <v>42461.447662037041</v>
      </c>
      <c r="T1448" s="3">
        <f>(((I1448/60)/60)/24)+DATE(1970,1,1)</f>
        <v>42481.447662037041</v>
      </c>
    </row>
    <row r="1449" spans="1:20" x14ac:dyDescent="0.3">
      <c r="A1449" s="2">
        <v>1447</v>
      </c>
      <c r="B1449" s="2" t="s">
        <v>1448</v>
      </c>
      <c r="C1449" s="2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6">
        <f>(E1449/D1449)*100</f>
        <v>1.4999999999999999E-2</v>
      </c>
      <c r="P1449" s="5">
        <f>IF(NOT(L1449=0),(E1449/L1449),0)</f>
        <v>25</v>
      </c>
      <c r="Q1449" s="2" t="s">
        <v>8322</v>
      </c>
      <c r="R1449" s="2" t="s">
        <v>8341</v>
      </c>
      <c r="S1449" s="11">
        <f>(((J1449/60)/60)/24)+DATE(1970,1,1)</f>
        <v>42529.730717592596</v>
      </c>
      <c r="T1449" s="3">
        <f>(((I1449/60)/60)/24)+DATE(1970,1,1)</f>
        <v>42559.730717592596</v>
      </c>
    </row>
    <row r="1450" spans="1:20" x14ac:dyDescent="0.3">
      <c r="A1450" s="2">
        <v>1448</v>
      </c>
      <c r="B1450" s="2" t="s">
        <v>1449</v>
      </c>
      <c r="C1450" s="2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6">
        <f>(E1450/D1450)*100</f>
        <v>0</v>
      </c>
      <c r="P1450" s="5">
        <f>IF(NOT(L1450=0),(E1450/L1450),0)</f>
        <v>0</v>
      </c>
      <c r="Q1450" s="2" t="s">
        <v>8322</v>
      </c>
      <c r="R1450" s="2" t="s">
        <v>8341</v>
      </c>
      <c r="S1450" s="11">
        <f>(((J1450/60)/60)/24)+DATE(1970,1,1)</f>
        <v>42115.936550925922</v>
      </c>
      <c r="T1450" s="3">
        <f>(((I1450/60)/60)/24)+DATE(1970,1,1)</f>
        <v>42146.225694444445</v>
      </c>
    </row>
    <row r="1451" spans="1:20" x14ac:dyDescent="0.3">
      <c r="A1451" s="2">
        <v>1449</v>
      </c>
      <c r="B1451" s="2" t="s">
        <v>1450</v>
      </c>
      <c r="C1451" s="2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6">
        <f>(E1451/D1451)*100</f>
        <v>0</v>
      </c>
      <c r="P1451" s="5">
        <f>IF(NOT(L1451=0),(E1451/L1451),0)</f>
        <v>0</v>
      </c>
      <c r="Q1451" s="2" t="s">
        <v>8322</v>
      </c>
      <c r="R1451" s="2" t="s">
        <v>8341</v>
      </c>
      <c r="S1451" s="11">
        <f>(((J1451/60)/60)/24)+DATE(1970,1,1)</f>
        <v>42086.811400462961</v>
      </c>
      <c r="T1451" s="3">
        <f>(((I1451/60)/60)/24)+DATE(1970,1,1)</f>
        <v>42134.811400462961</v>
      </c>
    </row>
    <row r="1452" spans="1:20" x14ac:dyDescent="0.3">
      <c r="A1452" s="2">
        <v>1450</v>
      </c>
      <c r="B1452" s="2" t="s">
        <v>1451</v>
      </c>
      <c r="C1452" s="2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6">
        <f>(E1452/D1452)*100</f>
        <v>1E-3</v>
      </c>
      <c r="P1452" s="5">
        <f>IF(NOT(L1452=0),(E1452/L1452),0)</f>
        <v>1</v>
      </c>
      <c r="Q1452" s="2" t="s">
        <v>8322</v>
      </c>
      <c r="R1452" s="2" t="s">
        <v>8341</v>
      </c>
      <c r="S1452" s="11">
        <f>(((J1452/60)/60)/24)+DATE(1970,1,1)</f>
        <v>42390.171261574069</v>
      </c>
      <c r="T1452" s="3">
        <f>(((I1452/60)/60)/24)+DATE(1970,1,1)</f>
        <v>42420.171261574069</v>
      </c>
    </row>
    <row r="1453" spans="1:20" x14ac:dyDescent="0.3">
      <c r="A1453" s="2">
        <v>1451</v>
      </c>
      <c r="B1453" s="2" t="s">
        <v>1452</v>
      </c>
      <c r="C1453" s="2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6">
        <f>(E1453/D1453)*100</f>
        <v>1.0554089709762533E-2</v>
      </c>
      <c r="P1453" s="5">
        <f>IF(NOT(L1453=0),(E1453/L1453),0)</f>
        <v>1</v>
      </c>
      <c r="Q1453" s="2" t="s">
        <v>8322</v>
      </c>
      <c r="R1453" s="2" t="s">
        <v>8341</v>
      </c>
      <c r="S1453" s="11">
        <f>(((J1453/60)/60)/24)+DATE(1970,1,1)</f>
        <v>41931.959016203706</v>
      </c>
      <c r="T1453" s="3">
        <f>(((I1453/60)/60)/24)+DATE(1970,1,1)</f>
        <v>41962.00068287037</v>
      </c>
    </row>
    <row r="1454" spans="1:20" x14ac:dyDescent="0.3">
      <c r="A1454" s="2">
        <v>1452</v>
      </c>
      <c r="B1454" s="2" t="s">
        <v>1453</v>
      </c>
      <c r="C1454" s="2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6">
        <f>(E1454/D1454)*100</f>
        <v>0</v>
      </c>
      <c r="P1454" s="5">
        <f>IF(NOT(L1454=0),(E1454/L1454),0)</f>
        <v>0</v>
      </c>
      <c r="Q1454" s="2" t="s">
        <v>8322</v>
      </c>
      <c r="R1454" s="2" t="s">
        <v>8341</v>
      </c>
      <c r="S1454" s="11">
        <f>(((J1454/60)/60)/24)+DATE(1970,1,1)</f>
        <v>41818.703275462962</v>
      </c>
      <c r="T1454" s="3">
        <f>(((I1454/60)/60)/24)+DATE(1970,1,1)</f>
        <v>41848.703275462962</v>
      </c>
    </row>
    <row r="1455" spans="1:20" x14ac:dyDescent="0.3">
      <c r="A1455" s="2">
        <v>1453</v>
      </c>
      <c r="B1455" s="2" t="s">
        <v>1454</v>
      </c>
      <c r="C1455" s="2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6">
        <f>(E1455/D1455)*100</f>
        <v>0</v>
      </c>
      <c r="P1455" s="5">
        <f>IF(NOT(L1455=0),(E1455/L1455),0)</f>
        <v>0</v>
      </c>
      <c r="Q1455" s="2" t="s">
        <v>8322</v>
      </c>
      <c r="R1455" s="2" t="s">
        <v>8341</v>
      </c>
      <c r="S1455" s="11">
        <f>(((J1455/60)/60)/24)+DATE(1970,1,1)</f>
        <v>42795.696145833332</v>
      </c>
      <c r="T1455" s="3">
        <f>(((I1455/60)/60)/24)+DATE(1970,1,1)</f>
        <v>42840.654479166667</v>
      </c>
    </row>
    <row r="1456" spans="1:20" x14ac:dyDescent="0.3">
      <c r="A1456" s="2">
        <v>1454</v>
      </c>
      <c r="B1456" s="2" t="s">
        <v>1455</v>
      </c>
      <c r="C1456" s="2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6">
        <f>(E1456/D1456)*100</f>
        <v>0.85714285714285721</v>
      </c>
      <c r="P1456" s="5">
        <f>IF(NOT(L1456=0),(E1456/L1456),0)</f>
        <v>15</v>
      </c>
      <c r="Q1456" s="2" t="s">
        <v>8322</v>
      </c>
      <c r="R1456" s="2" t="s">
        <v>8341</v>
      </c>
      <c r="S1456" s="11">
        <f>(((J1456/60)/60)/24)+DATE(1970,1,1)</f>
        <v>42463.866666666669</v>
      </c>
      <c r="T1456" s="3">
        <f>(((I1456/60)/60)/24)+DATE(1970,1,1)</f>
        <v>42484.915972222225</v>
      </c>
    </row>
    <row r="1457" spans="1:20" x14ac:dyDescent="0.3">
      <c r="A1457" s="2">
        <v>1455</v>
      </c>
      <c r="B1457" s="2" t="s">
        <v>1456</v>
      </c>
      <c r="C1457" s="2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6">
        <f>(E1457/D1457)*100</f>
        <v>10.5</v>
      </c>
      <c r="P1457" s="5">
        <f>IF(NOT(L1457=0),(E1457/L1457),0)</f>
        <v>225</v>
      </c>
      <c r="Q1457" s="2" t="s">
        <v>8322</v>
      </c>
      <c r="R1457" s="2" t="s">
        <v>8341</v>
      </c>
      <c r="S1457" s="11">
        <f>(((J1457/60)/60)/24)+DATE(1970,1,1)</f>
        <v>41832.672685185185</v>
      </c>
      <c r="T1457" s="3">
        <f>(((I1457/60)/60)/24)+DATE(1970,1,1)</f>
        <v>41887.568749999999</v>
      </c>
    </row>
    <row r="1458" spans="1:20" x14ac:dyDescent="0.3">
      <c r="A1458" s="2">
        <v>1456</v>
      </c>
      <c r="B1458" s="2" t="s">
        <v>1457</v>
      </c>
      <c r="C1458" s="2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6">
        <f>(E1458/D1458)*100</f>
        <v>2.9000000000000004</v>
      </c>
      <c r="P1458" s="5">
        <f>IF(NOT(L1458=0),(E1458/L1458),0)</f>
        <v>48.333333333333336</v>
      </c>
      <c r="Q1458" s="2" t="s">
        <v>8322</v>
      </c>
      <c r="R1458" s="2" t="s">
        <v>8341</v>
      </c>
      <c r="S1458" s="11">
        <f>(((J1458/60)/60)/24)+DATE(1970,1,1)</f>
        <v>42708.668576388889</v>
      </c>
      <c r="T1458" s="3">
        <f>(((I1458/60)/60)/24)+DATE(1970,1,1)</f>
        <v>42738.668576388889</v>
      </c>
    </row>
    <row r="1459" spans="1:20" x14ac:dyDescent="0.3">
      <c r="A1459" s="2">
        <v>1457</v>
      </c>
      <c r="B1459" s="2" t="s">
        <v>1458</v>
      </c>
      <c r="C1459" s="2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6">
        <f>(E1459/D1459)*100</f>
        <v>0</v>
      </c>
      <c r="P1459" s="5">
        <f>IF(NOT(L1459=0),(E1459/L1459),0)</f>
        <v>0</v>
      </c>
      <c r="Q1459" s="2" t="s">
        <v>8322</v>
      </c>
      <c r="R1459" s="2" t="s">
        <v>8341</v>
      </c>
      <c r="S1459" s="11">
        <f>(((J1459/60)/60)/24)+DATE(1970,1,1)</f>
        <v>42289.89634259259</v>
      </c>
      <c r="T1459" s="3">
        <f>(((I1459/60)/60)/24)+DATE(1970,1,1)</f>
        <v>42319.938009259262</v>
      </c>
    </row>
    <row r="1460" spans="1:20" x14ac:dyDescent="0.3">
      <c r="A1460" s="2">
        <v>1458</v>
      </c>
      <c r="B1460" s="2" t="s">
        <v>1459</v>
      </c>
      <c r="C1460" s="2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6">
        <f>(E1460/D1460)*100</f>
        <v>0</v>
      </c>
      <c r="P1460" s="5">
        <f>IF(NOT(L1460=0),(E1460/L1460),0)</f>
        <v>0</v>
      </c>
      <c r="Q1460" s="2" t="s">
        <v>8322</v>
      </c>
      <c r="R1460" s="2" t="s">
        <v>8341</v>
      </c>
      <c r="S1460" s="11">
        <f>(((J1460/60)/60)/24)+DATE(1970,1,1)</f>
        <v>41831.705555555556</v>
      </c>
      <c r="T1460" s="3">
        <f>(((I1460/60)/60)/24)+DATE(1970,1,1)</f>
        <v>41862.166666666664</v>
      </c>
    </row>
    <row r="1461" spans="1:20" x14ac:dyDescent="0.3">
      <c r="A1461" s="2">
        <v>1459</v>
      </c>
      <c r="B1461" s="2" t="s">
        <v>1460</v>
      </c>
      <c r="C1461" s="2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6">
        <f>(E1461/D1461)*100</f>
        <v>0</v>
      </c>
      <c r="P1461" s="5">
        <f>IF(NOT(L1461=0),(E1461/L1461),0)</f>
        <v>0</v>
      </c>
      <c r="Q1461" s="2" t="s">
        <v>8322</v>
      </c>
      <c r="R1461" s="2" t="s">
        <v>8341</v>
      </c>
      <c r="S1461" s="11">
        <f>(((J1461/60)/60)/24)+DATE(1970,1,1)</f>
        <v>42312.204814814817</v>
      </c>
      <c r="T1461" s="3">
        <f>(((I1461/60)/60)/24)+DATE(1970,1,1)</f>
        <v>42340.725694444445</v>
      </c>
    </row>
    <row r="1462" spans="1:20" x14ac:dyDescent="0.3">
      <c r="A1462" s="2">
        <v>1460</v>
      </c>
      <c r="B1462" s="2" t="s">
        <v>1461</v>
      </c>
      <c r="C1462" s="2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6">
        <f>(E1462/D1462)*100</f>
        <v>0</v>
      </c>
      <c r="P1462" s="5">
        <f>IF(NOT(L1462=0),(E1462/L1462),0)</f>
        <v>0</v>
      </c>
      <c r="Q1462" s="2" t="s">
        <v>8322</v>
      </c>
      <c r="R1462" s="2" t="s">
        <v>8341</v>
      </c>
      <c r="S1462" s="11">
        <f>(((J1462/60)/60)/24)+DATE(1970,1,1)</f>
        <v>41915.896967592591</v>
      </c>
      <c r="T1462" s="3">
        <f>(((I1462/60)/60)/24)+DATE(1970,1,1)</f>
        <v>41973.989583333328</v>
      </c>
    </row>
    <row r="1463" spans="1:20" x14ac:dyDescent="0.3">
      <c r="A1463" s="2">
        <v>1461</v>
      </c>
      <c r="B1463" s="2" t="s">
        <v>1462</v>
      </c>
      <c r="C1463" s="2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6">
        <f>(E1463/D1463)*100</f>
        <v>101.24459999999999</v>
      </c>
      <c r="P1463" s="5">
        <f>IF(NOT(L1463=0),(E1463/L1463),0)</f>
        <v>44.66673529411765</v>
      </c>
      <c r="Q1463" s="2" t="s">
        <v>8322</v>
      </c>
      <c r="R1463" s="2" t="s">
        <v>8342</v>
      </c>
      <c r="S1463" s="11">
        <f>(((J1463/60)/60)/24)+DATE(1970,1,1)</f>
        <v>41899.645300925928</v>
      </c>
      <c r="T1463" s="3">
        <f>(((I1463/60)/60)/24)+DATE(1970,1,1)</f>
        <v>41933</v>
      </c>
    </row>
    <row r="1464" spans="1:20" x14ac:dyDescent="0.3">
      <c r="A1464" s="2">
        <v>1462</v>
      </c>
      <c r="B1464" s="2" t="s">
        <v>1463</v>
      </c>
      <c r="C1464" s="2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6">
        <f>(E1464/D1464)*100</f>
        <v>108.5175</v>
      </c>
      <c r="P1464" s="5">
        <f>IF(NOT(L1464=0),(E1464/L1464),0)</f>
        <v>28.937999999999999</v>
      </c>
      <c r="Q1464" s="2" t="s">
        <v>8322</v>
      </c>
      <c r="R1464" s="2" t="s">
        <v>8342</v>
      </c>
      <c r="S1464" s="11">
        <f>(((J1464/60)/60)/24)+DATE(1970,1,1)</f>
        <v>41344.662858796299</v>
      </c>
      <c r="T1464" s="3">
        <f>(((I1464/60)/60)/24)+DATE(1970,1,1)</f>
        <v>41374.662858796299</v>
      </c>
    </row>
    <row r="1465" spans="1:20" x14ac:dyDescent="0.3">
      <c r="A1465" s="2">
        <v>1463</v>
      </c>
      <c r="B1465" s="2" t="s">
        <v>1464</v>
      </c>
      <c r="C1465" s="2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6">
        <f>(E1465/D1465)*100</f>
        <v>147.66666666666666</v>
      </c>
      <c r="P1465" s="5">
        <f>IF(NOT(L1465=0),(E1465/L1465),0)</f>
        <v>35.44</v>
      </c>
      <c r="Q1465" s="2" t="s">
        <v>8322</v>
      </c>
      <c r="R1465" s="2" t="s">
        <v>8342</v>
      </c>
      <c r="S1465" s="11">
        <f>(((J1465/60)/60)/24)+DATE(1970,1,1)</f>
        <v>41326.911319444444</v>
      </c>
      <c r="T1465" s="3">
        <f>(((I1465/60)/60)/24)+DATE(1970,1,1)</f>
        <v>41371.869652777779</v>
      </c>
    </row>
    <row r="1466" spans="1:20" x14ac:dyDescent="0.3">
      <c r="A1466" s="2">
        <v>1464</v>
      </c>
      <c r="B1466" s="2" t="s">
        <v>1465</v>
      </c>
      <c r="C1466" s="2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6">
        <f>(E1466/D1466)*100</f>
        <v>163.19999999999999</v>
      </c>
      <c r="P1466" s="5">
        <f>IF(NOT(L1466=0),(E1466/L1466),0)</f>
        <v>34.871794871794869</v>
      </c>
      <c r="Q1466" s="2" t="s">
        <v>8322</v>
      </c>
      <c r="R1466" s="2" t="s">
        <v>8342</v>
      </c>
      <c r="S1466" s="11">
        <f>(((J1466/60)/60)/24)+DATE(1970,1,1)</f>
        <v>41291.661550925928</v>
      </c>
      <c r="T1466" s="3">
        <f>(((I1466/60)/60)/24)+DATE(1970,1,1)</f>
        <v>41321.661550925928</v>
      </c>
    </row>
    <row r="1467" spans="1:20" x14ac:dyDescent="0.3">
      <c r="A1467" s="2">
        <v>1465</v>
      </c>
      <c r="B1467" s="2" t="s">
        <v>1466</v>
      </c>
      <c r="C1467" s="2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6">
        <f>(E1467/D1467)*100</f>
        <v>456.41449999999998</v>
      </c>
      <c r="P1467" s="5">
        <f>IF(NOT(L1467=0),(E1467/L1467),0)</f>
        <v>52.622732513451197</v>
      </c>
      <c r="Q1467" s="2" t="s">
        <v>8322</v>
      </c>
      <c r="R1467" s="2" t="s">
        <v>8342</v>
      </c>
      <c r="S1467" s="11">
        <f>(((J1467/60)/60)/24)+DATE(1970,1,1)</f>
        <v>40959.734398148146</v>
      </c>
      <c r="T1467" s="3">
        <f>(((I1467/60)/60)/24)+DATE(1970,1,1)</f>
        <v>40990.125</v>
      </c>
    </row>
    <row r="1468" spans="1:20" x14ac:dyDescent="0.3">
      <c r="A1468" s="2">
        <v>1466</v>
      </c>
      <c r="B1468" s="2" t="s">
        <v>1467</v>
      </c>
      <c r="C1468" s="2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6">
        <f>(E1468/D1468)*100</f>
        <v>107.87731249999999</v>
      </c>
      <c r="P1468" s="5">
        <f>IF(NOT(L1468=0),(E1468/L1468),0)</f>
        <v>69.598266129032254</v>
      </c>
      <c r="Q1468" s="2" t="s">
        <v>8322</v>
      </c>
      <c r="R1468" s="2" t="s">
        <v>8342</v>
      </c>
      <c r="S1468" s="11">
        <f>(((J1468/60)/60)/24)+DATE(1970,1,1)</f>
        <v>42340.172060185185</v>
      </c>
      <c r="T1468" s="3">
        <f>(((I1468/60)/60)/24)+DATE(1970,1,1)</f>
        <v>42381.208333333328</v>
      </c>
    </row>
    <row r="1469" spans="1:20" x14ac:dyDescent="0.3">
      <c r="A1469" s="2">
        <v>1467</v>
      </c>
      <c r="B1469" s="2" t="s">
        <v>1468</v>
      </c>
      <c r="C1469" s="2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6">
        <f>(E1469/D1469)*100</f>
        <v>115.08</v>
      </c>
      <c r="P1469" s="5">
        <f>IF(NOT(L1469=0),(E1469/L1469),0)</f>
        <v>76.72</v>
      </c>
      <c r="Q1469" s="2" t="s">
        <v>8322</v>
      </c>
      <c r="R1469" s="2" t="s">
        <v>8342</v>
      </c>
      <c r="S1469" s="11">
        <f>(((J1469/60)/60)/24)+DATE(1970,1,1)</f>
        <v>40933.80190972222</v>
      </c>
      <c r="T1469" s="3">
        <f>(((I1469/60)/60)/24)+DATE(1970,1,1)</f>
        <v>40993.760243055556</v>
      </c>
    </row>
    <row r="1470" spans="1:20" x14ac:dyDescent="0.3">
      <c r="A1470" s="2">
        <v>1468</v>
      </c>
      <c r="B1470" s="2" t="s">
        <v>1469</v>
      </c>
      <c r="C1470" s="2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6">
        <f>(E1470/D1470)*100</f>
        <v>102.36842105263158</v>
      </c>
      <c r="P1470" s="5">
        <f>IF(NOT(L1470=0),(E1470/L1470),0)</f>
        <v>33.191126279863482</v>
      </c>
      <c r="Q1470" s="2" t="s">
        <v>8322</v>
      </c>
      <c r="R1470" s="2" t="s">
        <v>8342</v>
      </c>
      <c r="S1470" s="11">
        <f>(((J1470/60)/60)/24)+DATE(1970,1,1)</f>
        <v>40646.014456018522</v>
      </c>
      <c r="T1470" s="3">
        <f>(((I1470/60)/60)/24)+DATE(1970,1,1)</f>
        <v>40706.014456018522</v>
      </c>
    </row>
    <row r="1471" spans="1:20" x14ac:dyDescent="0.3">
      <c r="A1471" s="2">
        <v>1469</v>
      </c>
      <c r="B1471" s="2" t="s">
        <v>1470</v>
      </c>
      <c r="C1471" s="2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6">
        <f>(E1471/D1471)*100</f>
        <v>108.42485875706214</v>
      </c>
      <c r="P1471" s="5">
        <f>IF(NOT(L1471=0),(E1471/L1471),0)</f>
        <v>149.46417445482865</v>
      </c>
      <c r="Q1471" s="2" t="s">
        <v>8322</v>
      </c>
      <c r="R1471" s="2" t="s">
        <v>8342</v>
      </c>
      <c r="S1471" s="11">
        <f>(((J1471/60)/60)/24)+DATE(1970,1,1)</f>
        <v>41290.598483796297</v>
      </c>
      <c r="T1471" s="3">
        <f>(((I1471/60)/60)/24)+DATE(1970,1,1)</f>
        <v>41320.598483796297</v>
      </c>
    </row>
    <row r="1472" spans="1:20" x14ac:dyDescent="0.3">
      <c r="A1472" s="2">
        <v>1470</v>
      </c>
      <c r="B1472" s="2" t="s">
        <v>1471</v>
      </c>
      <c r="C1472" s="2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6">
        <f>(E1472/D1472)*100</f>
        <v>125.13333333333334</v>
      </c>
      <c r="P1472" s="5">
        <f>IF(NOT(L1472=0),(E1472/L1472),0)</f>
        <v>23.172839506172838</v>
      </c>
      <c r="Q1472" s="2" t="s">
        <v>8322</v>
      </c>
      <c r="R1472" s="2" t="s">
        <v>8342</v>
      </c>
      <c r="S1472" s="11">
        <f>(((J1472/60)/60)/24)+DATE(1970,1,1)</f>
        <v>41250.827118055553</v>
      </c>
      <c r="T1472" s="3">
        <f>(((I1472/60)/60)/24)+DATE(1970,1,1)</f>
        <v>41271.827118055553</v>
      </c>
    </row>
    <row r="1473" spans="1:20" x14ac:dyDescent="0.3">
      <c r="A1473" s="2">
        <v>1471</v>
      </c>
      <c r="B1473" s="2" t="s">
        <v>1472</v>
      </c>
      <c r="C1473" s="2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6">
        <f>(E1473/D1473)*100</f>
        <v>103.840625</v>
      </c>
      <c r="P1473" s="5">
        <f>IF(NOT(L1473=0),(E1473/L1473),0)</f>
        <v>96.877551020408163</v>
      </c>
      <c r="Q1473" s="2" t="s">
        <v>8322</v>
      </c>
      <c r="R1473" s="2" t="s">
        <v>8342</v>
      </c>
      <c r="S1473" s="11">
        <f>(((J1473/60)/60)/24)+DATE(1970,1,1)</f>
        <v>42073.957569444443</v>
      </c>
      <c r="T1473" s="3">
        <f>(((I1473/60)/60)/24)+DATE(1970,1,1)</f>
        <v>42103.957569444443</v>
      </c>
    </row>
    <row r="1474" spans="1:20" x14ac:dyDescent="0.3">
      <c r="A1474" s="2">
        <v>1472</v>
      </c>
      <c r="B1474" s="2" t="s">
        <v>1473</v>
      </c>
      <c r="C1474" s="2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6">
        <f>(E1474/D1474)*100</f>
        <v>138.70400000000001</v>
      </c>
      <c r="P1474" s="5">
        <f>IF(NOT(L1474=0),(E1474/L1474),0)</f>
        <v>103.20238095238095</v>
      </c>
      <c r="Q1474" s="2" t="s">
        <v>8322</v>
      </c>
      <c r="R1474" s="2" t="s">
        <v>8342</v>
      </c>
      <c r="S1474" s="11">
        <f>(((J1474/60)/60)/24)+DATE(1970,1,1)</f>
        <v>41533.542858796296</v>
      </c>
      <c r="T1474" s="3">
        <f>(((I1474/60)/60)/24)+DATE(1970,1,1)</f>
        <v>41563.542858796296</v>
      </c>
    </row>
    <row r="1475" spans="1:20" x14ac:dyDescent="0.3">
      <c r="A1475" s="2">
        <v>1473</v>
      </c>
      <c r="B1475" s="2" t="s">
        <v>1474</v>
      </c>
      <c r="C1475" s="2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6">
        <f>(E1475/D1475)*100</f>
        <v>120.51600000000001</v>
      </c>
      <c r="P1475" s="5">
        <f>IF(NOT(L1475=0),(E1475/L1475),0)</f>
        <v>38.462553191489363</v>
      </c>
      <c r="Q1475" s="2" t="s">
        <v>8322</v>
      </c>
      <c r="R1475" s="2" t="s">
        <v>8342</v>
      </c>
      <c r="S1475" s="11">
        <f>(((J1475/60)/60)/24)+DATE(1970,1,1)</f>
        <v>40939.979618055557</v>
      </c>
      <c r="T1475" s="3">
        <f>(((I1475/60)/60)/24)+DATE(1970,1,1)</f>
        <v>40969.979618055557</v>
      </c>
    </row>
    <row r="1476" spans="1:20" x14ac:dyDescent="0.3">
      <c r="A1476" s="2">
        <v>1474</v>
      </c>
      <c r="B1476" s="2" t="s">
        <v>1475</v>
      </c>
      <c r="C1476" s="2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6">
        <f>(E1476/D1476)*100</f>
        <v>112.26666666666667</v>
      </c>
      <c r="P1476" s="5">
        <f>IF(NOT(L1476=0),(E1476/L1476),0)</f>
        <v>44.315789473684212</v>
      </c>
      <c r="Q1476" s="2" t="s">
        <v>8322</v>
      </c>
      <c r="R1476" s="2" t="s">
        <v>8342</v>
      </c>
      <c r="S1476" s="11">
        <f>(((J1476/60)/60)/24)+DATE(1970,1,1)</f>
        <v>41500.727916666663</v>
      </c>
      <c r="T1476" s="3">
        <f>(((I1476/60)/60)/24)+DATE(1970,1,1)</f>
        <v>41530.727916666663</v>
      </c>
    </row>
    <row r="1477" spans="1:20" x14ac:dyDescent="0.3">
      <c r="A1477" s="2">
        <v>1475</v>
      </c>
      <c r="B1477" s="2" t="s">
        <v>1476</v>
      </c>
      <c r="C1477" s="2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6">
        <f>(E1477/D1477)*100</f>
        <v>188.66966666666667</v>
      </c>
      <c r="P1477" s="5">
        <f>IF(NOT(L1477=0),(E1477/L1477),0)</f>
        <v>64.173356009070289</v>
      </c>
      <c r="Q1477" s="2" t="s">
        <v>8322</v>
      </c>
      <c r="R1477" s="2" t="s">
        <v>8342</v>
      </c>
      <c r="S1477" s="11">
        <f>(((J1477/60)/60)/24)+DATE(1970,1,1)</f>
        <v>41960.722951388889</v>
      </c>
      <c r="T1477" s="3">
        <f>(((I1477/60)/60)/24)+DATE(1970,1,1)</f>
        <v>41993.207638888889</v>
      </c>
    </row>
    <row r="1478" spans="1:20" x14ac:dyDescent="0.3">
      <c r="A1478" s="2">
        <v>1476</v>
      </c>
      <c r="B1478" s="2" t="s">
        <v>1477</v>
      </c>
      <c r="C1478" s="2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6">
        <f>(E1478/D1478)*100</f>
        <v>661.55466666666666</v>
      </c>
      <c r="P1478" s="5">
        <f>IF(NOT(L1478=0),(E1478/L1478),0)</f>
        <v>43.333275109170302</v>
      </c>
      <c r="Q1478" s="2" t="s">
        <v>8322</v>
      </c>
      <c r="R1478" s="2" t="s">
        <v>8342</v>
      </c>
      <c r="S1478" s="11">
        <f>(((J1478/60)/60)/24)+DATE(1970,1,1)</f>
        <v>40766.041921296295</v>
      </c>
      <c r="T1478" s="3">
        <f>(((I1478/60)/60)/24)+DATE(1970,1,1)</f>
        <v>40796.041921296295</v>
      </c>
    </row>
    <row r="1479" spans="1:20" x14ac:dyDescent="0.3">
      <c r="A1479" s="2">
        <v>1477</v>
      </c>
      <c r="B1479" s="2" t="s">
        <v>1478</v>
      </c>
      <c r="C1479" s="2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6">
        <f>(E1479/D1479)*100</f>
        <v>111.31</v>
      </c>
      <c r="P1479" s="5">
        <f>IF(NOT(L1479=0),(E1479/L1479),0)</f>
        <v>90.495934959349597</v>
      </c>
      <c r="Q1479" s="2" t="s">
        <v>8322</v>
      </c>
      <c r="R1479" s="2" t="s">
        <v>8342</v>
      </c>
      <c r="S1479" s="11">
        <f>(((J1479/60)/60)/24)+DATE(1970,1,1)</f>
        <v>40840.615787037037</v>
      </c>
      <c r="T1479" s="3">
        <f>(((I1479/60)/60)/24)+DATE(1970,1,1)</f>
        <v>40900.125</v>
      </c>
    </row>
    <row r="1480" spans="1:20" x14ac:dyDescent="0.3">
      <c r="A1480" s="2">
        <v>1478</v>
      </c>
      <c r="B1480" s="2" t="s">
        <v>1479</v>
      </c>
      <c r="C1480" s="2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6">
        <f>(E1480/D1480)*100</f>
        <v>1181.6142199999999</v>
      </c>
      <c r="P1480" s="5">
        <f>IF(NOT(L1480=0),(E1480/L1480),0)</f>
        <v>29.187190495010373</v>
      </c>
      <c r="Q1480" s="2" t="s">
        <v>8322</v>
      </c>
      <c r="R1480" s="2" t="s">
        <v>8342</v>
      </c>
      <c r="S1480" s="11">
        <f>(((J1480/60)/60)/24)+DATE(1970,1,1)</f>
        <v>41394.871678240743</v>
      </c>
      <c r="T1480" s="3">
        <f>(((I1480/60)/60)/24)+DATE(1970,1,1)</f>
        <v>41408.871678240743</v>
      </c>
    </row>
    <row r="1481" spans="1:20" x14ac:dyDescent="0.3">
      <c r="A1481" s="2">
        <v>1479</v>
      </c>
      <c r="B1481" s="2" t="s">
        <v>1480</v>
      </c>
      <c r="C1481" s="2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6">
        <f>(E1481/D1481)*100</f>
        <v>137.375</v>
      </c>
      <c r="P1481" s="5">
        <f>IF(NOT(L1481=0),(E1481/L1481),0)</f>
        <v>30.95774647887324</v>
      </c>
      <c r="Q1481" s="2" t="s">
        <v>8322</v>
      </c>
      <c r="R1481" s="2" t="s">
        <v>8342</v>
      </c>
      <c r="S1481" s="11">
        <f>(((J1481/60)/60)/24)+DATE(1970,1,1)</f>
        <v>41754.745243055557</v>
      </c>
      <c r="T1481" s="3">
        <f>(((I1481/60)/60)/24)+DATE(1970,1,1)</f>
        <v>41769.165972222225</v>
      </c>
    </row>
    <row r="1482" spans="1:20" x14ac:dyDescent="0.3">
      <c r="A1482" s="2">
        <v>1480</v>
      </c>
      <c r="B1482" s="2" t="s">
        <v>1481</v>
      </c>
      <c r="C1482" s="2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6">
        <f>(E1482/D1482)*100</f>
        <v>117.04040000000001</v>
      </c>
      <c r="P1482" s="5">
        <f>IF(NOT(L1482=0),(E1482/L1482),0)</f>
        <v>92.157795275590544</v>
      </c>
      <c r="Q1482" s="2" t="s">
        <v>8322</v>
      </c>
      <c r="R1482" s="2" t="s">
        <v>8342</v>
      </c>
      <c r="S1482" s="11">
        <f>(((J1482/60)/60)/24)+DATE(1970,1,1)</f>
        <v>41464.934016203704</v>
      </c>
      <c r="T1482" s="3">
        <f>(((I1482/60)/60)/24)+DATE(1970,1,1)</f>
        <v>41481.708333333336</v>
      </c>
    </row>
    <row r="1483" spans="1:20" x14ac:dyDescent="0.3">
      <c r="A1483" s="2">
        <v>1481</v>
      </c>
      <c r="B1483" s="2" t="s">
        <v>1482</v>
      </c>
      <c r="C1483" s="2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6">
        <f>(E1483/D1483)*100</f>
        <v>2.1</v>
      </c>
      <c r="P1483" s="5">
        <f>IF(NOT(L1483=0),(E1483/L1483),0)</f>
        <v>17.5</v>
      </c>
      <c r="Q1483" s="2" t="s">
        <v>8322</v>
      </c>
      <c r="R1483" s="2" t="s">
        <v>8324</v>
      </c>
      <c r="S1483" s="11">
        <f>(((J1483/60)/60)/24)+DATE(1970,1,1)</f>
        <v>41550.922974537039</v>
      </c>
      <c r="T1483" s="3">
        <f>(((I1483/60)/60)/24)+DATE(1970,1,1)</f>
        <v>41580.922974537039</v>
      </c>
    </row>
    <row r="1484" spans="1:20" x14ac:dyDescent="0.3">
      <c r="A1484" s="2">
        <v>1482</v>
      </c>
      <c r="B1484" s="2" t="s">
        <v>1483</v>
      </c>
      <c r="C1484" s="2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6">
        <f>(E1484/D1484)*100</f>
        <v>0.1</v>
      </c>
      <c r="P1484" s="5">
        <f>IF(NOT(L1484=0),(E1484/L1484),0)</f>
        <v>5</v>
      </c>
      <c r="Q1484" s="2" t="s">
        <v>8322</v>
      </c>
      <c r="R1484" s="2" t="s">
        <v>8324</v>
      </c>
      <c r="S1484" s="11">
        <f>(((J1484/60)/60)/24)+DATE(1970,1,1)</f>
        <v>41136.85805555556</v>
      </c>
      <c r="T1484" s="3">
        <f>(((I1484/60)/60)/24)+DATE(1970,1,1)</f>
        <v>41159.32708333333</v>
      </c>
    </row>
    <row r="1485" spans="1:20" x14ac:dyDescent="0.3">
      <c r="A1485" s="2">
        <v>1483</v>
      </c>
      <c r="B1485" s="2" t="s">
        <v>1484</v>
      </c>
      <c r="C1485" s="2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6">
        <f>(E1485/D1485)*100</f>
        <v>0.7142857142857143</v>
      </c>
      <c r="P1485" s="5">
        <f>IF(NOT(L1485=0),(E1485/L1485),0)</f>
        <v>25</v>
      </c>
      <c r="Q1485" s="2" t="s">
        <v>8322</v>
      </c>
      <c r="R1485" s="2" t="s">
        <v>8324</v>
      </c>
      <c r="S1485" s="11">
        <f>(((J1485/60)/60)/24)+DATE(1970,1,1)</f>
        <v>42548.192997685182</v>
      </c>
      <c r="T1485" s="3">
        <f>(((I1485/60)/60)/24)+DATE(1970,1,1)</f>
        <v>42573.192997685182</v>
      </c>
    </row>
    <row r="1486" spans="1:20" x14ac:dyDescent="0.3">
      <c r="A1486" s="2">
        <v>1484</v>
      </c>
      <c r="B1486" s="2" t="s">
        <v>1485</v>
      </c>
      <c r="C1486" s="2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6">
        <f>(E1486/D1486)*100</f>
        <v>0</v>
      </c>
      <c r="P1486" s="5">
        <f>IF(NOT(L1486=0),(E1486/L1486),0)</f>
        <v>0</v>
      </c>
      <c r="Q1486" s="2" t="s">
        <v>8322</v>
      </c>
      <c r="R1486" s="2" t="s">
        <v>8324</v>
      </c>
      <c r="S1486" s="11">
        <f>(((J1486/60)/60)/24)+DATE(1970,1,1)</f>
        <v>41053.200960648144</v>
      </c>
      <c r="T1486" s="3">
        <f>(((I1486/60)/60)/24)+DATE(1970,1,1)</f>
        <v>41111.618750000001</v>
      </c>
    </row>
    <row r="1487" spans="1:20" x14ac:dyDescent="0.3">
      <c r="A1487" s="2">
        <v>1485</v>
      </c>
      <c r="B1487" s="2" t="s">
        <v>1486</v>
      </c>
      <c r="C1487" s="2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6">
        <f>(E1487/D1487)*100</f>
        <v>2.2388059701492535</v>
      </c>
      <c r="P1487" s="5">
        <f>IF(NOT(L1487=0),(E1487/L1487),0)</f>
        <v>50</v>
      </c>
      <c r="Q1487" s="2" t="s">
        <v>8322</v>
      </c>
      <c r="R1487" s="2" t="s">
        <v>8324</v>
      </c>
      <c r="S1487" s="11">
        <f>(((J1487/60)/60)/24)+DATE(1970,1,1)</f>
        <v>42130.795983796299</v>
      </c>
      <c r="T1487" s="3">
        <f>(((I1487/60)/60)/24)+DATE(1970,1,1)</f>
        <v>42175.795983796299</v>
      </c>
    </row>
    <row r="1488" spans="1:20" x14ac:dyDescent="0.3">
      <c r="A1488" s="2">
        <v>1486</v>
      </c>
      <c r="B1488" s="2" t="s">
        <v>1487</v>
      </c>
      <c r="C1488" s="2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6">
        <f>(E1488/D1488)*100</f>
        <v>0.24</v>
      </c>
      <c r="P1488" s="5">
        <f>IF(NOT(L1488=0),(E1488/L1488),0)</f>
        <v>16</v>
      </c>
      <c r="Q1488" s="2" t="s">
        <v>8322</v>
      </c>
      <c r="R1488" s="2" t="s">
        <v>8324</v>
      </c>
      <c r="S1488" s="11">
        <f>(((J1488/60)/60)/24)+DATE(1970,1,1)</f>
        <v>42032.168530092589</v>
      </c>
      <c r="T1488" s="3">
        <f>(((I1488/60)/60)/24)+DATE(1970,1,1)</f>
        <v>42062.168530092589</v>
      </c>
    </row>
    <row r="1489" spans="1:20" x14ac:dyDescent="0.3">
      <c r="A1489" s="2">
        <v>1487</v>
      </c>
      <c r="B1489" s="2" t="s">
        <v>1488</v>
      </c>
      <c r="C1489" s="2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6">
        <f>(E1489/D1489)*100</f>
        <v>0</v>
      </c>
      <c r="P1489" s="5">
        <f>IF(NOT(L1489=0),(E1489/L1489),0)</f>
        <v>0</v>
      </c>
      <c r="Q1489" s="2" t="s">
        <v>8322</v>
      </c>
      <c r="R1489" s="2" t="s">
        <v>8324</v>
      </c>
      <c r="S1489" s="11">
        <f>(((J1489/60)/60)/24)+DATE(1970,1,1)</f>
        <v>42554.917488425926</v>
      </c>
      <c r="T1489" s="3">
        <f>(((I1489/60)/60)/24)+DATE(1970,1,1)</f>
        <v>42584.917488425926</v>
      </c>
    </row>
    <row r="1490" spans="1:20" x14ac:dyDescent="0.3">
      <c r="A1490" s="2">
        <v>1488</v>
      </c>
      <c r="B1490" s="2" t="s">
        <v>1489</v>
      </c>
      <c r="C1490" s="2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6">
        <f>(E1490/D1490)*100</f>
        <v>2.4</v>
      </c>
      <c r="P1490" s="5">
        <f>IF(NOT(L1490=0),(E1490/L1490),0)</f>
        <v>60</v>
      </c>
      <c r="Q1490" s="2" t="s">
        <v>8322</v>
      </c>
      <c r="R1490" s="2" t="s">
        <v>8324</v>
      </c>
      <c r="S1490" s="11">
        <f>(((J1490/60)/60)/24)+DATE(1970,1,1)</f>
        <v>41614.563194444447</v>
      </c>
      <c r="T1490" s="3">
        <f>(((I1490/60)/60)/24)+DATE(1970,1,1)</f>
        <v>41644.563194444447</v>
      </c>
    </row>
    <row r="1491" spans="1:20" x14ac:dyDescent="0.3">
      <c r="A1491" s="2">
        <v>1489</v>
      </c>
      <c r="B1491" s="2" t="s">
        <v>1490</v>
      </c>
      <c r="C1491" s="2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6">
        <f>(E1491/D1491)*100</f>
        <v>0</v>
      </c>
      <c r="P1491" s="5">
        <f>IF(NOT(L1491=0),(E1491/L1491),0)</f>
        <v>0</v>
      </c>
      <c r="Q1491" s="2" t="s">
        <v>8322</v>
      </c>
      <c r="R1491" s="2" t="s">
        <v>8324</v>
      </c>
      <c r="S1491" s="11">
        <f>(((J1491/60)/60)/24)+DATE(1970,1,1)</f>
        <v>41198.611712962964</v>
      </c>
      <c r="T1491" s="3">
        <f>(((I1491/60)/60)/24)+DATE(1970,1,1)</f>
        <v>41228.653379629628</v>
      </c>
    </row>
    <row r="1492" spans="1:20" x14ac:dyDescent="0.3">
      <c r="A1492" s="2">
        <v>1490</v>
      </c>
      <c r="B1492" s="2" t="s">
        <v>1491</v>
      </c>
      <c r="C1492" s="2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6">
        <f>(E1492/D1492)*100</f>
        <v>30.862068965517242</v>
      </c>
      <c r="P1492" s="5">
        <f>IF(NOT(L1492=0),(E1492/L1492),0)</f>
        <v>47.10526315789474</v>
      </c>
      <c r="Q1492" s="2" t="s">
        <v>8322</v>
      </c>
      <c r="R1492" s="2" t="s">
        <v>8324</v>
      </c>
      <c r="S1492" s="11">
        <f>(((J1492/60)/60)/24)+DATE(1970,1,1)</f>
        <v>41520.561041666668</v>
      </c>
      <c r="T1492" s="3">
        <f>(((I1492/60)/60)/24)+DATE(1970,1,1)</f>
        <v>41549.561041666668</v>
      </c>
    </row>
    <row r="1493" spans="1:20" x14ac:dyDescent="0.3">
      <c r="A1493" s="2">
        <v>1491</v>
      </c>
      <c r="B1493" s="2" t="s">
        <v>1492</v>
      </c>
      <c r="C1493" s="2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6">
        <f>(E1493/D1493)*100</f>
        <v>8.3333333333333321</v>
      </c>
      <c r="P1493" s="5">
        <f>IF(NOT(L1493=0),(E1493/L1493),0)</f>
        <v>100</v>
      </c>
      <c r="Q1493" s="2" t="s">
        <v>8322</v>
      </c>
      <c r="R1493" s="2" t="s">
        <v>8324</v>
      </c>
      <c r="S1493" s="11">
        <f>(((J1493/60)/60)/24)+DATE(1970,1,1)</f>
        <v>41991.713460648149</v>
      </c>
      <c r="T1493" s="3">
        <f>(((I1493/60)/60)/24)+DATE(1970,1,1)</f>
        <v>42050.651388888888</v>
      </c>
    </row>
    <row r="1494" spans="1:20" x14ac:dyDescent="0.3">
      <c r="A1494" s="2">
        <v>1492</v>
      </c>
      <c r="B1494" s="2" t="s">
        <v>1493</v>
      </c>
      <c r="C1494" s="2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6">
        <f>(E1494/D1494)*100</f>
        <v>0.75</v>
      </c>
      <c r="P1494" s="5">
        <f>IF(NOT(L1494=0),(E1494/L1494),0)</f>
        <v>15</v>
      </c>
      <c r="Q1494" s="2" t="s">
        <v>8322</v>
      </c>
      <c r="R1494" s="2" t="s">
        <v>8324</v>
      </c>
      <c r="S1494" s="11">
        <f>(((J1494/60)/60)/24)+DATE(1970,1,1)</f>
        <v>40682.884791666671</v>
      </c>
      <c r="T1494" s="3">
        <f>(((I1494/60)/60)/24)+DATE(1970,1,1)</f>
        <v>40712.884791666671</v>
      </c>
    </row>
    <row r="1495" spans="1:20" x14ac:dyDescent="0.3">
      <c r="A1495" s="2">
        <v>1493</v>
      </c>
      <c r="B1495" s="2" t="s">
        <v>1494</v>
      </c>
      <c r="C1495" s="2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6">
        <f>(E1495/D1495)*100</f>
        <v>0</v>
      </c>
      <c r="P1495" s="5">
        <f>IF(NOT(L1495=0),(E1495/L1495),0)</f>
        <v>0</v>
      </c>
      <c r="Q1495" s="2" t="s">
        <v>8322</v>
      </c>
      <c r="R1495" s="2" t="s">
        <v>8324</v>
      </c>
      <c r="S1495" s="11">
        <f>(((J1495/60)/60)/24)+DATE(1970,1,1)</f>
        <v>41411.866608796299</v>
      </c>
      <c r="T1495" s="3">
        <f>(((I1495/60)/60)/24)+DATE(1970,1,1)</f>
        <v>41441.866608796299</v>
      </c>
    </row>
    <row r="1496" spans="1:20" x14ac:dyDescent="0.3">
      <c r="A1496" s="2">
        <v>1494</v>
      </c>
      <c r="B1496" s="2" t="s">
        <v>1495</v>
      </c>
      <c r="C1496" s="2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6">
        <f>(E1496/D1496)*100</f>
        <v>8.9</v>
      </c>
      <c r="P1496" s="5">
        <f>IF(NOT(L1496=0),(E1496/L1496),0)</f>
        <v>40.454545454545453</v>
      </c>
      <c r="Q1496" s="2" t="s">
        <v>8322</v>
      </c>
      <c r="R1496" s="2" t="s">
        <v>8324</v>
      </c>
      <c r="S1496" s="11">
        <f>(((J1496/60)/60)/24)+DATE(1970,1,1)</f>
        <v>42067.722372685181</v>
      </c>
      <c r="T1496" s="3">
        <f>(((I1496/60)/60)/24)+DATE(1970,1,1)</f>
        <v>42097.651388888888</v>
      </c>
    </row>
    <row r="1497" spans="1:20" x14ac:dyDescent="0.3">
      <c r="A1497" s="2">
        <v>1495</v>
      </c>
      <c r="B1497" s="2" t="s">
        <v>1496</v>
      </c>
      <c r="C1497" s="2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6">
        <f>(E1497/D1497)*100</f>
        <v>0</v>
      </c>
      <c r="P1497" s="5">
        <f>IF(NOT(L1497=0),(E1497/L1497),0)</f>
        <v>0</v>
      </c>
      <c r="Q1497" s="2" t="s">
        <v>8322</v>
      </c>
      <c r="R1497" s="2" t="s">
        <v>8324</v>
      </c>
      <c r="S1497" s="11">
        <f>(((J1497/60)/60)/24)+DATE(1970,1,1)</f>
        <v>40752.789710648147</v>
      </c>
      <c r="T1497" s="3">
        <f>(((I1497/60)/60)/24)+DATE(1970,1,1)</f>
        <v>40782.789710648147</v>
      </c>
    </row>
    <row r="1498" spans="1:20" x14ac:dyDescent="0.3">
      <c r="A1498" s="2">
        <v>1496</v>
      </c>
      <c r="B1498" s="2" t="s">
        <v>1497</v>
      </c>
      <c r="C1498" s="2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6">
        <f>(E1498/D1498)*100</f>
        <v>0</v>
      </c>
      <c r="P1498" s="5">
        <f>IF(NOT(L1498=0),(E1498/L1498),0)</f>
        <v>0</v>
      </c>
      <c r="Q1498" s="2" t="s">
        <v>8322</v>
      </c>
      <c r="R1498" s="2" t="s">
        <v>8324</v>
      </c>
      <c r="S1498" s="11">
        <f>(((J1498/60)/60)/24)+DATE(1970,1,1)</f>
        <v>41838.475219907406</v>
      </c>
      <c r="T1498" s="3">
        <f>(((I1498/60)/60)/24)+DATE(1970,1,1)</f>
        <v>41898.475219907406</v>
      </c>
    </row>
    <row r="1499" spans="1:20" x14ac:dyDescent="0.3">
      <c r="A1499" s="2">
        <v>1497</v>
      </c>
      <c r="B1499" s="2" t="s">
        <v>1498</v>
      </c>
      <c r="C1499" s="2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6">
        <f>(E1499/D1499)*100</f>
        <v>6.6666666666666671E-3</v>
      </c>
      <c r="P1499" s="5">
        <f>IF(NOT(L1499=0),(E1499/L1499),0)</f>
        <v>1</v>
      </c>
      <c r="Q1499" s="2" t="s">
        <v>8322</v>
      </c>
      <c r="R1499" s="2" t="s">
        <v>8324</v>
      </c>
      <c r="S1499" s="11">
        <f>(((J1499/60)/60)/24)+DATE(1970,1,1)</f>
        <v>41444.64261574074</v>
      </c>
      <c r="T1499" s="3">
        <f>(((I1499/60)/60)/24)+DATE(1970,1,1)</f>
        <v>41486.821527777778</v>
      </c>
    </row>
    <row r="1500" spans="1:20" x14ac:dyDescent="0.3">
      <c r="A1500" s="2">
        <v>1498</v>
      </c>
      <c r="B1500" s="2" t="s">
        <v>1499</v>
      </c>
      <c r="C1500" s="2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6">
        <f>(E1500/D1500)*100</f>
        <v>1.9</v>
      </c>
      <c r="P1500" s="5">
        <f>IF(NOT(L1500=0),(E1500/L1500),0)</f>
        <v>19</v>
      </c>
      <c r="Q1500" s="2" t="s">
        <v>8322</v>
      </c>
      <c r="R1500" s="2" t="s">
        <v>8324</v>
      </c>
      <c r="S1500" s="11">
        <f>(((J1500/60)/60)/24)+DATE(1970,1,1)</f>
        <v>41840.983541666668</v>
      </c>
      <c r="T1500" s="3">
        <f>(((I1500/60)/60)/24)+DATE(1970,1,1)</f>
        <v>41885.983541666668</v>
      </c>
    </row>
    <row r="1501" spans="1:20" x14ac:dyDescent="0.3">
      <c r="A1501" s="2">
        <v>1499</v>
      </c>
      <c r="B1501" s="2" t="s">
        <v>1500</v>
      </c>
      <c r="C1501" s="2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6">
        <f>(E1501/D1501)*100</f>
        <v>0.25</v>
      </c>
      <c r="P1501" s="5">
        <f>IF(NOT(L1501=0),(E1501/L1501),0)</f>
        <v>5</v>
      </c>
      <c r="Q1501" s="2" t="s">
        <v>8322</v>
      </c>
      <c r="R1501" s="2" t="s">
        <v>8324</v>
      </c>
      <c r="S1501" s="11">
        <f>(((J1501/60)/60)/24)+DATE(1970,1,1)</f>
        <v>42527.007326388892</v>
      </c>
      <c r="T1501" s="3">
        <f>(((I1501/60)/60)/24)+DATE(1970,1,1)</f>
        <v>42587.007326388892</v>
      </c>
    </row>
    <row r="1502" spans="1:20" x14ac:dyDescent="0.3">
      <c r="A1502" s="2">
        <v>1500</v>
      </c>
      <c r="B1502" s="2" t="s">
        <v>1501</v>
      </c>
      <c r="C1502" s="2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6">
        <f>(E1502/D1502)*100</f>
        <v>25.035714285714285</v>
      </c>
      <c r="P1502" s="5">
        <f>IF(NOT(L1502=0),(E1502/L1502),0)</f>
        <v>46.733333333333334</v>
      </c>
      <c r="Q1502" s="2" t="s">
        <v>8322</v>
      </c>
      <c r="R1502" s="2" t="s">
        <v>8324</v>
      </c>
      <c r="S1502" s="11">
        <f>(((J1502/60)/60)/24)+DATE(1970,1,1)</f>
        <v>41365.904594907406</v>
      </c>
      <c r="T1502" s="3">
        <f>(((I1502/60)/60)/24)+DATE(1970,1,1)</f>
        <v>41395.904594907406</v>
      </c>
    </row>
    <row r="1503" spans="1:20" x14ac:dyDescent="0.3">
      <c r="A1503" s="2">
        <v>1501</v>
      </c>
      <c r="B1503" s="2" t="s">
        <v>1502</v>
      </c>
      <c r="C1503" s="2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6">
        <f>(E1503/D1503)*100</f>
        <v>166.33076923076925</v>
      </c>
      <c r="P1503" s="5">
        <f>IF(NOT(L1503=0),(E1503/L1503),0)</f>
        <v>97.731073446327684</v>
      </c>
      <c r="Q1503" s="2" t="s">
        <v>8338</v>
      </c>
      <c r="R1503" s="2" t="s">
        <v>8339</v>
      </c>
      <c r="S1503" s="11">
        <f>(((J1503/60)/60)/24)+DATE(1970,1,1)</f>
        <v>42163.583599537036</v>
      </c>
      <c r="T1503" s="3">
        <f>(((I1503/60)/60)/24)+DATE(1970,1,1)</f>
        <v>42193.583599537036</v>
      </c>
    </row>
    <row r="1504" spans="1:20" x14ac:dyDescent="0.3">
      <c r="A1504" s="2">
        <v>1502</v>
      </c>
      <c r="B1504" s="2" t="s">
        <v>1503</v>
      </c>
      <c r="C1504" s="2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6">
        <f>(E1504/D1504)*100</f>
        <v>101.44545454545455</v>
      </c>
      <c r="P1504" s="5">
        <f>IF(NOT(L1504=0),(E1504/L1504),0)</f>
        <v>67.835866261398181</v>
      </c>
      <c r="Q1504" s="2" t="s">
        <v>8338</v>
      </c>
      <c r="R1504" s="2" t="s">
        <v>8339</v>
      </c>
      <c r="S1504" s="11">
        <f>(((J1504/60)/60)/24)+DATE(1970,1,1)</f>
        <v>42426.542592592596</v>
      </c>
      <c r="T1504" s="3">
        <f>(((I1504/60)/60)/24)+DATE(1970,1,1)</f>
        <v>42454.916666666672</v>
      </c>
    </row>
    <row r="1505" spans="1:20" x14ac:dyDescent="0.3">
      <c r="A1505" s="2">
        <v>1503</v>
      </c>
      <c r="B1505" s="2" t="s">
        <v>1504</v>
      </c>
      <c r="C1505" s="2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6">
        <f>(E1505/D1505)*100</f>
        <v>107.89146666666667</v>
      </c>
      <c r="P1505" s="5">
        <f>IF(NOT(L1505=0),(E1505/L1505),0)</f>
        <v>56.98492957746479</v>
      </c>
      <c r="Q1505" s="2" t="s">
        <v>8338</v>
      </c>
      <c r="R1505" s="2" t="s">
        <v>8339</v>
      </c>
      <c r="S1505" s="11">
        <f>(((J1505/60)/60)/24)+DATE(1970,1,1)</f>
        <v>42606.347233796296</v>
      </c>
      <c r="T1505" s="3">
        <f>(((I1505/60)/60)/24)+DATE(1970,1,1)</f>
        <v>42666.347233796296</v>
      </c>
    </row>
    <row r="1506" spans="1:20" x14ac:dyDescent="0.3">
      <c r="A1506" s="2">
        <v>1504</v>
      </c>
      <c r="B1506" s="2" t="s">
        <v>1505</v>
      </c>
      <c r="C1506" s="2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6">
        <f>(E1506/D1506)*100</f>
        <v>277.93846153846158</v>
      </c>
      <c r="P1506" s="5">
        <f>IF(NOT(L1506=0),(E1506/L1506),0)</f>
        <v>67.159851301115239</v>
      </c>
      <c r="Q1506" s="2" t="s">
        <v>8338</v>
      </c>
      <c r="R1506" s="2" t="s">
        <v>8339</v>
      </c>
      <c r="S1506" s="11">
        <f>(((J1506/60)/60)/24)+DATE(1970,1,1)</f>
        <v>41772.657685185186</v>
      </c>
      <c r="T1506" s="3">
        <f>(((I1506/60)/60)/24)+DATE(1970,1,1)</f>
        <v>41800.356249999997</v>
      </c>
    </row>
    <row r="1507" spans="1:20" x14ac:dyDescent="0.3">
      <c r="A1507" s="2">
        <v>1505</v>
      </c>
      <c r="B1507" s="2" t="s">
        <v>1506</v>
      </c>
      <c r="C1507" s="2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6">
        <f>(E1507/D1507)*100</f>
        <v>103.58125</v>
      </c>
      <c r="P1507" s="5">
        <f>IF(NOT(L1507=0),(E1507/L1507),0)</f>
        <v>48.037681159420288</v>
      </c>
      <c r="Q1507" s="2" t="s">
        <v>8338</v>
      </c>
      <c r="R1507" s="2" t="s">
        <v>8339</v>
      </c>
      <c r="S1507" s="11">
        <f>(((J1507/60)/60)/24)+DATE(1970,1,1)</f>
        <v>42414.44332175926</v>
      </c>
      <c r="T1507" s="3">
        <f>(((I1507/60)/60)/24)+DATE(1970,1,1)</f>
        <v>42451.834027777775</v>
      </c>
    </row>
    <row r="1508" spans="1:20" x14ac:dyDescent="0.3">
      <c r="A1508" s="2">
        <v>1506</v>
      </c>
      <c r="B1508" s="2" t="s">
        <v>1507</v>
      </c>
      <c r="C1508" s="2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6">
        <f>(E1508/D1508)*100</f>
        <v>111.4</v>
      </c>
      <c r="P1508" s="5">
        <f>IF(NOT(L1508=0),(E1508/L1508),0)</f>
        <v>38.860465116279073</v>
      </c>
      <c r="Q1508" s="2" t="s">
        <v>8338</v>
      </c>
      <c r="R1508" s="2" t="s">
        <v>8339</v>
      </c>
      <c r="S1508" s="11">
        <f>(((J1508/60)/60)/24)+DATE(1970,1,1)</f>
        <v>41814.785925925928</v>
      </c>
      <c r="T1508" s="3">
        <f>(((I1508/60)/60)/24)+DATE(1970,1,1)</f>
        <v>41844.785925925928</v>
      </c>
    </row>
    <row r="1509" spans="1:20" x14ac:dyDescent="0.3">
      <c r="A1509" s="2">
        <v>1507</v>
      </c>
      <c r="B1509" s="2" t="s">
        <v>1508</v>
      </c>
      <c r="C1509" s="2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6">
        <f>(E1509/D1509)*100</f>
        <v>215</v>
      </c>
      <c r="P1509" s="5">
        <f>IF(NOT(L1509=0),(E1509/L1509),0)</f>
        <v>78.181818181818187</v>
      </c>
      <c r="Q1509" s="2" t="s">
        <v>8338</v>
      </c>
      <c r="R1509" s="2" t="s">
        <v>8339</v>
      </c>
      <c r="S1509" s="11">
        <f>(((J1509/60)/60)/24)+DATE(1970,1,1)</f>
        <v>40254.450335648151</v>
      </c>
      <c r="T1509" s="3">
        <f>(((I1509/60)/60)/24)+DATE(1970,1,1)</f>
        <v>40313.340277777781</v>
      </c>
    </row>
    <row r="1510" spans="1:20" x14ac:dyDescent="0.3">
      <c r="A1510" s="2">
        <v>1508</v>
      </c>
      <c r="B1510" s="2" t="s">
        <v>1509</v>
      </c>
      <c r="C1510" s="2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6">
        <f>(E1510/D1510)*100</f>
        <v>110.76216216216217</v>
      </c>
      <c r="P1510" s="5">
        <f>IF(NOT(L1510=0),(E1510/L1510),0)</f>
        <v>97.113744075829388</v>
      </c>
      <c r="Q1510" s="2" t="s">
        <v>8338</v>
      </c>
      <c r="R1510" s="2" t="s">
        <v>8339</v>
      </c>
      <c r="S1510" s="11">
        <f>(((J1510/60)/60)/24)+DATE(1970,1,1)</f>
        <v>41786.614363425928</v>
      </c>
      <c r="T1510" s="3">
        <f>(((I1510/60)/60)/24)+DATE(1970,1,1)</f>
        <v>41817.614363425928</v>
      </c>
    </row>
    <row r="1511" spans="1:20" x14ac:dyDescent="0.3">
      <c r="A1511" s="2">
        <v>1509</v>
      </c>
      <c r="B1511" s="2" t="s">
        <v>1510</v>
      </c>
      <c r="C1511" s="2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6">
        <f>(E1511/D1511)*100</f>
        <v>123.64125714285714</v>
      </c>
      <c r="P1511" s="5">
        <f>IF(NOT(L1511=0),(E1511/L1511),0)</f>
        <v>110.39397959183674</v>
      </c>
      <c r="Q1511" s="2" t="s">
        <v>8338</v>
      </c>
      <c r="R1511" s="2" t="s">
        <v>8339</v>
      </c>
      <c r="S1511" s="11">
        <f>(((J1511/60)/60)/24)+DATE(1970,1,1)</f>
        <v>42751.533391203702</v>
      </c>
      <c r="T1511" s="3">
        <f>(((I1511/60)/60)/24)+DATE(1970,1,1)</f>
        <v>42780.957638888889</v>
      </c>
    </row>
    <row r="1512" spans="1:20" x14ac:dyDescent="0.3">
      <c r="A1512" s="2">
        <v>1510</v>
      </c>
      <c r="B1512" s="2" t="s">
        <v>1511</v>
      </c>
      <c r="C1512" s="2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6">
        <f>(E1512/D1512)*100</f>
        <v>101.03500000000001</v>
      </c>
      <c r="P1512" s="5">
        <f>IF(NOT(L1512=0),(E1512/L1512),0)</f>
        <v>39.91506172839506</v>
      </c>
      <c r="Q1512" s="2" t="s">
        <v>8338</v>
      </c>
      <c r="R1512" s="2" t="s">
        <v>8339</v>
      </c>
      <c r="S1512" s="11">
        <f>(((J1512/60)/60)/24)+DATE(1970,1,1)</f>
        <v>41809.385162037033</v>
      </c>
      <c r="T1512" s="3">
        <f>(((I1512/60)/60)/24)+DATE(1970,1,1)</f>
        <v>41839.385162037033</v>
      </c>
    </row>
    <row r="1513" spans="1:20" x14ac:dyDescent="0.3">
      <c r="A1513" s="2">
        <v>1511</v>
      </c>
      <c r="B1513" s="2" t="s">
        <v>1512</v>
      </c>
      <c r="C1513" s="2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6">
        <f>(E1513/D1513)*100</f>
        <v>111.79285714285714</v>
      </c>
      <c r="P1513" s="5">
        <f>IF(NOT(L1513=0),(E1513/L1513),0)</f>
        <v>75.975728155339809</v>
      </c>
      <c r="Q1513" s="2" t="s">
        <v>8338</v>
      </c>
      <c r="R1513" s="2" t="s">
        <v>8339</v>
      </c>
      <c r="S1513" s="11">
        <f>(((J1513/60)/60)/24)+DATE(1970,1,1)</f>
        <v>42296.583379629628</v>
      </c>
      <c r="T1513" s="3">
        <f>(((I1513/60)/60)/24)+DATE(1970,1,1)</f>
        <v>42326.625046296293</v>
      </c>
    </row>
    <row r="1514" spans="1:20" x14ac:dyDescent="0.3">
      <c r="A1514" s="2">
        <v>1512</v>
      </c>
      <c r="B1514" s="2" t="s">
        <v>1513</v>
      </c>
      <c r="C1514" s="2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6">
        <f>(E1514/D1514)*100</f>
        <v>558.7714285714286</v>
      </c>
      <c r="P1514" s="5">
        <f>IF(NOT(L1514=0),(E1514/L1514),0)</f>
        <v>58.379104477611939</v>
      </c>
      <c r="Q1514" s="2" t="s">
        <v>8338</v>
      </c>
      <c r="R1514" s="2" t="s">
        <v>8339</v>
      </c>
      <c r="S1514" s="11">
        <f>(((J1514/60)/60)/24)+DATE(1970,1,1)</f>
        <v>42741.684479166666</v>
      </c>
      <c r="T1514" s="3">
        <f>(((I1514/60)/60)/24)+DATE(1970,1,1)</f>
        <v>42771.684479166666</v>
      </c>
    </row>
    <row r="1515" spans="1:20" x14ac:dyDescent="0.3">
      <c r="A1515" s="2">
        <v>1513</v>
      </c>
      <c r="B1515" s="2" t="s">
        <v>1514</v>
      </c>
      <c r="C1515" s="2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6">
        <f>(E1515/D1515)*100</f>
        <v>150.01875000000001</v>
      </c>
      <c r="P1515" s="5">
        <f>IF(NOT(L1515=0),(E1515/L1515),0)</f>
        <v>55.82093023255814</v>
      </c>
      <c r="Q1515" s="2" t="s">
        <v>8338</v>
      </c>
      <c r="R1515" s="2" t="s">
        <v>8339</v>
      </c>
      <c r="S1515" s="11">
        <f>(((J1515/60)/60)/24)+DATE(1970,1,1)</f>
        <v>41806.637337962966</v>
      </c>
      <c r="T1515" s="3">
        <f>(((I1515/60)/60)/24)+DATE(1970,1,1)</f>
        <v>41836.637337962966</v>
      </c>
    </row>
    <row r="1516" spans="1:20" x14ac:dyDescent="0.3">
      <c r="A1516" s="2">
        <v>1514</v>
      </c>
      <c r="B1516" s="2" t="s">
        <v>1515</v>
      </c>
      <c r="C1516" s="2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6">
        <f>(E1516/D1516)*100</f>
        <v>106.476</v>
      </c>
      <c r="P1516" s="5">
        <f>IF(NOT(L1516=0),(E1516/L1516),0)</f>
        <v>151.24431818181819</v>
      </c>
      <c r="Q1516" s="2" t="s">
        <v>8338</v>
      </c>
      <c r="R1516" s="2" t="s">
        <v>8339</v>
      </c>
      <c r="S1516" s="11">
        <f>(((J1516/60)/60)/24)+DATE(1970,1,1)</f>
        <v>42234.597685185188</v>
      </c>
      <c r="T1516" s="3">
        <f>(((I1516/60)/60)/24)+DATE(1970,1,1)</f>
        <v>42274.597685185188</v>
      </c>
    </row>
    <row r="1517" spans="1:20" x14ac:dyDescent="0.3">
      <c r="A1517" s="2">
        <v>1515</v>
      </c>
      <c r="B1517" s="2" t="s">
        <v>1516</v>
      </c>
      <c r="C1517" s="2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6">
        <f>(E1517/D1517)*100</f>
        <v>157.18899999999999</v>
      </c>
      <c r="P1517" s="5">
        <f>IF(NOT(L1517=0),(E1517/L1517),0)</f>
        <v>849.67027027027029</v>
      </c>
      <c r="Q1517" s="2" t="s">
        <v>8338</v>
      </c>
      <c r="R1517" s="2" t="s">
        <v>8339</v>
      </c>
      <c r="S1517" s="11">
        <f>(((J1517/60)/60)/24)+DATE(1970,1,1)</f>
        <v>42415.253437499996</v>
      </c>
      <c r="T1517" s="3">
        <f>(((I1517/60)/60)/24)+DATE(1970,1,1)</f>
        <v>42445.211770833332</v>
      </c>
    </row>
    <row r="1518" spans="1:20" x14ac:dyDescent="0.3">
      <c r="A1518" s="2">
        <v>1516</v>
      </c>
      <c r="B1518" s="2" t="s">
        <v>1517</v>
      </c>
      <c r="C1518" s="2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6">
        <f>(E1518/D1518)*100</f>
        <v>108.65882352941176</v>
      </c>
      <c r="P1518" s="5">
        <f>IF(NOT(L1518=0),(E1518/L1518),0)</f>
        <v>159.24137931034483</v>
      </c>
      <c r="Q1518" s="2" t="s">
        <v>8338</v>
      </c>
      <c r="R1518" s="2" t="s">
        <v>8339</v>
      </c>
      <c r="S1518" s="11">
        <f>(((J1518/60)/60)/24)+DATE(1970,1,1)</f>
        <v>42619.466342592597</v>
      </c>
      <c r="T1518" s="3">
        <f>(((I1518/60)/60)/24)+DATE(1970,1,1)</f>
        <v>42649.583333333328</v>
      </c>
    </row>
    <row r="1519" spans="1:20" x14ac:dyDescent="0.3">
      <c r="A1519" s="2">
        <v>1517</v>
      </c>
      <c r="B1519" s="2" t="s">
        <v>1518</v>
      </c>
      <c r="C1519" s="2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6">
        <f>(E1519/D1519)*100</f>
        <v>161.97999999999999</v>
      </c>
      <c r="P1519" s="5">
        <f>IF(NOT(L1519=0),(E1519/L1519),0)</f>
        <v>39.507317073170732</v>
      </c>
      <c r="Q1519" s="2" t="s">
        <v>8338</v>
      </c>
      <c r="R1519" s="2" t="s">
        <v>8339</v>
      </c>
      <c r="S1519" s="11">
        <f>(((J1519/60)/60)/24)+DATE(1970,1,1)</f>
        <v>41948.56658564815</v>
      </c>
      <c r="T1519" s="3">
        <f>(((I1519/60)/60)/24)+DATE(1970,1,1)</f>
        <v>41979.25</v>
      </c>
    </row>
    <row r="1520" spans="1:20" x14ac:dyDescent="0.3">
      <c r="A1520" s="2">
        <v>1518</v>
      </c>
      <c r="B1520" s="2" t="s">
        <v>1519</v>
      </c>
      <c r="C1520" s="2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6">
        <f>(E1520/D1520)*100</f>
        <v>205.36666666666665</v>
      </c>
      <c r="P1520" s="5">
        <f>IF(NOT(L1520=0),(E1520/L1520),0)</f>
        <v>130.52966101694915</v>
      </c>
      <c r="Q1520" s="2" t="s">
        <v>8338</v>
      </c>
      <c r="R1520" s="2" t="s">
        <v>8339</v>
      </c>
      <c r="S1520" s="11">
        <f>(((J1520/60)/60)/24)+DATE(1970,1,1)</f>
        <v>41760.8200462963</v>
      </c>
      <c r="T1520" s="3">
        <f>(((I1520/60)/60)/24)+DATE(1970,1,1)</f>
        <v>41790.8200462963</v>
      </c>
    </row>
    <row r="1521" spans="1:20" x14ac:dyDescent="0.3">
      <c r="A1521" s="2">
        <v>1519</v>
      </c>
      <c r="B1521" s="2" t="s">
        <v>1520</v>
      </c>
      <c r="C1521" s="2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6">
        <f>(E1521/D1521)*100</f>
        <v>103.36388888888889</v>
      </c>
      <c r="P1521" s="5">
        <f>IF(NOT(L1521=0),(E1521/L1521),0)</f>
        <v>64.156896551724131</v>
      </c>
      <c r="Q1521" s="2" t="s">
        <v>8338</v>
      </c>
      <c r="R1521" s="2" t="s">
        <v>8339</v>
      </c>
      <c r="S1521" s="11">
        <f>(((J1521/60)/60)/24)+DATE(1970,1,1)</f>
        <v>41782.741701388892</v>
      </c>
      <c r="T1521" s="3">
        <f>(((I1521/60)/60)/24)+DATE(1970,1,1)</f>
        <v>41810.915972222225</v>
      </c>
    </row>
    <row r="1522" spans="1:20" x14ac:dyDescent="0.3">
      <c r="A1522" s="2">
        <v>1520</v>
      </c>
      <c r="B1522" s="2" t="s">
        <v>1521</v>
      </c>
      <c r="C1522" s="2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6">
        <f>(E1522/D1522)*100</f>
        <v>103.47222222222223</v>
      </c>
      <c r="P1522" s="5">
        <f>IF(NOT(L1522=0),(E1522/L1522),0)</f>
        <v>111.52694610778443</v>
      </c>
      <c r="Q1522" s="2" t="s">
        <v>8338</v>
      </c>
      <c r="R1522" s="2" t="s">
        <v>8339</v>
      </c>
      <c r="S1522" s="11">
        <f>(((J1522/60)/60)/24)+DATE(1970,1,1)</f>
        <v>41955.857789351852</v>
      </c>
      <c r="T1522" s="3">
        <f>(((I1522/60)/60)/24)+DATE(1970,1,1)</f>
        <v>41992.166666666672</v>
      </c>
    </row>
    <row r="1523" spans="1:20" x14ac:dyDescent="0.3">
      <c r="A1523" s="2">
        <v>1521</v>
      </c>
      <c r="B1523" s="2" t="s">
        <v>1522</v>
      </c>
      <c r="C1523" s="2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6">
        <f>(E1523/D1523)*100</f>
        <v>106.81333333333333</v>
      </c>
      <c r="P1523" s="5">
        <f>IF(NOT(L1523=0),(E1523/L1523),0)</f>
        <v>170.44680851063831</v>
      </c>
      <c r="Q1523" s="2" t="s">
        <v>8338</v>
      </c>
      <c r="R1523" s="2" t="s">
        <v>8339</v>
      </c>
      <c r="S1523" s="11">
        <f>(((J1523/60)/60)/24)+DATE(1970,1,1)</f>
        <v>42493.167719907404</v>
      </c>
      <c r="T1523" s="3">
        <f>(((I1523/60)/60)/24)+DATE(1970,1,1)</f>
        <v>42528.167719907404</v>
      </c>
    </row>
    <row r="1524" spans="1:20" x14ac:dyDescent="0.3">
      <c r="A1524" s="2">
        <v>1522</v>
      </c>
      <c r="B1524" s="2" t="s">
        <v>1523</v>
      </c>
      <c r="C1524" s="2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6">
        <f>(E1524/D1524)*100</f>
        <v>138.96574712643678</v>
      </c>
      <c r="P1524" s="5">
        <f>IF(NOT(L1524=0),(E1524/L1524),0)</f>
        <v>133.7391592920354</v>
      </c>
      <c r="Q1524" s="2" t="s">
        <v>8338</v>
      </c>
      <c r="R1524" s="2" t="s">
        <v>8339</v>
      </c>
      <c r="S1524" s="11">
        <f>(((J1524/60)/60)/24)+DATE(1970,1,1)</f>
        <v>41899.830312500002</v>
      </c>
      <c r="T1524" s="3">
        <f>(((I1524/60)/60)/24)+DATE(1970,1,1)</f>
        <v>41929.830312500002</v>
      </c>
    </row>
    <row r="1525" spans="1:20" x14ac:dyDescent="0.3">
      <c r="A1525" s="2">
        <v>1523</v>
      </c>
      <c r="B1525" s="2" t="s">
        <v>1524</v>
      </c>
      <c r="C1525" s="2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6">
        <f>(E1525/D1525)*100</f>
        <v>124.84324324324325</v>
      </c>
      <c r="P1525" s="5">
        <f>IF(NOT(L1525=0),(E1525/L1525),0)</f>
        <v>95.834024896265561</v>
      </c>
      <c r="Q1525" s="2" t="s">
        <v>8338</v>
      </c>
      <c r="R1525" s="2" t="s">
        <v>8339</v>
      </c>
      <c r="S1525" s="11">
        <f>(((J1525/60)/60)/24)+DATE(1970,1,1)</f>
        <v>41964.751342592594</v>
      </c>
      <c r="T1525" s="3">
        <f>(((I1525/60)/60)/24)+DATE(1970,1,1)</f>
        <v>41996</v>
      </c>
    </row>
    <row r="1526" spans="1:20" x14ac:dyDescent="0.3">
      <c r="A1526" s="2">
        <v>1524</v>
      </c>
      <c r="B1526" s="2" t="s">
        <v>1525</v>
      </c>
      <c r="C1526" s="2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6">
        <f>(E1526/D1526)*100</f>
        <v>206.99999999999997</v>
      </c>
      <c r="P1526" s="5">
        <f>IF(NOT(L1526=0),(E1526/L1526),0)</f>
        <v>221.78571428571428</v>
      </c>
      <c r="Q1526" s="2" t="s">
        <v>8338</v>
      </c>
      <c r="R1526" s="2" t="s">
        <v>8339</v>
      </c>
      <c r="S1526" s="11">
        <f>(((J1526/60)/60)/24)+DATE(1970,1,1)</f>
        <v>42756.501041666663</v>
      </c>
      <c r="T1526" s="3">
        <f>(((I1526/60)/60)/24)+DATE(1970,1,1)</f>
        <v>42786.501041666663</v>
      </c>
    </row>
    <row r="1527" spans="1:20" x14ac:dyDescent="0.3">
      <c r="A1527" s="2">
        <v>1525</v>
      </c>
      <c r="B1527" s="2" t="s">
        <v>1526</v>
      </c>
      <c r="C1527" s="2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6">
        <f>(E1527/D1527)*100</f>
        <v>174.00576923076923</v>
      </c>
      <c r="P1527" s="5">
        <f>IF(NOT(L1527=0),(E1527/L1527),0)</f>
        <v>32.315357142857138</v>
      </c>
      <c r="Q1527" s="2" t="s">
        <v>8338</v>
      </c>
      <c r="R1527" s="2" t="s">
        <v>8339</v>
      </c>
      <c r="S1527" s="11">
        <f>(((J1527/60)/60)/24)+DATE(1970,1,1)</f>
        <v>42570.702986111108</v>
      </c>
      <c r="T1527" s="3">
        <f>(((I1527/60)/60)/24)+DATE(1970,1,1)</f>
        <v>42600.702986111108</v>
      </c>
    </row>
    <row r="1528" spans="1:20" x14ac:dyDescent="0.3">
      <c r="A1528" s="2">
        <v>1526</v>
      </c>
      <c r="B1528" s="2" t="s">
        <v>1527</v>
      </c>
      <c r="C1528" s="2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6">
        <f>(E1528/D1528)*100</f>
        <v>120.32608695652173</v>
      </c>
      <c r="P1528" s="5">
        <f>IF(NOT(L1528=0),(E1528/L1528),0)</f>
        <v>98.839285714285708</v>
      </c>
      <c r="Q1528" s="2" t="s">
        <v>8338</v>
      </c>
      <c r="R1528" s="2" t="s">
        <v>8339</v>
      </c>
      <c r="S1528" s="11">
        <f>(((J1528/60)/60)/24)+DATE(1970,1,1)</f>
        <v>42339.276006944448</v>
      </c>
      <c r="T1528" s="3">
        <f>(((I1528/60)/60)/24)+DATE(1970,1,1)</f>
        <v>42388.276006944448</v>
      </c>
    </row>
    <row r="1529" spans="1:20" x14ac:dyDescent="0.3">
      <c r="A1529" s="2">
        <v>1527</v>
      </c>
      <c r="B1529" s="2" t="s">
        <v>1528</v>
      </c>
      <c r="C1529" s="2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6">
        <f>(E1529/D1529)*100</f>
        <v>110.44428571428573</v>
      </c>
      <c r="P1529" s="5">
        <f>IF(NOT(L1529=0),(E1529/L1529),0)</f>
        <v>55.222142857142863</v>
      </c>
      <c r="Q1529" s="2" t="s">
        <v>8338</v>
      </c>
      <c r="R1529" s="2" t="s">
        <v>8339</v>
      </c>
      <c r="S1529" s="11">
        <f>(((J1529/60)/60)/24)+DATE(1970,1,1)</f>
        <v>42780.600532407407</v>
      </c>
      <c r="T1529" s="3">
        <f>(((I1529/60)/60)/24)+DATE(1970,1,1)</f>
        <v>42808.558865740735</v>
      </c>
    </row>
    <row r="1530" spans="1:20" x14ac:dyDescent="0.3">
      <c r="A1530" s="2">
        <v>1528</v>
      </c>
      <c r="B1530" s="2" t="s">
        <v>1529</v>
      </c>
      <c r="C1530" s="2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6">
        <f>(E1530/D1530)*100</f>
        <v>281.56666666666666</v>
      </c>
      <c r="P1530" s="5">
        <f>IF(NOT(L1530=0),(E1530/L1530),0)</f>
        <v>52.793750000000003</v>
      </c>
      <c r="Q1530" s="2" t="s">
        <v>8338</v>
      </c>
      <c r="R1530" s="2" t="s">
        <v>8339</v>
      </c>
      <c r="S1530" s="11">
        <f>(((J1530/60)/60)/24)+DATE(1970,1,1)</f>
        <v>42736.732893518521</v>
      </c>
      <c r="T1530" s="3">
        <f>(((I1530/60)/60)/24)+DATE(1970,1,1)</f>
        <v>42767</v>
      </c>
    </row>
    <row r="1531" spans="1:20" x14ac:dyDescent="0.3">
      <c r="A1531" s="2">
        <v>1529</v>
      </c>
      <c r="B1531" s="2" t="s">
        <v>1530</v>
      </c>
      <c r="C1531" s="2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6">
        <f>(E1531/D1531)*100</f>
        <v>100.67894736842105</v>
      </c>
      <c r="P1531" s="5">
        <f>IF(NOT(L1531=0),(E1531/L1531),0)</f>
        <v>135.66666666666666</v>
      </c>
      <c r="Q1531" s="2" t="s">
        <v>8338</v>
      </c>
      <c r="R1531" s="2" t="s">
        <v>8339</v>
      </c>
      <c r="S1531" s="11">
        <f>(((J1531/60)/60)/24)+DATE(1970,1,1)</f>
        <v>42052.628703703704</v>
      </c>
      <c r="T1531" s="3">
        <f>(((I1531/60)/60)/24)+DATE(1970,1,1)</f>
        <v>42082.587037037039</v>
      </c>
    </row>
    <row r="1532" spans="1:20" x14ac:dyDescent="0.3">
      <c r="A1532" s="2">
        <v>1530</v>
      </c>
      <c r="B1532" s="2" t="s">
        <v>1531</v>
      </c>
      <c r="C1532" s="2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6">
        <f>(E1532/D1532)*100</f>
        <v>134.82571428571427</v>
      </c>
      <c r="P1532" s="5">
        <f>IF(NOT(L1532=0),(E1532/L1532),0)</f>
        <v>53.991990846681922</v>
      </c>
      <c r="Q1532" s="2" t="s">
        <v>8338</v>
      </c>
      <c r="R1532" s="2" t="s">
        <v>8339</v>
      </c>
      <c r="S1532" s="11">
        <f>(((J1532/60)/60)/24)+DATE(1970,1,1)</f>
        <v>42275.767303240747</v>
      </c>
      <c r="T1532" s="3">
        <f>(((I1532/60)/60)/24)+DATE(1970,1,1)</f>
        <v>42300.767303240747</v>
      </c>
    </row>
    <row r="1533" spans="1:20" x14ac:dyDescent="0.3">
      <c r="A1533" s="2">
        <v>1531</v>
      </c>
      <c r="B1533" s="2" t="s">
        <v>1532</v>
      </c>
      <c r="C1533" s="2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6">
        <f>(E1533/D1533)*100</f>
        <v>175.95744680851064</v>
      </c>
      <c r="P1533" s="5">
        <f>IF(NOT(L1533=0),(E1533/L1533),0)</f>
        <v>56.643835616438359</v>
      </c>
      <c r="Q1533" s="2" t="s">
        <v>8338</v>
      </c>
      <c r="R1533" s="2" t="s">
        <v>8339</v>
      </c>
      <c r="S1533" s="11">
        <f>(((J1533/60)/60)/24)+DATE(1970,1,1)</f>
        <v>41941.802384259259</v>
      </c>
      <c r="T1533" s="3">
        <f>(((I1533/60)/60)/24)+DATE(1970,1,1)</f>
        <v>41974.125</v>
      </c>
    </row>
    <row r="1534" spans="1:20" x14ac:dyDescent="0.3">
      <c r="A1534" s="2">
        <v>1532</v>
      </c>
      <c r="B1534" s="2" t="s">
        <v>1533</v>
      </c>
      <c r="C1534" s="2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6">
        <f>(E1534/D1534)*100</f>
        <v>484.02000000000004</v>
      </c>
      <c r="P1534" s="5">
        <f>IF(NOT(L1534=0),(E1534/L1534),0)</f>
        <v>82.316326530612244</v>
      </c>
      <c r="Q1534" s="2" t="s">
        <v>8338</v>
      </c>
      <c r="R1534" s="2" t="s">
        <v>8339</v>
      </c>
      <c r="S1534" s="11">
        <f>(((J1534/60)/60)/24)+DATE(1970,1,1)</f>
        <v>42391.475289351853</v>
      </c>
      <c r="T1534" s="3">
        <f>(((I1534/60)/60)/24)+DATE(1970,1,1)</f>
        <v>42415.625</v>
      </c>
    </row>
    <row r="1535" spans="1:20" x14ac:dyDescent="0.3">
      <c r="A1535" s="2">
        <v>1533</v>
      </c>
      <c r="B1535" s="2" t="s">
        <v>1534</v>
      </c>
      <c r="C1535" s="2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6">
        <f>(E1535/D1535)*100</f>
        <v>145.14000000000001</v>
      </c>
      <c r="P1535" s="5">
        <f>IF(NOT(L1535=0),(E1535/L1535),0)</f>
        <v>88.26081081081081</v>
      </c>
      <c r="Q1535" s="2" t="s">
        <v>8338</v>
      </c>
      <c r="R1535" s="2" t="s">
        <v>8339</v>
      </c>
      <c r="S1535" s="11">
        <f>(((J1535/60)/60)/24)+DATE(1970,1,1)</f>
        <v>42443.00204861111</v>
      </c>
      <c r="T1535" s="3">
        <f>(((I1535/60)/60)/24)+DATE(1970,1,1)</f>
        <v>42492.165972222225</v>
      </c>
    </row>
    <row r="1536" spans="1:20" x14ac:dyDescent="0.3">
      <c r="A1536" s="2">
        <v>1534</v>
      </c>
      <c r="B1536" s="2" t="s">
        <v>1535</v>
      </c>
      <c r="C1536" s="2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6">
        <f>(E1536/D1536)*100</f>
        <v>417.73333333333335</v>
      </c>
      <c r="P1536" s="5">
        <f>IF(NOT(L1536=0),(E1536/L1536),0)</f>
        <v>84.905149051490511</v>
      </c>
      <c r="Q1536" s="2" t="s">
        <v>8338</v>
      </c>
      <c r="R1536" s="2" t="s">
        <v>8339</v>
      </c>
      <c r="S1536" s="11">
        <f>(((J1536/60)/60)/24)+DATE(1970,1,1)</f>
        <v>42221.67432870371</v>
      </c>
      <c r="T1536" s="3">
        <f>(((I1536/60)/60)/24)+DATE(1970,1,1)</f>
        <v>42251.67432870371</v>
      </c>
    </row>
    <row r="1537" spans="1:20" x14ac:dyDescent="0.3">
      <c r="A1537" s="2">
        <v>1535</v>
      </c>
      <c r="B1537" s="2" t="s">
        <v>1536</v>
      </c>
      <c r="C1537" s="2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6">
        <f>(E1537/D1537)*100</f>
        <v>132.42499999999998</v>
      </c>
      <c r="P1537" s="5">
        <f>IF(NOT(L1537=0),(E1537/L1537),0)</f>
        <v>48.154545454545456</v>
      </c>
      <c r="Q1537" s="2" t="s">
        <v>8338</v>
      </c>
      <c r="R1537" s="2" t="s">
        <v>8339</v>
      </c>
      <c r="S1537" s="11">
        <f>(((J1537/60)/60)/24)+DATE(1970,1,1)</f>
        <v>42484.829062500001</v>
      </c>
      <c r="T1537" s="3">
        <f>(((I1537/60)/60)/24)+DATE(1970,1,1)</f>
        <v>42513.916666666672</v>
      </c>
    </row>
    <row r="1538" spans="1:20" x14ac:dyDescent="0.3">
      <c r="A1538" s="2">
        <v>1536</v>
      </c>
      <c r="B1538" s="2" t="s">
        <v>1537</v>
      </c>
      <c r="C1538" s="2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6">
        <f>(E1538/D1538)*100</f>
        <v>250.30841666666666</v>
      </c>
      <c r="P1538" s="5">
        <f>IF(NOT(L1538=0),(E1538/L1538),0)</f>
        <v>66.015406593406595</v>
      </c>
      <c r="Q1538" s="2" t="s">
        <v>8338</v>
      </c>
      <c r="R1538" s="2" t="s">
        <v>8339</v>
      </c>
      <c r="S1538" s="11">
        <f>(((J1538/60)/60)/24)+DATE(1970,1,1)</f>
        <v>42213.802199074074</v>
      </c>
      <c r="T1538" s="3">
        <f>(((I1538/60)/60)/24)+DATE(1970,1,1)</f>
        <v>42243.802199074074</v>
      </c>
    </row>
    <row r="1539" spans="1:20" x14ac:dyDescent="0.3">
      <c r="A1539" s="2">
        <v>1537</v>
      </c>
      <c r="B1539" s="2" t="s">
        <v>1538</v>
      </c>
      <c r="C1539" s="2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6">
        <f>(E1539/D1539)*100</f>
        <v>179.9</v>
      </c>
      <c r="P1539" s="5">
        <f>IF(NOT(L1539=0),(E1539/L1539),0)</f>
        <v>96.375</v>
      </c>
      <c r="Q1539" s="2" t="s">
        <v>8338</v>
      </c>
      <c r="R1539" s="2" t="s">
        <v>8339</v>
      </c>
      <c r="S1539" s="11">
        <f>(((J1539/60)/60)/24)+DATE(1970,1,1)</f>
        <v>42552.315127314811</v>
      </c>
      <c r="T1539" s="3">
        <f>(((I1539/60)/60)/24)+DATE(1970,1,1)</f>
        <v>42588.75</v>
      </c>
    </row>
    <row r="1540" spans="1:20" x14ac:dyDescent="0.3">
      <c r="A1540" s="2">
        <v>1538</v>
      </c>
      <c r="B1540" s="2" t="s">
        <v>1539</v>
      </c>
      <c r="C1540" s="2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6">
        <f>(E1540/D1540)*100</f>
        <v>102.62857142857142</v>
      </c>
      <c r="P1540" s="5">
        <f>IF(NOT(L1540=0),(E1540/L1540),0)</f>
        <v>156.17391304347825</v>
      </c>
      <c r="Q1540" s="2" t="s">
        <v>8338</v>
      </c>
      <c r="R1540" s="2" t="s">
        <v>8339</v>
      </c>
      <c r="S1540" s="11">
        <f>(((J1540/60)/60)/24)+DATE(1970,1,1)</f>
        <v>41981.782060185185</v>
      </c>
      <c r="T1540" s="3">
        <f>(((I1540/60)/60)/24)+DATE(1970,1,1)</f>
        <v>42026.782060185185</v>
      </c>
    </row>
    <row r="1541" spans="1:20" x14ac:dyDescent="0.3">
      <c r="A1541" s="2">
        <v>1539</v>
      </c>
      <c r="B1541" s="2" t="s">
        <v>1540</v>
      </c>
      <c r="C1541" s="2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6">
        <f>(E1541/D1541)*100</f>
        <v>135.98609999999999</v>
      </c>
      <c r="P1541" s="5">
        <f>IF(NOT(L1541=0),(E1541/L1541),0)</f>
        <v>95.764859154929582</v>
      </c>
      <c r="Q1541" s="2" t="s">
        <v>8338</v>
      </c>
      <c r="R1541" s="2" t="s">
        <v>8339</v>
      </c>
      <c r="S1541" s="11">
        <f>(((J1541/60)/60)/24)+DATE(1970,1,1)</f>
        <v>42705.919201388882</v>
      </c>
      <c r="T1541" s="3">
        <f>(((I1541/60)/60)/24)+DATE(1970,1,1)</f>
        <v>42738.919201388882</v>
      </c>
    </row>
    <row r="1542" spans="1:20" x14ac:dyDescent="0.3">
      <c r="A1542" s="2">
        <v>1540</v>
      </c>
      <c r="B1542" s="2" t="s">
        <v>1541</v>
      </c>
      <c r="C1542" s="2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6">
        <f>(E1542/D1542)*100</f>
        <v>117.86666666666667</v>
      </c>
      <c r="P1542" s="5">
        <f>IF(NOT(L1542=0),(E1542/L1542),0)</f>
        <v>180.40816326530611</v>
      </c>
      <c r="Q1542" s="2" t="s">
        <v>8338</v>
      </c>
      <c r="R1542" s="2" t="s">
        <v>8339</v>
      </c>
      <c r="S1542" s="11">
        <f>(((J1542/60)/60)/24)+DATE(1970,1,1)</f>
        <v>41939.00712962963</v>
      </c>
      <c r="T1542" s="3">
        <f>(((I1542/60)/60)/24)+DATE(1970,1,1)</f>
        <v>41969.052083333328</v>
      </c>
    </row>
    <row r="1543" spans="1:20" x14ac:dyDescent="0.3">
      <c r="A1543" s="2">
        <v>1541</v>
      </c>
      <c r="B1543" s="2" t="s">
        <v>1542</v>
      </c>
      <c r="C1543" s="2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6">
        <f>(E1543/D1543)*100</f>
        <v>3.3333333333333333E-2</v>
      </c>
      <c r="P1543" s="5">
        <f>IF(NOT(L1543=0),(E1543/L1543),0)</f>
        <v>3</v>
      </c>
      <c r="Q1543" s="2" t="s">
        <v>8338</v>
      </c>
      <c r="R1543" s="2" t="s">
        <v>8343</v>
      </c>
      <c r="S1543" s="11">
        <f>(((J1543/60)/60)/24)+DATE(1970,1,1)</f>
        <v>41974.712245370371</v>
      </c>
      <c r="T1543" s="3">
        <f>(((I1543/60)/60)/24)+DATE(1970,1,1)</f>
        <v>42004.712245370371</v>
      </c>
    </row>
    <row r="1544" spans="1:20" x14ac:dyDescent="0.3">
      <c r="A1544" s="2">
        <v>1542</v>
      </c>
      <c r="B1544" s="2" t="s">
        <v>1543</v>
      </c>
      <c r="C1544" s="2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6">
        <f>(E1544/D1544)*100</f>
        <v>4</v>
      </c>
      <c r="P1544" s="5">
        <f>IF(NOT(L1544=0),(E1544/L1544),0)</f>
        <v>20</v>
      </c>
      <c r="Q1544" s="2" t="s">
        <v>8338</v>
      </c>
      <c r="R1544" s="2" t="s">
        <v>8343</v>
      </c>
      <c r="S1544" s="11">
        <f>(((J1544/60)/60)/24)+DATE(1970,1,1)</f>
        <v>42170.996527777781</v>
      </c>
      <c r="T1544" s="3">
        <f>(((I1544/60)/60)/24)+DATE(1970,1,1)</f>
        <v>42185.996527777781</v>
      </c>
    </row>
    <row r="1545" spans="1:20" x14ac:dyDescent="0.3">
      <c r="A1545" s="2">
        <v>1543</v>
      </c>
      <c r="B1545" s="2" t="s">
        <v>1544</v>
      </c>
      <c r="C1545" s="2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6">
        <f>(E1545/D1545)*100</f>
        <v>0.44444444444444442</v>
      </c>
      <c r="P1545" s="5">
        <f>IF(NOT(L1545=0),(E1545/L1545),0)</f>
        <v>10</v>
      </c>
      <c r="Q1545" s="2" t="s">
        <v>8338</v>
      </c>
      <c r="R1545" s="2" t="s">
        <v>8343</v>
      </c>
      <c r="S1545" s="11">
        <f>(((J1545/60)/60)/24)+DATE(1970,1,1)</f>
        <v>41935.509652777779</v>
      </c>
      <c r="T1545" s="3">
        <f>(((I1545/60)/60)/24)+DATE(1970,1,1)</f>
        <v>41965.551319444443</v>
      </c>
    </row>
    <row r="1546" spans="1:20" x14ac:dyDescent="0.3">
      <c r="A1546" s="2">
        <v>1544</v>
      </c>
      <c r="B1546" s="2" t="s">
        <v>1545</v>
      </c>
      <c r="C1546" s="2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6">
        <f>(E1546/D1546)*100</f>
        <v>0</v>
      </c>
      <c r="P1546" s="5">
        <f>IF(NOT(L1546=0),(E1546/L1546),0)</f>
        <v>0</v>
      </c>
      <c r="Q1546" s="2" t="s">
        <v>8338</v>
      </c>
      <c r="R1546" s="2" t="s">
        <v>8343</v>
      </c>
      <c r="S1546" s="11">
        <f>(((J1546/60)/60)/24)+DATE(1970,1,1)</f>
        <v>42053.051203703704</v>
      </c>
      <c r="T1546" s="3">
        <f>(((I1546/60)/60)/24)+DATE(1970,1,1)</f>
        <v>42095.012499999997</v>
      </c>
    </row>
    <row r="1547" spans="1:20" x14ac:dyDescent="0.3">
      <c r="A1547" s="2">
        <v>1545</v>
      </c>
      <c r="B1547" s="2" t="s">
        <v>1546</v>
      </c>
      <c r="C1547" s="2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6">
        <f>(E1547/D1547)*100</f>
        <v>3.3333333333333333E-2</v>
      </c>
      <c r="P1547" s="5">
        <f>IF(NOT(L1547=0),(E1547/L1547),0)</f>
        <v>1</v>
      </c>
      <c r="Q1547" s="2" t="s">
        <v>8338</v>
      </c>
      <c r="R1547" s="2" t="s">
        <v>8343</v>
      </c>
      <c r="S1547" s="11">
        <f>(((J1547/60)/60)/24)+DATE(1970,1,1)</f>
        <v>42031.884652777779</v>
      </c>
      <c r="T1547" s="3">
        <f>(((I1547/60)/60)/24)+DATE(1970,1,1)</f>
        <v>42065.886111111111</v>
      </c>
    </row>
    <row r="1548" spans="1:20" x14ac:dyDescent="0.3">
      <c r="A1548" s="2">
        <v>1546</v>
      </c>
      <c r="B1548" s="2" t="s">
        <v>1547</v>
      </c>
      <c r="C1548" s="2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6">
        <f>(E1548/D1548)*100</f>
        <v>28.9</v>
      </c>
      <c r="P1548" s="5">
        <f>IF(NOT(L1548=0),(E1548/L1548),0)</f>
        <v>26.272727272727273</v>
      </c>
      <c r="Q1548" s="2" t="s">
        <v>8338</v>
      </c>
      <c r="R1548" s="2" t="s">
        <v>8343</v>
      </c>
      <c r="S1548" s="11">
        <f>(((J1548/60)/60)/24)+DATE(1970,1,1)</f>
        <v>41839.212951388887</v>
      </c>
      <c r="T1548" s="3">
        <f>(((I1548/60)/60)/24)+DATE(1970,1,1)</f>
        <v>41899.212951388887</v>
      </c>
    </row>
    <row r="1549" spans="1:20" x14ac:dyDescent="0.3">
      <c r="A1549" s="2">
        <v>1547</v>
      </c>
      <c r="B1549" s="2" t="s">
        <v>1548</v>
      </c>
      <c r="C1549" s="2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6">
        <f>(E1549/D1549)*100</f>
        <v>0</v>
      </c>
      <c r="P1549" s="5">
        <f>IF(NOT(L1549=0),(E1549/L1549),0)</f>
        <v>0</v>
      </c>
      <c r="Q1549" s="2" t="s">
        <v>8338</v>
      </c>
      <c r="R1549" s="2" t="s">
        <v>8343</v>
      </c>
      <c r="S1549" s="11">
        <f>(((J1549/60)/60)/24)+DATE(1970,1,1)</f>
        <v>42782.426875000005</v>
      </c>
      <c r="T1549" s="3">
        <f>(((I1549/60)/60)/24)+DATE(1970,1,1)</f>
        <v>42789.426875000005</v>
      </c>
    </row>
    <row r="1550" spans="1:20" x14ac:dyDescent="0.3">
      <c r="A1550" s="2">
        <v>1548</v>
      </c>
      <c r="B1550" s="2" t="s">
        <v>1549</v>
      </c>
      <c r="C1550" s="2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6">
        <f>(E1550/D1550)*100</f>
        <v>8.5714285714285712</v>
      </c>
      <c r="P1550" s="5">
        <f>IF(NOT(L1550=0),(E1550/L1550),0)</f>
        <v>60</v>
      </c>
      <c r="Q1550" s="2" t="s">
        <v>8338</v>
      </c>
      <c r="R1550" s="2" t="s">
        <v>8343</v>
      </c>
      <c r="S1550" s="11">
        <f>(((J1550/60)/60)/24)+DATE(1970,1,1)</f>
        <v>42286.88217592593</v>
      </c>
      <c r="T1550" s="3">
        <f>(((I1550/60)/60)/24)+DATE(1970,1,1)</f>
        <v>42316.923842592587</v>
      </c>
    </row>
    <row r="1551" spans="1:20" x14ac:dyDescent="0.3">
      <c r="A1551" s="2">
        <v>1549</v>
      </c>
      <c r="B1551" s="2" t="s">
        <v>1550</v>
      </c>
      <c r="C1551" s="2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6">
        <f>(E1551/D1551)*100</f>
        <v>34</v>
      </c>
      <c r="P1551" s="5">
        <f>IF(NOT(L1551=0),(E1551/L1551),0)</f>
        <v>28.333333333333332</v>
      </c>
      <c r="Q1551" s="2" t="s">
        <v>8338</v>
      </c>
      <c r="R1551" s="2" t="s">
        <v>8343</v>
      </c>
      <c r="S1551" s="11">
        <f>(((J1551/60)/60)/24)+DATE(1970,1,1)</f>
        <v>42281.136099537034</v>
      </c>
      <c r="T1551" s="3">
        <f>(((I1551/60)/60)/24)+DATE(1970,1,1)</f>
        <v>42311.177766203706</v>
      </c>
    </row>
    <row r="1552" spans="1:20" x14ac:dyDescent="0.3">
      <c r="A1552" s="2">
        <v>1550</v>
      </c>
      <c r="B1552" s="2" t="s">
        <v>1551</v>
      </c>
      <c r="C1552" s="2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6">
        <f>(E1552/D1552)*100</f>
        <v>13.466666666666665</v>
      </c>
      <c r="P1552" s="5">
        <f>IF(NOT(L1552=0),(E1552/L1552),0)</f>
        <v>14.428571428571429</v>
      </c>
      <c r="Q1552" s="2" t="s">
        <v>8338</v>
      </c>
      <c r="R1552" s="2" t="s">
        <v>8343</v>
      </c>
      <c r="S1552" s="11">
        <f>(((J1552/60)/60)/24)+DATE(1970,1,1)</f>
        <v>42472.449467592596</v>
      </c>
      <c r="T1552" s="3">
        <f>(((I1552/60)/60)/24)+DATE(1970,1,1)</f>
        <v>42502.449467592596</v>
      </c>
    </row>
    <row r="1553" spans="1:20" x14ac:dyDescent="0.3">
      <c r="A1553" s="2">
        <v>1551</v>
      </c>
      <c r="B1553" s="2" t="s">
        <v>1552</v>
      </c>
      <c r="C1553" s="2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6">
        <f>(E1553/D1553)*100</f>
        <v>0</v>
      </c>
      <c r="P1553" s="5">
        <f>IF(NOT(L1553=0),(E1553/L1553),0)</f>
        <v>0</v>
      </c>
      <c r="Q1553" s="2" t="s">
        <v>8338</v>
      </c>
      <c r="R1553" s="2" t="s">
        <v>8343</v>
      </c>
      <c r="S1553" s="11">
        <f>(((J1553/60)/60)/24)+DATE(1970,1,1)</f>
        <v>42121.824525462958</v>
      </c>
      <c r="T1553" s="3">
        <f>(((I1553/60)/60)/24)+DATE(1970,1,1)</f>
        <v>42151.824525462958</v>
      </c>
    </row>
    <row r="1554" spans="1:20" x14ac:dyDescent="0.3">
      <c r="A1554" s="2">
        <v>1552</v>
      </c>
      <c r="B1554" s="2" t="s">
        <v>1553</v>
      </c>
      <c r="C1554" s="2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6">
        <f>(E1554/D1554)*100</f>
        <v>49.186046511627907</v>
      </c>
      <c r="P1554" s="5">
        <f>IF(NOT(L1554=0),(E1554/L1554),0)</f>
        <v>132.1875</v>
      </c>
      <c r="Q1554" s="2" t="s">
        <v>8338</v>
      </c>
      <c r="R1554" s="2" t="s">
        <v>8343</v>
      </c>
      <c r="S1554" s="11">
        <f>(((J1554/60)/60)/24)+DATE(1970,1,1)</f>
        <v>41892.688750000001</v>
      </c>
      <c r="T1554" s="3">
        <f>(((I1554/60)/60)/24)+DATE(1970,1,1)</f>
        <v>41913.165972222225</v>
      </c>
    </row>
    <row r="1555" spans="1:20" x14ac:dyDescent="0.3">
      <c r="A1555" s="2">
        <v>1553</v>
      </c>
      <c r="B1555" s="2" t="s">
        <v>1554</v>
      </c>
      <c r="C1555" s="2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6">
        <f>(E1555/D1555)*100</f>
        <v>0</v>
      </c>
      <c r="P1555" s="5">
        <f>IF(NOT(L1555=0),(E1555/L1555),0)</f>
        <v>0</v>
      </c>
      <c r="Q1555" s="2" t="s">
        <v>8338</v>
      </c>
      <c r="R1555" s="2" t="s">
        <v>8343</v>
      </c>
      <c r="S1555" s="11">
        <f>(((J1555/60)/60)/24)+DATE(1970,1,1)</f>
        <v>42219.282951388886</v>
      </c>
      <c r="T1555" s="3">
        <f>(((I1555/60)/60)/24)+DATE(1970,1,1)</f>
        <v>42249.282951388886</v>
      </c>
    </row>
    <row r="1556" spans="1:20" x14ac:dyDescent="0.3">
      <c r="A1556" s="2">
        <v>1554</v>
      </c>
      <c r="B1556" s="2" t="s">
        <v>1555</v>
      </c>
      <c r="C1556" s="2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6">
        <f>(E1556/D1556)*100</f>
        <v>0</v>
      </c>
      <c r="P1556" s="5">
        <f>IF(NOT(L1556=0),(E1556/L1556),0)</f>
        <v>0</v>
      </c>
      <c r="Q1556" s="2" t="s">
        <v>8338</v>
      </c>
      <c r="R1556" s="2" t="s">
        <v>8343</v>
      </c>
      <c r="S1556" s="11">
        <f>(((J1556/60)/60)/24)+DATE(1970,1,1)</f>
        <v>42188.252199074079</v>
      </c>
      <c r="T1556" s="3">
        <f>(((I1556/60)/60)/24)+DATE(1970,1,1)</f>
        <v>42218.252199074079</v>
      </c>
    </row>
    <row r="1557" spans="1:20" x14ac:dyDescent="0.3">
      <c r="A1557" s="2">
        <v>1555</v>
      </c>
      <c r="B1557" s="2" t="s">
        <v>1556</v>
      </c>
      <c r="C1557" s="2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6">
        <f>(E1557/D1557)*100</f>
        <v>0</v>
      </c>
      <c r="P1557" s="5">
        <f>IF(NOT(L1557=0),(E1557/L1557),0)</f>
        <v>0</v>
      </c>
      <c r="Q1557" s="2" t="s">
        <v>8338</v>
      </c>
      <c r="R1557" s="2" t="s">
        <v>8343</v>
      </c>
      <c r="S1557" s="11">
        <f>(((J1557/60)/60)/24)+DATE(1970,1,1)</f>
        <v>42241.613796296297</v>
      </c>
      <c r="T1557" s="3">
        <f>(((I1557/60)/60)/24)+DATE(1970,1,1)</f>
        <v>42264.708333333328</v>
      </c>
    </row>
    <row r="1558" spans="1:20" x14ac:dyDescent="0.3">
      <c r="A1558" s="2">
        <v>1556</v>
      </c>
      <c r="B1558" s="2" t="s">
        <v>1557</v>
      </c>
      <c r="C1558" s="2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6">
        <f>(E1558/D1558)*100</f>
        <v>45.133333333333333</v>
      </c>
      <c r="P1558" s="5">
        <f>IF(NOT(L1558=0),(E1558/L1558),0)</f>
        <v>56.416666666666664</v>
      </c>
      <c r="Q1558" s="2" t="s">
        <v>8338</v>
      </c>
      <c r="R1558" s="2" t="s">
        <v>8343</v>
      </c>
      <c r="S1558" s="11">
        <f>(((J1558/60)/60)/24)+DATE(1970,1,1)</f>
        <v>42525.153055555551</v>
      </c>
      <c r="T1558" s="3">
        <f>(((I1558/60)/60)/24)+DATE(1970,1,1)</f>
        <v>42555.153055555551</v>
      </c>
    </row>
    <row r="1559" spans="1:20" x14ac:dyDescent="0.3">
      <c r="A1559" s="2">
        <v>1557</v>
      </c>
      <c r="B1559" s="2" t="s">
        <v>1558</v>
      </c>
      <c r="C1559" s="2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6">
        <f>(E1559/D1559)*100</f>
        <v>4</v>
      </c>
      <c r="P1559" s="5">
        <f>IF(NOT(L1559=0),(E1559/L1559),0)</f>
        <v>100</v>
      </c>
      <c r="Q1559" s="2" t="s">
        <v>8338</v>
      </c>
      <c r="R1559" s="2" t="s">
        <v>8343</v>
      </c>
      <c r="S1559" s="11">
        <f>(((J1559/60)/60)/24)+DATE(1970,1,1)</f>
        <v>41871.65315972222</v>
      </c>
      <c r="T1559" s="3">
        <f>(((I1559/60)/60)/24)+DATE(1970,1,1)</f>
        <v>41902.65315972222</v>
      </c>
    </row>
    <row r="1560" spans="1:20" x14ac:dyDescent="0.3">
      <c r="A1560" s="2">
        <v>1558</v>
      </c>
      <c r="B1560" s="2" t="s">
        <v>1559</v>
      </c>
      <c r="C1560" s="2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6">
        <f>(E1560/D1560)*100</f>
        <v>4.666666666666667</v>
      </c>
      <c r="P1560" s="5">
        <f>IF(NOT(L1560=0),(E1560/L1560),0)</f>
        <v>11.666666666666666</v>
      </c>
      <c r="Q1560" s="2" t="s">
        <v>8338</v>
      </c>
      <c r="R1560" s="2" t="s">
        <v>8343</v>
      </c>
      <c r="S1560" s="11">
        <f>(((J1560/60)/60)/24)+DATE(1970,1,1)</f>
        <v>42185.397673611107</v>
      </c>
      <c r="T1560" s="3">
        <f>(((I1560/60)/60)/24)+DATE(1970,1,1)</f>
        <v>42244.508333333331</v>
      </c>
    </row>
    <row r="1561" spans="1:20" x14ac:dyDescent="0.3">
      <c r="A1561" s="2">
        <v>1559</v>
      </c>
      <c r="B1561" s="2" t="s">
        <v>1560</v>
      </c>
      <c r="C1561" s="2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6">
        <f>(E1561/D1561)*100</f>
        <v>0.33333333333333337</v>
      </c>
      <c r="P1561" s="5">
        <f>IF(NOT(L1561=0),(E1561/L1561),0)</f>
        <v>50</v>
      </c>
      <c r="Q1561" s="2" t="s">
        <v>8338</v>
      </c>
      <c r="R1561" s="2" t="s">
        <v>8343</v>
      </c>
      <c r="S1561" s="11">
        <f>(((J1561/60)/60)/24)+DATE(1970,1,1)</f>
        <v>42108.05322916666</v>
      </c>
      <c r="T1561" s="3">
        <f>(((I1561/60)/60)/24)+DATE(1970,1,1)</f>
        <v>42123.05322916666</v>
      </c>
    </row>
    <row r="1562" spans="1:20" x14ac:dyDescent="0.3">
      <c r="A1562" s="2">
        <v>1560</v>
      </c>
      <c r="B1562" s="2" t="s">
        <v>1561</v>
      </c>
      <c r="C1562" s="2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6">
        <f>(E1562/D1562)*100</f>
        <v>3.7600000000000002</v>
      </c>
      <c r="P1562" s="5">
        <f>IF(NOT(L1562=0),(E1562/L1562),0)</f>
        <v>23.5</v>
      </c>
      <c r="Q1562" s="2" t="s">
        <v>8338</v>
      </c>
      <c r="R1562" s="2" t="s">
        <v>8343</v>
      </c>
      <c r="S1562" s="11">
        <f>(((J1562/60)/60)/24)+DATE(1970,1,1)</f>
        <v>41936.020752314813</v>
      </c>
      <c r="T1562" s="3">
        <f>(((I1562/60)/60)/24)+DATE(1970,1,1)</f>
        <v>41956.062418981484</v>
      </c>
    </row>
    <row r="1563" spans="1:20" x14ac:dyDescent="0.3">
      <c r="A1563" s="2">
        <v>1561</v>
      </c>
      <c r="B1563" s="2" t="s">
        <v>1562</v>
      </c>
      <c r="C1563" s="2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6">
        <f>(E1563/D1563)*100</f>
        <v>0.67</v>
      </c>
      <c r="P1563" s="5">
        <f>IF(NOT(L1563=0),(E1563/L1563),0)</f>
        <v>67</v>
      </c>
      <c r="Q1563" s="2" t="s">
        <v>8322</v>
      </c>
      <c r="R1563" s="2" t="s">
        <v>8344</v>
      </c>
      <c r="S1563" s="11">
        <f>(((J1563/60)/60)/24)+DATE(1970,1,1)</f>
        <v>41555.041701388887</v>
      </c>
      <c r="T1563" s="3">
        <f>(((I1563/60)/60)/24)+DATE(1970,1,1)</f>
        <v>41585.083368055559</v>
      </c>
    </row>
    <row r="1564" spans="1:20" x14ac:dyDescent="0.3">
      <c r="A1564" s="2">
        <v>1562</v>
      </c>
      <c r="B1564" s="2" t="s">
        <v>1563</v>
      </c>
      <c r="C1564" s="2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6">
        <f>(E1564/D1564)*100</f>
        <v>0</v>
      </c>
      <c r="P1564" s="5">
        <f>IF(NOT(L1564=0),(E1564/L1564),0)</f>
        <v>0</v>
      </c>
      <c r="Q1564" s="2" t="s">
        <v>8322</v>
      </c>
      <c r="R1564" s="2" t="s">
        <v>8344</v>
      </c>
      <c r="S1564" s="11">
        <f>(((J1564/60)/60)/24)+DATE(1970,1,1)</f>
        <v>40079.566157407404</v>
      </c>
      <c r="T1564" s="3">
        <f>(((I1564/60)/60)/24)+DATE(1970,1,1)</f>
        <v>40149.034722222219</v>
      </c>
    </row>
    <row r="1565" spans="1:20" x14ac:dyDescent="0.3">
      <c r="A1565" s="2">
        <v>1563</v>
      </c>
      <c r="B1565" s="2" t="s">
        <v>1564</v>
      </c>
      <c r="C1565" s="2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6">
        <f>(E1565/D1565)*100</f>
        <v>1.4166666666666665</v>
      </c>
      <c r="P1565" s="5">
        <f>IF(NOT(L1565=0),(E1565/L1565),0)</f>
        <v>42.5</v>
      </c>
      <c r="Q1565" s="2" t="s">
        <v>8322</v>
      </c>
      <c r="R1565" s="2" t="s">
        <v>8344</v>
      </c>
      <c r="S1565" s="11">
        <f>(((J1565/60)/60)/24)+DATE(1970,1,1)</f>
        <v>41652.742488425924</v>
      </c>
      <c r="T1565" s="3">
        <f>(((I1565/60)/60)/24)+DATE(1970,1,1)</f>
        <v>41712.700821759259</v>
      </c>
    </row>
    <row r="1566" spans="1:20" x14ac:dyDescent="0.3">
      <c r="A1566" s="2">
        <v>1564</v>
      </c>
      <c r="B1566" s="2" t="s">
        <v>1565</v>
      </c>
      <c r="C1566" s="2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6">
        <f>(E1566/D1566)*100</f>
        <v>0.1</v>
      </c>
      <c r="P1566" s="5">
        <f>IF(NOT(L1566=0),(E1566/L1566),0)</f>
        <v>10</v>
      </c>
      <c r="Q1566" s="2" t="s">
        <v>8322</v>
      </c>
      <c r="R1566" s="2" t="s">
        <v>8344</v>
      </c>
      <c r="S1566" s="11">
        <f>(((J1566/60)/60)/24)+DATE(1970,1,1)</f>
        <v>42121.367002314815</v>
      </c>
      <c r="T1566" s="3">
        <f>(((I1566/60)/60)/24)+DATE(1970,1,1)</f>
        <v>42152.836805555555</v>
      </c>
    </row>
    <row r="1567" spans="1:20" x14ac:dyDescent="0.3">
      <c r="A1567" s="2">
        <v>1565</v>
      </c>
      <c r="B1567" s="2" t="s">
        <v>1566</v>
      </c>
      <c r="C1567" s="2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6">
        <f>(E1567/D1567)*100</f>
        <v>2.5</v>
      </c>
      <c r="P1567" s="5">
        <f>IF(NOT(L1567=0),(E1567/L1567),0)</f>
        <v>100</v>
      </c>
      <c r="Q1567" s="2" t="s">
        <v>8322</v>
      </c>
      <c r="R1567" s="2" t="s">
        <v>8344</v>
      </c>
      <c r="S1567" s="11">
        <f>(((J1567/60)/60)/24)+DATE(1970,1,1)</f>
        <v>40672.729872685188</v>
      </c>
      <c r="T1567" s="3">
        <f>(((I1567/60)/60)/24)+DATE(1970,1,1)</f>
        <v>40702.729872685188</v>
      </c>
    </row>
    <row r="1568" spans="1:20" x14ac:dyDescent="0.3">
      <c r="A1568" s="2">
        <v>1566</v>
      </c>
      <c r="B1568" s="2" t="s">
        <v>1567</v>
      </c>
      <c r="C1568" s="2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6">
        <f>(E1568/D1568)*100</f>
        <v>21.25</v>
      </c>
      <c r="P1568" s="5">
        <f>IF(NOT(L1568=0),(E1568/L1568),0)</f>
        <v>108.05084745762711</v>
      </c>
      <c r="Q1568" s="2" t="s">
        <v>8322</v>
      </c>
      <c r="R1568" s="2" t="s">
        <v>8344</v>
      </c>
      <c r="S1568" s="11">
        <f>(((J1568/60)/60)/24)+DATE(1970,1,1)</f>
        <v>42549.916712962964</v>
      </c>
      <c r="T1568" s="3">
        <f>(((I1568/60)/60)/24)+DATE(1970,1,1)</f>
        <v>42578.916666666672</v>
      </c>
    </row>
    <row r="1569" spans="1:20" x14ac:dyDescent="0.3">
      <c r="A1569" s="2">
        <v>1567</v>
      </c>
      <c r="B1569" s="2" t="s">
        <v>1568</v>
      </c>
      <c r="C1569" s="2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6">
        <f>(E1569/D1569)*100</f>
        <v>4.117647058823529</v>
      </c>
      <c r="P1569" s="5">
        <f>IF(NOT(L1569=0),(E1569/L1569),0)</f>
        <v>26.923076923076923</v>
      </c>
      <c r="Q1569" s="2" t="s">
        <v>8322</v>
      </c>
      <c r="R1569" s="2" t="s">
        <v>8344</v>
      </c>
      <c r="S1569" s="11">
        <f>(((J1569/60)/60)/24)+DATE(1970,1,1)</f>
        <v>41671.936863425923</v>
      </c>
      <c r="T1569" s="3">
        <f>(((I1569/60)/60)/24)+DATE(1970,1,1)</f>
        <v>41687</v>
      </c>
    </row>
    <row r="1570" spans="1:20" x14ac:dyDescent="0.3">
      <c r="A1570" s="2">
        <v>1568</v>
      </c>
      <c r="B1570" s="2" t="s">
        <v>1569</v>
      </c>
      <c r="C1570" s="2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6">
        <f>(E1570/D1570)*100</f>
        <v>13.639999999999999</v>
      </c>
      <c r="P1570" s="5">
        <f>IF(NOT(L1570=0),(E1570/L1570),0)</f>
        <v>155</v>
      </c>
      <c r="Q1570" s="2" t="s">
        <v>8322</v>
      </c>
      <c r="R1570" s="2" t="s">
        <v>8344</v>
      </c>
      <c r="S1570" s="11">
        <f>(((J1570/60)/60)/24)+DATE(1970,1,1)</f>
        <v>41962.062326388885</v>
      </c>
      <c r="T1570" s="3">
        <f>(((I1570/60)/60)/24)+DATE(1970,1,1)</f>
        <v>41997.062326388885</v>
      </c>
    </row>
    <row r="1571" spans="1:20" x14ac:dyDescent="0.3">
      <c r="A1571" s="2">
        <v>1569</v>
      </c>
      <c r="B1571" s="2" t="s">
        <v>1570</v>
      </c>
      <c r="C1571" s="2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6">
        <f>(E1571/D1571)*100</f>
        <v>0</v>
      </c>
      <c r="P1571" s="5">
        <f>IF(NOT(L1571=0),(E1571/L1571),0)</f>
        <v>0</v>
      </c>
      <c r="Q1571" s="2" t="s">
        <v>8322</v>
      </c>
      <c r="R1571" s="2" t="s">
        <v>8344</v>
      </c>
      <c r="S1571" s="11">
        <f>(((J1571/60)/60)/24)+DATE(1970,1,1)</f>
        <v>41389.679560185185</v>
      </c>
      <c r="T1571" s="3">
        <f>(((I1571/60)/60)/24)+DATE(1970,1,1)</f>
        <v>41419.679560185185</v>
      </c>
    </row>
    <row r="1572" spans="1:20" x14ac:dyDescent="0.3">
      <c r="A1572" s="2">
        <v>1570</v>
      </c>
      <c r="B1572" s="2" t="s">
        <v>1571</v>
      </c>
      <c r="C1572" s="2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6">
        <f>(E1572/D1572)*100</f>
        <v>41.4</v>
      </c>
      <c r="P1572" s="5">
        <f>IF(NOT(L1572=0),(E1572/L1572),0)</f>
        <v>47.769230769230766</v>
      </c>
      <c r="Q1572" s="2" t="s">
        <v>8322</v>
      </c>
      <c r="R1572" s="2" t="s">
        <v>8344</v>
      </c>
      <c r="S1572" s="11">
        <f>(((J1572/60)/60)/24)+DATE(1970,1,1)</f>
        <v>42438.813449074078</v>
      </c>
      <c r="T1572" s="3">
        <f>(((I1572/60)/60)/24)+DATE(1970,1,1)</f>
        <v>42468.771782407406</v>
      </c>
    </row>
    <row r="1573" spans="1:20" x14ac:dyDescent="0.3">
      <c r="A1573" s="2">
        <v>1571</v>
      </c>
      <c r="B1573" s="2" t="s">
        <v>1572</v>
      </c>
      <c r="C1573" s="2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6">
        <f>(E1573/D1573)*100</f>
        <v>0.66115702479338845</v>
      </c>
      <c r="P1573" s="5">
        <f>IF(NOT(L1573=0),(E1573/L1573),0)</f>
        <v>20</v>
      </c>
      <c r="Q1573" s="2" t="s">
        <v>8322</v>
      </c>
      <c r="R1573" s="2" t="s">
        <v>8344</v>
      </c>
      <c r="S1573" s="11">
        <f>(((J1573/60)/60)/24)+DATE(1970,1,1)</f>
        <v>42144.769479166673</v>
      </c>
      <c r="T1573" s="3">
        <f>(((I1573/60)/60)/24)+DATE(1970,1,1)</f>
        <v>42174.769479166673</v>
      </c>
    </row>
    <row r="1574" spans="1:20" x14ac:dyDescent="0.3">
      <c r="A1574" s="2">
        <v>1572</v>
      </c>
      <c r="B1574" s="2" t="s">
        <v>1573</v>
      </c>
      <c r="C1574" s="2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6">
        <f>(E1574/D1574)*100</f>
        <v>5</v>
      </c>
      <c r="P1574" s="5">
        <f>IF(NOT(L1574=0),(E1574/L1574),0)</f>
        <v>41.666666666666664</v>
      </c>
      <c r="Q1574" s="2" t="s">
        <v>8322</v>
      </c>
      <c r="R1574" s="2" t="s">
        <v>8344</v>
      </c>
      <c r="S1574" s="11">
        <f>(((J1574/60)/60)/24)+DATE(1970,1,1)</f>
        <v>42404.033090277779</v>
      </c>
      <c r="T1574" s="3">
        <f>(((I1574/60)/60)/24)+DATE(1970,1,1)</f>
        <v>42428.999305555553</v>
      </c>
    </row>
    <row r="1575" spans="1:20" x14ac:dyDescent="0.3">
      <c r="A1575" s="2">
        <v>1573</v>
      </c>
      <c r="B1575" s="2" t="s">
        <v>1574</v>
      </c>
      <c r="C1575" s="2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6">
        <f>(E1575/D1575)*100</f>
        <v>2.4777777777777779</v>
      </c>
      <c r="P1575" s="5">
        <f>IF(NOT(L1575=0),(E1575/L1575),0)</f>
        <v>74.333333333333329</v>
      </c>
      <c r="Q1575" s="2" t="s">
        <v>8322</v>
      </c>
      <c r="R1575" s="2" t="s">
        <v>8344</v>
      </c>
      <c r="S1575" s="11">
        <f>(((J1575/60)/60)/24)+DATE(1970,1,1)</f>
        <v>42786.000023148154</v>
      </c>
      <c r="T1575" s="3">
        <f>(((I1575/60)/60)/24)+DATE(1970,1,1)</f>
        <v>42826.165972222225</v>
      </c>
    </row>
    <row r="1576" spans="1:20" x14ac:dyDescent="0.3">
      <c r="A1576" s="2">
        <v>1574</v>
      </c>
      <c r="B1576" s="2" t="s">
        <v>1575</v>
      </c>
      <c r="C1576" s="2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6">
        <f>(E1576/D1576)*100</f>
        <v>5.0599999999999996</v>
      </c>
      <c r="P1576" s="5">
        <f>IF(NOT(L1576=0),(E1576/L1576),0)</f>
        <v>84.333333333333329</v>
      </c>
      <c r="Q1576" s="2" t="s">
        <v>8322</v>
      </c>
      <c r="R1576" s="2" t="s">
        <v>8344</v>
      </c>
      <c r="S1576" s="11">
        <f>(((J1576/60)/60)/24)+DATE(1970,1,1)</f>
        <v>42017.927418981482</v>
      </c>
      <c r="T1576" s="3">
        <f>(((I1576/60)/60)/24)+DATE(1970,1,1)</f>
        <v>42052.927418981482</v>
      </c>
    </row>
    <row r="1577" spans="1:20" x14ac:dyDescent="0.3">
      <c r="A1577" s="2">
        <v>1575</v>
      </c>
      <c r="B1577" s="2" t="s">
        <v>1576</v>
      </c>
      <c r="C1577" s="2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6">
        <f>(E1577/D1577)*100</f>
        <v>22.91</v>
      </c>
      <c r="P1577" s="5">
        <f>IF(NOT(L1577=0),(E1577/L1577),0)</f>
        <v>65.457142857142856</v>
      </c>
      <c r="Q1577" s="2" t="s">
        <v>8322</v>
      </c>
      <c r="R1577" s="2" t="s">
        <v>8344</v>
      </c>
      <c r="S1577" s="11">
        <f>(((J1577/60)/60)/24)+DATE(1970,1,1)</f>
        <v>41799.524259259262</v>
      </c>
      <c r="T1577" s="3">
        <f>(((I1577/60)/60)/24)+DATE(1970,1,1)</f>
        <v>41829.524259259262</v>
      </c>
    </row>
    <row r="1578" spans="1:20" x14ac:dyDescent="0.3">
      <c r="A1578" s="2">
        <v>1576</v>
      </c>
      <c r="B1578" s="2" t="s">
        <v>1577</v>
      </c>
      <c r="C1578" s="2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6">
        <f>(E1578/D1578)*100</f>
        <v>13</v>
      </c>
      <c r="P1578" s="5">
        <f>IF(NOT(L1578=0),(E1578/L1578),0)</f>
        <v>65</v>
      </c>
      <c r="Q1578" s="2" t="s">
        <v>8322</v>
      </c>
      <c r="R1578" s="2" t="s">
        <v>8344</v>
      </c>
      <c r="S1578" s="11">
        <f>(((J1578/60)/60)/24)+DATE(1970,1,1)</f>
        <v>42140.879259259258</v>
      </c>
      <c r="T1578" s="3">
        <f>(((I1578/60)/60)/24)+DATE(1970,1,1)</f>
        <v>42185.879259259258</v>
      </c>
    </row>
    <row r="1579" spans="1:20" x14ac:dyDescent="0.3">
      <c r="A1579" s="2">
        <v>1577</v>
      </c>
      <c r="B1579" s="2" t="s">
        <v>1578</v>
      </c>
      <c r="C1579" s="2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6">
        <f>(E1579/D1579)*100</f>
        <v>0.54999999999999993</v>
      </c>
      <c r="P1579" s="5">
        <f>IF(NOT(L1579=0),(E1579/L1579),0)</f>
        <v>27.5</v>
      </c>
      <c r="Q1579" s="2" t="s">
        <v>8322</v>
      </c>
      <c r="R1579" s="2" t="s">
        <v>8344</v>
      </c>
      <c r="S1579" s="11">
        <f>(((J1579/60)/60)/24)+DATE(1970,1,1)</f>
        <v>41054.847777777781</v>
      </c>
      <c r="T1579" s="3">
        <f>(((I1579/60)/60)/24)+DATE(1970,1,1)</f>
        <v>41114.847777777781</v>
      </c>
    </row>
    <row r="1580" spans="1:20" x14ac:dyDescent="0.3">
      <c r="A1580" s="2">
        <v>1578</v>
      </c>
      <c r="B1580" s="2" t="s">
        <v>1579</v>
      </c>
      <c r="C1580" s="2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6">
        <f>(E1580/D1580)*100</f>
        <v>10.806536636794938</v>
      </c>
      <c r="P1580" s="5">
        <f>IF(NOT(L1580=0),(E1580/L1580),0)</f>
        <v>51.25</v>
      </c>
      <c r="Q1580" s="2" t="s">
        <v>8322</v>
      </c>
      <c r="R1580" s="2" t="s">
        <v>8344</v>
      </c>
      <c r="S1580" s="11">
        <f>(((J1580/60)/60)/24)+DATE(1970,1,1)</f>
        <v>40399.065868055557</v>
      </c>
      <c r="T1580" s="3">
        <f>(((I1580/60)/60)/24)+DATE(1970,1,1)</f>
        <v>40423.083333333336</v>
      </c>
    </row>
    <row r="1581" spans="1:20" x14ac:dyDescent="0.3">
      <c r="A1581" s="2">
        <v>1579</v>
      </c>
      <c r="B1581" s="2" t="s">
        <v>1580</v>
      </c>
      <c r="C1581" s="2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6">
        <f>(E1581/D1581)*100</f>
        <v>0.84008400840084008</v>
      </c>
      <c r="P1581" s="5">
        <f>IF(NOT(L1581=0),(E1581/L1581),0)</f>
        <v>14</v>
      </c>
      <c r="Q1581" s="2" t="s">
        <v>8322</v>
      </c>
      <c r="R1581" s="2" t="s">
        <v>8344</v>
      </c>
      <c r="S1581" s="11">
        <f>(((J1581/60)/60)/24)+DATE(1970,1,1)</f>
        <v>41481.996423611112</v>
      </c>
      <c r="T1581" s="3">
        <f>(((I1581/60)/60)/24)+DATE(1970,1,1)</f>
        <v>41514.996423611112</v>
      </c>
    </row>
    <row r="1582" spans="1:20" x14ac:dyDescent="0.3">
      <c r="A1582" s="2">
        <v>1580</v>
      </c>
      <c r="B1582" s="2" t="s">
        <v>1581</v>
      </c>
      <c r="C1582" s="2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6">
        <f>(E1582/D1582)*100</f>
        <v>0</v>
      </c>
      <c r="P1582" s="5">
        <f>IF(NOT(L1582=0),(E1582/L1582),0)</f>
        <v>0</v>
      </c>
      <c r="Q1582" s="2" t="s">
        <v>8322</v>
      </c>
      <c r="R1582" s="2" t="s">
        <v>8344</v>
      </c>
      <c r="S1582" s="11">
        <f>(((J1582/60)/60)/24)+DATE(1970,1,1)</f>
        <v>40990.050069444449</v>
      </c>
      <c r="T1582" s="3">
        <f>(((I1582/60)/60)/24)+DATE(1970,1,1)</f>
        <v>41050.050069444449</v>
      </c>
    </row>
    <row r="1583" spans="1:20" x14ac:dyDescent="0.3">
      <c r="A1583" s="2">
        <v>1581</v>
      </c>
      <c r="B1583" s="2" t="s">
        <v>1582</v>
      </c>
      <c r="C1583" s="2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6">
        <f>(E1583/D1583)*100</f>
        <v>0.5</v>
      </c>
      <c r="P1583" s="5">
        <f>IF(NOT(L1583=0),(E1583/L1583),0)</f>
        <v>5</v>
      </c>
      <c r="Q1583" s="2" t="s">
        <v>8338</v>
      </c>
      <c r="R1583" s="2" t="s">
        <v>8345</v>
      </c>
      <c r="S1583" s="11">
        <f>(((J1583/60)/60)/24)+DATE(1970,1,1)</f>
        <v>42325.448958333334</v>
      </c>
      <c r="T1583" s="3">
        <f>(((I1583/60)/60)/24)+DATE(1970,1,1)</f>
        <v>42357.448958333334</v>
      </c>
    </row>
    <row r="1584" spans="1:20" x14ac:dyDescent="0.3">
      <c r="A1584" s="2">
        <v>1582</v>
      </c>
      <c r="B1584" s="2" t="s">
        <v>1583</v>
      </c>
      <c r="C1584" s="2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6">
        <f>(E1584/D1584)*100</f>
        <v>9.3000000000000007</v>
      </c>
      <c r="P1584" s="5">
        <f>IF(NOT(L1584=0),(E1584/L1584),0)</f>
        <v>31</v>
      </c>
      <c r="Q1584" s="2" t="s">
        <v>8338</v>
      </c>
      <c r="R1584" s="2" t="s">
        <v>8345</v>
      </c>
      <c r="S1584" s="11">
        <f>(((J1584/60)/60)/24)+DATE(1970,1,1)</f>
        <v>42246.789965277778</v>
      </c>
      <c r="T1584" s="3">
        <f>(((I1584/60)/60)/24)+DATE(1970,1,1)</f>
        <v>42303.888888888891</v>
      </c>
    </row>
    <row r="1585" spans="1:20" x14ac:dyDescent="0.3">
      <c r="A1585" s="2">
        <v>1583</v>
      </c>
      <c r="B1585" s="2" t="s">
        <v>1584</v>
      </c>
      <c r="C1585" s="2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6">
        <f>(E1585/D1585)*100</f>
        <v>7.4999999999999997E-2</v>
      </c>
      <c r="P1585" s="5">
        <f>IF(NOT(L1585=0),(E1585/L1585),0)</f>
        <v>15</v>
      </c>
      <c r="Q1585" s="2" t="s">
        <v>8338</v>
      </c>
      <c r="R1585" s="2" t="s">
        <v>8345</v>
      </c>
      <c r="S1585" s="11">
        <f>(((J1585/60)/60)/24)+DATE(1970,1,1)</f>
        <v>41877.904988425929</v>
      </c>
      <c r="T1585" s="3">
        <f>(((I1585/60)/60)/24)+DATE(1970,1,1)</f>
        <v>41907.904988425929</v>
      </c>
    </row>
    <row r="1586" spans="1:20" x14ac:dyDescent="0.3">
      <c r="A1586" s="2">
        <v>1584</v>
      </c>
      <c r="B1586" s="2" t="s">
        <v>1585</v>
      </c>
      <c r="C1586" s="2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6">
        <f>(E1586/D1586)*100</f>
        <v>0</v>
      </c>
      <c r="P1586" s="5">
        <f>IF(NOT(L1586=0),(E1586/L1586),0)</f>
        <v>0</v>
      </c>
      <c r="Q1586" s="2" t="s">
        <v>8338</v>
      </c>
      <c r="R1586" s="2" t="s">
        <v>8345</v>
      </c>
      <c r="S1586" s="11">
        <f>(((J1586/60)/60)/24)+DATE(1970,1,1)</f>
        <v>41779.649317129632</v>
      </c>
      <c r="T1586" s="3">
        <f>(((I1586/60)/60)/24)+DATE(1970,1,1)</f>
        <v>41789.649317129632</v>
      </c>
    </row>
    <row r="1587" spans="1:20" x14ac:dyDescent="0.3">
      <c r="A1587" s="2">
        <v>1585</v>
      </c>
      <c r="B1587" s="2" t="s">
        <v>1586</v>
      </c>
      <c r="C1587" s="2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6">
        <f>(E1587/D1587)*100</f>
        <v>79</v>
      </c>
      <c r="P1587" s="5">
        <f>IF(NOT(L1587=0),(E1587/L1587),0)</f>
        <v>131.66666666666666</v>
      </c>
      <c r="Q1587" s="2" t="s">
        <v>8338</v>
      </c>
      <c r="R1587" s="2" t="s">
        <v>8345</v>
      </c>
      <c r="S1587" s="11">
        <f>(((J1587/60)/60)/24)+DATE(1970,1,1)</f>
        <v>42707.895462962959</v>
      </c>
      <c r="T1587" s="3">
        <f>(((I1587/60)/60)/24)+DATE(1970,1,1)</f>
        <v>42729.458333333328</v>
      </c>
    </row>
    <row r="1588" spans="1:20" x14ac:dyDescent="0.3">
      <c r="A1588" s="2">
        <v>1586</v>
      </c>
      <c r="B1588" s="2" t="s">
        <v>1587</v>
      </c>
      <c r="C1588" s="2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6">
        <f>(E1588/D1588)*100</f>
        <v>0</v>
      </c>
      <c r="P1588" s="5">
        <f>IF(NOT(L1588=0),(E1588/L1588),0)</f>
        <v>0</v>
      </c>
      <c r="Q1588" s="2" t="s">
        <v>8338</v>
      </c>
      <c r="R1588" s="2" t="s">
        <v>8345</v>
      </c>
      <c r="S1588" s="11">
        <f>(((J1588/60)/60)/24)+DATE(1970,1,1)</f>
        <v>42069.104421296302</v>
      </c>
      <c r="T1588" s="3">
        <f>(((I1588/60)/60)/24)+DATE(1970,1,1)</f>
        <v>42099.062754629631</v>
      </c>
    </row>
    <row r="1589" spans="1:20" x14ac:dyDescent="0.3">
      <c r="A1589" s="2">
        <v>1587</v>
      </c>
      <c r="B1589" s="2" t="s">
        <v>1588</v>
      </c>
      <c r="C1589" s="2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6">
        <f>(E1589/D1589)*100</f>
        <v>1.3333333333333334E-2</v>
      </c>
      <c r="P1589" s="5">
        <f>IF(NOT(L1589=0),(E1589/L1589),0)</f>
        <v>1</v>
      </c>
      <c r="Q1589" s="2" t="s">
        <v>8338</v>
      </c>
      <c r="R1589" s="2" t="s">
        <v>8345</v>
      </c>
      <c r="S1589" s="11">
        <f>(((J1589/60)/60)/24)+DATE(1970,1,1)</f>
        <v>41956.950983796298</v>
      </c>
      <c r="T1589" s="3">
        <f>(((I1589/60)/60)/24)+DATE(1970,1,1)</f>
        <v>41986.950983796298</v>
      </c>
    </row>
    <row r="1590" spans="1:20" x14ac:dyDescent="0.3">
      <c r="A1590" s="2">
        <v>1588</v>
      </c>
      <c r="B1590" s="2" t="s">
        <v>1589</v>
      </c>
      <c r="C1590" s="2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6">
        <f>(E1590/D1590)*100</f>
        <v>0</v>
      </c>
      <c r="P1590" s="5">
        <f>IF(NOT(L1590=0),(E1590/L1590),0)</f>
        <v>0</v>
      </c>
      <c r="Q1590" s="2" t="s">
        <v>8338</v>
      </c>
      <c r="R1590" s="2" t="s">
        <v>8345</v>
      </c>
      <c r="S1590" s="11">
        <f>(((J1590/60)/60)/24)+DATE(1970,1,1)</f>
        <v>42005.24998842593</v>
      </c>
      <c r="T1590" s="3">
        <f>(((I1590/60)/60)/24)+DATE(1970,1,1)</f>
        <v>42035.841666666667</v>
      </c>
    </row>
    <row r="1591" spans="1:20" x14ac:dyDescent="0.3">
      <c r="A1591" s="2">
        <v>1589</v>
      </c>
      <c r="B1591" s="2" t="s">
        <v>1590</v>
      </c>
      <c r="C1591" s="2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6">
        <f>(E1591/D1591)*100</f>
        <v>0</v>
      </c>
      <c r="P1591" s="5">
        <f>IF(NOT(L1591=0),(E1591/L1591),0)</f>
        <v>0</v>
      </c>
      <c r="Q1591" s="2" t="s">
        <v>8338</v>
      </c>
      <c r="R1591" s="2" t="s">
        <v>8345</v>
      </c>
      <c r="S1591" s="11">
        <f>(((J1591/60)/60)/24)+DATE(1970,1,1)</f>
        <v>42256.984791666662</v>
      </c>
      <c r="T1591" s="3">
        <f>(((I1591/60)/60)/24)+DATE(1970,1,1)</f>
        <v>42286.984791666662</v>
      </c>
    </row>
    <row r="1592" spans="1:20" x14ac:dyDescent="0.3">
      <c r="A1592" s="2">
        <v>1590</v>
      </c>
      <c r="B1592" s="2" t="s">
        <v>1591</v>
      </c>
      <c r="C1592" s="2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6">
        <f>(E1592/D1592)*100</f>
        <v>1.7000000000000002</v>
      </c>
      <c r="P1592" s="5">
        <f>IF(NOT(L1592=0),(E1592/L1592),0)</f>
        <v>510</v>
      </c>
      <c r="Q1592" s="2" t="s">
        <v>8338</v>
      </c>
      <c r="R1592" s="2" t="s">
        <v>8345</v>
      </c>
      <c r="S1592" s="11">
        <f>(((J1592/60)/60)/24)+DATE(1970,1,1)</f>
        <v>42240.857222222221</v>
      </c>
      <c r="T1592" s="3">
        <f>(((I1592/60)/60)/24)+DATE(1970,1,1)</f>
        <v>42270.857222222221</v>
      </c>
    </row>
    <row r="1593" spans="1:20" x14ac:dyDescent="0.3">
      <c r="A1593" s="2">
        <v>1591</v>
      </c>
      <c r="B1593" s="2" t="s">
        <v>1592</v>
      </c>
      <c r="C1593" s="2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6">
        <f>(E1593/D1593)*100</f>
        <v>29.228571428571428</v>
      </c>
      <c r="P1593" s="5">
        <f>IF(NOT(L1593=0),(E1593/L1593),0)</f>
        <v>44.478260869565219</v>
      </c>
      <c r="Q1593" s="2" t="s">
        <v>8338</v>
      </c>
      <c r="R1593" s="2" t="s">
        <v>8345</v>
      </c>
      <c r="S1593" s="11">
        <f>(((J1593/60)/60)/24)+DATE(1970,1,1)</f>
        <v>42433.726168981477</v>
      </c>
      <c r="T1593" s="3">
        <f>(((I1593/60)/60)/24)+DATE(1970,1,1)</f>
        <v>42463.68450231482</v>
      </c>
    </row>
    <row r="1594" spans="1:20" x14ac:dyDescent="0.3">
      <c r="A1594" s="2">
        <v>1592</v>
      </c>
      <c r="B1594" s="2" t="s">
        <v>1593</v>
      </c>
      <c r="C1594" s="2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6">
        <f>(E1594/D1594)*100</f>
        <v>0</v>
      </c>
      <c r="P1594" s="5">
        <f>IF(NOT(L1594=0),(E1594/L1594),0)</f>
        <v>0</v>
      </c>
      <c r="Q1594" s="2" t="s">
        <v>8338</v>
      </c>
      <c r="R1594" s="2" t="s">
        <v>8345</v>
      </c>
      <c r="S1594" s="11">
        <f>(((J1594/60)/60)/24)+DATE(1970,1,1)</f>
        <v>42046.072743055556</v>
      </c>
      <c r="T1594" s="3">
        <f>(((I1594/60)/60)/24)+DATE(1970,1,1)</f>
        <v>42091.031076388885</v>
      </c>
    </row>
    <row r="1595" spans="1:20" x14ac:dyDescent="0.3">
      <c r="A1595" s="2">
        <v>1593</v>
      </c>
      <c r="B1595" s="2" t="s">
        <v>1594</v>
      </c>
      <c r="C1595" s="2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6">
        <f>(E1595/D1595)*100</f>
        <v>1.3636363636363637E-2</v>
      </c>
      <c r="P1595" s="5">
        <f>IF(NOT(L1595=0),(E1595/L1595),0)</f>
        <v>1</v>
      </c>
      <c r="Q1595" s="2" t="s">
        <v>8338</v>
      </c>
      <c r="R1595" s="2" t="s">
        <v>8345</v>
      </c>
      <c r="S1595" s="11">
        <f>(((J1595/60)/60)/24)+DATE(1970,1,1)</f>
        <v>42033.845543981486</v>
      </c>
      <c r="T1595" s="3">
        <f>(((I1595/60)/60)/24)+DATE(1970,1,1)</f>
        <v>42063.845543981486</v>
      </c>
    </row>
    <row r="1596" spans="1:20" x14ac:dyDescent="0.3">
      <c r="A1596" s="2">
        <v>1594</v>
      </c>
      <c r="B1596" s="2" t="s">
        <v>1595</v>
      </c>
      <c r="C1596" s="2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6">
        <f>(E1596/D1596)*100</f>
        <v>20.5</v>
      </c>
      <c r="P1596" s="5">
        <f>IF(NOT(L1596=0),(E1596/L1596),0)</f>
        <v>20.5</v>
      </c>
      <c r="Q1596" s="2" t="s">
        <v>8338</v>
      </c>
      <c r="R1596" s="2" t="s">
        <v>8345</v>
      </c>
      <c r="S1596" s="11">
        <f>(((J1596/60)/60)/24)+DATE(1970,1,1)</f>
        <v>42445.712754629625</v>
      </c>
      <c r="T1596" s="3">
        <f>(((I1596/60)/60)/24)+DATE(1970,1,1)</f>
        <v>42505.681249999994</v>
      </c>
    </row>
    <row r="1597" spans="1:20" x14ac:dyDescent="0.3">
      <c r="A1597" s="2">
        <v>1595</v>
      </c>
      <c r="B1597" s="2" t="s">
        <v>1596</v>
      </c>
      <c r="C1597" s="2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6">
        <f>(E1597/D1597)*100</f>
        <v>0.27999999999999997</v>
      </c>
      <c r="P1597" s="5">
        <f>IF(NOT(L1597=0),(E1597/L1597),0)</f>
        <v>40</v>
      </c>
      <c r="Q1597" s="2" t="s">
        <v>8338</v>
      </c>
      <c r="R1597" s="2" t="s">
        <v>8345</v>
      </c>
      <c r="S1597" s="11">
        <f>(((J1597/60)/60)/24)+DATE(1970,1,1)</f>
        <v>41780.050092592595</v>
      </c>
      <c r="T1597" s="3">
        <f>(((I1597/60)/60)/24)+DATE(1970,1,1)</f>
        <v>41808.842361111114</v>
      </c>
    </row>
    <row r="1598" spans="1:20" x14ac:dyDescent="0.3">
      <c r="A1598" s="2">
        <v>1596</v>
      </c>
      <c r="B1598" s="2" t="s">
        <v>1597</v>
      </c>
      <c r="C1598" s="2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6">
        <f>(E1598/D1598)*100</f>
        <v>2.3076923076923079</v>
      </c>
      <c r="P1598" s="5">
        <f>IF(NOT(L1598=0),(E1598/L1598),0)</f>
        <v>25</v>
      </c>
      <c r="Q1598" s="2" t="s">
        <v>8338</v>
      </c>
      <c r="R1598" s="2" t="s">
        <v>8345</v>
      </c>
      <c r="S1598" s="11">
        <f>(((J1598/60)/60)/24)+DATE(1970,1,1)</f>
        <v>41941.430196759262</v>
      </c>
      <c r="T1598" s="3">
        <f>(((I1598/60)/60)/24)+DATE(1970,1,1)</f>
        <v>41986.471863425926</v>
      </c>
    </row>
    <row r="1599" spans="1:20" x14ac:dyDescent="0.3">
      <c r="A1599" s="2">
        <v>1597</v>
      </c>
      <c r="B1599" s="2" t="s">
        <v>1598</v>
      </c>
      <c r="C1599" s="2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6">
        <f>(E1599/D1599)*100</f>
        <v>0</v>
      </c>
      <c r="P1599" s="5">
        <f>IF(NOT(L1599=0),(E1599/L1599),0)</f>
        <v>0</v>
      </c>
      <c r="Q1599" s="2" t="s">
        <v>8338</v>
      </c>
      <c r="R1599" s="2" t="s">
        <v>8345</v>
      </c>
      <c r="S1599" s="11">
        <f>(((J1599/60)/60)/24)+DATE(1970,1,1)</f>
        <v>42603.354131944448</v>
      </c>
      <c r="T1599" s="3">
        <f>(((I1599/60)/60)/24)+DATE(1970,1,1)</f>
        <v>42633.354131944448</v>
      </c>
    </row>
    <row r="1600" spans="1:20" x14ac:dyDescent="0.3">
      <c r="A1600" s="2">
        <v>1598</v>
      </c>
      <c r="B1600" s="2" t="s">
        <v>1599</v>
      </c>
      <c r="C1600" s="2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6">
        <f>(E1600/D1600)*100</f>
        <v>0.125</v>
      </c>
      <c r="P1600" s="5">
        <f>IF(NOT(L1600=0),(E1600/L1600),0)</f>
        <v>1</v>
      </c>
      <c r="Q1600" s="2" t="s">
        <v>8338</v>
      </c>
      <c r="R1600" s="2" t="s">
        <v>8345</v>
      </c>
      <c r="S1600" s="11">
        <f>(((J1600/60)/60)/24)+DATE(1970,1,1)</f>
        <v>42151.667337962965</v>
      </c>
      <c r="T1600" s="3">
        <f>(((I1600/60)/60)/24)+DATE(1970,1,1)</f>
        <v>42211.667337962965</v>
      </c>
    </row>
    <row r="1601" spans="1:20" x14ac:dyDescent="0.3">
      <c r="A1601" s="2">
        <v>1599</v>
      </c>
      <c r="B1601" s="2" t="s">
        <v>1600</v>
      </c>
      <c r="C1601" s="2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6">
        <f>(E1601/D1601)*100</f>
        <v>0</v>
      </c>
      <c r="P1601" s="5">
        <f>IF(NOT(L1601=0),(E1601/L1601),0)</f>
        <v>0</v>
      </c>
      <c r="Q1601" s="2" t="s">
        <v>8338</v>
      </c>
      <c r="R1601" s="2" t="s">
        <v>8345</v>
      </c>
      <c r="S1601" s="11">
        <f>(((J1601/60)/60)/24)+DATE(1970,1,1)</f>
        <v>42438.53907407407</v>
      </c>
      <c r="T1601" s="3">
        <f>(((I1601/60)/60)/24)+DATE(1970,1,1)</f>
        <v>42468.497407407413</v>
      </c>
    </row>
    <row r="1602" spans="1:20" x14ac:dyDescent="0.3">
      <c r="A1602" s="2">
        <v>1600</v>
      </c>
      <c r="B1602" s="2" t="s">
        <v>1601</v>
      </c>
      <c r="C1602" s="2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6">
        <f>(E1602/D1602)*100</f>
        <v>7.3400000000000007</v>
      </c>
      <c r="P1602" s="5">
        <f>IF(NOT(L1602=0),(E1602/L1602),0)</f>
        <v>40.777777777777779</v>
      </c>
      <c r="Q1602" s="2" t="s">
        <v>8338</v>
      </c>
      <c r="R1602" s="2" t="s">
        <v>8345</v>
      </c>
      <c r="S1602" s="11">
        <f>(((J1602/60)/60)/24)+DATE(1970,1,1)</f>
        <v>41791.057314814818</v>
      </c>
      <c r="T1602" s="3">
        <f>(((I1602/60)/60)/24)+DATE(1970,1,1)</f>
        <v>41835.21597222222</v>
      </c>
    </row>
    <row r="1603" spans="1:20" x14ac:dyDescent="0.3">
      <c r="A1603" s="2">
        <v>1601</v>
      </c>
      <c r="B1603" s="2" t="s">
        <v>1602</v>
      </c>
      <c r="C1603" s="2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6">
        <f>(E1603/D1603)*100</f>
        <v>108.2492</v>
      </c>
      <c r="P1603" s="5">
        <f>IF(NOT(L1603=0),(E1603/L1603),0)</f>
        <v>48.325535714285714</v>
      </c>
      <c r="Q1603" s="2" t="s">
        <v>8325</v>
      </c>
      <c r="R1603" s="2" t="s">
        <v>8326</v>
      </c>
      <c r="S1603" s="11">
        <f>(((J1603/60)/60)/24)+DATE(1970,1,1)</f>
        <v>40638.092974537038</v>
      </c>
      <c r="T1603" s="3">
        <f>(((I1603/60)/60)/24)+DATE(1970,1,1)</f>
        <v>40668.092974537038</v>
      </c>
    </row>
    <row r="1604" spans="1:20" x14ac:dyDescent="0.3">
      <c r="A1604" s="2">
        <v>1602</v>
      </c>
      <c r="B1604" s="2" t="s">
        <v>1603</v>
      </c>
      <c r="C1604" s="2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6">
        <f>(E1604/D1604)*100</f>
        <v>100.16666666666667</v>
      </c>
      <c r="P1604" s="5">
        <f>IF(NOT(L1604=0),(E1604/L1604),0)</f>
        <v>46.953125</v>
      </c>
      <c r="Q1604" s="2" t="s">
        <v>8325</v>
      </c>
      <c r="R1604" s="2" t="s">
        <v>8326</v>
      </c>
      <c r="S1604" s="11">
        <f>(((J1604/60)/60)/24)+DATE(1970,1,1)</f>
        <v>40788.297650462962</v>
      </c>
      <c r="T1604" s="3">
        <f>(((I1604/60)/60)/24)+DATE(1970,1,1)</f>
        <v>40830.958333333336</v>
      </c>
    </row>
    <row r="1605" spans="1:20" x14ac:dyDescent="0.3">
      <c r="A1605" s="2">
        <v>1603</v>
      </c>
      <c r="B1605" s="2" t="s">
        <v>1604</v>
      </c>
      <c r="C1605" s="2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6">
        <f>(E1605/D1605)*100</f>
        <v>100.03299999999999</v>
      </c>
      <c r="P1605" s="5">
        <f>IF(NOT(L1605=0),(E1605/L1605),0)</f>
        <v>66.688666666666663</v>
      </c>
      <c r="Q1605" s="2" t="s">
        <v>8325</v>
      </c>
      <c r="R1605" s="2" t="s">
        <v>8326</v>
      </c>
      <c r="S1605" s="11">
        <f>(((J1605/60)/60)/24)+DATE(1970,1,1)</f>
        <v>40876.169664351852</v>
      </c>
      <c r="T1605" s="3">
        <f>(((I1605/60)/60)/24)+DATE(1970,1,1)</f>
        <v>40936.169664351852</v>
      </c>
    </row>
    <row r="1606" spans="1:20" x14ac:dyDescent="0.3">
      <c r="A1606" s="2">
        <v>1604</v>
      </c>
      <c r="B1606" s="2" t="s">
        <v>1605</v>
      </c>
      <c r="C1606" s="2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6">
        <f>(E1606/D1606)*100</f>
        <v>122.10714285714286</v>
      </c>
      <c r="P1606" s="5">
        <f>IF(NOT(L1606=0),(E1606/L1606),0)</f>
        <v>48.842857142857142</v>
      </c>
      <c r="Q1606" s="2" t="s">
        <v>8325</v>
      </c>
      <c r="R1606" s="2" t="s">
        <v>8326</v>
      </c>
      <c r="S1606" s="11">
        <f>(((J1606/60)/60)/24)+DATE(1970,1,1)</f>
        <v>40945.845312500001</v>
      </c>
      <c r="T1606" s="3">
        <f>(((I1606/60)/60)/24)+DATE(1970,1,1)</f>
        <v>40985.80364583333</v>
      </c>
    </row>
    <row r="1607" spans="1:20" x14ac:dyDescent="0.3">
      <c r="A1607" s="2">
        <v>1605</v>
      </c>
      <c r="B1607" s="2" t="s">
        <v>1606</v>
      </c>
      <c r="C1607" s="2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6">
        <f>(E1607/D1607)*100</f>
        <v>100.69333333333334</v>
      </c>
      <c r="P1607" s="5">
        <f>IF(NOT(L1607=0),(E1607/L1607),0)</f>
        <v>137.30909090909091</v>
      </c>
      <c r="Q1607" s="2" t="s">
        <v>8325</v>
      </c>
      <c r="R1607" s="2" t="s">
        <v>8326</v>
      </c>
      <c r="S1607" s="11">
        <f>(((J1607/60)/60)/24)+DATE(1970,1,1)</f>
        <v>40747.012881944444</v>
      </c>
      <c r="T1607" s="3">
        <f>(((I1607/60)/60)/24)+DATE(1970,1,1)</f>
        <v>40756.291666666664</v>
      </c>
    </row>
    <row r="1608" spans="1:20" x14ac:dyDescent="0.3">
      <c r="A1608" s="2">
        <v>1606</v>
      </c>
      <c r="B1608" s="2" t="s">
        <v>1607</v>
      </c>
      <c r="C1608" s="2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6">
        <f>(E1608/D1608)*100</f>
        <v>101.004125</v>
      </c>
      <c r="P1608" s="5">
        <f>IF(NOT(L1608=0),(E1608/L1608),0)</f>
        <v>87.829673913043479</v>
      </c>
      <c r="Q1608" s="2" t="s">
        <v>8325</v>
      </c>
      <c r="R1608" s="2" t="s">
        <v>8326</v>
      </c>
      <c r="S1608" s="11">
        <f>(((J1608/60)/60)/24)+DATE(1970,1,1)</f>
        <v>40536.111550925925</v>
      </c>
      <c r="T1608" s="3">
        <f>(((I1608/60)/60)/24)+DATE(1970,1,1)</f>
        <v>40626.069884259261</v>
      </c>
    </row>
    <row r="1609" spans="1:20" x14ac:dyDescent="0.3">
      <c r="A1609" s="2">
        <v>1607</v>
      </c>
      <c r="B1609" s="2" t="s">
        <v>1608</v>
      </c>
      <c r="C1609" s="2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6">
        <f>(E1609/D1609)*100</f>
        <v>145.11000000000001</v>
      </c>
      <c r="P1609" s="5">
        <f>IF(NOT(L1609=0),(E1609/L1609),0)</f>
        <v>70.785365853658533</v>
      </c>
      <c r="Q1609" s="2" t="s">
        <v>8325</v>
      </c>
      <c r="R1609" s="2" t="s">
        <v>8326</v>
      </c>
      <c r="S1609" s="11">
        <f>(((J1609/60)/60)/24)+DATE(1970,1,1)</f>
        <v>41053.80846064815</v>
      </c>
      <c r="T1609" s="3">
        <f>(((I1609/60)/60)/24)+DATE(1970,1,1)</f>
        <v>41074.80846064815</v>
      </c>
    </row>
    <row r="1610" spans="1:20" x14ac:dyDescent="0.3">
      <c r="A1610" s="2">
        <v>1608</v>
      </c>
      <c r="B1610" s="2" t="s">
        <v>1609</v>
      </c>
      <c r="C1610" s="2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6">
        <f>(E1610/D1610)*100</f>
        <v>101.25</v>
      </c>
      <c r="P1610" s="5">
        <f>IF(NOT(L1610=0),(E1610/L1610),0)</f>
        <v>52.826086956521742</v>
      </c>
      <c r="Q1610" s="2" t="s">
        <v>8325</v>
      </c>
      <c r="R1610" s="2" t="s">
        <v>8326</v>
      </c>
      <c r="S1610" s="11">
        <f>(((J1610/60)/60)/24)+DATE(1970,1,1)</f>
        <v>41607.83085648148</v>
      </c>
      <c r="T1610" s="3">
        <f>(((I1610/60)/60)/24)+DATE(1970,1,1)</f>
        <v>41640.226388888892</v>
      </c>
    </row>
    <row r="1611" spans="1:20" x14ac:dyDescent="0.3">
      <c r="A1611" s="2">
        <v>1609</v>
      </c>
      <c r="B1611" s="2" t="s">
        <v>1610</v>
      </c>
      <c r="C1611" s="2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6">
        <f>(E1611/D1611)*100</f>
        <v>118.33333333333333</v>
      </c>
      <c r="P1611" s="5">
        <f>IF(NOT(L1611=0),(E1611/L1611),0)</f>
        <v>443.75</v>
      </c>
      <c r="Q1611" s="2" t="s">
        <v>8325</v>
      </c>
      <c r="R1611" s="2" t="s">
        <v>8326</v>
      </c>
      <c r="S1611" s="11">
        <f>(((J1611/60)/60)/24)+DATE(1970,1,1)</f>
        <v>40796.001261574071</v>
      </c>
      <c r="T1611" s="3">
        <f>(((I1611/60)/60)/24)+DATE(1970,1,1)</f>
        <v>40849.333333333336</v>
      </c>
    </row>
    <row r="1612" spans="1:20" x14ac:dyDescent="0.3">
      <c r="A1612" s="2">
        <v>1610</v>
      </c>
      <c r="B1612" s="2" t="s">
        <v>1611</v>
      </c>
      <c r="C1612" s="2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6">
        <f>(E1612/D1612)*100</f>
        <v>271.85000000000002</v>
      </c>
      <c r="P1612" s="5">
        <f>IF(NOT(L1612=0),(E1612/L1612),0)</f>
        <v>48.544642857142854</v>
      </c>
      <c r="Q1612" s="2" t="s">
        <v>8325</v>
      </c>
      <c r="R1612" s="2" t="s">
        <v>8326</v>
      </c>
      <c r="S1612" s="11">
        <f>(((J1612/60)/60)/24)+DATE(1970,1,1)</f>
        <v>41228.924884259257</v>
      </c>
      <c r="T1612" s="3">
        <f>(((I1612/60)/60)/24)+DATE(1970,1,1)</f>
        <v>41258.924884259257</v>
      </c>
    </row>
    <row r="1613" spans="1:20" x14ac:dyDescent="0.3">
      <c r="A1613" s="2">
        <v>1611</v>
      </c>
      <c r="B1613" s="2" t="s">
        <v>1612</v>
      </c>
      <c r="C1613" s="2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6">
        <f>(E1613/D1613)*100</f>
        <v>125.125</v>
      </c>
      <c r="P1613" s="5">
        <f>IF(NOT(L1613=0),(E1613/L1613),0)</f>
        <v>37.074074074074076</v>
      </c>
      <c r="Q1613" s="2" t="s">
        <v>8325</v>
      </c>
      <c r="R1613" s="2" t="s">
        <v>8326</v>
      </c>
      <c r="S1613" s="11">
        <f>(((J1613/60)/60)/24)+DATE(1970,1,1)</f>
        <v>41409.00037037037</v>
      </c>
      <c r="T1613" s="3">
        <f>(((I1613/60)/60)/24)+DATE(1970,1,1)</f>
        <v>41430.00037037037</v>
      </c>
    </row>
    <row r="1614" spans="1:20" x14ac:dyDescent="0.3">
      <c r="A1614" s="2">
        <v>1612</v>
      </c>
      <c r="B1614" s="2" t="s">
        <v>1613</v>
      </c>
      <c r="C1614" s="2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6">
        <f>(E1614/D1614)*100</f>
        <v>110.00000000000001</v>
      </c>
      <c r="P1614" s="5">
        <f>IF(NOT(L1614=0),(E1614/L1614),0)</f>
        <v>50</v>
      </c>
      <c r="Q1614" s="2" t="s">
        <v>8325</v>
      </c>
      <c r="R1614" s="2" t="s">
        <v>8326</v>
      </c>
      <c r="S1614" s="11">
        <f>(((J1614/60)/60)/24)+DATE(1970,1,1)</f>
        <v>41246.874814814815</v>
      </c>
      <c r="T1614" s="3">
        <f>(((I1614/60)/60)/24)+DATE(1970,1,1)</f>
        <v>41276.874814814815</v>
      </c>
    </row>
    <row r="1615" spans="1:20" x14ac:dyDescent="0.3">
      <c r="A1615" s="2">
        <v>1613</v>
      </c>
      <c r="B1615" s="2" t="s">
        <v>1614</v>
      </c>
      <c r="C1615" s="2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6">
        <f>(E1615/D1615)*100</f>
        <v>101.49999999999999</v>
      </c>
      <c r="P1615" s="5">
        <f>IF(NOT(L1615=0),(E1615/L1615),0)</f>
        <v>39.03846153846154</v>
      </c>
      <c r="Q1615" s="2" t="s">
        <v>8325</v>
      </c>
      <c r="R1615" s="2" t="s">
        <v>8326</v>
      </c>
      <c r="S1615" s="11">
        <f>(((J1615/60)/60)/24)+DATE(1970,1,1)</f>
        <v>41082.069467592592</v>
      </c>
      <c r="T1615" s="3">
        <f>(((I1615/60)/60)/24)+DATE(1970,1,1)</f>
        <v>41112.069467592592</v>
      </c>
    </row>
    <row r="1616" spans="1:20" x14ac:dyDescent="0.3">
      <c r="A1616" s="2">
        <v>1614</v>
      </c>
      <c r="B1616" s="2" t="s">
        <v>1615</v>
      </c>
      <c r="C1616" s="2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6">
        <f>(E1616/D1616)*100</f>
        <v>102.69999999999999</v>
      </c>
      <c r="P1616" s="5">
        <f>IF(NOT(L1616=0),(E1616/L1616),0)</f>
        <v>66.688311688311686</v>
      </c>
      <c r="Q1616" s="2" t="s">
        <v>8325</v>
      </c>
      <c r="R1616" s="2" t="s">
        <v>8326</v>
      </c>
      <c r="S1616" s="11">
        <f>(((J1616/60)/60)/24)+DATE(1970,1,1)</f>
        <v>41794.981122685182</v>
      </c>
      <c r="T1616" s="3">
        <f>(((I1616/60)/60)/24)+DATE(1970,1,1)</f>
        <v>41854.708333333336</v>
      </c>
    </row>
    <row r="1617" spans="1:20" x14ac:dyDescent="0.3">
      <c r="A1617" s="2">
        <v>1615</v>
      </c>
      <c r="B1617" s="2" t="s">
        <v>1616</v>
      </c>
      <c r="C1617" s="2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6">
        <f>(E1617/D1617)*100</f>
        <v>114.12500000000001</v>
      </c>
      <c r="P1617" s="5">
        <f>IF(NOT(L1617=0),(E1617/L1617),0)</f>
        <v>67.132352941176464</v>
      </c>
      <c r="Q1617" s="2" t="s">
        <v>8325</v>
      </c>
      <c r="R1617" s="2" t="s">
        <v>8326</v>
      </c>
      <c r="S1617" s="11">
        <f>(((J1617/60)/60)/24)+DATE(1970,1,1)</f>
        <v>40845.050879629627</v>
      </c>
      <c r="T1617" s="3">
        <f>(((I1617/60)/60)/24)+DATE(1970,1,1)</f>
        <v>40890.092546296299</v>
      </c>
    </row>
    <row r="1618" spans="1:20" x14ac:dyDescent="0.3">
      <c r="A1618" s="2">
        <v>1616</v>
      </c>
      <c r="B1618" s="2" t="s">
        <v>1617</v>
      </c>
      <c r="C1618" s="2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6">
        <f>(E1618/D1618)*100</f>
        <v>104.2</v>
      </c>
      <c r="P1618" s="5">
        <f>IF(NOT(L1618=0),(E1618/L1618),0)</f>
        <v>66.369426751592357</v>
      </c>
      <c r="Q1618" s="2" t="s">
        <v>8325</v>
      </c>
      <c r="R1618" s="2" t="s">
        <v>8326</v>
      </c>
      <c r="S1618" s="11">
        <f>(((J1618/60)/60)/24)+DATE(1970,1,1)</f>
        <v>41194.715520833335</v>
      </c>
      <c r="T1618" s="3">
        <f>(((I1618/60)/60)/24)+DATE(1970,1,1)</f>
        <v>41235.916666666664</v>
      </c>
    </row>
    <row r="1619" spans="1:20" x14ac:dyDescent="0.3">
      <c r="A1619" s="2">
        <v>1617</v>
      </c>
      <c r="B1619" s="2" t="s">
        <v>1618</v>
      </c>
      <c r="C1619" s="2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6">
        <f>(E1619/D1619)*100</f>
        <v>145.85714285714286</v>
      </c>
      <c r="P1619" s="5">
        <f>IF(NOT(L1619=0),(E1619/L1619),0)</f>
        <v>64.620253164556956</v>
      </c>
      <c r="Q1619" s="2" t="s">
        <v>8325</v>
      </c>
      <c r="R1619" s="2" t="s">
        <v>8326</v>
      </c>
      <c r="S1619" s="11">
        <f>(((J1619/60)/60)/24)+DATE(1970,1,1)</f>
        <v>41546.664212962962</v>
      </c>
      <c r="T1619" s="3">
        <f>(((I1619/60)/60)/24)+DATE(1970,1,1)</f>
        <v>41579.791666666664</v>
      </c>
    </row>
    <row r="1620" spans="1:20" x14ac:dyDescent="0.3">
      <c r="A1620" s="2">
        <v>1618</v>
      </c>
      <c r="B1620" s="2" t="s">
        <v>1619</v>
      </c>
      <c r="C1620" s="2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6">
        <f>(E1620/D1620)*100</f>
        <v>105.06666666666666</v>
      </c>
      <c r="P1620" s="5">
        <f>IF(NOT(L1620=0),(E1620/L1620),0)</f>
        <v>58.370370370370374</v>
      </c>
      <c r="Q1620" s="2" t="s">
        <v>8325</v>
      </c>
      <c r="R1620" s="2" t="s">
        <v>8326</v>
      </c>
      <c r="S1620" s="11">
        <f>(((J1620/60)/60)/24)+DATE(1970,1,1)</f>
        <v>41301.654340277775</v>
      </c>
      <c r="T1620" s="3">
        <f>(((I1620/60)/60)/24)+DATE(1970,1,1)</f>
        <v>41341.654340277775</v>
      </c>
    </row>
    <row r="1621" spans="1:20" x14ac:dyDescent="0.3">
      <c r="A1621" s="2">
        <v>1619</v>
      </c>
      <c r="B1621" s="2" t="s">
        <v>1620</v>
      </c>
      <c r="C1621" s="2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6">
        <f>(E1621/D1621)*100</f>
        <v>133.33333333333331</v>
      </c>
      <c r="P1621" s="5">
        <f>IF(NOT(L1621=0),(E1621/L1621),0)</f>
        <v>86.956521739130437</v>
      </c>
      <c r="Q1621" s="2" t="s">
        <v>8325</v>
      </c>
      <c r="R1621" s="2" t="s">
        <v>8326</v>
      </c>
      <c r="S1621" s="11">
        <f>(((J1621/60)/60)/24)+DATE(1970,1,1)</f>
        <v>41876.18618055556</v>
      </c>
      <c r="T1621" s="3">
        <f>(((I1621/60)/60)/24)+DATE(1970,1,1)</f>
        <v>41897.18618055556</v>
      </c>
    </row>
    <row r="1622" spans="1:20" x14ac:dyDescent="0.3">
      <c r="A1622" s="2">
        <v>1620</v>
      </c>
      <c r="B1622" s="2" t="s">
        <v>1621</v>
      </c>
      <c r="C1622" s="2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6">
        <f>(E1622/D1622)*100</f>
        <v>112.99999999999999</v>
      </c>
      <c r="P1622" s="5">
        <f>IF(NOT(L1622=0),(E1622/L1622),0)</f>
        <v>66.470588235294116</v>
      </c>
      <c r="Q1622" s="2" t="s">
        <v>8325</v>
      </c>
      <c r="R1622" s="2" t="s">
        <v>8326</v>
      </c>
      <c r="S1622" s="11">
        <f>(((J1622/60)/60)/24)+DATE(1970,1,1)</f>
        <v>41321.339583333334</v>
      </c>
      <c r="T1622" s="3">
        <f>(((I1622/60)/60)/24)+DATE(1970,1,1)</f>
        <v>41328.339583333334</v>
      </c>
    </row>
    <row r="1623" spans="1:20" x14ac:dyDescent="0.3">
      <c r="A1623" s="2">
        <v>1621</v>
      </c>
      <c r="B1623" s="2" t="s">
        <v>1622</v>
      </c>
      <c r="C1623" s="2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6">
        <f>(E1623/D1623)*100</f>
        <v>121.2</v>
      </c>
      <c r="P1623" s="5">
        <f>IF(NOT(L1623=0),(E1623/L1623),0)</f>
        <v>163.78378378378378</v>
      </c>
      <c r="Q1623" s="2" t="s">
        <v>8325</v>
      </c>
      <c r="R1623" s="2" t="s">
        <v>8326</v>
      </c>
      <c r="S1623" s="11">
        <f>(((J1623/60)/60)/24)+DATE(1970,1,1)</f>
        <v>41003.60665509259</v>
      </c>
      <c r="T1623" s="3">
        <f>(((I1623/60)/60)/24)+DATE(1970,1,1)</f>
        <v>41057.165972222225</v>
      </c>
    </row>
    <row r="1624" spans="1:20" x14ac:dyDescent="0.3">
      <c r="A1624" s="2">
        <v>1622</v>
      </c>
      <c r="B1624" s="2" t="s">
        <v>1623</v>
      </c>
      <c r="C1624" s="2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6">
        <f>(E1624/D1624)*100</f>
        <v>101.72463768115942</v>
      </c>
      <c r="P1624" s="5">
        <f>IF(NOT(L1624=0),(E1624/L1624),0)</f>
        <v>107.98461538461538</v>
      </c>
      <c r="Q1624" s="2" t="s">
        <v>8325</v>
      </c>
      <c r="R1624" s="2" t="s">
        <v>8326</v>
      </c>
      <c r="S1624" s="11">
        <f>(((J1624/60)/60)/24)+DATE(1970,1,1)</f>
        <v>41950.29483796296</v>
      </c>
      <c r="T1624" s="3">
        <f>(((I1624/60)/60)/24)+DATE(1970,1,1)</f>
        <v>41990.332638888889</v>
      </c>
    </row>
    <row r="1625" spans="1:20" x14ac:dyDescent="0.3">
      <c r="A1625" s="2">
        <v>1623</v>
      </c>
      <c r="B1625" s="2" t="s">
        <v>1624</v>
      </c>
      <c r="C1625" s="2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6">
        <f>(E1625/D1625)*100</f>
        <v>101.06666666666666</v>
      </c>
      <c r="P1625" s="5">
        <f>IF(NOT(L1625=0),(E1625/L1625),0)</f>
        <v>42.111111111111114</v>
      </c>
      <c r="Q1625" s="2" t="s">
        <v>8325</v>
      </c>
      <c r="R1625" s="2" t="s">
        <v>8326</v>
      </c>
      <c r="S1625" s="11">
        <f>(((J1625/60)/60)/24)+DATE(1970,1,1)</f>
        <v>41453.688530092593</v>
      </c>
      <c r="T1625" s="3">
        <f>(((I1625/60)/60)/24)+DATE(1970,1,1)</f>
        <v>41513.688530092593</v>
      </c>
    </row>
    <row r="1626" spans="1:20" x14ac:dyDescent="0.3">
      <c r="A1626" s="2">
        <v>1624</v>
      </c>
      <c r="B1626" s="2" t="s">
        <v>1625</v>
      </c>
      <c r="C1626" s="2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6">
        <f>(E1626/D1626)*100</f>
        <v>118</v>
      </c>
      <c r="P1626" s="5">
        <f>IF(NOT(L1626=0),(E1626/L1626),0)</f>
        <v>47.2</v>
      </c>
      <c r="Q1626" s="2" t="s">
        <v>8325</v>
      </c>
      <c r="R1626" s="2" t="s">
        <v>8326</v>
      </c>
      <c r="S1626" s="11">
        <f>(((J1626/60)/60)/24)+DATE(1970,1,1)</f>
        <v>41243.367303240739</v>
      </c>
      <c r="T1626" s="3">
        <f>(((I1626/60)/60)/24)+DATE(1970,1,1)</f>
        <v>41283.367303240739</v>
      </c>
    </row>
    <row r="1627" spans="1:20" x14ac:dyDescent="0.3">
      <c r="A1627" s="2">
        <v>1625</v>
      </c>
      <c r="B1627" s="2" t="s">
        <v>1626</v>
      </c>
      <c r="C1627" s="2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6">
        <f>(E1627/D1627)*100</f>
        <v>155.33333333333331</v>
      </c>
      <c r="P1627" s="5">
        <f>IF(NOT(L1627=0),(E1627/L1627),0)</f>
        <v>112.01923076923077</v>
      </c>
      <c r="Q1627" s="2" t="s">
        <v>8325</v>
      </c>
      <c r="R1627" s="2" t="s">
        <v>8326</v>
      </c>
      <c r="S1627" s="11">
        <f>(((J1627/60)/60)/24)+DATE(1970,1,1)</f>
        <v>41135.699687500004</v>
      </c>
      <c r="T1627" s="3">
        <f>(((I1627/60)/60)/24)+DATE(1970,1,1)</f>
        <v>41163.699687500004</v>
      </c>
    </row>
    <row r="1628" spans="1:20" x14ac:dyDescent="0.3">
      <c r="A1628" s="2">
        <v>1626</v>
      </c>
      <c r="B1628" s="2" t="s">
        <v>1627</v>
      </c>
      <c r="C1628" s="2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6">
        <f>(E1628/D1628)*100</f>
        <v>101.18750000000001</v>
      </c>
      <c r="P1628" s="5">
        <f>IF(NOT(L1628=0),(E1628/L1628),0)</f>
        <v>74.953703703703709</v>
      </c>
      <c r="Q1628" s="2" t="s">
        <v>8325</v>
      </c>
      <c r="R1628" s="2" t="s">
        <v>8326</v>
      </c>
      <c r="S1628" s="11">
        <f>(((J1628/60)/60)/24)+DATE(1970,1,1)</f>
        <v>41579.847997685189</v>
      </c>
      <c r="T1628" s="3">
        <f>(((I1628/60)/60)/24)+DATE(1970,1,1)</f>
        <v>41609.889664351853</v>
      </c>
    </row>
    <row r="1629" spans="1:20" x14ac:dyDescent="0.3">
      <c r="A1629" s="2">
        <v>1627</v>
      </c>
      <c r="B1629" s="2" t="s">
        <v>1628</v>
      </c>
      <c r="C1629" s="2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6">
        <f>(E1629/D1629)*100</f>
        <v>117</v>
      </c>
      <c r="P1629" s="5">
        <f>IF(NOT(L1629=0),(E1629/L1629),0)</f>
        <v>61.578947368421055</v>
      </c>
      <c r="Q1629" s="2" t="s">
        <v>8325</v>
      </c>
      <c r="R1629" s="2" t="s">
        <v>8326</v>
      </c>
      <c r="S1629" s="11">
        <f>(((J1629/60)/60)/24)+DATE(1970,1,1)</f>
        <v>41205.707048611112</v>
      </c>
      <c r="T1629" s="3">
        <f>(((I1629/60)/60)/24)+DATE(1970,1,1)</f>
        <v>41239.207638888889</v>
      </c>
    </row>
    <row r="1630" spans="1:20" x14ac:dyDescent="0.3">
      <c r="A1630" s="2">
        <v>1628</v>
      </c>
      <c r="B1630" s="2" t="s">
        <v>1629</v>
      </c>
      <c r="C1630" s="2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6">
        <f>(E1630/D1630)*100</f>
        <v>100.925</v>
      </c>
      <c r="P1630" s="5">
        <f>IF(NOT(L1630=0),(E1630/L1630),0)</f>
        <v>45.875</v>
      </c>
      <c r="Q1630" s="2" t="s">
        <v>8325</v>
      </c>
      <c r="R1630" s="2" t="s">
        <v>8326</v>
      </c>
      <c r="S1630" s="11">
        <f>(((J1630/60)/60)/24)+DATE(1970,1,1)</f>
        <v>41774.737060185187</v>
      </c>
      <c r="T1630" s="3">
        <f>(((I1630/60)/60)/24)+DATE(1970,1,1)</f>
        <v>41807.737060185187</v>
      </c>
    </row>
    <row r="1631" spans="1:20" x14ac:dyDescent="0.3">
      <c r="A1631" s="2">
        <v>1629</v>
      </c>
      <c r="B1631" s="2" t="s">
        <v>1630</v>
      </c>
      <c r="C1631" s="2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6">
        <f>(E1631/D1631)*100</f>
        <v>103.66666666666666</v>
      </c>
      <c r="P1631" s="5">
        <f>IF(NOT(L1631=0),(E1631/L1631),0)</f>
        <v>75.853658536585371</v>
      </c>
      <c r="Q1631" s="2" t="s">
        <v>8325</v>
      </c>
      <c r="R1631" s="2" t="s">
        <v>8326</v>
      </c>
      <c r="S1631" s="11">
        <f>(((J1631/60)/60)/24)+DATE(1970,1,1)</f>
        <v>41645.867280092592</v>
      </c>
      <c r="T1631" s="3">
        <f>(((I1631/60)/60)/24)+DATE(1970,1,1)</f>
        <v>41690.867280092592</v>
      </c>
    </row>
    <row r="1632" spans="1:20" x14ac:dyDescent="0.3">
      <c r="A1632" s="2">
        <v>1630</v>
      </c>
      <c r="B1632" s="2" t="s">
        <v>1631</v>
      </c>
      <c r="C1632" s="2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6">
        <f>(E1632/D1632)*100</f>
        <v>265.25</v>
      </c>
      <c r="P1632" s="5">
        <f>IF(NOT(L1632=0),(E1632/L1632),0)</f>
        <v>84.206349206349202</v>
      </c>
      <c r="Q1632" s="2" t="s">
        <v>8325</v>
      </c>
      <c r="R1632" s="2" t="s">
        <v>8326</v>
      </c>
      <c r="S1632" s="11">
        <f>(((J1632/60)/60)/24)+DATE(1970,1,1)</f>
        <v>40939.837673611109</v>
      </c>
      <c r="T1632" s="3">
        <f>(((I1632/60)/60)/24)+DATE(1970,1,1)</f>
        <v>40970.290972222225</v>
      </c>
    </row>
    <row r="1633" spans="1:20" x14ac:dyDescent="0.3">
      <c r="A1633" s="2">
        <v>1631</v>
      </c>
      <c r="B1633" s="2" t="s">
        <v>1632</v>
      </c>
      <c r="C1633" s="2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6">
        <f>(E1633/D1633)*100</f>
        <v>155.91</v>
      </c>
      <c r="P1633" s="5">
        <f>IF(NOT(L1633=0),(E1633/L1633),0)</f>
        <v>117.22556390977444</v>
      </c>
      <c r="Q1633" s="2" t="s">
        <v>8325</v>
      </c>
      <c r="R1633" s="2" t="s">
        <v>8326</v>
      </c>
      <c r="S1633" s="11">
        <f>(((J1633/60)/60)/24)+DATE(1970,1,1)</f>
        <v>41164.859502314815</v>
      </c>
      <c r="T1633" s="3">
        <f>(((I1633/60)/60)/24)+DATE(1970,1,1)</f>
        <v>41194.859502314815</v>
      </c>
    </row>
    <row r="1634" spans="1:20" x14ac:dyDescent="0.3">
      <c r="A1634" s="2">
        <v>1632</v>
      </c>
      <c r="B1634" s="2" t="s">
        <v>1633</v>
      </c>
      <c r="C1634" s="2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6">
        <f>(E1634/D1634)*100</f>
        <v>101.62500000000001</v>
      </c>
      <c r="P1634" s="5">
        <f>IF(NOT(L1634=0),(E1634/L1634),0)</f>
        <v>86.489361702127653</v>
      </c>
      <c r="Q1634" s="2" t="s">
        <v>8325</v>
      </c>
      <c r="R1634" s="2" t="s">
        <v>8326</v>
      </c>
      <c r="S1634" s="11">
        <f>(((J1634/60)/60)/24)+DATE(1970,1,1)</f>
        <v>40750.340902777774</v>
      </c>
      <c r="T1634" s="3">
        <f>(((I1634/60)/60)/24)+DATE(1970,1,1)</f>
        <v>40810.340902777774</v>
      </c>
    </row>
    <row r="1635" spans="1:20" x14ac:dyDescent="0.3">
      <c r="A1635" s="2">
        <v>1633</v>
      </c>
      <c r="B1635" s="2" t="s">
        <v>1634</v>
      </c>
      <c r="C1635" s="2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6">
        <f>(E1635/D1635)*100</f>
        <v>100</v>
      </c>
      <c r="P1635" s="5">
        <f>IF(NOT(L1635=0),(E1635/L1635),0)</f>
        <v>172.41379310344828</v>
      </c>
      <c r="Q1635" s="2" t="s">
        <v>8325</v>
      </c>
      <c r="R1635" s="2" t="s">
        <v>8326</v>
      </c>
      <c r="S1635" s="11">
        <f>(((J1635/60)/60)/24)+DATE(1970,1,1)</f>
        <v>40896.883750000001</v>
      </c>
      <c r="T1635" s="3">
        <f>(((I1635/60)/60)/24)+DATE(1970,1,1)</f>
        <v>40924.208333333336</v>
      </c>
    </row>
    <row r="1636" spans="1:20" x14ac:dyDescent="0.3">
      <c r="A1636" s="2">
        <v>1634</v>
      </c>
      <c r="B1636" s="2" t="s">
        <v>1635</v>
      </c>
      <c r="C1636" s="2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6">
        <f>(E1636/D1636)*100</f>
        <v>100.49999999999999</v>
      </c>
      <c r="P1636" s="5">
        <f>IF(NOT(L1636=0),(E1636/L1636),0)</f>
        <v>62.8125</v>
      </c>
      <c r="Q1636" s="2" t="s">
        <v>8325</v>
      </c>
      <c r="R1636" s="2" t="s">
        <v>8326</v>
      </c>
      <c r="S1636" s="11">
        <f>(((J1636/60)/60)/24)+DATE(1970,1,1)</f>
        <v>40658.189826388887</v>
      </c>
      <c r="T1636" s="3">
        <f>(((I1636/60)/60)/24)+DATE(1970,1,1)</f>
        <v>40696.249305555553</v>
      </c>
    </row>
    <row r="1637" spans="1:20" x14ac:dyDescent="0.3">
      <c r="A1637" s="2">
        <v>1635</v>
      </c>
      <c r="B1637" s="2" t="s">
        <v>1636</v>
      </c>
      <c r="C1637" s="2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6">
        <f>(E1637/D1637)*100</f>
        <v>125.29999999999998</v>
      </c>
      <c r="P1637" s="5">
        <f>IF(NOT(L1637=0),(E1637/L1637),0)</f>
        <v>67.729729729729726</v>
      </c>
      <c r="Q1637" s="2" t="s">
        <v>8325</v>
      </c>
      <c r="R1637" s="2" t="s">
        <v>8326</v>
      </c>
      <c r="S1637" s="11">
        <f>(((J1637/60)/60)/24)+DATE(1970,1,1)</f>
        <v>42502.868761574078</v>
      </c>
      <c r="T1637" s="3">
        <f>(((I1637/60)/60)/24)+DATE(1970,1,1)</f>
        <v>42562.868761574078</v>
      </c>
    </row>
    <row r="1638" spans="1:20" x14ac:dyDescent="0.3">
      <c r="A1638" s="2">
        <v>1636</v>
      </c>
      <c r="B1638" s="2" t="s">
        <v>1637</v>
      </c>
      <c r="C1638" s="2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6">
        <f>(E1638/D1638)*100</f>
        <v>103.55555555555556</v>
      </c>
      <c r="P1638" s="5">
        <f>IF(NOT(L1638=0),(E1638/L1638),0)</f>
        <v>53.5632183908046</v>
      </c>
      <c r="Q1638" s="2" t="s">
        <v>8325</v>
      </c>
      <c r="R1638" s="2" t="s">
        <v>8326</v>
      </c>
      <c r="S1638" s="11">
        <f>(((J1638/60)/60)/24)+DATE(1970,1,1)</f>
        <v>40663.08666666667</v>
      </c>
      <c r="T1638" s="3">
        <f>(((I1638/60)/60)/24)+DATE(1970,1,1)</f>
        <v>40706.166666666664</v>
      </c>
    </row>
    <row r="1639" spans="1:20" x14ac:dyDescent="0.3">
      <c r="A1639" s="2">
        <v>1637</v>
      </c>
      <c r="B1639" s="2" t="s">
        <v>1638</v>
      </c>
      <c r="C1639" s="2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6">
        <f>(E1639/D1639)*100</f>
        <v>103.8</v>
      </c>
      <c r="P1639" s="5">
        <f>IF(NOT(L1639=0),(E1639/L1639),0)</f>
        <v>34.6</v>
      </c>
      <c r="Q1639" s="2" t="s">
        <v>8325</v>
      </c>
      <c r="R1639" s="2" t="s">
        <v>8326</v>
      </c>
      <c r="S1639" s="11">
        <f>(((J1639/60)/60)/24)+DATE(1970,1,1)</f>
        <v>40122.751620370371</v>
      </c>
      <c r="T1639" s="3">
        <f>(((I1639/60)/60)/24)+DATE(1970,1,1)</f>
        <v>40178.98541666667</v>
      </c>
    </row>
    <row r="1640" spans="1:20" x14ac:dyDescent="0.3">
      <c r="A1640" s="2">
        <v>1638</v>
      </c>
      <c r="B1640" s="2" t="s">
        <v>1639</v>
      </c>
      <c r="C1640" s="2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6">
        <f>(E1640/D1640)*100</f>
        <v>105</v>
      </c>
      <c r="P1640" s="5">
        <f>IF(NOT(L1640=0),(E1640/L1640),0)</f>
        <v>38.888888888888886</v>
      </c>
      <c r="Q1640" s="2" t="s">
        <v>8325</v>
      </c>
      <c r="R1640" s="2" t="s">
        <v>8326</v>
      </c>
      <c r="S1640" s="11">
        <f>(((J1640/60)/60)/24)+DATE(1970,1,1)</f>
        <v>41288.68712962963</v>
      </c>
      <c r="T1640" s="3">
        <f>(((I1640/60)/60)/24)+DATE(1970,1,1)</f>
        <v>41333.892361111109</v>
      </c>
    </row>
    <row r="1641" spans="1:20" x14ac:dyDescent="0.3">
      <c r="A1641" s="2">
        <v>1639</v>
      </c>
      <c r="B1641" s="2" t="s">
        <v>1640</v>
      </c>
      <c r="C1641" s="2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6">
        <f>(E1641/D1641)*100</f>
        <v>100</v>
      </c>
      <c r="P1641" s="5">
        <f>IF(NOT(L1641=0),(E1641/L1641),0)</f>
        <v>94.736842105263165</v>
      </c>
      <c r="Q1641" s="2" t="s">
        <v>8325</v>
      </c>
      <c r="R1641" s="2" t="s">
        <v>8326</v>
      </c>
      <c r="S1641" s="11">
        <f>(((J1641/60)/60)/24)+DATE(1970,1,1)</f>
        <v>40941.652372685188</v>
      </c>
      <c r="T1641" s="3">
        <f>(((I1641/60)/60)/24)+DATE(1970,1,1)</f>
        <v>40971.652372685188</v>
      </c>
    </row>
    <row r="1642" spans="1:20" x14ac:dyDescent="0.3">
      <c r="A1642" s="2">
        <v>1640</v>
      </c>
      <c r="B1642" s="2" t="s">
        <v>1641</v>
      </c>
      <c r="C1642" s="2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6">
        <f>(E1642/D1642)*100</f>
        <v>169.86</v>
      </c>
      <c r="P1642" s="5">
        <f>IF(NOT(L1642=0),(E1642/L1642),0)</f>
        <v>39.967058823529413</v>
      </c>
      <c r="Q1642" s="2" t="s">
        <v>8325</v>
      </c>
      <c r="R1642" s="2" t="s">
        <v>8326</v>
      </c>
      <c r="S1642" s="11">
        <f>(((J1642/60)/60)/24)+DATE(1970,1,1)</f>
        <v>40379.23096064815</v>
      </c>
      <c r="T1642" s="3">
        <f>(((I1642/60)/60)/24)+DATE(1970,1,1)</f>
        <v>40393.082638888889</v>
      </c>
    </row>
    <row r="1643" spans="1:20" x14ac:dyDescent="0.3">
      <c r="A1643" s="2">
        <v>1641</v>
      </c>
      <c r="B1643" s="2" t="s">
        <v>1642</v>
      </c>
      <c r="C1643" s="2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6">
        <f>(E1643/D1643)*100</f>
        <v>101.4</v>
      </c>
      <c r="P1643" s="5">
        <f>IF(NOT(L1643=0),(E1643/L1643),0)</f>
        <v>97.5</v>
      </c>
      <c r="Q1643" s="2" t="s">
        <v>8325</v>
      </c>
      <c r="R1643" s="2" t="s">
        <v>8346</v>
      </c>
      <c r="S1643" s="11">
        <f>(((J1643/60)/60)/24)+DATE(1970,1,1)</f>
        <v>41962.596574074079</v>
      </c>
      <c r="T1643" s="3">
        <f>(((I1643/60)/60)/24)+DATE(1970,1,1)</f>
        <v>41992.596574074079</v>
      </c>
    </row>
    <row r="1644" spans="1:20" x14ac:dyDescent="0.3">
      <c r="A1644" s="2">
        <v>1642</v>
      </c>
      <c r="B1644" s="2" t="s">
        <v>1643</v>
      </c>
      <c r="C1644" s="2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6">
        <f>(E1644/D1644)*100</f>
        <v>100</v>
      </c>
      <c r="P1644" s="5">
        <f>IF(NOT(L1644=0),(E1644/L1644),0)</f>
        <v>42.857142857142854</v>
      </c>
      <c r="Q1644" s="2" t="s">
        <v>8325</v>
      </c>
      <c r="R1644" s="2" t="s">
        <v>8346</v>
      </c>
      <c r="S1644" s="11">
        <f>(((J1644/60)/60)/24)+DATE(1970,1,1)</f>
        <v>40688.024618055555</v>
      </c>
      <c r="T1644" s="3">
        <f>(((I1644/60)/60)/24)+DATE(1970,1,1)</f>
        <v>40708.024618055555</v>
      </c>
    </row>
    <row r="1645" spans="1:20" x14ac:dyDescent="0.3">
      <c r="A1645" s="2">
        <v>1643</v>
      </c>
      <c r="B1645" s="2" t="s">
        <v>1644</v>
      </c>
      <c r="C1645" s="2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6">
        <f>(E1645/D1645)*100</f>
        <v>124.70000000000002</v>
      </c>
      <c r="P1645" s="5">
        <f>IF(NOT(L1645=0),(E1645/L1645),0)</f>
        <v>168.51351351351352</v>
      </c>
      <c r="Q1645" s="2" t="s">
        <v>8325</v>
      </c>
      <c r="R1645" s="2" t="s">
        <v>8346</v>
      </c>
      <c r="S1645" s="11">
        <f>(((J1645/60)/60)/24)+DATE(1970,1,1)</f>
        <v>41146.824212962965</v>
      </c>
      <c r="T1645" s="3">
        <f>(((I1645/60)/60)/24)+DATE(1970,1,1)</f>
        <v>41176.824212962965</v>
      </c>
    </row>
    <row r="1646" spans="1:20" x14ac:dyDescent="0.3">
      <c r="A1646" s="2">
        <v>1644</v>
      </c>
      <c r="B1646" s="2" t="s">
        <v>1645</v>
      </c>
      <c r="C1646" s="2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6">
        <f>(E1646/D1646)*100</f>
        <v>109.5</v>
      </c>
      <c r="P1646" s="5">
        <f>IF(NOT(L1646=0),(E1646/L1646),0)</f>
        <v>85.546875</v>
      </c>
      <c r="Q1646" s="2" t="s">
        <v>8325</v>
      </c>
      <c r="R1646" s="2" t="s">
        <v>8346</v>
      </c>
      <c r="S1646" s="11">
        <f>(((J1646/60)/60)/24)+DATE(1970,1,1)</f>
        <v>41175.05972222222</v>
      </c>
      <c r="T1646" s="3">
        <f>(((I1646/60)/60)/24)+DATE(1970,1,1)</f>
        <v>41235.101388888892</v>
      </c>
    </row>
    <row r="1647" spans="1:20" x14ac:dyDescent="0.3">
      <c r="A1647" s="2">
        <v>1645</v>
      </c>
      <c r="B1647" s="2" t="s">
        <v>1646</v>
      </c>
      <c r="C1647" s="2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6">
        <f>(E1647/D1647)*100</f>
        <v>110.80000000000001</v>
      </c>
      <c r="P1647" s="5">
        <f>IF(NOT(L1647=0),(E1647/L1647),0)</f>
        <v>554</v>
      </c>
      <c r="Q1647" s="2" t="s">
        <v>8325</v>
      </c>
      <c r="R1647" s="2" t="s">
        <v>8346</v>
      </c>
      <c r="S1647" s="11">
        <f>(((J1647/60)/60)/24)+DATE(1970,1,1)</f>
        <v>41521.617361111108</v>
      </c>
      <c r="T1647" s="3">
        <f>(((I1647/60)/60)/24)+DATE(1970,1,1)</f>
        <v>41535.617361111108</v>
      </c>
    </row>
    <row r="1648" spans="1:20" x14ac:dyDescent="0.3">
      <c r="A1648" s="2">
        <v>1646</v>
      </c>
      <c r="B1648" s="2" t="s">
        <v>1647</v>
      </c>
      <c r="C1648" s="2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6">
        <f>(E1648/D1648)*100</f>
        <v>110.2</v>
      </c>
      <c r="P1648" s="5">
        <f>IF(NOT(L1648=0),(E1648/L1648),0)</f>
        <v>26.554216867469879</v>
      </c>
      <c r="Q1648" s="2" t="s">
        <v>8325</v>
      </c>
      <c r="R1648" s="2" t="s">
        <v>8346</v>
      </c>
      <c r="S1648" s="11">
        <f>(((J1648/60)/60)/24)+DATE(1970,1,1)</f>
        <v>41833.450266203705</v>
      </c>
      <c r="T1648" s="3">
        <f>(((I1648/60)/60)/24)+DATE(1970,1,1)</f>
        <v>41865.757638888892</v>
      </c>
    </row>
    <row r="1649" spans="1:20" x14ac:dyDescent="0.3">
      <c r="A1649" s="2">
        <v>1647</v>
      </c>
      <c r="B1649" s="2" t="s">
        <v>1648</v>
      </c>
      <c r="C1649" s="2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6">
        <f>(E1649/D1649)*100</f>
        <v>104.71999999999998</v>
      </c>
      <c r="P1649" s="5">
        <f>IF(NOT(L1649=0),(E1649/L1649),0)</f>
        <v>113.82608695652173</v>
      </c>
      <c r="Q1649" s="2" t="s">
        <v>8325</v>
      </c>
      <c r="R1649" s="2" t="s">
        <v>8346</v>
      </c>
      <c r="S1649" s="11">
        <f>(((J1649/60)/60)/24)+DATE(1970,1,1)</f>
        <v>41039.409456018519</v>
      </c>
      <c r="T1649" s="3">
        <f>(((I1649/60)/60)/24)+DATE(1970,1,1)</f>
        <v>41069.409456018519</v>
      </c>
    </row>
    <row r="1650" spans="1:20" x14ac:dyDescent="0.3">
      <c r="A1650" s="2">
        <v>1648</v>
      </c>
      <c r="B1650" s="2" t="s">
        <v>1649</v>
      </c>
      <c r="C1650" s="2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6">
        <f>(E1650/D1650)*100</f>
        <v>125.26086956521738</v>
      </c>
      <c r="P1650" s="5">
        <f>IF(NOT(L1650=0),(E1650/L1650),0)</f>
        <v>32.011111111111113</v>
      </c>
      <c r="Q1650" s="2" t="s">
        <v>8325</v>
      </c>
      <c r="R1650" s="2" t="s">
        <v>8346</v>
      </c>
      <c r="S1650" s="11">
        <f>(((J1650/60)/60)/24)+DATE(1970,1,1)</f>
        <v>40592.704652777778</v>
      </c>
      <c r="T1650" s="3">
        <f>(((I1650/60)/60)/24)+DATE(1970,1,1)</f>
        <v>40622.662986111114</v>
      </c>
    </row>
    <row r="1651" spans="1:20" x14ac:dyDescent="0.3">
      <c r="A1651" s="2">
        <v>1649</v>
      </c>
      <c r="B1651" s="2" t="s">
        <v>1650</v>
      </c>
      <c r="C1651" s="2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6">
        <f>(E1651/D1651)*100</f>
        <v>100.58763157894737</v>
      </c>
      <c r="P1651" s="5">
        <f>IF(NOT(L1651=0),(E1651/L1651),0)</f>
        <v>47.189259259259259</v>
      </c>
      <c r="Q1651" s="2" t="s">
        <v>8325</v>
      </c>
      <c r="R1651" s="2" t="s">
        <v>8346</v>
      </c>
      <c r="S1651" s="11">
        <f>(((J1651/60)/60)/24)+DATE(1970,1,1)</f>
        <v>41737.684664351851</v>
      </c>
      <c r="T1651" s="3">
        <f>(((I1651/60)/60)/24)+DATE(1970,1,1)</f>
        <v>41782.684664351851</v>
      </c>
    </row>
    <row r="1652" spans="1:20" x14ac:dyDescent="0.3">
      <c r="A1652" s="2">
        <v>1650</v>
      </c>
      <c r="B1652" s="2" t="s">
        <v>1651</v>
      </c>
      <c r="C1652" s="2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6">
        <f>(E1652/D1652)*100</f>
        <v>141.55000000000001</v>
      </c>
      <c r="P1652" s="5">
        <f>IF(NOT(L1652=0),(E1652/L1652),0)</f>
        <v>88.46875</v>
      </c>
      <c r="Q1652" s="2" t="s">
        <v>8325</v>
      </c>
      <c r="R1652" s="2" t="s">
        <v>8346</v>
      </c>
      <c r="S1652" s="11">
        <f>(((J1652/60)/60)/24)+DATE(1970,1,1)</f>
        <v>41526.435613425929</v>
      </c>
      <c r="T1652" s="3">
        <f>(((I1652/60)/60)/24)+DATE(1970,1,1)</f>
        <v>41556.435613425929</v>
      </c>
    </row>
    <row r="1653" spans="1:20" x14ac:dyDescent="0.3">
      <c r="A1653" s="2">
        <v>1651</v>
      </c>
      <c r="B1653" s="2" t="s">
        <v>1652</v>
      </c>
      <c r="C1653" s="2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6">
        <f>(E1653/D1653)*100</f>
        <v>100.75</v>
      </c>
      <c r="P1653" s="5">
        <f>IF(NOT(L1653=0),(E1653/L1653),0)</f>
        <v>100.75</v>
      </c>
      <c r="Q1653" s="2" t="s">
        <v>8325</v>
      </c>
      <c r="R1653" s="2" t="s">
        <v>8346</v>
      </c>
      <c r="S1653" s="11">
        <f>(((J1653/60)/60)/24)+DATE(1970,1,1)</f>
        <v>40625.900694444441</v>
      </c>
      <c r="T1653" s="3">
        <f>(((I1653/60)/60)/24)+DATE(1970,1,1)</f>
        <v>40659.290972222225</v>
      </c>
    </row>
    <row r="1654" spans="1:20" x14ac:dyDescent="0.3">
      <c r="A1654" s="2">
        <v>1652</v>
      </c>
      <c r="B1654" s="2" t="s">
        <v>1653</v>
      </c>
      <c r="C1654" s="2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6">
        <f>(E1654/D1654)*100</f>
        <v>100.66666666666666</v>
      </c>
      <c r="P1654" s="5">
        <f>IF(NOT(L1654=0),(E1654/L1654),0)</f>
        <v>64.714285714285708</v>
      </c>
      <c r="Q1654" s="2" t="s">
        <v>8325</v>
      </c>
      <c r="R1654" s="2" t="s">
        <v>8346</v>
      </c>
      <c r="S1654" s="11">
        <f>(((J1654/60)/60)/24)+DATE(1970,1,1)</f>
        <v>41572.492974537039</v>
      </c>
      <c r="T1654" s="3">
        <f>(((I1654/60)/60)/24)+DATE(1970,1,1)</f>
        <v>41602.534641203703</v>
      </c>
    </row>
    <row r="1655" spans="1:20" x14ac:dyDescent="0.3">
      <c r="A1655" s="2">
        <v>1653</v>
      </c>
      <c r="B1655" s="2" t="s">
        <v>1654</v>
      </c>
      <c r="C1655" s="2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6">
        <f>(E1655/D1655)*100</f>
        <v>174.2304</v>
      </c>
      <c r="P1655" s="5">
        <f>IF(NOT(L1655=0),(E1655/L1655),0)</f>
        <v>51.854285714285716</v>
      </c>
      <c r="Q1655" s="2" t="s">
        <v>8325</v>
      </c>
      <c r="R1655" s="2" t="s">
        <v>8346</v>
      </c>
      <c r="S1655" s="11">
        <f>(((J1655/60)/60)/24)+DATE(1970,1,1)</f>
        <v>40626.834444444445</v>
      </c>
      <c r="T1655" s="3">
        <f>(((I1655/60)/60)/24)+DATE(1970,1,1)</f>
        <v>40657.834444444445</v>
      </c>
    </row>
    <row r="1656" spans="1:20" x14ac:dyDescent="0.3">
      <c r="A1656" s="2">
        <v>1654</v>
      </c>
      <c r="B1656" s="2" t="s">
        <v>1655</v>
      </c>
      <c r="C1656" s="2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6">
        <f>(E1656/D1656)*100</f>
        <v>119.90909090909089</v>
      </c>
      <c r="P1656" s="5">
        <f>IF(NOT(L1656=0),(E1656/L1656),0)</f>
        <v>38.794117647058826</v>
      </c>
      <c r="Q1656" s="2" t="s">
        <v>8325</v>
      </c>
      <c r="R1656" s="2" t="s">
        <v>8346</v>
      </c>
      <c r="S1656" s="11">
        <f>(((J1656/60)/60)/24)+DATE(1970,1,1)</f>
        <v>40987.890740740739</v>
      </c>
      <c r="T1656" s="3">
        <f>(((I1656/60)/60)/24)+DATE(1970,1,1)</f>
        <v>41017.890740740739</v>
      </c>
    </row>
    <row r="1657" spans="1:20" x14ac:dyDescent="0.3">
      <c r="A1657" s="2">
        <v>1655</v>
      </c>
      <c r="B1657" s="2" t="s">
        <v>1656</v>
      </c>
      <c r="C1657" s="2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6">
        <f>(E1657/D1657)*100</f>
        <v>142.86666666666667</v>
      </c>
      <c r="P1657" s="5">
        <f>IF(NOT(L1657=0),(E1657/L1657),0)</f>
        <v>44.645833333333336</v>
      </c>
      <c r="Q1657" s="2" t="s">
        <v>8325</v>
      </c>
      <c r="R1657" s="2" t="s">
        <v>8346</v>
      </c>
      <c r="S1657" s="11">
        <f>(((J1657/60)/60)/24)+DATE(1970,1,1)</f>
        <v>40974.791898148149</v>
      </c>
      <c r="T1657" s="3">
        <f>(((I1657/60)/60)/24)+DATE(1970,1,1)</f>
        <v>41004.750231481477</v>
      </c>
    </row>
    <row r="1658" spans="1:20" x14ac:dyDescent="0.3">
      <c r="A1658" s="2">
        <v>1656</v>
      </c>
      <c r="B1658" s="2" t="s">
        <v>1657</v>
      </c>
      <c r="C1658" s="2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6">
        <f>(E1658/D1658)*100</f>
        <v>100.33493333333334</v>
      </c>
      <c r="P1658" s="5">
        <f>IF(NOT(L1658=0),(E1658/L1658),0)</f>
        <v>156.77333333333334</v>
      </c>
      <c r="Q1658" s="2" t="s">
        <v>8325</v>
      </c>
      <c r="R1658" s="2" t="s">
        <v>8346</v>
      </c>
      <c r="S1658" s="11">
        <f>(((J1658/60)/60)/24)+DATE(1970,1,1)</f>
        <v>41226.928842592592</v>
      </c>
      <c r="T1658" s="3">
        <f>(((I1658/60)/60)/24)+DATE(1970,1,1)</f>
        <v>41256.928842592592</v>
      </c>
    </row>
    <row r="1659" spans="1:20" x14ac:dyDescent="0.3">
      <c r="A1659" s="2">
        <v>1657</v>
      </c>
      <c r="B1659" s="2" t="s">
        <v>1658</v>
      </c>
      <c r="C1659" s="2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6">
        <f>(E1659/D1659)*100</f>
        <v>104.93380000000001</v>
      </c>
      <c r="P1659" s="5">
        <f>IF(NOT(L1659=0),(E1659/L1659),0)</f>
        <v>118.70339366515837</v>
      </c>
      <c r="Q1659" s="2" t="s">
        <v>8325</v>
      </c>
      <c r="R1659" s="2" t="s">
        <v>8346</v>
      </c>
      <c r="S1659" s="11">
        <f>(((J1659/60)/60)/24)+DATE(1970,1,1)</f>
        <v>41023.782037037039</v>
      </c>
      <c r="T1659" s="3">
        <f>(((I1659/60)/60)/24)+DATE(1970,1,1)</f>
        <v>41053.782037037039</v>
      </c>
    </row>
    <row r="1660" spans="1:20" x14ac:dyDescent="0.3">
      <c r="A1660" s="2">
        <v>1658</v>
      </c>
      <c r="B1660" s="2" t="s">
        <v>1659</v>
      </c>
      <c r="C1660" s="2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6">
        <f>(E1660/D1660)*100</f>
        <v>132.23333333333335</v>
      </c>
      <c r="P1660" s="5">
        <f>IF(NOT(L1660=0),(E1660/L1660),0)</f>
        <v>74.149532710280369</v>
      </c>
      <c r="Q1660" s="2" t="s">
        <v>8325</v>
      </c>
      <c r="R1660" s="2" t="s">
        <v>8346</v>
      </c>
      <c r="S1660" s="11">
        <f>(((J1660/60)/60)/24)+DATE(1970,1,1)</f>
        <v>41223.22184027778</v>
      </c>
      <c r="T1660" s="3">
        <f>(((I1660/60)/60)/24)+DATE(1970,1,1)</f>
        <v>41261.597222222219</v>
      </c>
    </row>
    <row r="1661" spans="1:20" x14ac:dyDescent="0.3">
      <c r="A1661" s="2">
        <v>1659</v>
      </c>
      <c r="B1661" s="2" t="s">
        <v>1660</v>
      </c>
      <c r="C1661" s="2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6">
        <f>(E1661/D1661)*100</f>
        <v>112.79999999999998</v>
      </c>
      <c r="P1661" s="5">
        <f>IF(NOT(L1661=0),(E1661/L1661),0)</f>
        <v>12.533333333333333</v>
      </c>
      <c r="Q1661" s="2" t="s">
        <v>8325</v>
      </c>
      <c r="R1661" s="2" t="s">
        <v>8346</v>
      </c>
      <c r="S1661" s="11">
        <f>(((J1661/60)/60)/24)+DATE(1970,1,1)</f>
        <v>41596.913437499999</v>
      </c>
      <c r="T1661" s="3">
        <f>(((I1661/60)/60)/24)+DATE(1970,1,1)</f>
        <v>41625.5</v>
      </c>
    </row>
    <row r="1662" spans="1:20" x14ac:dyDescent="0.3">
      <c r="A1662" s="2">
        <v>1660</v>
      </c>
      <c r="B1662" s="2" t="s">
        <v>1661</v>
      </c>
      <c r="C1662" s="2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6">
        <f>(E1662/D1662)*100</f>
        <v>1253.75</v>
      </c>
      <c r="P1662" s="5">
        <f>IF(NOT(L1662=0),(E1662/L1662),0)</f>
        <v>27.861111111111111</v>
      </c>
      <c r="Q1662" s="2" t="s">
        <v>8325</v>
      </c>
      <c r="R1662" s="2" t="s">
        <v>8346</v>
      </c>
      <c r="S1662" s="11">
        <f>(((J1662/60)/60)/24)+DATE(1970,1,1)</f>
        <v>42459.693865740745</v>
      </c>
      <c r="T1662" s="3">
        <f>(((I1662/60)/60)/24)+DATE(1970,1,1)</f>
        <v>42490.915972222225</v>
      </c>
    </row>
    <row r="1663" spans="1:20" x14ac:dyDescent="0.3">
      <c r="A1663" s="2">
        <v>1661</v>
      </c>
      <c r="B1663" s="2" t="s">
        <v>1662</v>
      </c>
      <c r="C1663" s="2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6">
        <f>(E1663/D1663)*100</f>
        <v>102.50632911392405</v>
      </c>
      <c r="P1663" s="5">
        <f>IF(NOT(L1663=0),(E1663/L1663),0)</f>
        <v>80.178217821782184</v>
      </c>
      <c r="Q1663" s="2" t="s">
        <v>8325</v>
      </c>
      <c r="R1663" s="2" t="s">
        <v>8346</v>
      </c>
      <c r="S1663" s="11">
        <f>(((J1663/60)/60)/24)+DATE(1970,1,1)</f>
        <v>42343.998043981483</v>
      </c>
      <c r="T1663" s="3">
        <f>(((I1663/60)/60)/24)+DATE(1970,1,1)</f>
        <v>42386.875</v>
      </c>
    </row>
    <row r="1664" spans="1:20" x14ac:dyDescent="0.3">
      <c r="A1664" s="2">
        <v>1662</v>
      </c>
      <c r="B1664" s="2" t="s">
        <v>1663</v>
      </c>
      <c r="C1664" s="2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6">
        <f>(E1664/D1664)*100</f>
        <v>102.6375</v>
      </c>
      <c r="P1664" s="5">
        <f>IF(NOT(L1664=0),(E1664/L1664),0)</f>
        <v>132.43548387096774</v>
      </c>
      <c r="Q1664" s="2" t="s">
        <v>8325</v>
      </c>
      <c r="R1664" s="2" t="s">
        <v>8346</v>
      </c>
      <c r="S1664" s="11">
        <f>(((J1664/60)/60)/24)+DATE(1970,1,1)</f>
        <v>40848.198333333334</v>
      </c>
      <c r="T1664" s="3">
        <f>(((I1664/60)/60)/24)+DATE(1970,1,1)</f>
        <v>40908.239999999998</v>
      </c>
    </row>
    <row r="1665" spans="1:20" x14ac:dyDescent="0.3">
      <c r="A1665" s="2">
        <v>1663</v>
      </c>
      <c r="B1665" s="2" t="s">
        <v>1664</v>
      </c>
      <c r="C1665" s="2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6">
        <f>(E1665/D1665)*100</f>
        <v>108</v>
      </c>
      <c r="P1665" s="5">
        <f>IF(NOT(L1665=0),(E1665/L1665),0)</f>
        <v>33.75</v>
      </c>
      <c r="Q1665" s="2" t="s">
        <v>8325</v>
      </c>
      <c r="R1665" s="2" t="s">
        <v>8346</v>
      </c>
      <c r="S1665" s="11">
        <f>(((J1665/60)/60)/24)+DATE(1970,1,1)</f>
        <v>42006.02207175926</v>
      </c>
      <c r="T1665" s="3">
        <f>(((I1665/60)/60)/24)+DATE(1970,1,1)</f>
        <v>42036.02207175926</v>
      </c>
    </row>
    <row r="1666" spans="1:20" x14ac:dyDescent="0.3">
      <c r="A1666" s="2">
        <v>1664</v>
      </c>
      <c r="B1666" s="2" t="s">
        <v>1665</v>
      </c>
      <c r="C1666" s="2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6">
        <f>(E1666/D1666)*100</f>
        <v>122.40879999999999</v>
      </c>
      <c r="P1666" s="5">
        <f>IF(NOT(L1666=0),(E1666/L1666),0)</f>
        <v>34.384494382022467</v>
      </c>
      <c r="Q1666" s="2" t="s">
        <v>8325</v>
      </c>
      <c r="R1666" s="2" t="s">
        <v>8346</v>
      </c>
      <c r="S1666" s="11">
        <f>(((J1666/60)/60)/24)+DATE(1970,1,1)</f>
        <v>40939.761782407404</v>
      </c>
      <c r="T1666" s="3">
        <f>(((I1666/60)/60)/24)+DATE(1970,1,1)</f>
        <v>40984.165972222225</v>
      </c>
    </row>
    <row r="1667" spans="1:20" x14ac:dyDescent="0.3">
      <c r="A1667" s="2">
        <v>1665</v>
      </c>
      <c r="B1667" s="2" t="s">
        <v>1666</v>
      </c>
      <c r="C1667" s="2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6">
        <f>(E1667/D1667)*100</f>
        <v>119.45714285714286</v>
      </c>
      <c r="P1667" s="5">
        <f>IF(NOT(L1667=0),(E1667/L1667),0)</f>
        <v>44.956989247311824</v>
      </c>
      <c r="Q1667" s="2" t="s">
        <v>8325</v>
      </c>
      <c r="R1667" s="2" t="s">
        <v>8346</v>
      </c>
      <c r="S1667" s="11">
        <f>(((J1667/60)/60)/24)+DATE(1970,1,1)</f>
        <v>40564.649456018517</v>
      </c>
      <c r="T1667" s="3">
        <f>(((I1667/60)/60)/24)+DATE(1970,1,1)</f>
        <v>40596.125</v>
      </c>
    </row>
    <row r="1668" spans="1:20" x14ac:dyDescent="0.3">
      <c r="A1668" s="2">
        <v>1666</v>
      </c>
      <c r="B1668" s="2" t="s">
        <v>1667</v>
      </c>
      <c r="C1668" s="2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6">
        <f>(E1668/D1668)*100</f>
        <v>160.88</v>
      </c>
      <c r="P1668" s="5">
        <f>IF(NOT(L1668=0),(E1668/L1668),0)</f>
        <v>41.04081632653061</v>
      </c>
      <c r="Q1668" s="2" t="s">
        <v>8325</v>
      </c>
      <c r="R1668" s="2" t="s">
        <v>8346</v>
      </c>
      <c r="S1668" s="11">
        <f>(((J1668/60)/60)/24)+DATE(1970,1,1)</f>
        <v>41331.253159722226</v>
      </c>
      <c r="T1668" s="3">
        <f>(((I1668/60)/60)/24)+DATE(1970,1,1)</f>
        <v>41361.211493055554</v>
      </c>
    </row>
    <row r="1669" spans="1:20" x14ac:dyDescent="0.3">
      <c r="A1669" s="2">
        <v>1667</v>
      </c>
      <c r="B1669" s="2" t="s">
        <v>1668</v>
      </c>
      <c r="C1669" s="2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6">
        <f>(E1669/D1669)*100</f>
        <v>126.85294117647059</v>
      </c>
      <c r="P1669" s="5">
        <f>IF(NOT(L1669=0),(E1669/L1669),0)</f>
        <v>52.597560975609753</v>
      </c>
      <c r="Q1669" s="2" t="s">
        <v>8325</v>
      </c>
      <c r="R1669" s="2" t="s">
        <v>8346</v>
      </c>
      <c r="S1669" s="11">
        <f>(((J1669/60)/60)/24)+DATE(1970,1,1)</f>
        <v>41682.0705787037</v>
      </c>
      <c r="T1669" s="3">
        <f>(((I1669/60)/60)/24)+DATE(1970,1,1)</f>
        <v>41709.290972222225</v>
      </c>
    </row>
    <row r="1670" spans="1:20" x14ac:dyDescent="0.3">
      <c r="A1670" s="2">
        <v>1668</v>
      </c>
      <c r="B1670" s="2" t="s">
        <v>1669</v>
      </c>
      <c r="C1670" s="2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6">
        <f>(E1670/D1670)*100</f>
        <v>102.6375</v>
      </c>
      <c r="P1670" s="5">
        <f>IF(NOT(L1670=0),(E1670/L1670),0)</f>
        <v>70.784482758620683</v>
      </c>
      <c r="Q1670" s="2" t="s">
        <v>8325</v>
      </c>
      <c r="R1670" s="2" t="s">
        <v>8346</v>
      </c>
      <c r="S1670" s="11">
        <f>(((J1670/60)/60)/24)+DATE(1970,1,1)</f>
        <v>40845.14975694444</v>
      </c>
      <c r="T1670" s="3">
        <f>(((I1670/60)/60)/24)+DATE(1970,1,1)</f>
        <v>40875.191423611112</v>
      </c>
    </row>
    <row r="1671" spans="1:20" x14ac:dyDescent="0.3">
      <c r="A1671" s="2">
        <v>1669</v>
      </c>
      <c r="B1671" s="2" t="s">
        <v>1670</v>
      </c>
      <c r="C1671" s="2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6">
        <f>(E1671/D1671)*100</f>
        <v>139.75</v>
      </c>
      <c r="P1671" s="5">
        <f>IF(NOT(L1671=0),(E1671/L1671),0)</f>
        <v>53.75</v>
      </c>
      <c r="Q1671" s="2" t="s">
        <v>8325</v>
      </c>
      <c r="R1671" s="2" t="s">
        <v>8346</v>
      </c>
      <c r="S1671" s="11">
        <f>(((J1671/60)/60)/24)+DATE(1970,1,1)</f>
        <v>42461.885138888887</v>
      </c>
      <c r="T1671" s="3">
        <f>(((I1671/60)/60)/24)+DATE(1970,1,1)</f>
        <v>42521.885138888887</v>
      </c>
    </row>
    <row r="1672" spans="1:20" x14ac:dyDescent="0.3">
      <c r="A1672" s="2">
        <v>1670</v>
      </c>
      <c r="B1672" s="2" t="s">
        <v>1671</v>
      </c>
      <c r="C1672" s="2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6">
        <f>(E1672/D1672)*100</f>
        <v>102.60000000000001</v>
      </c>
      <c r="P1672" s="5">
        <f>IF(NOT(L1672=0),(E1672/L1672),0)</f>
        <v>44.608695652173914</v>
      </c>
      <c r="Q1672" s="2" t="s">
        <v>8325</v>
      </c>
      <c r="R1672" s="2" t="s">
        <v>8346</v>
      </c>
      <c r="S1672" s="11">
        <f>(((J1672/60)/60)/24)+DATE(1970,1,1)</f>
        <v>40313.930543981485</v>
      </c>
      <c r="T1672" s="3">
        <f>(((I1672/60)/60)/24)+DATE(1970,1,1)</f>
        <v>40364.166666666664</v>
      </c>
    </row>
    <row r="1673" spans="1:20" x14ac:dyDescent="0.3">
      <c r="A1673" s="2">
        <v>1671</v>
      </c>
      <c r="B1673" s="2" t="s">
        <v>1672</v>
      </c>
      <c r="C1673" s="2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6">
        <f>(E1673/D1673)*100</f>
        <v>100.67349999999999</v>
      </c>
      <c r="P1673" s="5">
        <f>IF(NOT(L1673=0),(E1673/L1673),0)</f>
        <v>26.148961038961041</v>
      </c>
      <c r="Q1673" s="2" t="s">
        <v>8325</v>
      </c>
      <c r="R1673" s="2" t="s">
        <v>8346</v>
      </c>
      <c r="S1673" s="11">
        <f>(((J1673/60)/60)/24)+DATE(1970,1,1)</f>
        <v>42553.54414351852</v>
      </c>
      <c r="T1673" s="3">
        <f>(((I1673/60)/60)/24)+DATE(1970,1,1)</f>
        <v>42583.54414351852</v>
      </c>
    </row>
    <row r="1674" spans="1:20" x14ac:dyDescent="0.3">
      <c r="A1674" s="2">
        <v>1672</v>
      </c>
      <c r="B1674" s="2" t="s">
        <v>1673</v>
      </c>
      <c r="C1674" s="2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6">
        <f>(E1674/D1674)*100</f>
        <v>112.94117647058823</v>
      </c>
      <c r="P1674" s="5">
        <f>IF(NOT(L1674=0),(E1674/L1674),0)</f>
        <v>39.183673469387756</v>
      </c>
      <c r="Q1674" s="2" t="s">
        <v>8325</v>
      </c>
      <c r="R1674" s="2" t="s">
        <v>8346</v>
      </c>
      <c r="S1674" s="11">
        <f>(((J1674/60)/60)/24)+DATE(1970,1,1)</f>
        <v>41034.656597222223</v>
      </c>
      <c r="T1674" s="3">
        <f>(((I1674/60)/60)/24)+DATE(1970,1,1)</f>
        <v>41064.656597222223</v>
      </c>
    </row>
    <row r="1675" spans="1:20" x14ac:dyDescent="0.3">
      <c r="A1675" s="2">
        <v>1673</v>
      </c>
      <c r="B1675" s="2" t="s">
        <v>1674</v>
      </c>
      <c r="C1675" s="2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6">
        <f>(E1675/D1675)*100</f>
        <v>128.09523809523807</v>
      </c>
      <c r="P1675" s="5">
        <f>IF(NOT(L1675=0),(E1675/L1675),0)</f>
        <v>45.593220338983052</v>
      </c>
      <c r="Q1675" s="2" t="s">
        <v>8325</v>
      </c>
      <c r="R1675" s="2" t="s">
        <v>8346</v>
      </c>
      <c r="S1675" s="11">
        <f>(((J1675/60)/60)/24)+DATE(1970,1,1)</f>
        <v>42039.878379629634</v>
      </c>
      <c r="T1675" s="3">
        <f>(((I1675/60)/60)/24)+DATE(1970,1,1)</f>
        <v>42069.878379629634</v>
      </c>
    </row>
    <row r="1676" spans="1:20" x14ac:dyDescent="0.3">
      <c r="A1676" s="2">
        <v>1674</v>
      </c>
      <c r="B1676" s="2" t="s">
        <v>1675</v>
      </c>
      <c r="C1676" s="2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6">
        <f>(E1676/D1676)*100</f>
        <v>201.7</v>
      </c>
      <c r="P1676" s="5">
        <f>IF(NOT(L1676=0),(E1676/L1676),0)</f>
        <v>89.247787610619469</v>
      </c>
      <c r="Q1676" s="2" t="s">
        <v>8325</v>
      </c>
      <c r="R1676" s="2" t="s">
        <v>8346</v>
      </c>
      <c r="S1676" s="11">
        <f>(((J1676/60)/60)/24)+DATE(1970,1,1)</f>
        <v>42569.605393518519</v>
      </c>
      <c r="T1676" s="3">
        <f>(((I1676/60)/60)/24)+DATE(1970,1,1)</f>
        <v>42600.290972222225</v>
      </c>
    </row>
    <row r="1677" spans="1:20" x14ac:dyDescent="0.3">
      <c r="A1677" s="2">
        <v>1675</v>
      </c>
      <c r="B1677" s="2" t="s">
        <v>1676</v>
      </c>
      <c r="C1677" s="2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6">
        <f>(E1677/D1677)*100</f>
        <v>137.416</v>
      </c>
      <c r="P1677" s="5">
        <f>IF(NOT(L1677=0),(E1677/L1677),0)</f>
        <v>40.416470588235299</v>
      </c>
      <c r="Q1677" s="2" t="s">
        <v>8325</v>
      </c>
      <c r="R1677" s="2" t="s">
        <v>8346</v>
      </c>
      <c r="S1677" s="11">
        <f>(((J1677/60)/60)/24)+DATE(1970,1,1)</f>
        <v>40802.733101851853</v>
      </c>
      <c r="T1677" s="3">
        <f>(((I1677/60)/60)/24)+DATE(1970,1,1)</f>
        <v>40832.918749999997</v>
      </c>
    </row>
    <row r="1678" spans="1:20" x14ac:dyDescent="0.3">
      <c r="A1678" s="2">
        <v>1676</v>
      </c>
      <c r="B1678" s="2" t="s">
        <v>1677</v>
      </c>
      <c r="C1678" s="2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6">
        <f>(E1678/D1678)*100</f>
        <v>115.33333333333333</v>
      </c>
      <c r="P1678" s="5">
        <f>IF(NOT(L1678=0),(E1678/L1678),0)</f>
        <v>82.38095238095238</v>
      </c>
      <c r="Q1678" s="2" t="s">
        <v>8325</v>
      </c>
      <c r="R1678" s="2" t="s">
        <v>8346</v>
      </c>
      <c r="S1678" s="11">
        <f>(((J1678/60)/60)/24)+DATE(1970,1,1)</f>
        <v>40973.72623842593</v>
      </c>
      <c r="T1678" s="3">
        <f>(((I1678/60)/60)/24)+DATE(1970,1,1)</f>
        <v>41020.165972222225</v>
      </c>
    </row>
    <row r="1679" spans="1:20" x14ac:dyDescent="0.3">
      <c r="A1679" s="2">
        <v>1677</v>
      </c>
      <c r="B1679" s="2" t="s">
        <v>1678</v>
      </c>
      <c r="C1679" s="2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6">
        <f>(E1679/D1679)*100</f>
        <v>111.66666666666667</v>
      </c>
      <c r="P1679" s="5">
        <f>IF(NOT(L1679=0),(E1679/L1679),0)</f>
        <v>159.52380952380952</v>
      </c>
      <c r="Q1679" s="2" t="s">
        <v>8325</v>
      </c>
      <c r="R1679" s="2" t="s">
        <v>8346</v>
      </c>
      <c r="S1679" s="11">
        <f>(((J1679/60)/60)/24)+DATE(1970,1,1)</f>
        <v>42416.407129629632</v>
      </c>
      <c r="T1679" s="3">
        <f>(((I1679/60)/60)/24)+DATE(1970,1,1)</f>
        <v>42476.249305555553</v>
      </c>
    </row>
    <row r="1680" spans="1:20" x14ac:dyDescent="0.3">
      <c r="A1680" s="2">
        <v>1678</v>
      </c>
      <c r="B1680" s="2" t="s">
        <v>1679</v>
      </c>
      <c r="C1680" s="2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6">
        <f>(E1680/D1680)*100</f>
        <v>118.39999999999999</v>
      </c>
      <c r="P1680" s="5">
        <f>IF(NOT(L1680=0),(E1680/L1680),0)</f>
        <v>36.244897959183675</v>
      </c>
      <c r="Q1680" s="2" t="s">
        <v>8325</v>
      </c>
      <c r="R1680" s="2" t="s">
        <v>8346</v>
      </c>
      <c r="S1680" s="11">
        <f>(((J1680/60)/60)/24)+DATE(1970,1,1)</f>
        <v>41662.854988425926</v>
      </c>
      <c r="T1680" s="3">
        <f>(((I1680/60)/60)/24)+DATE(1970,1,1)</f>
        <v>41676.854988425926</v>
      </c>
    </row>
    <row r="1681" spans="1:20" x14ac:dyDescent="0.3">
      <c r="A1681" s="2">
        <v>1679</v>
      </c>
      <c r="B1681" s="2" t="s">
        <v>1680</v>
      </c>
      <c r="C1681" s="2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6">
        <f>(E1681/D1681)*100</f>
        <v>175</v>
      </c>
      <c r="P1681" s="5">
        <f>IF(NOT(L1681=0),(E1681/L1681),0)</f>
        <v>62.5</v>
      </c>
      <c r="Q1681" s="2" t="s">
        <v>8325</v>
      </c>
      <c r="R1681" s="2" t="s">
        <v>8346</v>
      </c>
      <c r="S1681" s="11">
        <f>(((J1681/60)/60)/24)+DATE(1970,1,1)</f>
        <v>40723.068807870368</v>
      </c>
      <c r="T1681" s="3">
        <f>(((I1681/60)/60)/24)+DATE(1970,1,1)</f>
        <v>40746.068807870368</v>
      </c>
    </row>
    <row r="1682" spans="1:20" x14ac:dyDescent="0.3">
      <c r="A1682" s="2">
        <v>1680</v>
      </c>
      <c r="B1682" s="2" t="s">
        <v>1681</v>
      </c>
      <c r="C1682" s="2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6">
        <f>(E1682/D1682)*100</f>
        <v>117.5</v>
      </c>
      <c r="P1682" s="5">
        <f>IF(NOT(L1682=0),(E1682/L1682),0)</f>
        <v>47</v>
      </c>
      <c r="Q1682" s="2" t="s">
        <v>8325</v>
      </c>
      <c r="R1682" s="2" t="s">
        <v>8346</v>
      </c>
      <c r="S1682" s="11">
        <f>(((J1682/60)/60)/24)+DATE(1970,1,1)</f>
        <v>41802.757719907408</v>
      </c>
      <c r="T1682" s="3">
        <f>(((I1682/60)/60)/24)+DATE(1970,1,1)</f>
        <v>41832.757719907408</v>
      </c>
    </row>
    <row r="1683" spans="1:20" x14ac:dyDescent="0.3">
      <c r="A1683" s="2">
        <v>1681</v>
      </c>
      <c r="B1683" s="2" t="s">
        <v>1682</v>
      </c>
      <c r="C1683" s="2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6">
        <f>(E1683/D1683)*100</f>
        <v>101.42212307692309</v>
      </c>
      <c r="P1683" s="5">
        <f>IF(NOT(L1683=0),(E1683/L1683),0)</f>
        <v>74.575090497737563</v>
      </c>
      <c r="Q1683" s="2" t="s">
        <v>8325</v>
      </c>
      <c r="R1683" s="2" t="s">
        <v>8347</v>
      </c>
      <c r="S1683" s="11">
        <f>(((J1683/60)/60)/24)+DATE(1970,1,1)</f>
        <v>42774.121342592596</v>
      </c>
      <c r="T1683" s="3">
        <f>(((I1683/60)/60)/24)+DATE(1970,1,1)</f>
        <v>42823.083333333328</v>
      </c>
    </row>
    <row r="1684" spans="1:20" x14ac:dyDescent="0.3">
      <c r="A1684" s="2">
        <v>1682</v>
      </c>
      <c r="B1684" s="2" t="s">
        <v>1683</v>
      </c>
      <c r="C1684" s="2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6">
        <f>(E1684/D1684)*100</f>
        <v>0</v>
      </c>
      <c r="P1684" s="5">
        <f>IF(NOT(L1684=0),(E1684/L1684),0)</f>
        <v>0</v>
      </c>
      <c r="Q1684" s="2" t="s">
        <v>8325</v>
      </c>
      <c r="R1684" s="2" t="s">
        <v>8347</v>
      </c>
      <c r="S1684" s="11">
        <f>(((J1684/60)/60)/24)+DATE(1970,1,1)</f>
        <v>42779.21365740741</v>
      </c>
      <c r="T1684" s="3">
        <f>(((I1684/60)/60)/24)+DATE(1970,1,1)</f>
        <v>42839.171990740739</v>
      </c>
    </row>
    <row r="1685" spans="1:20" x14ac:dyDescent="0.3">
      <c r="A1685" s="2">
        <v>1683</v>
      </c>
      <c r="B1685" s="2" t="s">
        <v>1684</v>
      </c>
      <c r="C1685" s="2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6">
        <f>(E1685/D1685)*100</f>
        <v>21.714285714285715</v>
      </c>
      <c r="P1685" s="5">
        <f>IF(NOT(L1685=0),(E1685/L1685),0)</f>
        <v>76</v>
      </c>
      <c r="Q1685" s="2" t="s">
        <v>8325</v>
      </c>
      <c r="R1685" s="2" t="s">
        <v>8347</v>
      </c>
      <c r="S1685" s="11">
        <f>(((J1685/60)/60)/24)+DATE(1970,1,1)</f>
        <v>42808.781689814816</v>
      </c>
      <c r="T1685" s="3">
        <f>(((I1685/60)/60)/24)+DATE(1970,1,1)</f>
        <v>42832.781689814816</v>
      </c>
    </row>
    <row r="1686" spans="1:20" x14ac:dyDescent="0.3">
      <c r="A1686" s="2">
        <v>1684</v>
      </c>
      <c r="B1686" s="2" t="s">
        <v>1685</v>
      </c>
      <c r="C1686" s="2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6">
        <f>(E1686/D1686)*100</f>
        <v>109.125</v>
      </c>
      <c r="P1686" s="5">
        <f>IF(NOT(L1686=0),(E1686/L1686),0)</f>
        <v>86.43564356435644</v>
      </c>
      <c r="Q1686" s="2" t="s">
        <v>8325</v>
      </c>
      <c r="R1686" s="2" t="s">
        <v>8347</v>
      </c>
      <c r="S1686" s="11">
        <f>(((J1686/60)/60)/24)+DATE(1970,1,1)</f>
        <v>42783.815289351856</v>
      </c>
      <c r="T1686" s="3">
        <f>(((I1686/60)/60)/24)+DATE(1970,1,1)</f>
        <v>42811.773622685185</v>
      </c>
    </row>
    <row r="1687" spans="1:20" x14ac:dyDescent="0.3">
      <c r="A1687" s="2">
        <v>1685</v>
      </c>
      <c r="B1687" s="2" t="s">
        <v>1686</v>
      </c>
      <c r="C1687" s="2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6">
        <f>(E1687/D1687)*100</f>
        <v>102.85714285714285</v>
      </c>
      <c r="P1687" s="5">
        <f>IF(NOT(L1687=0),(E1687/L1687),0)</f>
        <v>24</v>
      </c>
      <c r="Q1687" s="2" t="s">
        <v>8325</v>
      </c>
      <c r="R1687" s="2" t="s">
        <v>8347</v>
      </c>
      <c r="S1687" s="11">
        <f>(((J1687/60)/60)/24)+DATE(1970,1,1)</f>
        <v>42788.2502662037</v>
      </c>
      <c r="T1687" s="3">
        <f>(((I1687/60)/60)/24)+DATE(1970,1,1)</f>
        <v>42818.208599537036</v>
      </c>
    </row>
    <row r="1688" spans="1:20" x14ac:dyDescent="0.3">
      <c r="A1688" s="2">
        <v>1686</v>
      </c>
      <c r="B1688" s="2" t="s">
        <v>1687</v>
      </c>
      <c r="C1688" s="2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6">
        <f>(E1688/D1688)*100</f>
        <v>0.36</v>
      </c>
      <c r="P1688" s="5">
        <f>IF(NOT(L1688=0),(E1688/L1688),0)</f>
        <v>18</v>
      </c>
      <c r="Q1688" s="2" t="s">
        <v>8325</v>
      </c>
      <c r="R1688" s="2" t="s">
        <v>8347</v>
      </c>
      <c r="S1688" s="11">
        <f>(((J1688/60)/60)/24)+DATE(1970,1,1)</f>
        <v>42792.843969907408</v>
      </c>
      <c r="T1688" s="3">
        <f>(((I1688/60)/60)/24)+DATE(1970,1,1)</f>
        <v>42852.802303240736</v>
      </c>
    </row>
    <row r="1689" spans="1:20" x14ac:dyDescent="0.3">
      <c r="A1689" s="2">
        <v>1687</v>
      </c>
      <c r="B1689" s="2" t="s">
        <v>1688</v>
      </c>
      <c r="C1689" s="2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6">
        <f>(E1689/D1689)*100</f>
        <v>31.25</v>
      </c>
      <c r="P1689" s="5">
        <f>IF(NOT(L1689=0),(E1689/L1689),0)</f>
        <v>80.128205128205124</v>
      </c>
      <c r="Q1689" s="2" t="s">
        <v>8325</v>
      </c>
      <c r="R1689" s="2" t="s">
        <v>8347</v>
      </c>
      <c r="S1689" s="11">
        <f>(((J1689/60)/60)/24)+DATE(1970,1,1)</f>
        <v>42802.046817129631</v>
      </c>
      <c r="T1689" s="3">
        <f>(((I1689/60)/60)/24)+DATE(1970,1,1)</f>
        <v>42835.84375</v>
      </c>
    </row>
    <row r="1690" spans="1:20" x14ac:dyDescent="0.3">
      <c r="A1690" s="2">
        <v>1688</v>
      </c>
      <c r="B1690" s="2" t="s">
        <v>1689</v>
      </c>
      <c r="C1690" s="2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6">
        <f>(E1690/D1690)*100</f>
        <v>44.3</v>
      </c>
      <c r="P1690" s="5">
        <f>IF(NOT(L1690=0),(E1690/L1690),0)</f>
        <v>253.14285714285714</v>
      </c>
      <c r="Q1690" s="2" t="s">
        <v>8325</v>
      </c>
      <c r="R1690" s="2" t="s">
        <v>8347</v>
      </c>
      <c r="S1690" s="11">
        <f>(((J1690/60)/60)/24)+DATE(1970,1,1)</f>
        <v>42804.534652777773</v>
      </c>
      <c r="T1690" s="3">
        <f>(((I1690/60)/60)/24)+DATE(1970,1,1)</f>
        <v>42834.492986111116</v>
      </c>
    </row>
    <row r="1691" spans="1:20" x14ac:dyDescent="0.3">
      <c r="A1691" s="2">
        <v>1689</v>
      </c>
      <c r="B1691" s="2" t="s">
        <v>1690</v>
      </c>
      <c r="C1691" s="2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6">
        <f>(E1691/D1691)*100</f>
        <v>100</v>
      </c>
      <c r="P1691" s="5">
        <f>IF(NOT(L1691=0),(E1691/L1691),0)</f>
        <v>171.42857142857142</v>
      </c>
      <c r="Q1691" s="2" t="s">
        <v>8325</v>
      </c>
      <c r="R1691" s="2" t="s">
        <v>8347</v>
      </c>
      <c r="S1691" s="11">
        <f>(((J1691/60)/60)/24)+DATE(1970,1,1)</f>
        <v>42780.942476851851</v>
      </c>
      <c r="T1691" s="3">
        <f>(((I1691/60)/60)/24)+DATE(1970,1,1)</f>
        <v>42810.900810185187</v>
      </c>
    </row>
    <row r="1692" spans="1:20" x14ac:dyDescent="0.3">
      <c r="A1692" s="2">
        <v>1690</v>
      </c>
      <c r="B1692" s="2" t="s">
        <v>1691</v>
      </c>
      <c r="C1692" s="2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6">
        <f>(E1692/D1692)*100</f>
        <v>25.4</v>
      </c>
      <c r="P1692" s="5">
        <f>IF(NOT(L1692=0),(E1692/L1692),0)</f>
        <v>57.727272727272727</v>
      </c>
      <c r="Q1692" s="2" t="s">
        <v>8325</v>
      </c>
      <c r="R1692" s="2" t="s">
        <v>8347</v>
      </c>
      <c r="S1692" s="11">
        <f>(((J1692/60)/60)/24)+DATE(1970,1,1)</f>
        <v>42801.43104166667</v>
      </c>
      <c r="T1692" s="3">
        <f>(((I1692/60)/60)/24)+DATE(1970,1,1)</f>
        <v>42831.389374999999</v>
      </c>
    </row>
    <row r="1693" spans="1:20" x14ac:dyDescent="0.3">
      <c r="A1693" s="2">
        <v>1691</v>
      </c>
      <c r="B1693" s="2" t="s">
        <v>1692</v>
      </c>
      <c r="C1693" s="2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6">
        <f>(E1693/D1693)*100</f>
        <v>33.473333333333329</v>
      </c>
      <c r="P1693" s="5">
        <f>IF(NOT(L1693=0),(E1693/L1693),0)</f>
        <v>264.26315789473682</v>
      </c>
      <c r="Q1693" s="2" t="s">
        <v>8325</v>
      </c>
      <c r="R1693" s="2" t="s">
        <v>8347</v>
      </c>
      <c r="S1693" s="11">
        <f>(((J1693/60)/60)/24)+DATE(1970,1,1)</f>
        <v>42795.701481481476</v>
      </c>
      <c r="T1693" s="3">
        <f>(((I1693/60)/60)/24)+DATE(1970,1,1)</f>
        <v>42828.041666666672</v>
      </c>
    </row>
    <row r="1694" spans="1:20" x14ac:dyDescent="0.3">
      <c r="A1694" s="2">
        <v>1692</v>
      </c>
      <c r="B1694" s="2" t="s">
        <v>1693</v>
      </c>
      <c r="C1694" s="2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6">
        <f>(E1694/D1694)*100</f>
        <v>47.8</v>
      </c>
      <c r="P1694" s="5">
        <f>IF(NOT(L1694=0),(E1694/L1694),0)</f>
        <v>159.33333333333334</v>
      </c>
      <c r="Q1694" s="2" t="s">
        <v>8325</v>
      </c>
      <c r="R1694" s="2" t="s">
        <v>8347</v>
      </c>
      <c r="S1694" s="11">
        <f>(((J1694/60)/60)/24)+DATE(1970,1,1)</f>
        <v>42788.151238425926</v>
      </c>
      <c r="T1694" s="3">
        <f>(((I1694/60)/60)/24)+DATE(1970,1,1)</f>
        <v>42820.999305555553</v>
      </c>
    </row>
    <row r="1695" spans="1:20" x14ac:dyDescent="0.3">
      <c r="A1695" s="2">
        <v>1693</v>
      </c>
      <c r="B1695" s="2" t="s">
        <v>1694</v>
      </c>
      <c r="C1695" s="2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6">
        <f>(E1695/D1695)*100</f>
        <v>9.3333333333333339</v>
      </c>
      <c r="P1695" s="5">
        <f>IF(NOT(L1695=0),(E1695/L1695),0)</f>
        <v>35</v>
      </c>
      <c r="Q1695" s="2" t="s">
        <v>8325</v>
      </c>
      <c r="R1695" s="2" t="s">
        <v>8347</v>
      </c>
      <c r="S1695" s="11">
        <f>(((J1695/60)/60)/24)+DATE(1970,1,1)</f>
        <v>42803.920277777783</v>
      </c>
      <c r="T1695" s="3">
        <f>(((I1695/60)/60)/24)+DATE(1970,1,1)</f>
        <v>42834.833333333328</v>
      </c>
    </row>
    <row r="1696" spans="1:20" x14ac:dyDescent="0.3">
      <c r="A1696" s="2">
        <v>1694</v>
      </c>
      <c r="B1696" s="2" t="s">
        <v>1695</v>
      </c>
      <c r="C1696" s="2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6">
        <f>(E1696/D1696)*100</f>
        <v>0.05</v>
      </c>
      <c r="P1696" s="5">
        <f>IF(NOT(L1696=0),(E1696/L1696),0)</f>
        <v>5</v>
      </c>
      <c r="Q1696" s="2" t="s">
        <v>8325</v>
      </c>
      <c r="R1696" s="2" t="s">
        <v>8347</v>
      </c>
      <c r="S1696" s="11">
        <f>(((J1696/60)/60)/24)+DATE(1970,1,1)</f>
        <v>42791.669837962967</v>
      </c>
      <c r="T1696" s="3">
        <f>(((I1696/60)/60)/24)+DATE(1970,1,1)</f>
        <v>42821.191666666666</v>
      </c>
    </row>
    <row r="1697" spans="1:20" x14ac:dyDescent="0.3">
      <c r="A1697" s="2">
        <v>1695</v>
      </c>
      <c r="B1697" s="2" t="s">
        <v>1696</v>
      </c>
      <c r="C1697" s="2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6">
        <f>(E1697/D1697)*100</f>
        <v>11.708333333333334</v>
      </c>
      <c r="P1697" s="5">
        <f>IF(NOT(L1697=0),(E1697/L1697),0)</f>
        <v>61.086956521739133</v>
      </c>
      <c r="Q1697" s="2" t="s">
        <v>8325</v>
      </c>
      <c r="R1697" s="2" t="s">
        <v>8347</v>
      </c>
      <c r="S1697" s="11">
        <f>(((J1697/60)/60)/24)+DATE(1970,1,1)</f>
        <v>42801.031412037039</v>
      </c>
      <c r="T1697" s="3">
        <f>(((I1697/60)/60)/24)+DATE(1970,1,1)</f>
        <v>42835.041666666672</v>
      </c>
    </row>
    <row r="1698" spans="1:20" x14ac:dyDescent="0.3">
      <c r="A1698" s="2">
        <v>1696</v>
      </c>
      <c r="B1698" s="2" t="s">
        <v>1697</v>
      </c>
      <c r="C1698" s="2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6">
        <f>(E1698/D1698)*100</f>
        <v>0</v>
      </c>
      <c r="P1698" s="5">
        <f>IF(NOT(L1698=0),(E1698/L1698),0)</f>
        <v>0</v>
      </c>
      <c r="Q1698" s="2" t="s">
        <v>8325</v>
      </c>
      <c r="R1698" s="2" t="s">
        <v>8347</v>
      </c>
      <c r="S1698" s="11">
        <f>(((J1698/60)/60)/24)+DATE(1970,1,1)</f>
        <v>42796.069571759261</v>
      </c>
      <c r="T1698" s="3">
        <f>(((I1698/60)/60)/24)+DATE(1970,1,1)</f>
        <v>42826.027905092589</v>
      </c>
    </row>
    <row r="1699" spans="1:20" x14ac:dyDescent="0.3">
      <c r="A1699" s="2">
        <v>1697</v>
      </c>
      <c r="B1699" s="2" t="s">
        <v>1698</v>
      </c>
      <c r="C1699" s="2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6">
        <f>(E1699/D1699)*100</f>
        <v>20.208000000000002</v>
      </c>
      <c r="P1699" s="5">
        <f>IF(NOT(L1699=0),(E1699/L1699),0)</f>
        <v>114.81818181818181</v>
      </c>
      <c r="Q1699" s="2" t="s">
        <v>8325</v>
      </c>
      <c r="R1699" s="2" t="s">
        <v>8347</v>
      </c>
      <c r="S1699" s="11">
        <f>(((J1699/60)/60)/24)+DATE(1970,1,1)</f>
        <v>42805.032962962956</v>
      </c>
      <c r="T1699" s="3">
        <f>(((I1699/60)/60)/24)+DATE(1970,1,1)</f>
        <v>42834.991296296299</v>
      </c>
    </row>
    <row r="1700" spans="1:20" x14ac:dyDescent="0.3">
      <c r="A1700" s="2">
        <v>1698</v>
      </c>
      <c r="B1700" s="2" t="s">
        <v>1699</v>
      </c>
      <c r="C1700" s="2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6">
        <f>(E1700/D1700)*100</f>
        <v>0</v>
      </c>
      <c r="P1700" s="5">
        <f>IF(NOT(L1700=0),(E1700/L1700),0)</f>
        <v>0</v>
      </c>
      <c r="Q1700" s="2" t="s">
        <v>8325</v>
      </c>
      <c r="R1700" s="2" t="s">
        <v>8347</v>
      </c>
      <c r="S1700" s="11">
        <f>(((J1700/60)/60)/24)+DATE(1970,1,1)</f>
        <v>42796.207870370374</v>
      </c>
      <c r="T1700" s="3">
        <f>(((I1700/60)/60)/24)+DATE(1970,1,1)</f>
        <v>42820.147916666669</v>
      </c>
    </row>
    <row r="1701" spans="1:20" x14ac:dyDescent="0.3">
      <c r="A1701" s="2">
        <v>1699</v>
      </c>
      <c r="B1701" s="2" t="s">
        <v>1700</v>
      </c>
      <c r="C1701" s="2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6">
        <f>(E1701/D1701)*100</f>
        <v>4.2311459353574925</v>
      </c>
      <c r="P1701" s="5">
        <f>IF(NOT(L1701=0),(E1701/L1701),0)</f>
        <v>54</v>
      </c>
      <c r="Q1701" s="2" t="s">
        <v>8325</v>
      </c>
      <c r="R1701" s="2" t="s">
        <v>8347</v>
      </c>
      <c r="S1701" s="11">
        <f>(((J1701/60)/60)/24)+DATE(1970,1,1)</f>
        <v>42806.863946759258</v>
      </c>
      <c r="T1701" s="3">
        <f>(((I1701/60)/60)/24)+DATE(1970,1,1)</f>
        <v>42836.863946759258</v>
      </c>
    </row>
    <row r="1702" spans="1:20" x14ac:dyDescent="0.3">
      <c r="A1702" s="2">
        <v>1700</v>
      </c>
      <c r="B1702" s="2" t="s">
        <v>1701</v>
      </c>
      <c r="C1702" s="2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6">
        <f>(E1702/D1702)*100</f>
        <v>26.06</v>
      </c>
      <c r="P1702" s="5">
        <f>IF(NOT(L1702=0),(E1702/L1702),0)</f>
        <v>65.974683544303801</v>
      </c>
      <c r="Q1702" s="2" t="s">
        <v>8325</v>
      </c>
      <c r="R1702" s="2" t="s">
        <v>8347</v>
      </c>
      <c r="S1702" s="11">
        <f>(((J1702/60)/60)/24)+DATE(1970,1,1)</f>
        <v>42796.071643518517</v>
      </c>
      <c r="T1702" s="3">
        <f>(((I1702/60)/60)/24)+DATE(1970,1,1)</f>
        <v>42826.166666666672</v>
      </c>
    </row>
    <row r="1703" spans="1:20" x14ac:dyDescent="0.3">
      <c r="A1703" s="2">
        <v>1701</v>
      </c>
      <c r="B1703" s="2" t="s">
        <v>1702</v>
      </c>
      <c r="C1703" s="2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6">
        <f>(E1703/D1703)*100</f>
        <v>0.19801980198019803</v>
      </c>
      <c r="P1703" s="5">
        <f>IF(NOT(L1703=0),(E1703/L1703),0)</f>
        <v>5</v>
      </c>
      <c r="Q1703" s="2" t="s">
        <v>8325</v>
      </c>
      <c r="R1703" s="2" t="s">
        <v>8347</v>
      </c>
      <c r="S1703" s="11">
        <f>(((J1703/60)/60)/24)+DATE(1970,1,1)</f>
        <v>41989.664409722223</v>
      </c>
      <c r="T1703" s="3">
        <f>(((I1703/60)/60)/24)+DATE(1970,1,1)</f>
        <v>42019.664409722223</v>
      </c>
    </row>
    <row r="1704" spans="1:20" x14ac:dyDescent="0.3">
      <c r="A1704" s="2">
        <v>1702</v>
      </c>
      <c r="B1704" s="2" t="s">
        <v>1703</v>
      </c>
      <c r="C1704" s="2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6">
        <f>(E1704/D1704)*100</f>
        <v>6.0606060606060606E-3</v>
      </c>
      <c r="P1704" s="5">
        <f>IF(NOT(L1704=0),(E1704/L1704),0)</f>
        <v>1</v>
      </c>
      <c r="Q1704" s="2" t="s">
        <v>8325</v>
      </c>
      <c r="R1704" s="2" t="s">
        <v>8347</v>
      </c>
      <c r="S1704" s="11">
        <f>(((J1704/60)/60)/24)+DATE(1970,1,1)</f>
        <v>42063.869791666672</v>
      </c>
      <c r="T1704" s="3">
        <f>(((I1704/60)/60)/24)+DATE(1970,1,1)</f>
        <v>42093.828125</v>
      </c>
    </row>
    <row r="1705" spans="1:20" x14ac:dyDescent="0.3">
      <c r="A1705" s="2">
        <v>1703</v>
      </c>
      <c r="B1705" s="2" t="s">
        <v>1704</v>
      </c>
      <c r="C1705" s="2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6">
        <f>(E1705/D1705)*100</f>
        <v>1.02</v>
      </c>
      <c r="P1705" s="5">
        <f>IF(NOT(L1705=0),(E1705/L1705),0)</f>
        <v>25.5</v>
      </c>
      <c r="Q1705" s="2" t="s">
        <v>8325</v>
      </c>
      <c r="R1705" s="2" t="s">
        <v>8347</v>
      </c>
      <c r="S1705" s="11">
        <f>(((J1705/60)/60)/24)+DATE(1970,1,1)</f>
        <v>42187.281678240746</v>
      </c>
      <c r="T1705" s="3">
        <f>(((I1705/60)/60)/24)+DATE(1970,1,1)</f>
        <v>42247.281678240746</v>
      </c>
    </row>
    <row r="1706" spans="1:20" x14ac:dyDescent="0.3">
      <c r="A1706" s="2">
        <v>1704</v>
      </c>
      <c r="B1706" s="2" t="s">
        <v>1705</v>
      </c>
      <c r="C1706" s="2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6">
        <f>(E1706/D1706)*100</f>
        <v>65.100000000000009</v>
      </c>
      <c r="P1706" s="5">
        <f>IF(NOT(L1706=0),(E1706/L1706),0)</f>
        <v>118.36363636363636</v>
      </c>
      <c r="Q1706" s="2" t="s">
        <v>8325</v>
      </c>
      <c r="R1706" s="2" t="s">
        <v>8347</v>
      </c>
      <c r="S1706" s="11">
        <f>(((J1706/60)/60)/24)+DATE(1970,1,1)</f>
        <v>42021.139733796299</v>
      </c>
      <c r="T1706" s="3">
        <f>(((I1706/60)/60)/24)+DATE(1970,1,1)</f>
        <v>42051.139733796299</v>
      </c>
    </row>
    <row r="1707" spans="1:20" x14ac:dyDescent="0.3">
      <c r="A1707" s="2">
        <v>1705</v>
      </c>
      <c r="B1707" s="2" t="s">
        <v>1706</v>
      </c>
      <c r="C1707" s="2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6">
        <f>(E1707/D1707)*100</f>
        <v>0</v>
      </c>
      <c r="P1707" s="5">
        <f>IF(NOT(L1707=0),(E1707/L1707),0)</f>
        <v>0</v>
      </c>
      <c r="Q1707" s="2" t="s">
        <v>8325</v>
      </c>
      <c r="R1707" s="2" t="s">
        <v>8347</v>
      </c>
      <c r="S1707" s="11">
        <f>(((J1707/60)/60)/24)+DATE(1970,1,1)</f>
        <v>42245.016736111109</v>
      </c>
      <c r="T1707" s="3">
        <f>(((I1707/60)/60)/24)+DATE(1970,1,1)</f>
        <v>42256.666666666672</v>
      </c>
    </row>
    <row r="1708" spans="1:20" x14ac:dyDescent="0.3">
      <c r="A1708" s="2">
        <v>1706</v>
      </c>
      <c r="B1708" s="2" t="s">
        <v>1707</v>
      </c>
      <c r="C1708" s="2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6">
        <f>(E1708/D1708)*100</f>
        <v>0</v>
      </c>
      <c r="P1708" s="5">
        <f>IF(NOT(L1708=0),(E1708/L1708),0)</f>
        <v>0</v>
      </c>
      <c r="Q1708" s="2" t="s">
        <v>8325</v>
      </c>
      <c r="R1708" s="2" t="s">
        <v>8347</v>
      </c>
      <c r="S1708" s="11">
        <f>(((J1708/60)/60)/24)+DATE(1970,1,1)</f>
        <v>42179.306388888886</v>
      </c>
      <c r="T1708" s="3">
        <f>(((I1708/60)/60)/24)+DATE(1970,1,1)</f>
        <v>42239.306388888886</v>
      </c>
    </row>
    <row r="1709" spans="1:20" x14ac:dyDescent="0.3">
      <c r="A1709" s="2">
        <v>1707</v>
      </c>
      <c r="B1709" s="2" t="s">
        <v>1708</v>
      </c>
      <c r="C1709" s="2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6">
        <f>(E1709/D1709)*100</f>
        <v>9.74</v>
      </c>
      <c r="P1709" s="5">
        <f>IF(NOT(L1709=0),(E1709/L1709),0)</f>
        <v>54.111111111111114</v>
      </c>
      <c r="Q1709" s="2" t="s">
        <v>8325</v>
      </c>
      <c r="R1709" s="2" t="s">
        <v>8347</v>
      </c>
      <c r="S1709" s="11">
        <f>(((J1709/60)/60)/24)+DATE(1970,1,1)</f>
        <v>42427.721006944441</v>
      </c>
      <c r="T1709" s="3">
        <f>(((I1709/60)/60)/24)+DATE(1970,1,1)</f>
        <v>42457.679340277777</v>
      </c>
    </row>
    <row r="1710" spans="1:20" x14ac:dyDescent="0.3">
      <c r="A1710" s="2">
        <v>1708</v>
      </c>
      <c r="B1710" s="2" t="s">
        <v>1709</v>
      </c>
      <c r="C1710" s="2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6">
        <f>(E1710/D1710)*100</f>
        <v>0</v>
      </c>
      <c r="P1710" s="5">
        <f>IF(NOT(L1710=0),(E1710/L1710),0)</f>
        <v>0</v>
      </c>
      <c r="Q1710" s="2" t="s">
        <v>8325</v>
      </c>
      <c r="R1710" s="2" t="s">
        <v>8347</v>
      </c>
      <c r="S1710" s="11">
        <f>(((J1710/60)/60)/24)+DATE(1970,1,1)</f>
        <v>42451.866967592592</v>
      </c>
      <c r="T1710" s="3">
        <f>(((I1710/60)/60)/24)+DATE(1970,1,1)</f>
        <v>42491.866967592592</v>
      </c>
    </row>
    <row r="1711" spans="1:20" x14ac:dyDescent="0.3">
      <c r="A1711" s="2">
        <v>1709</v>
      </c>
      <c r="B1711" s="2" t="s">
        <v>1710</v>
      </c>
      <c r="C1711" s="2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6">
        <f>(E1711/D1711)*100</f>
        <v>4.8571428571428568</v>
      </c>
      <c r="P1711" s="5">
        <f>IF(NOT(L1711=0),(E1711/L1711),0)</f>
        <v>21.25</v>
      </c>
      <c r="Q1711" s="2" t="s">
        <v>8325</v>
      </c>
      <c r="R1711" s="2" t="s">
        <v>8347</v>
      </c>
      <c r="S1711" s="11">
        <f>(((J1711/60)/60)/24)+DATE(1970,1,1)</f>
        <v>41841.56381944444</v>
      </c>
      <c r="T1711" s="3">
        <f>(((I1711/60)/60)/24)+DATE(1970,1,1)</f>
        <v>41882.818749999999</v>
      </c>
    </row>
    <row r="1712" spans="1:20" x14ac:dyDescent="0.3">
      <c r="A1712" s="2">
        <v>1710</v>
      </c>
      <c r="B1712" s="2" t="s">
        <v>1711</v>
      </c>
      <c r="C1712" s="2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6">
        <f>(E1712/D1712)*100</f>
        <v>0.67999999999999994</v>
      </c>
      <c r="P1712" s="5">
        <f>IF(NOT(L1712=0),(E1712/L1712),0)</f>
        <v>34</v>
      </c>
      <c r="Q1712" s="2" t="s">
        <v>8325</v>
      </c>
      <c r="R1712" s="2" t="s">
        <v>8347</v>
      </c>
      <c r="S1712" s="11">
        <f>(((J1712/60)/60)/24)+DATE(1970,1,1)</f>
        <v>42341.59129629629</v>
      </c>
      <c r="T1712" s="3">
        <f>(((I1712/60)/60)/24)+DATE(1970,1,1)</f>
        <v>42387.541666666672</v>
      </c>
    </row>
    <row r="1713" spans="1:20" x14ac:dyDescent="0.3">
      <c r="A1713" s="2">
        <v>1711</v>
      </c>
      <c r="B1713" s="2" t="s">
        <v>1712</v>
      </c>
      <c r="C1713" s="2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6">
        <f>(E1713/D1713)*100</f>
        <v>10.5</v>
      </c>
      <c r="P1713" s="5">
        <f>IF(NOT(L1713=0),(E1713/L1713),0)</f>
        <v>525</v>
      </c>
      <c r="Q1713" s="2" t="s">
        <v>8325</v>
      </c>
      <c r="R1713" s="2" t="s">
        <v>8347</v>
      </c>
      <c r="S1713" s="11">
        <f>(((J1713/60)/60)/24)+DATE(1970,1,1)</f>
        <v>41852.646226851852</v>
      </c>
      <c r="T1713" s="3">
        <f>(((I1713/60)/60)/24)+DATE(1970,1,1)</f>
        <v>41883.646226851852</v>
      </c>
    </row>
    <row r="1714" spans="1:20" x14ac:dyDescent="0.3">
      <c r="A1714" s="2">
        <v>1712</v>
      </c>
      <c r="B1714" s="2" t="s">
        <v>1713</v>
      </c>
      <c r="C1714" s="2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6">
        <f>(E1714/D1714)*100</f>
        <v>0</v>
      </c>
      <c r="P1714" s="5">
        <f>IF(NOT(L1714=0),(E1714/L1714),0)</f>
        <v>0</v>
      </c>
      <c r="Q1714" s="2" t="s">
        <v>8325</v>
      </c>
      <c r="R1714" s="2" t="s">
        <v>8347</v>
      </c>
      <c r="S1714" s="11">
        <f>(((J1714/60)/60)/24)+DATE(1970,1,1)</f>
        <v>42125.913807870369</v>
      </c>
      <c r="T1714" s="3">
        <f>(((I1714/60)/60)/24)+DATE(1970,1,1)</f>
        <v>42185.913807870369</v>
      </c>
    </row>
    <row r="1715" spans="1:20" x14ac:dyDescent="0.3">
      <c r="A1715" s="2">
        <v>1713</v>
      </c>
      <c r="B1715" s="2" t="s">
        <v>1714</v>
      </c>
      <c r="C1715" s="2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6">
        <f>(E1715/D1715)*100</f>
        <v>1.6666666666666667</v>
      </c>
      <c r="P1715" s="5">
        <f>IF(NOT(L1715=0),(E1715/L1715),0)</f>
        <v>50</v>
      </c>
      <c r="Q1715" s="2" t="s">
        <v>8325</v>
      </c>
      <c r="R1715" s="2" t="s">
        <v>8347</v>
      </c>
      <c r="S1715" s="11">
        <f>(((J1715/60)/60)/24)+DATE(1970,1,1)</f>
        <v>41887.801064814819</v>
      </c>
      <c r="T1715" s="3">
        <f>(((I1715/60)/60)/24)+DATE(1970,1,1)</f>
        <v>41917.801064814819</v>
      </c>
    </row>
    <row r="1716" spans="1:20" x14ac:dyDescent="0.3">
      <c r="A1716" s="2">
        <v>1714</v>
      </c>
      <c r="B1716" s="2" t="s">
        <v>1715</v>
      </c>
      <c r="C1716" s="2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6">
        <f>(E1716/D1716)*100</f>
        <v>7.8680000000000003</v>
      </c>
      <c r="P1716" s="5">
        <f>IF(NOT(L1716=0),(E1716/L1716),0)</f>
        <v>115.70588235294117</v>
      </c>
      <c r="Q1716" s="2" t="s">
        <v>8325</v>
      </c>
      <c r="R1716" s="2" t="s">
        <v>8347</v>
      </c>
      <c r="S1716" s="11">
        <f>(((J1716/60)/60)/24)+DATE(1970,1,1)</f>
        <v>42095.918530092589</v>
      </c>
      <c r="T1716" s="3">
        <f>(((I1716/60)/60)/24)+DATE(1970,1,1)</f>
        <v>42125.918530092589</v>
      </c>
    </row>
    <row r="1717" spans="1:20" x14ac:dyDescent="0.3">
      <c r="A1717" s="2">
        <v>1715</v>
      </c>
      <c r="B1717" s="2" t="s">
        <v>1716</v>
      </c>
      <c r="C1717" s="2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6">
        <f>(E1717/D1717)*100</f>
        <v>0.22</v>
      </c>
      <c r="P1717" s="5">
        <f>IF(NOT(L1717=0),(E1717/L1717),0)</f>
        <v>5.5</v>
      </c>
      <c r="Q1717" s="2" t="s">
        <v>8325</v>
      </c>
      <c r="R1717" s="2" t="s">
        <v>8347</v>
      </c>
      <c r="S1717" s="11">
        <f>(((J1717/60)/60)/24)+DATE(1970,1,1)</f>
        <v>42064.217418981483</v>
      </c>
      <c r="T1717" s="3">
        <f>(((I1717/60)/60)/24)+DATE(1970,1,1)</f>
        <v>42094.140277777777</v>
      </c>
    </row>
    <row r="1718" spans="1:20" x14ac:dyDescent="0.3">
      <c r="A1718" s="2">
        <v>1716</v>
      </c>
      <c r="B1718" s="2" t="s">
        <v>1717</v>
      </c>
      <c r="C1718" s="2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6">
        <f>(E1718/D1718)*100</f>
        <v>7.5</v>
      </c>
      <c r="P1718" s="5">
        <f>IF(NOT(L1718=0),(E1718/L1718),0)</f>
        <v>50</v>
      </c>
      <c r="Q1718" s="2" t="s">
        <v>8325</v>
      </c>
      <c r="R1718" s="2" t="s">
        <v>8347</v>
      </c>
      <c r="S1718" s="11">
        <f>(((J1718/60)/60)/24)+DATE(1970,1,1)</f>
        <v>42673.577534722222</v>
      </c>
      <c r="T1718" s="3">
        <f>(((I1718/60)/60)/24)+DATE(1970,1,1)</f>
        <v>42713.619201388887</v>
      </c>
    </row>
    <row r="1719" spans="1:20" x14ac:dyDescent="0.3">
      <c r="A1719" s="2">
        <v>1717</v>
      </c>
      <c r="B1719" s="2" t="s">
        <v>1718</v>
      </c>
      <c r="C1719" s="2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6">
        <f>(E1719/D1719)*100</f>
        <v>42.725880551301685</v>
      </c>
      <c r="P1719" s="5">
        <f>IF(NOT(L1719=0),(E1719/L1719),0)</f>
        <v>34.024390243902438</v>
      </c>
      <c r="Q1719" s="2" t="s">
        <v>8325</v>
      </c>
      <c r="R1719" s="2" t="s">
        <v>8347</v>
      </c>
      <c r="S1719" s="11">
        <f>(((J1719/60)/60)/24)+DATE(1970,1,1)</f>
        <v>42460.98192129629</v>
      </c>
      <c r="T1719" s="3">
        <f>(((I1719/60)/60)/24)+DATE(1970,1,1)</f>
        <v>42481.166666666672</v>
      </c>
    </row>
    <row r="1720" spans="1:20" x14ac:dyDescent="0.3">
      <c r="A1720" s="2">
        <v>1718</v>
      </c>
      <c r="B1720" s="2" t="s">
        <v>1719</v>
      </c>
      <c r="C1720" s="2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6">
        <f>(E1720/D1720)*100</f>
        <v>0.2142857142857143</v>
      </c>
      <c r="P1720" s="5">
        <f>IF(NOT(L1720=0),(E1720/L1720),0)</f>
        <v>37.5</v>
      </c>
      <c r="Q1720" s="2" t="s">
        <v>8325</v>
      </c>
      <c r="R1720" s="2" t="s">
        <v>8347</v>
      </c>
      <c r="S1720" s="11">
        <f>(((J1720/60)/60)/24)+DATE(1970,1,1)</f>
        <v>42460.610520833332</v>
      </c>
      <c r="T1720" s="3">
        <f>(((I1720/60)/60)/24)+DATE(1970,1,1)</f>
        <v>42504.207638888889</v>
      </c>
    </row>
    <row r="1721" spans="1:20" x14ac:dyDescent="0.3">
      <c r="A1721" s="2">
        <v>1719</v>
      </c>
      <c r="B1721" s="2" t="s">
        <v>1720</v>
      </c>
      <c r="C1721" s="2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6">
        <f>(E1721/D1721)*100</f>
        <v>0.87500000000000011</v>
      </c>
      <c r="P1721" s="5">
        <f>IF(NOT(L1721=0),(E1721/L1721),0)</f>
        <v>11.666666666666666</v>
      </c>
      <c r="Q1721" s="2" t="s">
        <v>8325</v>
      </c>
      <c r="R1721" s="2" t="s">
        <v>8347</v>
      </c>
      <c r="S1721" s="11">
        <f>(((J1721/60)/60)/24)+DATE(1970,1,1)</f>
        <v>41869.534618055557</v>
      </c>
      <c r="T1721" s="3">
        <f>(((I1721/60)/60)/24)+DATE(1970,1,1)</f>
        <v>41899.534618055557</v>
      </c>
    </row>
    <row r="1722" spans="1:20" x14ac:dyDescent="0.3">
      <c r="A1722" s="2">
        <v>1720</v>
      </c>
      <c r="B1722" s="2" t="s">
        <v>1721</v>
      </c>
      <c r="C1722" s="2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6">
        <f>(E1722/D1722)*100</f>
        <v>5.625</v>
      </c>
      <c r="P1722" s="5">
        <f>IF(NOT(L1722=0),(E1722/L1722),0)</f>
        <v>28.125</v>
      </c>
      <c r="Q1722" s="2" t="s">
        <v>8325</v>
      </c>
      <c r="R1722" s="2" t="s">
        <v>8347</v>
      </c>
      <c r="S1722" s="11">
        <f>(((J1722/60)/60)/24)+DATE(1970,1,1)</f>
        <v>41922.783229166671</v>
      </c>
      <c r="T1722" s="3">
        <f>(((I1722/60)/60)/24)+DATE(1970,1,1)</f>
        <v>41952.824895833335</v>
      </c>
    </row>
    <row r="1723" spans="1:20" x14ac:dyDescent="0.3">
      <c r="A1723" s="2">
        <v>1721</v>
      </c>
      <c r="B1723" s="2" t="s">
        <v>1722</v>
      </c>
      <c r="C1723" s="2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6">
        <f>(E1723/D1723)*100</f>
        <v>0</v>
      </c>
      <c r="P1723" s="5">
        <f>IF(NOT(L1723=0),(E1723/L1723),0)</f>
        <v>0</v>
      </c>
      <c r="Q1723" s="2" t="s">
        <v>8325</v>
      </c>
      <c r="R1723" s="2" t="s">
        <v>8347</v>
      </c>
      <c r="S1723" s="11">
        <f>(((J1723/60)/60)/24)+DATE(1970,1,1)</f>
        <v>42319.461377314816</v>
      </c>
      <c r="T1723" s="3">
        <f>(((I1723/60)/60)/24)+DATE(1970,1,1)</f>
        <v>42349.461377314816</v>
      </c>
    </row>
    <row r="1724" spans="1:20" x14ac:dyDescent="0.3">
      <c r="A1724" s="2">
        <v>1722</v>
      </c>
      <c r="B1724" s="2" t="s">
        <v>1723</v>
      </c>
      <c r="C1724" s="2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6">
        <f>(E1724/D1724)*100</f>
        <v>3.4722222222222224E-2</v>
      </c>
      <c r="P1724" s="5">
        <f>IF(NOT(L1724=0),(E1724/L1724),0)</f>
        <v>1</v>
      </c>
      <c r="Q1724" s="2" t="s">
        <v>8325</v>
      </c>
      <c r="R1724" s="2" t="s">
        <v>8347</v>
      </c>
      <c r="S1724" s="11">
        <f>(((J1724/60)/60)/24)+DATE(1970,1,1)</f>
        <v>42425.960983796293</v>
      </c>
      <c r="T1724" s="3">
        <f>(((I1724/60)/60)/24)+DATE(1970,1,1)</f>
        <v>42463.006944444445</v>
      </c>
    </row>
    <row r="1725" spans="1:20" x14ac:dyDescent="0.3">
      <c r="A1725" s="2">
        <v>1723</v>
      </c>
      <c r="B1725" s="2" t="s">
        <v>1724</v>
      </c>
      <c r="C1725" s="2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6">
        <f>(E1725/D1725)*100</f>
        <v>6.5</v>
      </c>
      <c r="P1725" s="5">
        <f>IF(NOT(L1725=0),(E1725/L1725),0)</f>
        <v>216.66666666666666</v>
      </c>
      <c r="Q1725" s="2" t="s">
        <v>8325</v>
      </c>
      <c r="R1725" s="2" t="s">
        <v>8347</v>
      </c>
      <c r="S1725" s="11">
        <f>(((J1725/60)/60)/24)+DATE(1970,1,1)</f>
        <v>42129.82540509259</v>
      </c>
      <c r="T1725" s="3">
        <f>(((I1725/60)/60)/24)+DATE(1970,1,1)</f>
        <v>42186.25</v>
      </c>
    </row>
    <row r="1726" spans="1:20" x14ac:dyDescent="0.3">
      <c r="A1726" s="2">
        <v>1724</v>
      </c>
      <c r="B1726" s="2" t="s">
        <v>1725</v>
      </c>
      <c r="C1726" s="2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6">
        <f>(E1726/D1726)*100</f>
        <v>0.58333333333333337</v>
      </c>
      <c r="P1726" s="5">
        <f>IF(NOT(L1726=0),(E1726/L1726),0)</f>
        <v>8.75</v>
      </c>
      <c r="Q1726" s="2" t="s">
        <v>8325</v>
      </c>
      <c r="R1726" s="2" t="s">
        <v>8347</v>
      </c>
      <c r="S1726" s="11">
        <f>(((J1726/60)/60)/24)+DATE(1970,1,1)</f>
        <v>41912.932430555556</v>
      </c>
      <c r="T1726" s="3">
        <f>(((I1726/60)/60)/24)+DATE(1970,1,1)</f>
        <v>41942.932430555556</v>
      </c>
    </row>
    <row r="1727" spans="1:20" x14ac:dyDescent="0.3">
      <c r="A1727" s="2">
        <v>1725</v>
      </c>
      <c r="B1727" s="2" t="s">
        <v>1726</v>
      </c>
      <c r="C1727" s="2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6">
        <f>(E1727/D1727)*100</f>
        <v>10.181818181818182</v>
      </c>
      <c r="P1727" s="5">
        <f>IF(NOT(L1727=0),(E1727/L1727),0)</f>
        <v>62.222222222222221</v>
      </c>
      <c r="Q1727" s="2" t="s">
        <v>8325</v>
      </c>
      <c r="R1727" s="2" t="s">
        <v>8347</v>
      </c>
      <c r="S1727" s="11">
        <f>(((J1727/60)/60)/24)+DATE(1970,1,1)</f>
        <v>41845.968159722222</v>
      </c>
      <c r="T1727" s="3">
        <f>(((I1727/60)/60)/24)+DATE(1970,1,1)</f>
        <v>41875.968159722222</v>
      </c>
    </row>
    <row r="1728" spans="1:20" x14ac:dyDescent="0.3">
      <c r="A1728" s="2">
        <v>1726</v>
      </c>
      <c r="B1728" s="2" t="s">
        <v>1727</v>
      </c>
      <c r="C1728" s="2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6">
        <f>(E1728/D1728)*100</f>
        <v>33.784615384615385</v>
      </c>
      <c r="P1728" s="5">
        <f>IF(NOT(L1728=0),(E1728/L1728),0)</f>
        <v>137.25</v>
      </c>
      <c r="Q1728" s="2" t="s">
        <v>8325</v>
      </c>
      <c r="R1728" s="2" t="s">
        <v>8347</v>
      </c>
      <c r="S1728" s="11">
        <f>(((J1728/60)/60)/24)+DATE(1970,1,1)</f>
        <v>41788.919722222221</v>
      </c>
      <c r="T1728" s="3">
        <f>(((I1728/60)/60)/24)+DATE(1970,1,1)</f>
        <v>41817.919722222221</v>
      </c>
    </row>
    <row r="1729" spans="1:20" x14ac:dyDescent="0.3">
      <c r="A1729" s="2">
        <v>1727</v>
      </c>
      <c r="B1729" s="2" t="s">
        <v>1728</v>
      </c>
      <c r="C1729" s="2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6">
        <f>(E1729/D1729)*100</f>
        <v>3.3333333333333333E-2</v>
      </c>
      <c r="P1729" s="5">
        <f>IF(NOT(L1729=0),(E1729/L1729),0)</f>
        <v>1</v>
      </c>
      <c r="Q1729" s="2" t="s">
        <v>8325</v>
      </c>
      <c r="R1729" s="2" t="s">
        <v>8347</v>
      </c>
      <c r="S1729" s="11">
        <f>(((J1729/60)/60)/24)+DATE(1970,1,1)</f>
        <v>42044.927974537044</v>
      </c>
      <c r="T1729" s="3">
        <f>(((I1729/60)/60)/24)+DATE(1970,1,1)</f>
        <v>42099.458333333328</v>
      </c>
    </row>
    <row r="1730" spans="1:20" x14ac:dyDescent="0.3">
      <c r="A1730" s="2">
        <v>1728</v>
      </c>
      <c r="B1730" s="2" t="s">
        <v>1729</v>
      </c>
      <c r="C1730" s="2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6">
        <f>(E1730/D1730)*100</f>
        <v>68.400000000000006</v>
      </c>
      <c r="P1730" s="5">
        <f>IF(NOT(L1730=0),(E1730/L1730),0)</f>
        <v>122.14285714285714</v>
      </c>
      <c r="Q1730" s="2" t="s">
        <v>8325</v>
      </c>
      <c r="R1730" s="2" t="s">
        <v>8347</v>
      </c>
      <c r="S1730" s="11">
        <f>(((J1730/60)/60)/24)+DATE(1970,1,1)</f>
        <v>42268.625856481478</v>
      </c>
      <c r="T1730" s="3">
        <f>(((I1730/60)/60)/24)+DATE(1970,1,1)</f>
        <v>42298.625856481478</v>
      </c>
    </row>
    <row r="1731" spans="1:20" x14ac:dyDescent="0.3">
      <c r="A1731" s="2">
        <v>1729</v>
      </c>
      <c r="B1731" s="2" t="s">
        <v>1730</v>
      </c>
      <c r="C1731" s="2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6">
        <f>(E1731/D1731)*100</f>
        <v>0</v>
      </c>
      <c r="P1731" s="5">
        <f>IF(NOT(L1731=0),(E1731/L1731),0)</f>
        <v>0</v>
      </c>
      <c r="Q1731" s="2" t="s">
        <v>8325</v>
      </c>
      <c r="R1731" s="2" t="s">
        <v>8347</v>
      </c>
      <c r="S1731" s="11">
        <f>(((J1731/60)/60)/24)+DATE(1970,1,1)</f>
        <v>42471.052152777775</v>
      </c>
      <c r="T1731" s="3">
        <f>(((I1731/60)/60)/24)+DATE(1970,1,1)</f>
        <v>42531.052152777775</v>
      </c>
    </row>
    <row r="1732" spans="1:20" x14ac:dyDescent="0.3">
      <c r="A1732" s="2">
        <v>1730</v>
      </c>
      <c r="B1732" s="2" t="s">
        <v>1731</v>
      </c>
      <c r="C1732" s="2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6">
        <f>(E1732/D1732)*100</f>
        <v>0</v>
      </c>
      <c r="P1732" s="5">
        <f>IF(NOT(L1732=0),(E1732/L1732),0)</f>
        <v>0</v>
      </c>
      <c r="Q1732" s="2" t="s">
        <v>8325</v>
      </c>
      <c r="R1732" s="2" t="s">
        <v>8347</v>
      </c>
      <c r="S1732" s="11">
        <f>(((J1732/60)/60)/24)+DATE(1970,1,1)</f>
        <v>42272.087766203709</v>
      </c>
      <c r="T1732" s="3">
        <f>(((I1732/60)/60)/24)+DATE(1970,1,1)</f>
        <v>42302.087766203709</v>
      </c>
    </row>
    <row r="1733" spans="1:20" x14ac:dyDescent="0.3">
      <c r="A1733" s="2">
        <v>1731</v>
      </c>
      <c r="B1733" s="2" t="s">
        <v>1732</v>
      </c>
      <c r="C1733" s="2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6">
        <f>(E1733/D1733)*100</f>
        <v>0</v>
      </c>
      <c r="P1733" s="5">
        <f>IF(NOT(L1733=0),(E1733/L1733),0)</f>
        <v>0</v>
      </c>
      <c r="Q1733" s="2" t="s">
        <v>8325</v>
      </c>
      <c r="R1733" s="2" t="s">
        <v>8347</v>
      </c>
      <c r="S1733" s="11">
        <f>(((J1733/60)/60)/24)+DATE(1970,1,1)</f>
        <v>42152.906851851847</v>
      </c>
      <c r="T1733" s="3">
        <f>(((I1733/60)/60)/24)+DATE(1970,1,1)</f>
        <v>42166.625</v>
      </c>
    </row>
    <row r="1734" spans="1:20" x14ac:dyDescent="0.3">
      <c r="A1734" s="2">
        <v>1732</v>
      </c>
      <c r="B1734" s="2" t="s">
        <v>1733</v>
      </c>
      <c r="C1734" s="2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6">
        <f>(E1734/D1734)*100</f>
        <v>0</v>
      </c>
      <c r="P1734" s="5">
        <f>IF(NOT(L1734=0),(E1734/L1734),0)</f>
        <v>0</v>
      </c>
      <c r="Q1734" s="2" t="s">
        <v>8325</v>
      </c>
      <c r="R1734" s="2" t="s">
        <v>8347</v>
      </c>
      <c r="S1734" s="11">
        <f>(((J1734/60)/60)/24)+DATE(1970,1,1)</f>
        <v>42325.683807870373</v>
      </c>
      <c r="T1734" s="3">
        <f>(((I1734/60)/60)/24)+DATE(1970,1,1)</f>
        <v>42385.208333333328</v>
      </c>
    </row>
    <row r="1735" spans="1:20" x14ac:dyDescent="0.3">
      <c r="A1735" s="2">
        <v>1733</v>
      </c>
      <c r="B1735" s="2" t="s">
        <v>1734</v>
      </c>
      <c r="C1735" s="2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6">
        <f>(E1735/D1735)*100</f>
        <v>0</v>
      </c>
      <c r="P1735" s="5">
        <f>IF(NOT(L1735=0),(E1735/L1735),0)</f>
        <v>0</v>
      </c>
      <c r="Q1735" s="2" t="s">
        <v>8325</v>
      </c>
      <c r="R1735" s="2" t="s">
        <v>8347</v>
      </c>
      <c r="S1735" s="11">
        <f>(((J1735/60)/60)/24)+DATE(1970,1,1)</f>
        <v>42614.675625000003</v>
      </c>
      <c r="T1735" s="3">
        <f>(((I1735/60)/60)/24)+DATE(1970,1,1)</f>
        <v>42626.895833333328</v>
      </c>
    </row>
    <row r="1736" spans="1:20" x14ac:dyDescent="0.3">
      <c r="A1736" s="2">
        <v>1734</v>
      </c>
      <c r="B1736" s="2" t="s">
        <v>1735</v>
      </c>
      <c r="C1736" s="2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6">
        <f>(E1736/D1736)*100</f>
        <v>2.2222222222222223E-2</v>
      </c>
      <c r="P1736" s="5">
        <f>IF(NOT(L1736=0),(E1736/L1736),0)</f>
        <v>1</v>
      </c>
      <c r="Q1736" s="2" t="s">
        <v>8325</v>
      </c>
      <c r="R1736" s="2" t="s">
        <v>8347</v>
      </c>
      <c r="S1736" s="11">
        <f>(((J1736/60)/60)/24)+DATE(1970,1,1)</f>
        <v>42102.036527777775</v>
      </c>
      <c r="T1736" s="3">
        <f>(((I1736/60)/60)/24)+DATE(1970,1,1)</f>
        <v>42132.036527777775</v>
      </c>
    </row>
    <row r="1737" spans="1:20" x14ac:dyDescent="0.3">
      <c r="A1737" s="2">
        <v>1735</v>
      </c>
      <c r="B1737" s="2" t="s">
        <v>1736</v>
      </c>
      <c r="C1737" s="2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6">
        <f>(E1737/D1737)*100</f>
        <v>11</v>
      </c>
      <c r="P1737" s="5">
        <f>IF(NOT(L1737=0),(E1737/L1737),0)</f>
        <v>55</v>
      </c>
      <c r="Q1737" s="2" t="s">
        <v>8325</v>
      </c>
      <c r="R1737" s="2" t="s">
        <v>8347</v>
      </c>
      <c r="S1737" s="11">
        <f>(((J1737/60)/60)/24)+DATE(1970,1,1)</f>
        <v>42559.814178240747</v>
      </c>
      <c r="T1737" s="3">
        <f>(((I1737/60)/60)/24)+DATE(1970,1,1)</f>
        <v>42589.814178240747</v>
      </c>
    </row>
    <row r="1738" spans="1:20" x14ac:dyDescent="0.3">
      <c r="A1738" s="2">
        <v>1736</v>
      </c>
      <c r="B1738" s="2" t="s">
        <v>1737</v>
      </c>
      <c r="C1738" s="2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6">
        <f>(E1738/D1738)*100</f>
        <v>0.73333333333333328</v>
      </c>
      <c r="P1738" s="5">
        <f>IF(NOT(L1738=0),(E1738/L1738),0)</f>
        <v>22</v>
      </c>
      <c r="Q1738" s="2" t="s">
        <v>8325</v>
      </c>
      <c r="R1738" s="2" t="s">
        <v>8347</v>
      </c>
      <c r="S1738" s="11">
        <f>(((J1738/60)/60)/24)+DATE(1970,1,1)</f>
        <v>42286.861493055556</v>
      </c>
      <c r="T1738" s="3">
        <f>(((I1738/60)/60)/24)+DATE(1970,1,1)</f>
        <v>42316.90315972222</v>
      </c>
    </row>
    <row r="1739" spans="1:20" x14ac:dyDescent="0.3">
      <c r="A1739" s="2">
        <v>1737</v>
      </c>
      <c r="B1739" s="2" t="s">
        <v>1738</v>
      </c>
      <c r="C1739" s="2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6">
        <f>(E1739/D1739)*100</f>
        <v>21.25</v>
      </c>
      <c r="P1739" s="5">
        <f>IF(NOT(L1739=0),(E1739/L1739),0)</f>
        <v>56.666666666666664</v>
      </c>
      <c r="Q1739" s="2" t="s">
        <v>8325</v>
      </c>
      <c r="R1739" s="2" t="s">
        <v>8347</v>
      </c>
      <c r="S1739" s="11">
        <f>(((J1739/60)/60)/24)+DATE(1970,1,1)</f>
        <v>42175.948981481488</v>
      </c>
      <c r="T1739" s="3">
        <f>(((I1739/60)/60)/24)+DATE(1970,1,1)</f>
        <v>42205.948981481488</v>
      </c>
    </row>
    <row r="1740" spans="1:20" x14ac:dyDescent="0.3">
      <c r="A1740" s="2">
        <v>1738</v>
      </c>
      <c r="B1740" s="2" t="s">
        <v>1739</v>
      </c>
      <c r="C1740" s="2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6">
        <f>(E1740/D1740)*100</f>
        <v>0.4</v>
      </c>
      <c r="P1740" s="5">
        <f>IF(NOT(L1740=0),(E1740/L1740),0)</f>
        <v>20</v>
      </c>
      <c r="Q1740" s="2" t="s">
        <v>8325</v>
      </c>
      <c r="R1740" s="2" t="s">
        <v>8347</v>
      </c>
      <c r="S1740" s="11">
        <f>(((J1740/60)/60)/24)+DATE(1970,1,1)</f>
        <v>41884.874328703707</v>
      </c>
      <c r="T1740" s="3">
        <f>(((I1740/60)/60)/24)+DATE(1970,1,1)</f>
        <v>41914.874328703707</v>
      </c>
    </row>
    <row r="1741" spans="1:20" x14ac:dyDescent="0.3">
      <c r="A1741" s="2">
        <v>1739</v>
      </c>
      <c r="B1741" s="2" t="s">
        <v>1740</v>
      </c>
      <c r="C1741" s="2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6">
        <f>(E1741/D1741)*100</f>
        <v>0.1</v>
      </c>
      <c r="P1741" s="5">
        <f>IF(NOT(L1741=0),(E1741/L1741),0)</f>
        <v>1</v>
      </c>
      <c r="Q1741" s="2" t="s">
        <v>8325</v>
      </c>
      <c r="R1741" s="2" t="s">
        <v>8347</v>
      </c>
      <c r="S1741" s="11">
        <f>(((J1741/60)/60)/24)+DATE(1970,1,1)</f>
        <v>42435.874212962968</v>
      </c>
      <c r="T1741" s="3">
        <f>(((I1741/60)/60)/24)+DATE(1970,1,1)</f>
        <v>42494.832546296297</v>
      </c>
    </row>
    <row r="1742" spans="1:20" x14ac:dyDescent="0.3">
      <c r="A1742" s="2">
        <v>1740</v>
      </c>
      <c r="B1742" s="2" t="s">
        <v>1741</v>
      </c>
      <c r="C1742" s="2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6">
        <f>(E1742/D1742)*100</f>
        <v>0</v>
      </c>
      <c r="P1742" s="5">
        <f>IF(NOT(L1742=0),(E1742/L1742),0)</f>
        <v>0</v>
      </c>
      <c r="Q1742" s="2" t="s">
        <v>8325</v>
      </c>
      <c r="R1742" s="2" t="s">
        <v>8347</v>
      </c>
      <c r="S1742" s="11">
        <f>(((J1742/60)/60)/24)+DATE(1970,1,1)</f>
        <v>42171.817384259266</v>
      </c>
      <c r="T1742" s="3">
        <f>(((I1742/60)/60)/24)+DATE(1970,1,1)</f>
        <v>42201.817384259266</v>
      </c>
    </row>
    <row r="1743" spans="1:20" x14ac:dyDescent="0.3">
      <c r="A1743" s="2">
        <v>1741</v>
      </c>
      <c r="B1743" s="2" t="s">
        <v>1742</v>
      </c>
      <c r="C1743" s="2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6">
        <f>(E1743/D1743)*100</f>
        <v>110.83333333333334</v>
      </c>
      <c r="P1743" s="5">
        <f>IF(NOT(L1743=0),(E1743/L1743),0)</f>
        <v>25.576923076923077</v>
      </c>
      <c r="Q1743" s="2" t="s">
        <v>8338</v>
      </c>
      <c r="R1743" s="2" t="s">
        <v>8339</v>
      </c>
      <c r="S1743" s="11">
        <f>(((J1743/60)/60)/24)+DATE(1970,1,1)</f>
        <v>42120.628136574072</v>
      </c>
      <c r="T1743" s="3">
        <f>(((I1743/60)/60)/24)+DATE(1970,1,1)</f>
        <v>42165.628136574072</v>
      </c>
    </row>
    <row r="1744" spans="1:20" x14ac:dyDescent="0.3">
      <c r="A1744" s="2">
        <v>1742</v>
      </c>
      <c r="B1744" s="2" t="s">
        <v>1743</v>
      </c>
      <c r="C1744" s="2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6">
        <f>(E1744/D1744)*100</f>
        <v>108.74999999999999</v>
      </c>
      <c r="P1744" s="5">
        <f>IF(NOT(L1744=0),(E1744/L1744),0)</f>
        <v>63.970588235294116</v>
      </c>
      <c r="Q1744" s="2" t="s">
        <v>8338</v>
      </c>
      <c r="R1744" s="2" t="s">
        <v>8339</v>
      </c>
      <c r="S1744" s="11">
        <f>(((J1744/60)/60)/24)+DATE(1970,1,1)</f>
        <v>42710.876967592587</v>
      </c>
      <c r="T1744" s="3">
        <f>(((I1744/60)/60)/24)+DATE(1970,1,1)</f>
        <v>42742.875</v>
      </c>
    </row>
    <row r="1745" spans="1:20" x14ac:dyDescent="0.3">
      <c r="A1745" s="2">
        <v>1743</v>
      </c>
      <c r="B1745" s="2" t="s">
        <v>1744</v>
      </c>
      <c r="C1745" s="2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6">
        <f>(E1745/D1745)*100</f>
        <v>100.41666666666667</v>
      </c>
      <c r="P1745" s="5">
        <f>IF(NOT(L1745=0),(E1745/L1745),0)</f>
        <v>89.925373134328353</v>
      </c>
      <c r="Q1745" s="2" t="s">
        <v>8338</v>
      </c>
      <c r="R1745" s="2" t="s">
        <v>8339</v>
      </c>
      <c r="S1745" s="11">
        <f>(((J1745/60)/60)/24)+DATE(1970,1,1)</f>
        <v>42586.925636574073</v>
      </c>
      <c r="T1745" s="3">
        <f>(((I1745/60)/60)/24)+DATE(1970,1,1)</f>
        <v>42609.165972222225</v>
      </c>
    </row>
    <row r="1746" spans="1:20" x14ac:dyDescent="0.3">
      <c r="A1746" s="2">
        <v>1744</v>
      </c>
      <c r="B1746" s="2" t="s">
        <v>1745</v>
      </c>
      <c r="C1746" s="2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6">
        <f>(E1746/D1746)*100</f>
        <v>118.45454545454545</v>
      </c>
      <c r="P1746" s="5">
        <f>IF(NOT(L1746=0),(E1746/L1746),0)</f>
        <v>93.071428571428569</v>
      </c>
      <c r="Q1746" s="2" t="s">
        <v>8338</v>
      </c>
      <c r="R1746" s="2" t="s">
        <v>8339</v>
      </c>
      <c r="S1746" s="11">
        <f>(((J1746/60)/60)/24)+DATE(1970,1,1)</f>
        <v>42026.605057870373</v>
      </c>
      <c r="T1746" s="3">
        <f>(((I1746/60)/60)/24)+DATE(1970,1,1)</f>
        <v>42071.563391203701</v>
      </c>
    </row>
    <row r="1747" spans="1:20" x14ac:dyDescent="0.3">
      <c r="A1747" s="2">
        <v>1745</v>
      </c>
      <c r="B1747" s="2" t="s">
        <v>1746</v>
      </c>
      <c r="C1747" s="2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6">
        <f>(E1747/D1747)*100</f>
        <v>114.01428571428571</v>
      </c>
      <c r="P1747" s="5">
        <f>IF(NOT(L1747=0),(E1747/L1747),0)</f>
        <v>89.674157303370791</v>
      </c>
      <c r="Q1747" s="2" t="s">
        <v>8338</v>
      </c>
      <c r="R1747" s="2" t="s">
        <v>8339</v>
      </c>
      <c r="S1747" s="11">
        <f>(((J1747/60)/60)/24)+DATE(1970,1,1)</f>
        <v>42690.259699074071</v>
      </c>
      <c r="T1747" s="3">
        <f>(((I1747/60)/60)/24)+DATE(1970,1,1)</f>
        <v>42726.083333333328</v>
      </c>
    </row>
    <row r="1748" spans="1:20" x14ac:dyDescent="0.3">
      <c r="A1748" s="2">
        <v>1746</v>
      </c>
      <c r="B1748" s="2" t="s">
        <v>1747</v>
      </c>
      <c r="C1748" s="2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6">
        <f>(E1748/D1748)*100</f>
        <v>148.10000000000002</v>
      </c>
      <c r="P1748" s="5">
        <f>IF(NOT(L1748=0),(E1748/L1748),0)</f>
        <v>207.61682242990653</v>
      </c>
      <c r="Q1748" s="2" t="s">
        <v>8338</v>
      </c>
      <c r="R1748" s="2" t="s">
        <v>8339</v>
      </c>
      <c r="S1748" s="11">
        <f>(((J1748/60)/60)/24)+DATE(1970,1,1)</f>
        <v>42668.176701388889</v>
      </c>
      <c r="T1748" s="3">
        <f>(((I1748/60)/60)/24)+DATE(1970,1,1)</f>
        <v>42698.083333333328</v>
      </c>
    </row>
    <row r="1749" spans="1:20" x14ac:dyDescent="0.3">
      <c r="A1749" s="2">
        <v>1747</v>
      </c>
      <c r="B1749" s="2" t="s">
        <v>1748</v>
      </c>
      <c r="C1749" s="2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6">
        <f>(E1749/D1749)*100</f>
        <v>104.95555555555556</v>
      </c>
      <c r="P1749" s="5">
        <f>IF(NOT(L1749=0),(E1749/L1749),0)</f>
        <v>59.408805031446541</v>
      </c>
      <c r="Q1749" s="2" t="s">
        <v>8338</v>
      </c>
      <c r="R1749" s="2" t="s">
        <v>8339</v>
      </c>
      <c r="S1749" s="11">
        <f>(((J1749/60)/60)/24)+DATE(1970,1,1)</f>
        <v>42292.435532407413</v>
      </c>
      <c r="T1749" s="3">
        <f>(((I1749/60)/60)/24)+DATE(1970,1,1)</f>
        <v>42321.625</v>
      </c>
    </row>
    <row r="1750" spans="1:20" x14ac:dyDescent="0.3">
      <c r="A1750" s="2">
        <v>1748</v>
      </c>
      <c r="B1750" s="2" t="s">
        <v>1749</v>
      </c>
      <c r="C1750" s="2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6">
        <f>(E1750/D1750)*100</f>
        <v>129.94800000000001</v>
      </c>
      <c r="P1750" s="5">
        <f>IF(NOT(L1750=0),(E1750/L1750),0)</f>
        <v>358.97237569060775</v>
      </c>
      <c r="Q1750" s="2" t="s">
        <v>8338</v>
      </c>
      <c r="R1750" s="2" t="s">
        <v>8339</v>
      </c>
      <c r="S1750" s="11">
        <f>(((J1750/60)/60)/24)+DATE(1970,1,1)</f>
        <v>42219.950729166667</v>
      </c>
      <c r="T1750" s="3">
        <f>(((I1750/60)/60)/24)+DATE(1970,1,1)</f>
        <v>42249.950729166667</v>
      </c>
    </row>
    <row r="1751" spans="1:20" x14ac:dyDescent="0.3">
      <c r="A1751" s="2">
        <v>1749</v>
      </c>
      <c r="B1751" s="2" t="s">
        <v>1750</v>
      </c>
      <c r="C1751" s="2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6">
        <f>(E1751/D1751)*100</f>
        <v>123.48756218905473</v>
      </c>
      <c r="P1751" s="5">
        <f>IF(NOT(L1751=0),(E1751/L1751),0)</f>
        <v>94.736641221374043</v>
      </c>
      <c r="Q1751" s="2" t="s">
        <v>8338</v>
      </c>
      <c r="R1751" s="2" t="s">
        <v>8339</v>
      </c>
      <c r="S1751" s="11">
        <f>(((J1751/60)/60)/24)+DATE(1970,1,1)</f>
        <v>42758.975937499999</v>
      </c>
      <c r="T1751" s="3">
        <f>(((I1751/60)/60)/24)+DATE(1970,1,1)</f>
        <v>42795.791666666672</v>
      </c>
    </row>
    <row r="1752" spans="1:20" x14ac:dyDescent="0.3">
      <c r="A1752" s="2">
        <v>1750</v>
      </c>
      <c r="B1752" s="2" t="s">
        <v>1751</v>
      </c>
      <c r="C1752" s="2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6">
        <f>(E1752/D1752)*100</f>
        <v>201.62</v>
      </c>
      <c r="P1752" s="5">
        <f>IF(NOT(L1752=0),(E1752/L1752),0)</f>
        <v>80.647999999999996</v>
      </c>
      <c r="Q1752" s="2" t="s">
        <v>8338</v>
      </c>
      <c r="R1752" s="2" t="s">
        <v>8339</v>
      </c>
      <c r="S1752" s="11">
        <f>(((J1752/60)/60)/24)+DATE(1970,1,1)</f>
        <v>42454.836851851855</v>
      </c>
      <c r="T1752" s="3">
        <f>(((I1752/60)/60)/24)+DATE(1970,1,1)</f>
        <v>42479.836851851855</v>
      </c>
    </row>
    <row r="1753" spans="1:20" x14ac:dyDescent="0.3">
      <c r="A1753" s="2">
        <v>1751</v>
      </c>
      <c r="B1753" s="2" t="s">
        <v>1752</v>
      </c>
      <c r="C1753" s="2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6">
        <f>(E1753/D1753)*100</f>
        <v>102.89999999999999</v>
      </c>
      <c r="P1753" s="5">
        <f>IF(NOT(L1753=0),(E1753/L1753),0)</f>
        <v>168.68852459016392</v>
      </c>
      <c r="Q1753" s="2" t="s">
        <v>8338</v>
      </c>
      <c r="R1753" s="2" t="s">
        <v>8339</v>
      </c>
      <c r="S1753" s="11">
        <f>(((J1753/60)/60)/24)+DATE(1970,1,1)</f>
        <v>42052.7815162037</v>
      </c>
      <c r="T1753" s="3">
        <f>(((I1753/60)/60)/24)+DATE(1970,1,1)</f>
        <v>42082.739849537036</v>
      </c>
    </row>
    <row r="1754" spans="1:20" x14ac:dyDescent="0.3">
      <c r="A1754" s="2">
        <v>1752</v>
      </c>
      <c r="B1754" s="2" t="s">
        <v>1753</v>
      </c>
      <c r="C1754" s="2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6">
        <f>(E1754/D1754)*100</f>
        <v>260.16666666666663</v>
      </c>
      <c r="P1754" s="5">
        <f>IF(NOT(L1754=0),(E1754/L1754),0)</f>
        <v>34.68888888888889</v>
      </c>
      <c r="Q1754" s="2" t="s">
        <v>8338</v>
      </c>
      <c r="R1754" s="2" t="s">
        <v>8339</v>
      </c>
      <c r="S1754" s="11">
        <f>(((J1754/60)/60)/24)+DATE(1970,1,1)</f>
        <v>42627.253263888888</v>
      </c>
      <c r="T1754" s="3">
        <f>(((I1754/60)/60)/24)+DATE(1970,1,1)</f>
        <v>42657.253263888888</v>
      </c>
    </row>
    <row r="1755" spans="1:20" x14ac:dyDescent="0.3">
      <c r="A1755" s="2">
        <v>1753</v>
      </c>
      <c r="B1755" s="2" t="s">
        <v>1754</v>
      </c>
      <c r="C1755" s="2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6">
        <f>(E1755/D1755)*100</f>
        <v>108</v>
      </c>
      <c r="P1755" s="5">
        <f>IF(NOT(L1755=0),(E1755/L1755),0)</f>
        <v>462.85714285714283</v>
      </c>
      <c r="Q1755" s="2" t="s">
        <v>8338</v>
      </c>
      <c r="R1755" s="2" t="s">
        <v>8339</v>
      </c>
      <c r="S1755" s="11">
        <f>(((J1755/60)/60)/24)+DATE(1970,1,1)</f>
        <v>42420.74962962963</v>
      </c>
      <c r="T1755" s="3">
        <f>(((I1755/60)/60)/24)+DATE(1970,1,1)</f>
        <v>42450.707962962959</v>
      </c>
    </row>
    <row r="1756" spans="1:20" x14ac:dyDescent="0.3">
      <c r="A1756" s="2">
        <v>1754</v>
      </c>
      <c r="B1756" s="2" t="s">
        <v>1755</v>
      </c>
      <c r="C1756" s="2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6">
        <f>(E1756/D1756)*100</f>
        <v>110.52941176470587</v>
      </c>
      <c r="P1756" s="5">
        <f>IF(NOT(L1756=0),(E1756/L1756),0)</f>
        <v>104.38888888888889</v>
      </c>
      <c r="Q1756" s="2" t="s">
        <v>8338</v>
      </c>
      <c r="R1756" s="2" t="s">
        <v>8339</v>
      </c>
      <c r="S1756" s="11">
        <f>(((J1756/60)/60)/24)+DATE(1970,1,1)</f>
        <v>42067.876770833333</v>
      </c>
      <c r="T1756" s="3">
        <f>(((I1756/60)/60)/24)+DATE(1970,1,1)</f>
        <v>42097.835104166668</v>
      </c>
    </row>
    <row r="1757" spans="1:20" x14ac:dyDescent="0.3">
      <c r="A1757" s="2">
        <v>1755</v>
      </c>
      <c r="B1757" s="2" t="s">
        <v>1756</v>
      </c>
      <c r="C1757" s="2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6">
        <f>(E1757/D1757)*100</f>
        <v>120</v>
      </c>
      <c r="P1757" s="5">
        <f>IF(NOT(L1757=0),(E1757/L1757),0)</f>
        <v>7.5</v>
      </c>
      <c r="Q1757" s="2" t="s">
        <v>8338</v>
      </c>
      <c r="R1757" s="2" t="s">
        <v>8339</v>
      </c>
      <c r="S1757" s="11">
        <f>(((J1757/60)/60)/24)+DATE(1970,1,1)</f>
        <v>42252.788900462961</v>
      </c>
      <c r="T1757" s="3">
        <f>(((I1757/60)/60)/24)+DATE(1970,1,1)</f>
        <v>42282.788900462961</v>
      </c>
    </row>
    <row r="1758" spans="1:20" x14ac:dyDescent="0.3">
      <c r="A1758" s="2">
        <v>1756</v>
      </c>
      <c r="B1758" s="2" t="s">
        <v>1757</v>
      </c>
      <c r="C1758" s="2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6">
        <f>(E1758/D1758)*100</f>
        <v>102.82909090909091</v>
      </c>
      <c r="P1758" s="5">
        <f>IF(NOT(L1758=0),(E1758/L1758),0)</f>
        <v>47.13</v>
      </c>
      <c r="Q1758" s="2" t="s">
        <v>8338</v>
      </c>
      <c r="R1758" s="2" t="s">
        <v>8339</v>
      </c>
      <c r="S1758" s="11">
        <f>(((J1758/60)/60)/24)+DATE(1970,1,1)</f>
        <v>42571.167465277773</v>
      </c>
      <c r="T1758" s="3">
        <f>(((I1758/60)/60)/24)+DATE(1970,1,1)</f>
        <v>42611.167465277773</v>
      </c>
    </row>
    <row r="1759" spans="1:20" x14ac:dyDescent="0.3">
      <c r="A1759" s="2">
        <v>1757</v>
      </c>
      <c r="B1759" s="2" t="s">
        <v>1758</v>
      </c>
      <c r="C1759" s="2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6">
        <f>(E1759/D1759)*100</f>
        <v>115.99999999999999</v>
      </c>
      <c r="P1759" s="5">
        <f>IF(NOT(L1759=0),(E1759/L1759),0)</f>
        <v>414.28571428571428</v>
      </c>
      <c r="Q1759" s="2" t="s">
        <v>8338</v>
      </c>
      <c r="R1759" s="2" t="s">
        <v>8339</v>
      </c>
      <c r="S1759" s="11">
        <f>(((J1759/60)/60)/24)+DATE(1970,1,1)</f>
        <v>42733.827349537038</v>
      </c>
      <c r="T1759" s="3">
        <f>(((I1759/60)/60)/24)+DATE(1970,1,1)</f>
        <v>42763.811805555553</v>
      </c>
    </row>
    <row r="1760" spans="1:20" x14ac:dyDescent="0.3">
      <c r="A1760" s="2">
        <v>1758</v>
      </c>
      <c r="B1760" s="2" t="s">
        <v>1759</v>
      </c>
      <c r="C1760" s="2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6">
        <f>(E1760/D1760)*100</f>
        <v>114.7</v>
      </c>
      <c r="P1760" s="5">
        <f>IF(NOT(L1760=0),(E1760/L1760),0)</f>
        <v>42.481481481481481</v>
      </c>
      <c r="Q1760" s="2" t="s">
        <v>8338</v>
      </c>
      <c r="R1760" s="2" t="s">
        <v>8339</v>
      </c>
      <c r="S1760" s="11">
        <f>(((J1760/60)/60)/24)+DATE(1970,1,1)</f>
        <v>42505.955925925926</v>
      </c>
      <c r="T1760" s="3">
        <f>(((I1760/60)/60)/24)+DATE(1970,1,1)</f>
        <v>42565.955925925926</v>
      </c>
    </row>
    <row r="1761" spans="1:20" x14ac:dyDescent="0.3">
      <c r="A1761" s="2">
        <v>1759</v>
      </c>
      <c r="B1761" s="2" t="s">
        <v>1760</v>
      </c>
      <c r="C1761" s="2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6">
        <f>(E1761/D1761)*100</f>
        <v>106.60000000000001</v>
      </c>
      <c r="P1761" s="5">
        <f>IF(NOT(L1761=0),(E1761/L1761),0)</f>
        <v>108.77551020408163</v>
      </c>
      <c r="Q1761" s="2" t="s">
        <v>8338</v>
      </c>
      <c r="R1761" s="2" t="s">
        <v>8339</v>
      </c>
      <c r="S1761" s="11">
        <f>(((J1761/60)/60)/24)+DATE(1970,1,1)</f>
        <v>42068.829039351855</v>
      </c>
      <c r="T1761" s="3">
        <f>(((I1761/60)/60)/24)+DATE(1970,1,1)</f>
        <v>42088.787372685183</v>
      </c>
    </row>
    <row r="1762" spans="1:20" x14ac:dyDescent="0.3">
      <c r="A1762" s="2">
        <v>1760</v>
      </c>
      <c r="B1762" s="2" t="s">
        <v>1761</v>
      </c>
      <c r="C1762" s="2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6">
        <f>(E1762/D1762)*100</f>
        <v>165.44</v>
      </c>
      <c r="P1762" s="5">
        <f>IF(NOT(L1762=0),(E1762/L1762),0)</f>
        <v>81.098039215686271</v>
      </c>
      <c r="Q1762" s="2" t="s">
        <v>8338</v>
      </c>
      <c r="R1762" s="2" t="s">
        <v>8339</v>
      </c>
      <c r="S1762" s="11">
        <f>(((J1762/60)/60)/24)+DATE(1970,1,1)</f>
        <v>42405.67260416667</v>
      </c>
      <c r="T1762" s="3">
        <f>(((I1762/60)/60)/24)+DATE(1970,1,1)</f>
        <v>42425.67260416667</v>
      </c>
    </row>
    <row r="1763" spans="1:20" x14ac:dyDescent="0.3">
      <c r="A1763" s="2">
        <v>1761</v>
      </c>
      <c r="B1763" s="2" t="s">
        <v>1762</v>
      </c>
      <c r="C1763" s="2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6">
        <f>(E1763/D1763)*100</f>
        <v>155</v>
      </c>
      <c r="P1763" s="5">
        <f>IF(NOT(L1763=0),(E1763/L1763),0)</f>
        <v>51.666666666666664</v>
      </c>
      <c r="Q1763" s="2" t="s">
        <v>8338</v>
      </c>
      <c r="R1763" s="2" t="s">
        <v>8339</v>
      </c>
      <c r="S1763" s="11">
        <f>(((J1763/60)/60)/24)+DATE(1970,1,1)</f>
        <v>42209.567824074074</v>
      </c>
      <c r="T1763" s="3">
        <f>(((I1763/60)/60)/24)+DATE(1970,1,1)</f>
        <v>42259.567824074074</v>
      </c>
    </row>
    <row r="1764" spans="1:20" x14ac:dyDescent="0.3">
      <c r="A1764" s="2">
        <v>1762</v>
      </c>
      <c r="B1764" s="2" t="s">
        <v>1763</v>
      </c>
      <c r="C1764" s="2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6">
        <f>(E1764/D1764)*100</f>
        <v>885</v>
      </c>
      <c r="P1764" s="5">
        <f>IF(NOT(L1764=0),(E1764/L1764),0)</f>
        <v>35.4</v>
      </c>
      <c r="Q1764" s="2" t="s">
        <v>8338</v>
      </c>
      <c r="R1764" s="2" t="s">
        <v>8339</v>
      </c>
      <c r="S1764" s="11">
        <f>(((J1764/60)/60)/24)+DATE(1970,1,1)</f>
        <v>42410.982002314813</v>
      </c>
      <c r="T1764" s="3">
        <f>(((I1764/60)/60)/24)+DATE(1970,1,1)</f>
        <v>42440.982002314813</v>
      </c>
    </row>
    <row r="1765" spans="1:20" x14ac:dyDescent="0.3">
      <c r="A1765" s="2">
        <v>1763</v>
      </c>
      <c r="B1765" s="2" t="s">
        <v>1764</v>
      </c>
      <c r="C1765" s="2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6">
        <f>(E1765/D1765)*100</f>
        <v>101.90833333333333</v>
      </c>
      <c r="P1765" s="5">
        <f>IF(NOT(L1765=0),(E1765/L1765),0)</f>
        <v>103.63559322033899</v>
      </c>
      <c r="Q1765" s="2" t="s">
        <v>8338</v>
      </c>
      <c r="R1765" s="2" t="s">
        <v>8339</v>
      </c>
      <c r="S1765" s="11">
        <f>(((J1765/60)/60)/24)+DATE(1970,1,1)</f>
        <v>42636.868518518517</v>
      </c>
      <c r="T1765" s="3">
        <f>(((I1765/60)/60)/24)+DATE(1970,1,1)</f>
        <v>42666.868518518517</v>
      </c>
    </row>
    <row r="1766" spans="1:20" x14ac:dyDescent="0.3">
      <c r="A1766" s="2">
        <v>1764</v>
      </c>
      <c r="B1766" s="2" t="s">
        <v>1765</v>
      </c>
      <c r="C1766" s="2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6">
        <f>(E1766/D1766)*100</f>
        <v>19.600000000000001</v>
      </c>
      <c r="P1766" s="5">
        <f>IF(NOT(L1766=0),(E1766/L1766),0)</f>
        <v>55.282051282051285</v>
      </c>
      <c r="Q1766" s="2" t="s">
        <v>8338</v>
      </c>
      <c r="R1766" s="2" t="s">
        <v>8339</v>
      </c>
      <c r="S1766" s="11">
        <f>(((J1766/60)/60)/24)+DATE(1970,1,1)</f>
        <v>41825.485868055555</v>
      </c>
      <c r="T1766" s="3">
        <f>(((I1766/60)/60)/24)+DATE(1970,1,1)</f>
        <v>41854.485868055555</v>
      </c>
    </row>
    <row r="1767" spans="1:20" x14ac:dyDescent="0.3">
      <c r="A1767" s="2">
        <v>1765</v>
      </c>
      <c r="B1767" s="2" t="s">
        <v>1766</v>
      </c>
      <c r="C1767" s="2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6">
        <f>(E1767/D1767)*100</f>
        <v>59.467839999999995</v>
      </c>
      <c r="P1767" s="5">
        <f>IF(NOT(L1767=0),(E1767/L1767),0)</f>
        <v>72.16970873786407</v>
      </c>
      <c r="Q1767" s="2" t="s">
        <v>8338</v>
      </c>
      <c r="R1767" s="2" t="s">
        <v>8339</v>
      </c>
      <c r="S1767" s="11">
        <f>(((J1767/60)/60)/24)+DATE(1970,1,1)</f>
        <v>41834.980462962965</v>
      </c>
      <c r="T1767" s="3">
        <f>(((I1767/60)/60)/24)+DATE(1970,1,1)</f>
        <v>41864.980462962965</v>
      </c>
    </row>
    <row r="1768" spans="1:20" x14ac:dyDescent="0.3">
      <c r="A1768" s="2">
        <v>1766</v>
      </c>
      <c r="B1768" s="2" t="s">
        <v>1767</v>
      </c>
      <c r="C1768" s="2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6">
        <f>(E1768/D1768)*100</f>
        <v>0</v>
      </c>
      <c r="P1768" s="5">
        <f>IF(NOT(L1768=0),(E1768/L1768),0)</f>
        <v>0</v>
      </c>
      <c r="Q1768" s="2" t="s">
        <v>8338</v>
      </c>
      <c r="R1768" s="2" t="s">
        <v>8339</v>
      </c>
      <c r="S1768" s="11">
        <f>(((J1768/60)/60)/24)+DATE(1970,1,1)</f>
        <v>41855.859814814816</v>
      </c>
      <c r="T1768" s="3">
        <f>(((I1768/60)/60)/24)+DATE(1970,1,1)</f>
        <v>41876.859814814816</v>
      </c>
    </row>
    <row r="1769" spans="1:20" x14ac:dyDescent="0.3">
      <c r="A1769" s="2">
        <v>1767</v>
      </c>
      <c r="B1769" s="2" t="s">
        <v>1768</v>
      </c>
      <c r="C1769" s="2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6">
        <f>(E1769/D1769)*100</f>
        <v>45.72</v>
      </c>
      <c r="P1769" s="5">
        <f>IF(NOT(L1769=0),(E1769/L1769),0)</f>
        <v>58.615384615384613</v>
      </c>
      <c r="Q1769" s="2" t="s">
        <v>8338</v>
      </c>
      <c r="R1769" s="2" t="s">
        <v>8339</v>
      </c>
      <c r="S1769" s="11">
        <f>(((J1769/60)/60)/24)+DATE(1970,1,1)</f>
        <v>41824.658379629633</v>
      </c>
      <c r="T1769" s="3">
        <f>(((I1769/60)/60)/24)+DATE(1970,1,1)</f>
        <v>41854.658379629633</v>
      </c>
    </row>
    <row r="1770" spans="1:20" x14ac:dyDescent="0.3">
      <c r="A1770" s="2">
        <v>1768</v>
      </c>
      <c r="B1770" s="2" t="s">
        <v>1769</v>
      </c>
      <c r="C1770" s="2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6">
        <f>(E1770/D1770)*100</f>
        <v>3.74</v>
      </c>
      <c r="P1770" s="5">
        <f>IF(NOT(L1770=0),(E1770/L1770),0)</f>
        <v>12.466666666666667</v>
      </c>
      <c r="Q1770" s="2" t="s">
        <v>8338</v>
      </c>
      <c r="R1770" s="2" t="s">
        <v>8339</v>
      </c>
      <c r="S1770" s="11">
        <f>(((J1770/60)/60)/24)+DATE(1970,1,1)</f>
        <v>41849.560694444444</v>
      </c>
      <c r="T1770" s="3">
        <f>(((I1770/60)/60)/24)+DATE(1970,1,1)</f>
        <v>41909.560694444444</v>
      </c>
    </row>
    <row r="1771" spans="1:20" x14ac:dyDescent="0.3">
      <c r="A1771" s="2">
        <v>1769</v>
      </c>
      <c r="B1771" s="2" t="s">
        <v>1770</v>
      </c>
      <c r="C1771" s="2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6">
        <f>(E1771/D1771)*100</f>
        <v>2.7025000000000001</v>
      </c>
      <c r="P1771" s="5">
        <f>IF(NOT(L1771=0),(E1771/L1771),0)</f>
        <v>49.136363636363633</v>
      </c>
      <c r="Q1771" s="2" t="s">
        <v>8338</v>
      </c>
      <c r="R1771" s="2" t="s">
        <v>8339</v>
      </c>
      <c r="S1771" s="11">
        <f>(((J1771/60)/60)/24)+DATE(1970,1,1)</f>
        <v>41987.818969907406</v>
      </c>
      <c r="T1771" s="3">
        <f>(((I1771/60)/60)/24)+DATE(1970,1,1)</f>
        <v>42017.818969907406</v>
      </c>
    </row>
    <row r="1772" spans="1:20" x14ac:dyDescent="0.3">
      <c r="A1772" s="2">
        <v>1770</v>
      </c>
      <c r="B1772" s="2" t="s">
        <v>1771</v>
      </c>
      <c r="C1772" s="2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6">
        <f>(E1772/D1772)*100</f>
        <v>56.51428571428572</v>
      </c>
      <c r="P1772" s="5">
        <f>IF(NOT(L1772=0),(E1772/L1772),0)</f>
        <v>150.5</v>
      </c>
      <c r="Q1772" s="2" t="s">
        <v>8338</v>
      </c>
      <c r="R1772" s="2" t="s">
        <v>8339</v>
      </c>
      <c r="S1772" s="11">
        <f>(((J1772/60)/60)/24)+DATE(1970,1,1)</f>
        <v>41891.780023148152</v>
      </c>
      <c r="T1772" s="3">
        <f>(((I1772/60)/60)/24)+DATE(1970,1,1)</f>
        <v>41926.780023148152</v>
      </c>
    </row>
    <row r="1773" spans="1:20" x14ac:dyDescent="0.3">
      <c r="A1773" s="2">
        <v>1771</v>
      </c>
      <c r="B1773" s="2" t="s">
        <v>1772</v>
      </c>
      <c r="C1773" s="2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6">
        <f>(E1773/D1773)*100</f>
        <v>21.30952380952381</v>
      </c>
      <c r="P1773" s="5">
        <f>IF(NOT(L1773=0),(E1773/L1773),0)</f>
        <v>35.799999999999997</v>
      </c>
      <c r="Q1773" s="2" t="s">
        <v>8338</v>
      </c>
      <c r="R1773" s="2" t="s">
        <v>8339</v>
      </c>
      <c r="S1773" s="11">
        <f>(((J1773/60)/60)/24)+DATE(1970,1,1)</f>
        <v>41905.979629629634</v>
      </c>
      <c r="T1773" s="3">
        <f>(((I1773/60)/60)/24)+DATE(1970,1,1)</f>
        <v>41935.979629629634</v>
      </c>
    </row>
    <row r="1774" spans="1:20" x14ac:dyDescent="0.3">
      <c r="A1774" s="2">
        <v>1772</v>
      </c>
      <c r="B1774" s="2" t="s">
        <v>1773</v>
      </c>
      <c r="C1774" s="2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6">
        <f>(E1774/D1774)*100</f>
        <v>15.6</v>
      </c>
      <c r="P1774" s="5">
        <f>IF(NOT(L1774=0),(E1774/L1774),0)</f>
        <v>45.157894736842103</v>
      </c>
      <c r="Q1774" s="2" t="s">
        <v>8338</v>
      </c>
      <c r="R1774" s="2" t="s">
        <v>8339</v>
      </c>
      <c r="S1774" s="11">
        <f>(((J1774/60)/60)/24)+DATE(1970,1,1)</f>
        <v>41766.718009259261</v>
      </c>
      <c r="T1774" s="3">
        <f>(((I1774/60)/60)/24)+DATE(1970,1,1)</f>
        <v>41826.718009259261</v>
      </c>
    </row>
    <row r="1775" spans="1:20" x14ac:dyDescent="0.3">
      <c r="A1775" s="2">
        <v>1773</v>
      </c>
      <c r="B1775" s="2" t="s">
        <v>1774</v>
      </c>
      <c r="C1775" s="2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6">
        <f>(E1775/D1775)*100</f>
        <v>6.2566666666666677</v>
      </c>
      <c r="P1775" s="5">
        <f>IF(NOT(L1775=0),(E1775/L1775),0)</f>
        <v>98.78947368421052</v>
      </c>
      <c r="Q1775" s="2" t="s">
        <v>8338</v>
      </c>
      <c r="R1775" s="2" t="s">
        <v>8339</v>
      </c>
      <c r="S1775" s="11">
        <f>(((J1775/60)/60)/24)+DATE(1970,1,1)</f>
        <v>41978.760393518518</v>
      </c>
      <c r="T1775" s="3">
        <f>(((I1775/60)/60)/24)+DATE(1970,1,1)</f>
        <v>42023.760393518518</v>
      </c>
    </row>
    <row r="1776" spans="1:20" x14ac:dyDescent="0.3">
      <c r="A1776" s="2">
        <v>1774</v>
      </c>
      <c r="B1776" s="2" t="s">
        <v>1775</v>
      </c>
      <c r="C1776" s="2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6">
        <f>(E1776/D1776)*100</f>
        <v>45.92</v>
      </c>
      <c r="P1776" s="5">
        <f>IF(NOT(L1776=0),(E1776/L1776),0)</f>
        <v>88.307692307692307</v>
      </c>
      <c r="Q1776" s="2" t="s">
        <v>8338</v>
      </c>
      <c r="R1776" s="2" t="s">
        <v>8339</v>
      </c>
      <c r="S1776" s="11">
        <f>(((J1776/60)/60)/24)+DATE(1970,1,1)</f>
        <v>41930.218657407408</v>
      </c>
      <c r="T1776" s="3">
        <f>(((I1776/60)/60)/24)+DATE(1970,1,1)</f>
        <v>41972.624305555553</v>
      </c>
    </row>
    <row r="1777" spans="1:20" x14ac:dyDescent="0.3">
      <c r="A1777" s="2">
        <v>1775</v>
      </c>
      <c r="B1777" s="2" t="s">
        <v>1776</v>
      </c>
      <c r="C1777" s="2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6">
        <f>(E1777/D1777)*100</f>
        <v>65.101538461538468</v>
      </c>
      <c r="P1777" s="5">
        <f>IF(NOT(L1777=0),(E1777/L1777),0)</f>
        <v>170.62903225806451</v>
      </c>
      <c r="Q1777" s="2" t="s">
        <v>8338</v>
      </c>
      <c r="R1777" s="2" t="s">
        <v>8339</v>
      </c>
      <c r="S1777" s="11">
        <f>(((J1777/60)/60)/24)+DATE(1970,1,1)</f>
        <v>41891.976388888892</v>
      </c>
      <c r="T1777" s="3">
        <f>(((I1777/60)/60)/24)+DATE(1970,1,1)</f>
        <v>41936.976388888892</v>
      </c>
    </row>
    <row r="1778" spans="1:20" x14ac:dyDescent="0.3">
      <c r="A1778" s="2">
        <v>1776</v>
      </c>
      <c r="B1778" s="2" t="s">
        <v>1777</v>
      </c>
      <c r="C1778" s="2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6">
        <f>(E1778/D1778)*100</f>
        <v>6.7</v>
      </c>
      <c r="P1778" s="5">
        <f>IF(NOT(L1778=0),(E1778/L1778),0)</f>
        <v>83.75</v>
      </c>
      <c r="Q1778" s="2" t="s">
        <v>8338</v>
      </c>
      <c r="R1778" s="2" t="s">
        <v>8339</v>
      </c>
      <c r="S1778" s="11">
        <f>(((J1778/60)/60)/24)+DATE(1970,1,1)</f>
        <v>41905.95684027778</v>
      </c>
      <c r="T1778" s="3">
        <f>(((I1778/60)/60)/24)+DATE(1970,1,1)</f>
        <v>41941.95684027778</v>
      </c>
    </row>
    <row r="1779" spans="1:20" x14ac:dyDescent="0.3">
      <c r="A1779" s="2">
        <v>1777</v>
      </c>
      <c r="B1779" s="2" t="s">
        <v>1778</v>
      </c>
      <c r="C1779" s="2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6">
        <f>(E1779/D1779)*100</f>
        <v>13.5625</v>
      </c>
      <c r="P1779" s="5">
        <f>IF(NOT(L1779=0),(E1779/L1779),0)</f>
        <v>65.099999999999994</v>
      </c>
      <c r="Q1779" s="2" t="s">
        <v>8338</v>
      </c>
      <c r="R1779" s="2" t="s">
        <v>8339</v>
      </c>
      <c r="S1779" s="11">
        <f>(((J1779/60)/60)/24)+DATE(1970,1,1)</f>
        <v>42025.357094907406</v>
      </c>
      <c r="T1779" s="3">
        <f>(((I1779/60)/60)/24)+DATE(1970,1,1)</f>
        <v>42055.357094907406</v>
      </c>
    </row>
    <row r="1780" spans="1:20" x14ac:dyDescent="0.3">
      <c r="A1780" s="2">
        <v>1778</v>
      </c>
      <c r="B1780" s="2" t="s">
        <v>1779</v>
      </c>
      <c r="C1780" s="2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6">
        <f>(E1780/D1780)*100</f>
        <v>1.9900000000000002</v>
      </c>
      <c r="P1780" s="5">
        <f>IF(NOT(L1780=0),(E1780/L1780),0)</f>
        <v>66.333333333333329</v>
      </c>
      <c r="Q1780" s="2" t="s">
        <v>8338</v>
      </c>
      <c r="R1780" s="2" t="s">
        <v>8339</v>
      </c>
      <c r="S1780" s="11">
        <f>(((J1780/60)/60)/24)+DATE(1970,1,1)</f>
        <v>42045.86336805555</v>
      </c>
      <c r="T1780" s="3">
        <f>(((I1780/60)/60)/24)+DATE(1970,1,1)</f>
        <v>42090.821701388893</v>
      </c>
    </row>
    <row r="1781" spans="1:20" x14ac:dyDescent="0.3">
      <c r="A1781" s="2">
        <v>1779</v>
      </c>
      <c r="B1781" s="2" t="s">
        <v>1780</v>
      </c>
      <c r="C1781" s="2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6">
        <f>(E1781/D1781)*100</f>
        <v>36.236363636363642</v>
      </c>
      <c r="P1781" s="5">
        <f>IF(NOT(L1781=0),(E1781/L1781),0)</f>
        <v>104.89473684210526</v>
      </c>
      <c r="Q1781" s="2" t="s">
        <v>8338</v>
      </c>
      <c r="R1781" s="2" t="s">
        <v>8339</v>
      </c>
      <c r="S1781" s="11">
        <f>(((J1781/60)/60)/24)+DATE(1970,1,1)</f>
        <v>42585.691898148143</v>
      </c>
      <c r="T1781" s="3">
        <f>(((I1781/60)/60)/24)+DATE(1970,1,1)</f>
        <v>42615.691898148143</v>
      </c>
    </row>
    <row r="1782" spans="1:20" x14ac:dyDescent="0.3">
      <c r="A1782" s="2">
        <v>1780</v>
      </c>
      <c r="B1782" s="2" t="s">
        <v>1781</v>
      </c>
      <c r="C1782" s="2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6">
        <f>(E1782/D1782)*100</f>
        <v>39.743333333333339</v>
      </c>
      <c r="P1782" s="5">
        <f>IF(NOT(L1782=0),(E1782/L1782),0)</f>
        <v>78.440789473684205</v>
      </c>
      <c r="Q1782" s="2" t="s">
        <v>8338</v>
      </c>
      <c r="R1782" s="2" t="s">
        <v>8339</v>
      </c>
      <c r="S1782" s="11">
        <f>(((J1782/60)/60)/24)+DATE(1970,1,1)</f>
        <v>42493.600810185191</v>
      </c>
      <c r="T1782" s="3">
        <f>(((I1782/60)/60)/24)+DATE(1970,1,1)</f>
        <v>42553.600810185191</v>
      </c>
    </row>
    <row r="1783" spans="1:20" x14ac:dyDescent="0.3">
      <c r="A1783" s="2">
        <v>1781</v>
      </c>
      <c r="B1783" s="2" t="s">
        <v>1782</v>
      </c>
      <c r="C1783" s="2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6">
        <f>(E1783/D1783)*100</f>
        <v>25.763636363636365</v>
      </c>
      <c r="P1783" s="5">
        <f>IF(NOT(L1783=0),(E1783/L1783),0)</f>
        <v>59.041666666666664</v>
      </c>
      <c r="Q1783" s="2" t="s">
        <v>8338</v>
      </c>
      <c r="R1783" s="2" t="s">
        <v>8339</v>
      </c>
      <c r="S1783" s="11">
        <f>(((J1783/60)/60)/24)+DATE(1970,1,1)</f>
        <v>42597.617418981477</v>
      </c>
      <c r="T1783" s="3">
        <f>(((I1783/60)/60)/24)+DATE(1970,1,1)</f>
        <v>42628.617418981477</v>
      </c>
    </row>
    <row r="1784" spans="1:20" x14ac:dyDescent="0.3">
      <c r="A1784" s="2">
        <v>1782</v>
      </c>
      <c r="B1784" s="2" t="s">
        <v>1783</v>
      </c>
      <c r="C1784" s="2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6">
        <f>(E1784/D1784)*100</f>
        <v>15.491428571428573</v>
      </c>
      <c r="P1784" s="5">
        <f>IF(NOT(L1784=0),(E1784/L1784),0)</f>
        <v>71.34210526315789</v>
      </c>
      <c r="Q1784" s="2" t="s">
        <v>8338</v>
      </c>
      <c r="R1784" s="2" t="s">
        <v>8339</v>
      </c>
      <c r="S1784" s="11">
        <f>(((J1784/60)/60)/24)+DATE(1970,1,1)</f>
        <v>42388.575104166666</v>
      </c>
      <c r="T1784" s="3">
        <f>(((I1784/60)/60)/24)+DATE(1970,1,1)</f>
        <v>42421.575104166666</v>
      </c>
    </row>
    <row r="1785" spans="1:20" x14ac:dyDescent="0.3">
      <c r="A1785" s="2">
        <v>1783</v>
      </c>
      <c r="B1785" s="2" t="s">
        <v>1784</v>
      </c>
      <c r="C1785" s="2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6">
        <f>(E1785/D1785)*100</f>
        <v>23.692499999999999</v>
      </c>
      <c r="P1785" s="5">
        <f>IF(NOT(L1785=0),(E1785/L1785),0)</f>
        <v>51.227027027027027</v>
      </c>
      <c r="Q1785" s="2" t="s">
        <v>8338</v>
      </c>
      <c r="R1785" s="2" t="s">
        <v>8339</v>
      </c>
      <c r="S1785" s="11">
        <f>(((J1785/60)/60)/24)+DATE(1970,1,1)</f>
        <v>42115.949976851851</v>
      </c>
      <c r="T1785" s="3">
        <f>(((I1785/60)/60)/24)+DATE(1970,1,1)</f>
        <v>42145.949976851851</v>
      </c>
    </row>
    <row r="1786" spans="1:20" x14ac:dyDescent="0.3">
      <c r="A1786" s="2">
        <v>1784</v>
      </c>
      <c r="B1786" s="2" t="s">
        <v>1785</v>
      </c>
      <c r="C1786" s="2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6">
        <f>(E1786/D1786)*100</f>
        <v>39.76</v>
      </c>
      <c r="P1786" s="5">
        <f>IF(NOT(L1786=0),(E1786/L1786),0)</f>
        <v>60.242424242424242</v>
      </c>
      <c r="Q1786" s="2" t="s">
        <v>8338</v>
      </c>
      <c r="R1786" s="2" t="s">
        <v>8339</v>
      </c>
      <c r="S1786" s="11">
        <f>(((J1786/60)/60)/24)+DATE(1970,1,1)</f>
        <v>42003.655555555553</v>
      </c>
      <c r="T1786" s="3">
        <f>(((I1786/60)/60)/24)+DATE(1970,1,1)</f>
        <v>42035.142361111109</v>
      </c>
    </row>
    <row r="1787" spans="1:20" x14ac:dyDescent="0.3">
      <c r="A1787" s="2">
        <v>1785</v>
      </c>
      <c r="B1787" s="2" t="s">
        <v>1786</v>
      </c>
      <c r="C1787" s="2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6">
        <f>(E1787/D1787)*100</f>
        <v>20.220833333333331</v>
      </c>
      <c r="P1787" s="5">
        <f>IF(NOT(L1787=0),(E1787/L1787),0)</f>
        <v>44.935185185185183</v>
      </c>
      <c r="Q1787" s="2" t="s">
        <v>8338</v>
      </c>
      <c r="R1787" s="2" t="s">
        <v>8339</v>
      </c>
      <c r="S1787" s="11">
        <f>(((J1787/60)/60)/24)+DATE(1970,1,1)</f>
        <v>41897.134895833333</v>
      </c>
      <c r="T1787" s="3">
        <f>(((I1787/60)/60)/24)+DATE(1970,1,1)</f>
        <v>41928</v>
      </c>
    </row>
    <row r="1788" spans="1:20" x14ac:dyDescent="0.3">
      <c r="A1788" s="2">
        <v>1786</v>
      </c>
      <c r="B1788" s="2" t="s">
        <v>1787</v>
      </c>
      <c r="C1788" s="2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6">
        <f>(E1788/D1788)*100</f>
        <v>47.631578947368418</v>
      </c>
      <c r="P1788" s="5">
        <f>IF(NOT(L1788=0),(E1788/L1788),0)</f>
        <v>31.206896551724139</v>
      </c>
      <c r="Q1788" s="2" t="s">
        <v>8338</v>
      </c>
      <c r="R1788" s="2" t="s">
        <v>8339</v>
      </c>
      <c r="S1788" s="11">
        <f>(((J1788/60)/60)/24)+DATE(1970,1,1)</f>
        <v>41958.550659722227</v>
      </c>
      <c r="T1788" s="3">
        <f>(((I1788/60)/60)/24)+DATE(1970,1,1)</f>
        <v>41988.550659722227</v>
      </c>
    </row>
    <row r="1789" spans="1:20" x14ac:dyDescent="0.3">
      <c r="A1789" s="2">
        <v>1787</v>
      </c>
      <c r="B1789" s="2" t="s">
        <v>1788</v>
      </c>
      <c r="C1789" s="2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6">
        <f>(E1789/D1789)*100</f>
        <v>15.329999999999998</v>
      </c>
      <c r="P1789" s="5">
        <f>IF(NOT(L1789=0),(E1789/L1789),0)</f>
        <v>63.875</v>
      </c>
      <c r="Q1789" s="2" t="s">
        <v>8338</v>
      </c>
      <c r="R1789" s="2" t="s">
        <v>8339</v>
      </c>
      <c r="S1789" s="11">
        <f>(((J1789/60)/60)/24)+DATE(1970,1,1)</f>
        <v>42068.65552083333</v>
      </c>
      <c r="T1789" s="3">
        <f>(((I1789/60)/60)/24)+DATE(1970,1,1)</f>
        <v>42098.613854166666</v>
      </c>
    </row>
    <row r="1790" spans="1:20" x14ac:dyDescent="0.3">
      <c r="A1790" s="2">
        <v>1788</v>
      </c>
      <c r="B1790" s="2" t="s">
        <v>1789</v>
      </c>
      <c r="C1790" s="2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6">
        <f>(E1790/D1790)*100</f>
        <v>1.3818181818181818</v>
      </c>
      <c r="P1790" s="5">
        <f>IF(NOT(L1790=0),(E1790/L1790),0)</f>
        <v>19</v>
      </c>
      <c r="Q1790" s="2" t="s">
        <v>8338</v>
      </c>
      <c r="R1790" s="2" t="s">
        <v>8339</v>
      </c>
      <c r="S1790" s="11">
        <f>(((J1790/60)/60)/24)+DATE(1970,1,1)</f>
        <v>41913.94840277778</v>
      </c>
      <c r="T1790" s="3">
        <f>(((I1790/60)/60)/24)+DATE(1970,1,1)</f>
        <v>41943.94840277778</v>
      </c>
    </row>
    <row r="1791" spans="1:20" x14ac:dyDescent="0.3">
      <c r="A1791" s="2">
        <v>1789</v>
      </c>
      <c r="B1791" s="2" t="s">
        <v>1790</v>
      </c>
      <c r="C1791" s="2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6">
        <f>(E1791/D1791)*100</f>
        <v>0.5</v>
      </c>
      <c r="P1791" s="5">
        <f>IF(NOT(L1791=0),(E1791/L1791),0)</f>
        <v>10</v>
      </c>
      <c r="Q1791" s="2" t="s">
        <v>8338</v>
      </c>
      <c r="R1791" s="2" t="s">
        <v>8339</v>
      </c>
      <c r="S1791" s="11">
        <f>(((J1791/60)/60)/24)+DATE(1970,1,1)</f>
        <v>41956.250034722223</v>
      </c>
      <c r="T1791" s="3">
        <f>(((I1791/60)/60)/24)+DATE(1970,1,1)</f>
        <v>42016.250034722223</v>
      </c>
    </row>
    <row r="1792" spans="1:20" x14ac:dyDescent="0.3">
      <c r="A1792" s="2">
        <v>1790</v>
      </c>
      <c r="B1792" s="2" t="s">
        <v>1791</v>
      </c>
      <c r="C1792" s="2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6">
        <f>(E1792/D1792)*100</f>
        <v>4.957575757575758</v>
      </c>
      <c r="P1792" s="5">
        <f>IF(NOT(L1792=0),(E1792/L1792),0)</f>
        <v>109.06666666666666</v>
      </c>
      <c r="Q1792" s="2" t="s">
        <v>8338</v>
      </c>
      <c r="R1792" s="2" t="s">
        <v>8339</v>
      </c>
      <c r="S1792" s="11">
        <f>(((J1792/60)/60)/24)+DATE(1970,1,1)</f>
        <v>42010.674513888895</v>
      </c>
      <c r="T1792" s="3">
        <f>(((I1792/60)/60)/24)+DATE(1970,1,1)</f>
        <v>42040.674513888895</v>
      </c>
    </row>
    <row r="1793" spans="1:20" x14ac:dyDescent="0.3">
      <c r="A1793" s="2">
        <v>1791</v>
      </c>
      <c r="B1793" s="2" t="s">
        <v>1792</v>
      </c>
      <c r="C1793" s="2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6">
        <f>(E1793/D1793)*100</f>
        <v>3.5666666666666664</v>
      </c>
      <c r="P1793" s="5">
        <f>IF(NOT(L1793=0),(E1793/L1793),0)</f>
        <v>26.75</v>
      </c>
      <c r="Q1793" s="2" t="s">
        <v>8338</v>
      </c>
      <c r="R1793" s="2" t="s">
        <v>8339</v>
      </c>
      <c r="S1793" s="11">
        <f>(((J1793/60)/60)/24)+DATE(1970,1,1)</f>
        <v>41973.740335648152</v>
      </c>
      <c r="T1793" s="3">
        <f>(((I1793/60)/60)/24)+DATE(1970,1,1)</f>
        <v>42033.740335648152</v>
      </c>
    </row>
    <row r="1794" spans="1:20" x14ac:dyDescent="0.3">
      <c r="A1794" s="2">
        <v>1792</v>
      </c>
      <c r="B1794" s="2" t="s">
        <v>1793</v>
      </c>
      <c r="C1794" s="2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6">
        <f>(E1794/D1794)*100</f>
        <v>61.124000000000002</v>
      </c>
      <c r="P1794" s="5">
        <f>IF(NOT(L1794=0),(E1794/L1794),0)</f>
        <v>109.93525179856115</v>
      </c>
      <c r="Q1794" s="2" t="s">
        <v>8338</v>
      </c>
      <c r="R1794" s="2" t="s">
        <v>8339</v>
      </c>
      <c r="S1794" s="11">
        <f>(((J1794/60)/60)/24)+DATE(1970,1,1)</f>
        <v>42189.031041666662</v>
      </c>
      <c r="T1794" s="3">
        <f>(((I1794/60)/60)/24)+DATE(1970,1,1)</f>
        <v>42226.290972222225</v>
      </c>
    </row>
    <row r="1795" spans="1:20" x14ac:dyDescent="0.3">
      <c r="A1795" s="2">
        <v>1793</v>
      </c>
      <c r="B1795" s="2" t="s">
        <v>1794</v>
      </c>
      <c r="C1795" s="2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6">
        <f>(E1795/D1795)*100</f>
        <v>1.3333333333333335</v>
      </c>
      <c r="P1795" s="5">
        <f>IF(NOT(L1795=0),(E1795/L1795),0)</f>
        <v>20</v>
      </c>
      <c r="Q1795" s="2" t="s">
        <v>8338</v>
      </c>
      <c r="R1795" s="2" t="s">
        <v>8339</v>
      </c>
      <c r="S1795" s="11">
        <f>(((J1795/60)/60)/24)+DATE(1970,1,1)</f>
        <v>41940.89166666667</v>
      </c>
      <c r="T1795" s="3">
        <f>(((I1795/60)/60)/24)+DATE(1970,1,1)</f>
        <v>41970.933333333334</v>
      </c>
    </row>
    <row r="1796" spans="1:20" x14ac:dyDescent="0.3">
      <c r="A1796" s="2">
        <v>1794</v>
      </c>
      <c r="B1796" s="2" t="s">
        <v>1795</v>
      </c>
      <c r="C1796" s="2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6">
        <f>(E1796/D1796)*100</f>
        <v>11.077777777777778</v>
      </c>
      <c r="P1796" s="5">
        <f>IF(NOT(L1796=0),(E1796/L1796),0)</f>
        <v>55.388888888888886</v>
      </c>
      <c r="Q1796" s="2" t="s">
        <v>8338</v>
      </c>
      <c r="R1796" s="2" t="s">
        <v>8339</v>
      </c>
      <c r="S1796" s="11">
        <f>(((J1796/60)/60)/24)+DATE(1970,1,1)</f>
        <v>42011.551180555558</v>
      </c>
      <c r="T1796" s="3">
        <f>(((I1796/60)/60)/24)+DATE(1970,1,1)</f>
        <v>42046.551180555558</v>
      </c>
    </row>
    <row r="1797" spans="1:20" x14ac:dyDescent="0.3">
      <c r="A1797" s="2">
        <v>1795</v>
      </c>
      <c r="B1797" s="2" t="s">
        <v>1796</v>
      </c>
      <c r="C1797" s="2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6">
        <f>(E1797/D1797)*100</f>
        <v>38.735714285714288</v>
      </c>
      <c r="P1797" s="5">
        <f>IF(NOT(L1797=0),(E1797/L1797),0)</f>
        <v>133.90123456790124</v>
      </c>
      <c r="Q1797" s="2" t="s">
        <v>8338</v>
      </c>
      <c r="R1797" s="2" t="s">
        <v>8339</v>
      </c>
      <c r="S1797" s="11">
        <f>(((J1797/60)/60)/24)+DATE(1970,1,1)</f>
        <v>42628.288668981477</v>
      </c>
      <c r="T1797" s="3">
        <f>(((I1797/60)/60)/24)+DATE(1970,1,1)</f>
        <v>42657.666666666672</v>
      </c>
    </row>
    <row r="1798" spans="1:20" x14ac:dyDescent="0.3">
      <c r="A1798" s="2">
        <v>1796</v>
      </c>
      <c r="B1798" s="2" t="s">
        <v>1797</v>
      </c>
      <c r="C1798" s="2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6">
        <f>(E1798/D1798)*100</f>
        <v>22.05263157894737</v>
      </c>
      <c r="P1798" s="5">
        <f>IF(NOT(L1798=0),(E1798/L1798),0)</f>
        <v>48.720930232558139</v>
      </c>
      <c r="Q1798" s="2" t="s">
        <v>8338</v>
      </c>
      <c r="R1798" s="2" t="s">
        <v>8339</v>
      </c>
      <c r="S1798" s="11">
        <f>(((J1798/60)/60)/24)+DATE(1970,1,1)</f>
        <v>42515.439421296294</v>
      </c>
      <c r="T1798" s="3">
        <f>(((I1798/60)/60)/24)+DATE(1970,1,1)</f>
        <v>42575.439421296294</v>
      </c>
    </row>
    <row r="1799" spans="1:20" x14ac:dyDescent="0.3">
      <c r="A1799" s="2">
        <v>1797</v>
      </c>
      <c r="B1799" s="2" t="s">
        <v>1798</v>
      </c>
      <c r="C1799" s="2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6">
        <f>(E1799/D1799)*100</f>
        <v>67.55</v>
      </c>
      <c r="P1799" s="5">
        <f>IF(NOT(L1799=0),(E1799/L1799),0)</f>
        <v>48.25</v>
      </c>
      <c r="Q1799" s="2" t="s">
        <v>8338</v>
      </c>
      <c r="R1799" s="2" t="s">
        <v>8339</v>
      </c>
      <c r="S1799" s="11">
        <f>(((J1799/60)/60)/24)+DATE(1970,1,1)</f>
        <v>42689.56931712963</v>
      </c>
      <c r="T1799" s="3">
        <f>(((I1799/60)/60)/24)+DATE(1970,1,1)</f>
        <v>42719.56931712963</v>
      </c>
    </row>
    <row r="1800" spans="1:20" x14ac:dyDescent="0.3">
      <c r="A1800" s="2">
        <v>1798</v>
      </c>
      <c r="B1800" s="2" t="s">
        <v>1799</v>
      </c>
      <c r="C1800" s="2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6">
        <f>(E1800/D1800)*100</f>
        <v>13.637499999999999</v>
      </c>
      <c r="P1800" s="5">
        <f>IF(NOT(L1800=0),(E1800/L1800),0)</f>
        <v>58.972972972972975</v>
      </c>
      <c r="Q1800" s="2" t="s">
        <v>8338</v>
      </c>
      <c r="R1800" s="2" t="s">
        <v>8339</v>
      </c>
      <c r="S1800" s="11">
        <f>(((J1800/60)/60)/24)+DATE(1970,1,1)</f>
        <v>42344.32677083333</v>
      </c>
      <c r="T1800" s="3">
        <f>(((I1800/60)/60)/24)+DATE(1970,1,1)</f>
        <v>42404.32677083333</v>
      </c>
    </row>
    <row r="1801" spans="1:20" x14ac:dyDescent="0.3">
      <c r="A1801" s="2">
        <v>1799</v>
      </c>
      <c r="B1801" s="2" t="s">
        <v>1800</v>
      </c>
      <c r="C1801" s="2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6">
        <f>(E1801/D1801)*100</f>
        <v>1.7457500000000001</v>
      </c>
      <c r="P1801" s="5">
        <f>IF(NOT(L1801=0),(E1801/L1801),0)</f>
        <v>11.638333333333334</v>
      </c>
      <c r="Q1801" s="2" t="s">
        <v>8338</v>
      </c>
      <c r="R1801" s="2" t="s">
        <v>8339</v>
      </c>
      <c r="S1801" s="11">
        <f>(((J1801/60)/60)/24)+DATE(1970,1,1)</f>
        <v>41934.842685185184</v>
      </c>
      <c r="T1801" s="3">
        <f>(((I1801/60)/60)/24)+DATE(1970,1,1)</f>
        <v>41954.884351851855</v>
      </c>
    </row>
    <row r="1802" spans="1:20" x14ac:dyDescent="0.3">
      <c r="A1802" s="2">
        <v>1800</v>
      </c>
      <c r="B1802" s="2" t="s">
        <v>1801</v>
      </c>
      <c r="C1802" s="2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6">
        <f>(E1802/D1802)*100</f>
        <v>20.44963251188932</v>
      </c>
      <c r="P1802" s="5">
        <f>IF(NOT(L1802=0),(E1802/L1802),0)</f>
        <v>83.716814159292042</v>
      </c>
      <c r="Q1802" s="2" t="s">
        <v>8338</v>
      </c>
      <c r="R1802" s="2" t="s">
        <v>8339</v>
      </c>
      <c r="S1802" s="11">
        <f>(((J1802/60)/60)/24)+DATE(1970,1,1)</f>
        <v>42623.606134259258</v>
      </c>
      <c r="T1802" s="3">
        <f>(((I1802/60)/60)/24)+DATE(1970,1,1)</f>
        <v>42653.606134259258</v>
      </c>
    </row>
    <row r="1803" spans="1:20" x14ac:dyDescent="0.3">
      <c r="A1803" s="2">
        <v>1801</v>
      </c>
      <c r="B1803" s="2" t="s">
        <v>1802</v>
      </c>
      <c r="C1803" s="2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6">
        <f>(E1803/D1803)*100</f>
        <v>13.852941176470587</v>
      </c>
      <c r="P1803" s="5">
        <f>IF(NOT(L1803=0),(E1803/L1803),0)</f>
        <v>63.648648648648646</v>
      </c>
      <c r="Q1803" s="2" t="s">
        <v>8338</v>
      </c>
      <c r="R1803" s="2" t="s">
        <v>8339</v>
      </c>
      <c r="S1803" s="11">
        <f>(((J1803/60)/60)/24)+DATE(1970,1,1)</f>
        <v>42321.660509259258</v>
      </c>
      <c r="T1803" s="3">
        <f>(((I1803/60)/60)/24)+DATE(1970,1,1)</f>
        <v>42353.506944444445</v>
      </c>
    </row>
    <row r="1804" spans="1:20" x14ac:dyDescent="0.3">
      <c r="A1804" s="2">
        <v>1802</v>
      </c>
      <c r="B1804" s="2" t="s">
        <v>1803</v>
      </c>
      <c r="C1804" s="2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6">
        <f>(E1804/D1804)*100</f>
        <v>48.485714285714288</v>
      </c>
      <c r="P1804" s="5">
        <f>IF(NOT(L1804=0),(E1804/L1804),0)</f>
        <v>94.277777777777771</v>
      </c>
      <c r="Q1804" s="2" t="s">
        <v>8338</v>
      </c>
      <c r="R1804" s="2" t="s">
        <v>8339</v>
      </c>
      <c r="S1804" s="11">
        <f>(((J1804/60)/60)/24)+DATE(1970,1,1)</f>
        <v>42159.47256944445</v>
      </c>
      <c r="T1804" s="3">
        <f>(((I1804/60)/60)/24)+DATE(1970,1,1)</f>
        <v>42182.915972222225</v>
      </c>
    </row>
    <row r="1805" spans="1:20" x14ac:dyDescent="0.3">
      <c r="A1805" s="2">
        <v>1803</v>
      </c>
      <c r="B1805" s="2" t="s">
        <v>1804</v>
      </c>
      <c r="C1805" s="2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6">
        <f>(E1805/D1805)*100</f>
        <v>30.8</v>
      </c>
      <c r="P1805" s="5">
        <f>IF(NOT(L1805=0),(E1805/L1805),0)</f>
        <v>71.86666666666666</v>
      </c>
      <c r="Q1805" s="2" t="s">
        <v>8338</v>
      </c>
      <c r="R1805" s="2" t="s">
        <v>8339</v>
      </c>
      <c r="S1805" s="11">
        <f>(((J1805/60)/60)/24)+DATE(1970,1,1)</f>
        <v>42018.071550925932</v>
      </c>
      <c r="T1805" s="3">
        <f>(((I1805/60)/60)/24)+DATE(1970,1,1)</f>
        <v>42049.071550925932</v>
      </c>
    </row>
    <row r="1806" spans="1:20" x14ac:dyDescent="0.3">
      <c r="A1806" s="2">
        <v>1804</v>
      </c>
      <c r="B1806" s="2" t="s">
        <v>1805</v>
      </c>
      <c r="C1806" s="2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6">
        <f>(E1806/D1806)*100</f>
        <v>35.174193548387095</v>
      </c>
      <c r="P1806" s="5">
        <f>IF(NOT(L1806=0),(E1806/L1806),0)</f>
        <v>104.84615384615384</v>
      </c>
      <c r="Q1806" s="2" t="s">
        <v>8338</v>
      </c>
      <c r="R1806" s="2" t="s">
        <v>8339</v>
      </c>
      <c r="S1806" s="11">
        <f>(((J1806/60)/60)/24)+DATE(1970,1,1)</f>
        <v>42282.678287037037</v>
      </c>
      <c r="T1806" s="3">
        <f>(((I1806/60)/60)/24)+DATE(1970,1,1)</f>
        <v>42322.719953703709</v>
      </c>
    </row>
    <row r="1807" spans="1:20" x14ac:dyDescent="0.3">
      <c r="A1807" s="2">
        <v>1805</v>
      </c>
      <c r="B1807" s="2" t="s">
        <v>1806</v>
      </c>
      <c r="C1807" s="2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6">
        <f>(E1807/D1807)*100</f>
        <v>36.404444444444444</v>
      </c>
      <c r="P1807" s="5">
        <f>IF(NOT(L1807=0),(E1807/L1807),0)</f>
        <v>67.139344262295083</v>
      </c>
      <c r="Q1807" s="2" t="s">
        <v>8338</v>
      </c>
      <c r="R1807" s="2" t="s">
        <v>8339</v>
      </c>
      <c r="S1807" s="11">
        <f>(((J1807/60)/60)/24)+DATE(1970,1,1)</f>
        <v>42247.803912037038</v>
      </c>
      <c r="T1807" s="3">
        <f>(((I1807/60)/60)/24)+DATE(1970,1,1)</f>
        <v>42279.75</v>
      </c>
    </row>
    <row r="1808" spans="1:20" x14ac:dyDescent="0.3">
      <c r="A1808" s="2">
        <v>1806</v>
      </c>
      <c r="B1808" s="2" t="s">
        <v>1807</v>
      </c>
      <c r="C1808" s="2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6">
        <f>(E1808/D1808)*100</f>
        <v>2.9550000000000001</v>
      </c>
      <c r="P1808" s="5">
        <f>IF(NOT(L1808=0),(E1808/L1808),0)</f>
        <v>73.875</v>
      </c>
      <c r="Q1808" s="2" t="s">
        <v>8338</v>
      </c>
      <c r="R1808" s="2" t="s">
        <v>8339</v>
      </c>
      <c r="S1808" s="11">
        <f>(((J1808/60)/60)/24)+DATE(1970,1,1)</f>
        <v>41877.638298611113</v>
      </c>
      <c r="T1808" s="3">
        <f>(((I1808/60)/60)/24)+DATE(1970,1,1)</f>
        <v>41912.638298611113</v>
      </c>
    </row>
    <row r="1809" spans="1:20" x14ac:dyDescent="0.3">
      <c r="A1809" s="2">
        <v>1807</v>
      </c>
      <c r="B1809" s="2" t="s">
        <v>1808</v>
      </c>
      <c r="C1809" s="2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6">
        <f>(E1809/D1809)*100</f>
        <v>11.06</v>
      </c>
      <c r="P1809" s="5">
        <f>IF(NOT(L1809=0),(E1809/L1809),0)</f>
        <v>69.125</v>
      </c>
      <c r="Q1809" s="2" t="s">
        <v>8338</v>
      </c>
      <c r="R1809" s="2" t="s">
        <v>8339</v>
      </c>
      <c r="S1809" s="11">
        <f>(((J1809/60)/60)/24)+DATE(1970,1,1)</f>
        <v>41880.068437499998</v>
      </c>
      <c r="T1809" s="3">
        <f>(((I1809/60)/60)/24)+DATE(1970,1,1)</f>
        <v>41910.068437499998</v>
      </c>
    </row>
    <row r="1810" spans="1:20" x14ac:dyDescent="0.3">
      <c r="A1810" s="2">
        <v>1808</v>
      </c>
      <c r="B1810" s="2" t="s">
        <v>1809</v>
      </c>
      <c r="C1810" s="2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6">
        <f>(E1810/D1810)*100</f>
        <v>41.407142857142858</v>
      </c>
      <c r="P1810" s="5">
        <f>IF(NOT(L1810=0),(E1810/L1810),0)</f>
        <v>120.77083333333333</v>
      </c>
      <c r="Q1810" s="2" t="s">
        <v>8338</v>
      </c>
      <c r="R1810" s="2" t="s">
        <v>8339</v>
      </c>
      <c r="S1810" s="11">
        <f>(((J1810/60)/60)/24)+DATE(1970,1,1)</f>
        <v>42742.680902777778</v>
      </c>
      <c r="T1810" s="3">
        <f>(((I1810/60)/60)/24)+DATE(1970,1,1)</f>
        <v>42777.680902777778</v>
      </c>
    </row>
    <row r="1811" spans="1:20" x14ac:dyDescent="0.3">
      <c r="A1811" s="2">
        <v>1809</v>
      </c>
      <c r="B1811" s="2" t="s">
        <v>1810</v>
      </c>
      <c r="C1811" s="2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6">
        <f>(E1811/D1811)*100</f>
        <v>10.857142857142858</v>
      </c>
      <c r="P1811" s="5">
        <f>IF(NOT(L1811=0),(E1811/L1811),0)</f>
        <v>42.222222222222221</v>
      </c>
      <c r="Q1811" s="2" t="s">
        <v>8338</v>
      </c>
      <c r="R1811" s="2" t="s">
        <v>8339</v>
      </c>
      <c r="S1811" s="11">
        <f>(((J1811/60)/60)/24)+DATE(1970,1,1)</f>
        <v>42029.907858796301</v>
      </c>
      <c r="T1811" s="3">
        <f>(((I1811/60)/60)/24)+DATE(1970,1,1)</f>
        <v>42064.907858796301</v>
      </c>
    </row>
    <row r="1812" spans="1:20" x14ac:dyDescent="0.3">
      <c r="A1812" s="2">
        <v>1810</v>
      </c>
      <c r="B1812" s="2" t="s">
        <v>1811</v>
      </c>
      <c r="C1812" s="2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6">
        <f>(E1812/D1812)*100</f>
        <v>3.3333333333333335</v>
      </c>
      <c r="P1812" s="5">
        <f>IF(NOT(L1812=0),(E1812/L1812),0)</f>
        <v>7.5</v>
      </c>
      <c r="Q1812" s="2" t="s">
        <v>8338</v>
      </c>
      <c r="R1812" s="2" t="s">
        <v>8339</v>
      </c>
      <c r="S1812" s="11">
        <f>(((J1812/60)/60)/24)+DATE(1970,1,1)</f>
        <v>41860.91002314815</v>
      </c>
      <c r="T1812" s="3">
        <f>(((I1812/60)/60)/24)+DATE(1970,1,1)</f>
        <v>41872.91002314815</v>
      </c>
    </row>
    <row r="1813" spans="1:20" x14ac:dyDescent="0.3">
      <c r="A1813" s="2">
        <v>1811</v>
      </c>
      <c r="B1813" s="2" t="s">
        <v>1812</v>
      </c>
      <c r="C1813" s="2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6">
        <f>(E1813/D1813)*100</f>
        <v>7.407407407407407E-2</v>
      </c>
      <c r="P1813" s="5">
        <f>IF(NOT(L1813=0),(E1813/L1813),0)</f>
        <v>1.5384615384615385</v>
      </c>
      <c r="Q1813" s="2" t="s">
        <v>8338</v>
      </c>
      <c r="R1813" s="2" t="s">
        <v>8339</v>
      </c>
      <c r="S1813" s="11">
        <f>(((J1813/60)/60)/24)+DATE(1970,1,1)</f>
        <v>41876.433680555558</v>
      </c>
      <c r="T1813" s="3">
        <f>(((I1813/60)/60)/24)+DATE(1970,1,1)</f>
        <v>41936.166666666664</v>
      </c>
    </row>
    <row r="1814" spans="1:20" x14ac:dyDescent="0.3">
      <c r="A1814" s="2">
        <v>1812</v>
      </c>
      <c r="B1814" s="2" t="s">
        <v>1813</v>
      </c>
      <c r="C1814" s="2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6">
        <f>(E1814/D1814)*100</f>
        <v>13.307692307692307</v>
      </c>
      <c r="P1814" s="5">
        <f>IF(NOT(L1814=0),(E1814/L1814),0)</f>
        <v>37.608695652173914</v>
      </c>
      <c r="Q1814" s="2" t="s">
        <v>8338</v>
      </c>
      <c r="R1814" s="2" t="s">
        <v>8339</v>
      </c>
      <c r="S1814" s="11">
        <f>(((J1814/60)/60)/24)+DATE(1970,1,1)</f>
        <v>42524.318703703699</v>
      </c>
      <c r="T1814" s="3">
        <f>(((I1814/60)/60)/24)+DATE(1970,1,1)</f>
        <v>42554.318703703699</v>
      </c>
    </row>
    <row r="1815" spans="1:20" x14ac:dyDescent="0.3">
      <c r="A1815" s="2">
        <v>1813</v>
      </c>
      <c r="B1815" s="2" t="s">
        <v>1814</v>
      </c>
      <c r="C1815" s="2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6">
        <f>(E1815/D1815)*100</f>
        <v>0</v>
      </c>
      <c r="P1815" s="5">
        <f>IF(NOT(L1815=0),(E1815/L1815),0)</f>
        <v>0</v>
      </c>
      <c r="Q1815" s="2" t="s">
        <v>8338</v>
      </c>
      <c r="R1815" s="2" t="s">
        <v>8339</v>
      </c>
      <c r="S1815" s="11">
        <f>(((J1815/60)/60)/24)+DATE(1970,1,1)</f>
        <v>41829.889027777775</v>
      </c>
      <c r="T1815" s="3">
        <f>(((I1815/60)/60)/24)+DATE(1970,1,1)</f>
        <v>41859.889027777775</v>
      </c>
    </row>
    <row r="1816" spans="1:20" x14ac:dyDescent="0.3">
      <c r="A1816" s="2">
        <v>1814</v>
      </c>
      <c r="B1816" s="2" t="s">
        <v>1815</v>
      </c>
      <c r="C1816" s="2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6">
        <f>(E1816/D1816)*100</f>
        <v>49.183333333333337</v>
      </c>
      <c r="P1816" s="5">
        <f>IF(NOT(L1816=0),(E1816/L1816),0)</f>
        <v>42.157142857142858</v>
      </c>
      <c r="Q1816" s="2" t="s">
        <v>8338</v>
      </c>
      <c r="R1816" s="2" t="s">
        <v>8339</v>
      </c>
      <c r="S1816" s="11">
        <f>(((J1816/60)/60)/24)+DATE(1970,1,1)</f>
        <v>42033.314074074078</v>
      </c>
      <c r="T1816" s="3">
        <f>(((I1816/60)/60)/24)+DATE(1970,1,1)</f>
        <v>42063.314074074078</v>
      </c>
    </row>
    <row r="1817" spans="1:20" x14ac:dyDescent="0.3">
      <c r="A1817" s="2">
        <v>1815</v>
      </c>
      <c r="B1817" s="2" t="s">
        <v>1816</v>
      </c>
      <c r="C1817" s="2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6">
        <f>(E1817/D1817)*100</f>
        <v>0</v>
      </c>
      <c r="P1817" s="5">
        <f>IF(NOT(L1817=0),(E1817/L1817),0)</f>
        <v>0</v>
      </c>
      <c r="Q1817" s="2" t="s">
        <v>8338</v>
      </c>
      <c r="R1817" s="2" t="s">
        <v>8339</v>
      </c>
      <c r="S1817" s="11">
        <f>(((J1817/60)/60)/24)+DATE(1970,1,1)</f>
        <v>42172.906678240746</v>
      </c>
      <c r="T1817" s="3">
        <f>(((I1817/60)/60)/24)+DATE(1970,1,1)</f>
        <v>42186.906678240746</v>
      </c>
    </row>
    <row r="1818" spans="1:20" x14ac:dyDescent="0.3">
      <c r="A1818" s="2">
        <v>1816</v>
      </c>
      <c r="B1818" s="2" t="s">
        <v>1817</v>
      </c>
      <c r="C1818" s="2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6">
        <f>(E1818/D1818)*100</f>
        <v>2.036</v>
      </c>
      <c r="P1818" s="5">
        <f>IF(NOT(L1818=0),(E1818/L1818),0)</f>
        <v>84.833333333333329</v>
      </c>
      <c r="Q1818" s="2" t="s">
        <v>8338</v>
      </c>
      <c r="R1818" s="2" t="s">
        <v>8339</v>
      </c>
      <c r="S1818" s="11">
        <f>(((J1818/60)/60)/24)+DATE(1970,1,1)</f>
        <v>42548.876192129625</v>
      </c>
      <c r="T1818" s="3">
        <f>(((I1818/60)/60)/24)+DATE(1970,1,1)</f>
        <v>42576.791666666672</v>
      </c>
    </row>
    <row r="1819" spans="1:20" x14ac:dyDescent="0.3">
      <c r="A1819" s="2">
        <v>1817</v>
      </c>
      <c r="B1819" s="2" t="s">
        <v>1818</v>
      </c>
      <c r="C1819" s="2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6">
        <f>(E1819/D1819)*100</f>
        <v>52.327777777777776</v>
      </c>
      <c r="P1819" s="5">
        <f>IF(NOT(L1819=0),(E1819/L1819),0)</f>
        <v>94.19</v>
      </c>
      <c r="Q1819" s="2" t="s">
        <v>8338</v>
      </c>
      <c r="R1819" s="2" t="s">
        <v>8339</v>
      </c>
      <c r="S1819" s="11">
        <f>(((J1819/60)/60)/24)+DATE(1970,1,1)</f>
        <v>42705.662118055552</v>
      </c>
      <c r="T1819" s="3">
        <f>(((I1819/60)/60)/24)+DATE(1970,1,1)</f>
        <v>42765.290972222225</v>
      </c>
    </row>
    <row r="1820" spans="1:20" x14ac:dyDescent="0.3">
      <c r="A1820" s="2">
        <v>1818</v>
      </c>
      <c r="B1820" s="2" t="s">
        <v>1819</v>
      </c>
      <c r="C1820" s="2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6">
        <f>(E1820/D1820)*100</f>
        <v>0</v>
      </c>
      <c r="P1820" s="5">
        <f>IF(NOT(L1820=0),(E1820/L1820),0)</f>
        <v>0</v>
      </c>
      <c r="Q1820" s="2" t="s">
        <v>8338</v>
      </c>
      <c r="R1820" s="2" t="s">
        <v>8339</v>
      </c>
      <c r="S1820" s="11">
        <f>(((J1820/60)/60)/24)+DATE(1970,1,1)</f>
        <v>42067.234375</v>
      </c>
      <c r="T1820" s="3">
        <f>(((I1820/60)/60)/24)+DATE(1970,1,1)</f>
        <v>42097.192708333328</v>
      </c>
    </row>
    <row r="1821" spans="1:20" x14ac:dyDescent="0.3">
      <c r="A1821" s="2">
        <v>1819</v>
      </c>
      <c r="B1821" s="2" t="s">
        <v>1820</v>
      </c>
      <c r="C1821" s="2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6">
        <f>(E1821/D1821)*100</f>
        <v>2.083333333333333</v>
      </c>
      <c r="P1821" s="5">
        <f>IF(NOT(L1821=0),(E1821/L1821),0)</f>
        <v>6.25</v>
      </c>
      <c r="Q1821" s="2" t="s">
        <v>8338</v>
      </c>
      <c r="R1821" s="2" t="s">
        <v>8339</v>
      </c>
      <c r="S1821" s="11">
        <f>(((J1821/60)/60)/24)+DATE(1970,1,1)</f>
        <v>41820.752268518518</v>
      </c>
      <c r="T1821" s="3">
        <f>(((I1821/60)/60)/24)+DATE(1970,1,1)</f>
        <v>41850.752268518518</v>
      </c>
    </row>
    <row r="1822" spans="1:20" x14ac:dyDescent="0.3">
      <c r="A1822" s="2">
        <v>1820</v>
      </c>
      <c r="B1822" s="2" t="s">
        <v>1821</v>
      </c>
      <c r="C1822" s="2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6">
        <f>(E1822/D1822)*100</f>
        <v>6.565384615384616</v>
      </c>
      <c r="P1822" s="5">
        <f>IF(NOT(L1822=0),(E1822/L1822),0)</f>
        <v>213.375</v>
      </c>
      <c r="Q1822" s="2" t="s">
        <v>8338</v>
      </c>
      <c r="R1822" s="2" t="s">
        <v>8339</v>
      </c>
      <c r="S1822" s="11">
        <f>(((J1822/60)/60)/24)+DATE(1970,1,1)</f>
        <v>42065.084375000006</v>
      </c>
      <c r="T1822" s="3">
        <f>(((I1822/60)/60)/24)+DATE(1970,1,1)</f>
        <v>42095.042708333334</v>
      </c>
    </row>
    <row r="1823" spans="1:20" x14ac:dyDescent="0.3">
      <c r="A1823" s="2">
        <v>1821</v>
      </c>
      <c r="B1823" s="2" t="s">
        <v>1822</v>
      </c>
      <c r="C1823" s="2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6">
        <f>(E1823/D1823)*100</f>
        <v>134.88999999999999</v>
      </c>
      <c r="P1823" s="5">
        <f>IF(NOT(L1823=0),(E1823/L1823),0)</f>
        <v>59.162280701754383</v>
      </c>
      <c r="Q1823" s="2" t="s">
        <v>8325</v>
      </c>
      <c r="R1823" s="2" t="s">
        <v>8326</v>
      </c>
      <c r="S1823" s="11">
        <f>(((J1823/60)/60)/24)+DATE(1970,1,1)</f>
        <v>40926.319062499999</v>
      </c>
      <c r="T1823" s="3">
        <f>(((I1823/60)/60)/24)+DATE(1970,1,1)</f>
        <v>40971.319062499999</v>
      </c>
    </row>
    <row r="1824" spans="1:20" x14ac:dyDescent="0.3">
      <c r="A1824" s="2">
        <v>1822</v>
      </c>
      <c r="B1824" s="2" t="s">
        <v>1823</v>
      </c>
      <c r="C1824" s="2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6">
        <f>(E1824/D1824)*100</f>
        <v>100</v>
      </c>
      <c r="P1824" s="5">
        <f>IF(NOT(L1824=0),(E1824/L1824),0)</f>
        <v>27.272727272727273</v>
      </c>
      <c r="Q1824" s="2" t="s">
        <v>8325</v>
      </c>
      <c r="R1824" s="2" t="s">
        <v>8326</v>
      </c>
      <c r="S1824" s="11">
        <f>(((J1824/60)/60)/24)+DATE(1970,1,1)</f>
        <v>41634.797013888885</v>
      </c>
      <c r="T1824" s="3">
        <f>(((I1824/60)/60)/24)+DATE(1970,1,1)</f>
        <v>41670.792361111111</v>
      </c>
    </row>
    <row r="1825" spans="1:20" x14ac:dyDescent="0.3">
      <c r="A1825" s="2">
        <v>1823</v>
      </c>
      <c r="B1825" s="2" t="s">
        <v>1824</v>
      </c>
      <c r="C1825" s="2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6">
        <f>(E1825/D1825)*100</f>
        <v>115.85714285714286</v>
      </c>
      <c r="P1825" s="5">
        <f>IF(NOT(L1825=0),(E1825/L1825),0)</f>
        <v>24.575757575757574</v>
      </c>
      <c r="Q1825" s="2" t="s">
        <v>8325</v>
      </c>
      <c r="R1825" s="2" t="s">
        <v>8326</v>
      </c>
      <c r="S1825" s="11">
        <f>(((J1825/60)/60)/24)+DATE(1970,1,1)</f>
        <v>41176.684907407405</v>
      </c>
      <c r="T1825" s="3">
        <f>(((I1825/60)/60)/24)+DATE(1970,1,1)</f>
        <v>41206.684907407405</v>
      </c>
    </row>
    <row r="1826" spans="1:20" x14ac:dyDescent="0.3">
      <c r="A1826" s="2">
        <v>1824</v>
      </c>
      <c r="B1826" s="2" t="s">
        <v>1825</v>
      </c>
      <c r="C1826" s="2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6">
        <f>(E1826/D1826)*100</f>
        <v>100.06666666666666</v>
      </c>
      <c r="P1826" s="5">
        <f>IF(NOT(L1826=0),(E1826/L1826),0)</f>
        <v>75.05</v>
      </c>
      <c r="Q1826" s="2" t="s">
        <v>8325</v>
      </c>
      <c r="R1826" s="2" t="s">
        <v>8326</v>
      </c>
      <c r="S1826" s="11">
        <f>(((J1826/60)/60)/24)+DATE(1970,1,1)</f>
        <v>41626.916284722225</v>
      </c>
      <c r="T1826" s="3">
        <f>(((I1826/60)/60)/24)+DATE(1970,1,1)</f>
        <v>41647.088888888888</v>
      </c>
    </row>
    <row r="1827" spans="1:20" x14ac:dyDescent="0.3">
      <c r="A1827" s="2">
        <v>1825</v>
      </c>
      <c r="B1827" s="2" t="s">
        <v>1826</v>
      </c>
      <c r="C1827" s="2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6">
        <f>(E1827/D1827)*100</f>
        <v>105.05</v>
      </c>
      <c r="P1827" s="5">
        <f>IF(NOT(L1827=0),(E1827/L1827),0)</f>
        <v>42.02</v>
      </c>
      <c r="Q1827" s="2" t="s">
        <v>8325</v>
      </c>
      <c r="R1827" s="2" t="s">
        <v>8326</v>
      </c>
      <c r="S1827" s="11">
        <f>(((J1827/60)/60)/24)+DATE(1970,1,1)</f>
        <v>41443.83452546296</v>
      </c>
      <c r="T1827" s="3">
        <f>(((I1827/60)/60)/24)+DATE(1970,1,1)</f>
        <v>41466.83452546296</v>
      </c>
    </row>
    <row r="1828" spans="1:20" x14ac:dyDescent="0.3">
      <c r="A1828" s="2">
        <v>1826</v>
      </c>
      <c r="B1828" s="2" t="s">
        <v>1827</v>
      </c>
      <c r="C1828" s="2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6">
        <f>(E1828/D1828)*100</f>
        <v>101</v>
      </c>
      <c r="P1828" s="5">
        <f>IF(NOT(L1828=0),(E1828/L1828),0)</f>
        <v>53.157894736842103</v>
      </c>
      <c r="Q1828" s="2" t="s">
        <v>8325</v>
      </c>
      <c r="R1828" s="2" t="s">
        <v>8326</v>
      </c>
      <c r="S1828" s="11">
        <f>(((J1828/60)/60)/24)+DATE(1970,1,1)</f>
        <v>41657.923807870371</v>
      </c>
      <c r="T1828" s="3">
        <f>(((I1828/60)/60)/24)+DATE(1970,1,1)</f>
        <v>41687.923807870371</v>
      </c>
    </row>
    <row r="1829" spans="1:20" x14ac:dyDescent="0.3">
      <c r="A1829" s="2">
        <v>1827</v>
      </c>
      <c r="B1829" s="2" t="s">
        <v>1828</v>
      </c>
      <c r="C1829" s="2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6">
        <f>(E1829/D1829)*100</f>
        <v>100.66250000000001</v>
      </c>
      <c r="P1829" s="5">
        <f>IF(NOT(L1829=0),(E1829/L1829),0)</f>
        <v>83.885416666666671</v>
      </c>
      <c r="Q1829" s="2" t="s">
        <v>8325</v>
      </c>
      <c r="R1829" s="2" t="s">
        <v>8326</v>
      </c>
      <c r="S1829" s="11">
        <f>(((J1829/60)/60)/24)+DATE(1970,1,1)</f>
        <v>40555.325937499998</v>
      </c>
      <c r="T1829" s="3">
        <f>(((I1829/60)/60)/24)+DATE(1970,1,1)</f>
        <v>40605.325937499998</v>
      </c>
    </row>
    <row r="1830" spans="1:20" x14ac:dyDescent="0.3">
      <c r="A1830" s="2">
        <v>1828</v>
      </c>
      <c r="B1830" s="2" t="s">
        <v>1829</v>
      </c>
      <c r="C1830" s="2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6">
        <f>(E1830/D1830)*100</f>
        <v>100.16000000000001</v>
      </c>
      <c r="P1830" s="5">
        <f>IF(NOT(L1830=0),(E1830/L1830),0)</f>
        <v>417.33333333333331</v>
      </c>
      <c r="Q1830" s="2" t="s">
        <v>8325</v>
      </c>
      <c r="R1830" s="2" t="s">
        <v>8326</v>
      </c>
      <c r="S1830" s="11">
        <f>(((J1830/60)/60)/24)+DATE(1970,1,1)</f>
        <v>41736.899652777778</v>
      </c>
      <c r="T1830" s="3">
        <f>(((I1830/60)/60)/24)+DATE(1970,1,1)</f>
        <v>41768.916666666664</v>
      </c>
    </row>
    <row r="1831" spans="1:20" x14ac:dyDescent="0.3">
      <c r="A1831" s="2">
        <v>1829</v>
      </c>
      <c r="B1831" s="2" t="s">
        <v>1830</v>
      </c>
      <c r="C1831" s="2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6">
        <f>(E1831/D1831)*100</f>
        <v>166.68333333333334</v>
      </c>
      <c r="P1831" s="5">
        <f>IF(NOT(L1831=0),(E1831/L1831),0)</f>
        <v>75.765151515151516</v>
      </c>
      <c r="Q1831" s="2" t="s">
        <v>8325</v>
      </c>
      <c r="R1831" s="2" t="s">
        <v>8326</v>
      </c>
      <c r="S1831" s="11">
        <f>(((J1831/60)/60)/24)+DATE(1970,1,1)</f>
        <v>40516.087627314817</v>
      </c>
      <c r="T1831" s="3">
        <f>(((I1831/60)/60)/24)+DATE(1970,1,1)</f>
        <v>40564.916666666664</v>
      </c>
    </row>
    <row r="1832" spans="1:20" x14ac:dyDescent="0.3">
      <c r="A1832" s="2">
        <v>1830</v>
      </c>
      <c r="B1832" s="2" t="s">
        <v>1831</v>
      </c>
      <c r="C1832" s="2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6">
        <f>(E1832/D1832)*100</f>
        <v>101.53333333333335</v>
      </c>
      <c r="P1832" s="5">
        <f>IF(NOT(L1832=0),(E1832/L1832),0)</f>
        <v>67.389380530973455</v>
      </c>
      <c r="Q1832" s="2" t="s">
        <v>8325</v>
      </c>
      <c r="R1832" s="2" t="s">
        <v>8326</v>
      </c>
      <c r="S1832" s="11">
        <f>(((J1832/60)/60)/24)+DATE(1970,1,1)</f>
        <v>41664.684108796297</v>
      </c>
      <c r="T1832" s="3">
        <f>(((I1832/60)/60)/24)+DATE(1970,1,1)</f>
        <v>41694.684108796297</v>
      </c>
    </row>
    <row r="1833" spans="1:20" x14ac:dyDescent="0.3">
      <c r="A1833" s="2">
        <v>1831</v>
      </c>
      <c r="B1833" s="2" t="s">
        <v>1832</v>
      </c>
      <c r="C1833" s="2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6">
        <f>(E1833/D1833)*100</f>
        <v>103</v>
      </c>
      <c r="P1833" s="5">
        <f>IF(NOT(L1833=0),(E1833/L1833),0)</f>
        <v>73.571428571428569</v>
      </c>
      <c r="Q1833" s="2" t="s">
        <v>8325</v>
      </c>
      <c r="R1833" s="2" t="s">
        <v>8326</v>
      </c>
      <c r="S1833" s="11">
        <f>(((J1833/60)/60)/24)+DATE(1970,1,1)</f>
        <v>41026.996099537035</v>
      </c>
      <c r="T1833" s="3">
        <f>(((I1833/60)/60)/24)+DATE(1970,1,1)</f>
        <v>41041.996099537035</v>
      </c>
    </row>
    <row r="1834" spans="1:20" x14ac:dyDescent="0.3">
      <c r="A1834" s="2">
        <v>1832</v>
      </c>
      <c r="B1834" s="2" t="s">
        <v>1833</v>
      </c>
      <c r="C1834" s="2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6">
        <f>(E1834/D1834)*100</f>
        <v>142.85714285714286</v>
      </c>
      <c r="P1834" s="5">
        <f>IF(NOT(L1834=0),(E1834/L1834),0)</f>
        <v>25</v>
      </c>
      <c r="Q1834" s="2" t="s">
        <v>8325</v>
      </c>
      <c r="R1834" s="2" t="s">
        <v>8326</v>
      </c>
      <c r="S1834" s="11">
        <f>(((J1834/60)/60)/24)+DATE(1970,1,1)</f>
        <v>40576.539664351854</v>
      </c>
      <c r="T1834" s="3">
        <f>(((I1834/60)/60)/24)+DATE(1970,1,1)</f>
        <v>40606.539664351854</v>
      </c>
    </row>
    <row r="1835" spans="1:20" x14ac:dyDescent="0.3">
      <c r="A1835" s="2">
        <v>1833</v>
      </c>
      <c r="B1835" s="2" t="s">
        <v>1834</v>
      </c>
      <c r="C1835" s="2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6">
        <f>(E1835/D1835)*100</f>
        <v>262.5</v>
      </c>
      <c r="P1835" s="5">
        <f>IF(NOT(L1835=0),(E1835/L1835),0)</f>
        <v>42</v>
      </c>
      <c r="Q1835" s="2" t="s">
        <v>8325</v>
      </c>
      <c r="R1835" s="2" t="s">
        <v>8326</v>
      </c>
      <c r="S1835" s="11">
        <f>(((J1835/60)/60)/24)+DATE(1970,1,1)</f>
        <v>41303.044016203705</v>
      </c>
      <c r="T1835" s="3">
        <f>(((I1835/60)/60)/24)+DATE(1970,1,1)</f>
        <v>41335.332638888889</v>
      </c>
    </row>
    <row r="1836" spans="1:20" x14ac:dyDescent="0.3">
      <c r="A1836" s="2">
        <v>1834</v>
      </c>
      <c r="B1836" s="2" t="s">
        <v>1835</v>
      </c>
      <c r="C1836" s="2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6">
        <f>(E1836/D1836)*100</f>
        <v>118.05000000000001</v>
      </c>
      <c r="P1836" s="5">
        <f>IF(NOT(L1836=0),(E1836/L1836),0)</f>
        <v>131.16666666666666</v>
      </c>
      <c r="Q1836" s="2" t="s">
        <v>8325</v>
      </c>
      <c r="R1836" s="2" t="s">
        <v>8326</v>
      </c>
      <c r="S1836" s="11">
        <f>(((J1836/60)/60)/24)+DATE(1970,1,1)</f>
        <v>41988.964062500003</v>
      </c>
      <c r="T1836" s="3">
        <f>(((I1836/60)/60)/24)+DATE(1970,1,1)</f>
        <v>42028.964062500003</v>
      </c>
    </row>
    <row r="1837" spans="1:20" x14ac:dyDescent="0.3">
      <c r="A1837" s="2">
        <v>1835</v>
      </c>
      <c r="B1837" s="2" t="s">
        <v>1836</v>
      </c>
      <c r="C1837" s="2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6">
        <f>(E1837/D1837)*100</f>
        <v>104</v>
      </c>
      <c r="P1837" s="5">
        <f>IF(NOT(L1837=0),(E1837/L1837),0)</f>
        <v>47.272727272727273</v>
      </c>
      <c r="Q1837" s="2" t="s">
        <v>8325</v>
      </c>
      <c r="R1837" s="2" t="s">
        <v>8326</v>
      </c>
      <c r="S1837" s="11">
        <f>(((J1837/60)/60)/24)+DATE(1970,1,1)</f>
        <v>42430.702210648145</v>
      </c>
      <c r="T1837" s="3">
        <f>(((I1837/60)/60)/24)+DATE(1970,1,1)</f>
        <v>42460.660543981481</v>
      </c>
    </row>
    <row r="1838" spans="1:20" x14ac:dyDescent="0.3">
      <c r="A1838" s="2">
        <v>1836</v>
      </c>
      <c r="B1838" s="2" t="s">
        <v>1837</v>
      </c>
      <c r="C1838" s="2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6">
        <f>(E1838/D1838)*100</f>
        <v>200.34</v>
      </c>
      <c r="P1838" s="5">
        <f>IF(NOT(L1838=0),(E1838/L1838),0)</f>
        <v>182.12727272727273</v>
      </c>
      <c r="Q1838" s="2" t="s">
        <v>8325</v>
      </c>
      <c r="R1838" s="2" t="s">
        <v>8326</v>
      </c>
      <c r="S1838" s="11">
        <f>(((J1838/60)/60)/24)+DATE(1970,1,1)</f>
        <v>41305.809363425928</v>
      </c>
      <c r="T1838" s="3">
        <f>(((I1838/60)/60)/24)+DATE(1970,1,1)</f>
        <v>41322.809363425928</v>
      </c>
    </row>
    <row r="1839" spans="1:20" x14ac:dyDescent="0.3">
      <c r="A1839" s="2">
        <v>1837</v>
      </c>
      <c r="B1839" s="2" t="s">
        <v>1838</v>
      </c>
      <c r="C1839" s="2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6">
        <f>(E1839/D1839)*100</f>
        <v>306.83333333333331</v>
      </c>
      <c r="P1839" s="5">
        <f>IF(NOT(L1839=0),(E1839/L1839),0)</f>
        <v>61.366666666666667</v>
      </c>
      <c r="Q1839" s="2" t="s">
        <v>8325</v>
      </c>
      <c r="R1839" s="2" t="s">
        <v>8326</v>
      </c>
      <c r="S1839" s="11">
        <f>(((J1839/60)/60)/24)+DATE(1970,1,1)</f>
        <v>40926.047858796301</v>
      </c>
      <c r="T1839" s="3">
        <f>(((I1839/60)/60)/24)+DATE(1970,1,1)</f>
        <v>40986.006192129629</v>
      </c>
    </row>
    <row r="1840" spans="1:20" x14ac:dyDescent="0.3">
      <c r="A1840" s="2">
        <v>1838</v>
      </c>
      <c r="B1840" s="2" t="s">
        <v>1839</v>
      </c>
      <c r="C1840" s="2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6">
        <f>(E1840/D1840)*100</f>
        <v>100.149</v>
      </c>
      <c r="P1840" s="5">
        <f>IF(NOT(L1840=0),(E1840/L1840),0)</f>
        <v>35.767499999999998</v>
      </c>
      <c r="Q1840" s="2" t="s">
        <v>8325</v>
      </c>
      <c r="R1840" s="2" t="s">
        <v>8326</v>
      </c>
      <c r="S1840" s="11">
        <f>(((J1840/60)/60)/24)+DATE(1970,1,1)</f>
        <v>40788.786539351851</v>
      </c>
      <c r="T1840" s="3">
        <f>(((I1840/60)/60)/24)+DATE(1970,1,1)</f>
        <v>40817.125</v>
      </c>
    </row>
    <row r="1841" spans="1:20" x14ac:dyDescent="0.3">
      <c r="A1841" s="2">
        <v>1839</v>
      </c>
      <c r="B1841" s="2" t="s">
        <v>1840</v>
      </c>
      <c r="C1841" s="2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6">
        <f>(E1841/D1841)*100</f>
        <v>205.29999999999998</v>
      </c>
      <c r="P1841" s="5">
        <f>IF(NOT(L1841=0),(E1841/L1841),0)</f>
        <v>45.62222222222222</v>
      </c>
      <c r="Q1841" s="2" t="s">
        <v>8325</v>
      </c>
      <c r="R1841" s="2" t="s">
        <v>8326</v>
      </c>
      <c r="S1841" s="11">
        <f>(((J1841/60)/60)/24)+DATE(1970,1,1)</f>
        <v>42614.722013888888</v>
      </c>
      <c r="T1841" s="3">
        <f>(((I1841/60)/60)/24)+DATE(1970,1,1)</f>
        <v>42644.722013888888</v>
      </c>
    </row>
    <row r="1842" spans="1:20" x14ac:dyDescent="0.3">
      <c r="A1842" s="2">
        <v>1840</v>
      </c>
      <c r="B1842" s="2" t="s">
        <v>1841</v>
      </c>
      <c r="C1842" s="2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6">
        <f>(E1842/D1842)*100</f>
        <v>108.88888888888889</v>
      </c>
      <c r="P1842" s="5">
        <f>IF(NOT(L1842=0),(E1842/L1842),0)</f>
        <v>75.384615384615387</v>
      </c>
      <c r="Q1842" s="2" t="s">
        <v>8325</v>
      </c>
      <c r="R1842" s="2" t="s">
        <v>8326</v>
      </c>
      <c r="S1842" s="11">
        <f>(((J1842/60)/60)/24)+DATE(1970,1,1)</f>
        <v>41382.096180555556</v>
      </c>
      <c r="T1842" s="3">
        <f>(((I1842/60)/60)/24)+DATE(1970,1,1)</f>
        <v>41401.207638888889</v>
      </c>
    </row>
    <row r="1843" spans="1:20" x14ac:dyDescent="0.3">
      <c r="A1843" s="2">
        <v>1841</v>
      </c>
      <c r="B1843" s="2" t="s">
        <v>1842</v>
      </c>
      <c r="C1843" s="2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6">
        <f>(E1843/D1843)*100</f>
        <v>101.75</v>
      </c>
      <c r="P1843" s="5">
        <f>IF(NOT(L1843=0),(E1843/L1843),0)</f>
        <v>50.875</v>
      </c>
      <c r="Q1843" s="2" t="s">
        <v>8325</v>
      </c>
      <c r="R1843" s="2" t="s">
        <v>8326</v>
      </c>
      <c r="S1843" s="11">
        <f>(((J1843/60)/60)/24)+DATE(1970,1,1)</f>
        <v>41745.84542824074</v>
      </c>
      <c r="T1843" s="3">
        <f>(((I1843/60)/60)/24)+DATE(1970,1,1)</f>
        <v>41779.207638888889</v>
      </c>
    </row>
    <row r="1844" spans="1:20" x14ac:dyDescent="0.3">
      <c r="A1844" s="2">
        <v>1842</v>
      </c>
      <c r="B1844" s="2" t="s">
        <v>1843</v>
      </c>
      <c r="C1844" s="2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6">
        <f>(E1844/D1844)*100</f>
        <v>125.25</v>
      </c>
      <c r="P1844" s="5">
        <f>IF(NOT(L1844=0),(E1844/L1844),0)</f>
        <v>119.28571428571429</v>
      </c>
      <c r="Q1844" s="2" t="s">
        <v>8325</v>
      </c>
      <c r="R1844" s="2" t="s">
        <v>8326</v>
      </c>
      <c r="S1844" s="11">
        <f>(((J1844/60)/60)/24)+DATE(1970,1,1)</f>
        <v>42031.631724537037</v>
      </c>
      <c r="T1844" s="3">
        <f>(((I1844/60)/60)/24)+DATE(1970,1,1)</f>
        <v>42065.249305555553</v>
      </c>
    </row>
    <row r="1845" spans="1:20" x14ac:dyDescent="0.3">
      <c r="A1845" s="2">
        <v>1843</v>
      </c>
      <c r="B1845" s="2" t="s">
        <v>1844</v>
      </c>
      <c r="C1845" s="2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6">
        <f>(E1845/D1845)*100</f>
        <v>124.0061</v>
      </c>
      <c r="P1845" s="5">
        <f>IF(NOT(L1845=0),(E1845/L1845),0)</f>
        <v>92.541865671641801</v>
      </c>
      <c r="Q1845" s="2" t="s">
        <v>8325</v>
      </c>
      <c r="R1845" s="2" t="s">
        <v>8326</v>
      </c>
      <c r="S1845" s="11">
        <f>(((J1845/60)/60)/24)+DATE(1970,1,1)</f>
        <v>40564.994837962964</v>
      </c>
      <c r="T1845" s="3">
        <f>(((I1845/60)/60)/24)+DATE(1970,1,1)</f>
        <v>40594.994837962964</v>
      </c>
    </row>
    <row r="1846" spans="1:20" x14ac:dyDescent="0.3">
      <c r="A1846" s="2">
        <v>1844</v>
      </c>
      <c r="B1846" s="2" t="s">
        <v>1845</v>
      </c>
      <c r="C1846" s="2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6">
        <f>(E1846/D1846)*100</f>
        <v>101.4</v>
      </c>
      <c r="P1846" s="5">
        <f>IF(NOT(L1846=0),(E1846/L1846),0)</f>
        <v>76.05</v>
      </c>
      <c r="Q1846" s="2" t="s">
        <v>8325</v>
      </c>
      <c r="R1846" s="2" t="s">
        <v>8326</v>
      </c>
      <c r="S1846" s="11">
        <f>(((J1846/60)/60)/24)+DATE(1970,1,1)</f>
        <v>40666.973541666666</v>
      </c>
      <c r="T1846" s="3">
        <f>(((I1846/60)/60)/24)+DATE(1970,1,1)</f>
        <v>40705.125</v>
      </c>
    </row>
    <row r="1847" spans="1:20" x14ac:dyDescent="0.3">
      <c r="A1847" s="2">
        <v>1845</v>
      </c>
      <c r="B1847" s="2" t="s">
        <v>1846</v>
      </c>
      <c r="C1847" s="2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6">
        <f>(E1847/D1847)*100</f>
        <v>100</v>
      </c>
      <c r="P1847" s="5">
        <f>IF(NOT(L1847=0),(E1847/L1847),0)</f>
        <v>52.631578947368418</v>
      </c>
      <c r="Q1847" s="2" t="s">
        <v>8325</v>
      </c>
      <c r="R1847" s="2" t="s">
        <v>8326</v>
      </c>
      <c r="S1847" s="11">
        <f>(((J1847/60)/60)/24)+DATE(1970,1,1)</f>
        <v>42523.333310185189</v>
      </c>
      <c r="T1847" s="3">
        <f>(((I1847/60)/60)/24)+DATE(1970,1,1)</f>
        <v>42538.204861111109</v>
      </c>
    </row>
    <row r="1848" spans="1:20" x14ac:dyDescent="0.3">
      <c r="A1848" s="2">
        <v>1846</v>
      </c>
      <c r="B1848" s="2" t="s">
        <v>1847</v>
      </c>
      <c r="C1848" s="2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6">
        <f>(E1848/D1848)*100</f>
        <v>137.92666666666668</v>
      </c>
      <c r="P1848" s="5">
        <f>IF(NOT(L1848=0),(E1848/L1848),0)</f>
        <v>98.990430622009569</v>
      </c>
      <c r="Q1848" s="2" t="s">
        <v>8325</v>
      </c>
      <c r="R1848" s="2" t="s">
        <v>8326</v>
      </c>
      <c r="S1848" s="11">
        <f>(((J1848/60)/60)/24)+DATE(1970,1,1)</f>
        <v>41228.650196759263</v>
      </c>
      <c r="T1848" s="3">
        <f>(((I1848/60)/60)/24)+DATE(1970,1,1)</f>
        <v>41258.650196759263</v>
      </c>
    </row>
    <row r="1849" spans="1:20" x14ac:dyDescent="0.3">
      <c r="A1849" s="2">
        <v>1847</v>
      </c>
      <c r="B1849" s="2" t="s">
        <v>1848</v>
      </c>
      <c r="C1849" s="2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6">
        <f>(E1849/D1849)*100</f>
        <v>120.88000000000001</v>
      </c>
      <c r="P1849" s="5">
        <f>IF(NOT(L1849=0),(E1849/L1849),0)</f>
        <v>79.526315789473685</v>
      </c>
      <c r="Q1849" s="2" t="s">
        <v>8325</v>
      </c>
      <c r="R1849" s="2" t="s">
        <v>8326</v>
      </c>
      <c r="S1849" s="11">
        <f>(((J1849/60)/60)/24)+DATE(1970,1,1)</f>
        <v>42094.236481481479</v>
      </c>
      <c r="T1849" s="3">
        <f>(((I1849/60)/60)/24)+DATE(1970,1,1)</f>
        <v>42115.236481481479</v>
      </c>
    </row>
    <row r="1850" spans="1:20" x14ac:dyDescent="0.3">
      <c r="A1850" s="2">
        <v>1848</v>
      </c>
      <c r="B1850" s="2" t="s">
        <v>1849</v>
      </c>
      <c r="C1850" s="2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6">
        <f>(E1850/D1850)*100</f>
        <v>107.36666666666667</v>
      </c>
      <c r="P1850" s="5">
        <f>IF(NOT(L1850=0),(E1850/L1850),0)</f>
        <v>134.20833333333334</v>
      </c>
      <c r="Q1850" s="2" t="s">
        <v>8325</v>
      </c>
      <c r="R1850" s="2" t="s">
        <v>8326</v>
      </c>
      <c r="S1850" s="11">
        <f>(((J1850/60)/60)/24)+DATE(1970,1,1)</f>
        <v>40691.788055555553</v>
      </c>
      <c r="T1850" s="3">
        <f>(((I1850/60)/60)/24)+DATE(1970,1,1)</f>
        <v>40755.290972222225</v>
      </c>
    </row>
    <row r="1851" spans="1:20" x14ac:dyDescent="0.3">
      <c r="A1851" s="2">
        <v>1849</v>
      </c>
      <c r="B1851" s="2" t="s">
        <v>1850</v>
      </c>
      <c r="C1851" s="2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6">
        <f>(E1851/D1851)*100</f>
        <v>100.33333333333334</v>
      </c>
      <c r="P1851" s="5">
        <f>IF(NOT(L1851=0),(E1851/L1851),0)</f>
        <v>37.625</v>
      </c>
      <c r="Q1851" s="2" t="s">
        <v>8325</v>
      </c>
      <c r="R1851" s="2" t="s">
        <v>8326</v>
      </c>
      <c r="S1851" s="11">
        <f>(((J1851/60)/60)/24)+DATE(1970,1,1)</f>
        <v>41169.845590277779</v>
      </c>
      <c r="T1851" s="3">
        <f>(((I1851/60)/60)/24)+DATE(1970,1,1)</f>
        <v>41199.845590277779</v>
      </c>
    </row>
    <row r="1852" spans="1:20" x14ac:dyDescent="0.3">
      <c r="A1852" s="2">
        <v>1850</v>
      </c>
      <c r="B1852" s="2" t="s">
        <v>1851</v>
      </c>
      <c r="C1852" s="2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6">
        <f>(E1852/D1852)*100</f>
        <v>101.52222222222223</v>
      </c>
      <c r="P1852" s="5">
        <f>IF(NOT(L1852=0),(E1852/L1852),0)</f>
        <v>51.044692737430168</v>
      </c>
      <c r="Q1852" s="2" t="s">
        <v>8325</v>
      </c>
      <c r="R1852" s="2" t="s">
        <v>8326</v>
      </c>
      <c r="S1852" s="11">
        <f>(((J1852/60)/60)/24)+DATE(1970,1,1)</f>
        <v>41800.959490740745</v>
      </c>
      <c r="T1852" s="3">
        <f>(((I1852/60)/60)/24)+DATE(1970,1,1)</f>
        <v>41830.959490740745</v>
      </c>
    </row>
    <row r="1853" spans="1:20" x14ac:dyDescent="0.3">
      <c r="A1853" s="2">
        <v>1851</v>
      </c>
      <c r="B1853" s="2" t="s">
        <v>1852</v>
      </c>
      <c r="C1853" s="2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6">
        <f>(E1853/D1853)*100</f>
        <v>100.07692307692308</v>
      </c>
      <c r="P1853" s="5">
        <f>IF(NOT(L1853=0),(E1853/L1853),0)</f>
        <v>50.03846153846154</v>
      </c>
      <c r="Q1853" s="2" t="s">
        <v>8325</v>
      </c>
      <c r="R1853" s="2" t="s">
        <v>8326</v>
      </c>
      <c r="S1853" s="11">
        <f>(((J1853/60)/60)/24)+DATE(1970,1,1)</f>
        <v>41827.906689814816</v>
      </c>
      <c r="T1853" s="3">
        <f>(((I1853/60)/60)/24)+DATE(1970,1,1)</f>
        <v>41848.041666666664</v>
      </c>
    </row>
    <row r="1854" spans="1:20" x14ac:dyDescent="0.3">
      <c r="A1854" s="2">
        <v>1852</v>
      </c>
      <c r="B1854" s="2" t="s">
        <v>1853</v>
      </c>
      <c r="C1854" s="2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6">
        <f>(E1854/D1854)*100</f>
        <v>116.96666666666667</v>
      </c>
      <c r="P1854" s="5">
        <f>IF(NOT(L1854=0),(E1854/L1854),0)</f>
        <v>133.93129770992365</v>
      </c>
      <c r="Q1854" s="2" t="s">
        <v>8325</v>
      </c>
      <c r="R1854" s="2" t="s">
        <v>8326</v>
      </c>
      <c r="S1854" s="11">
        <f>(((J1854/60)/60)/24)+DATE(1970,1,1)</f>
        <v>42081.77143518519</v>
      </c>
      <c r="T1854" s="3">
        <f>(((I1854/60)/60)/24)+DATE(1970,1,1)</f>
        <v>42119</v>
      </c>
    </row>
    <row r="1855" spans="1:20" x14ac:dyDescent="0.3">
      <c r="A1855" s="2">
        <v>1853</v>
      </c>
      <c r="B1855" s="2" t="s">
        <v>1854</v>
      </c>
      <c r="C1855" s="2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6">
        <f>(E1855/D1855)*100</f>
        <v>101.875</v>
      </c>
      <c r="P1855" s="5">
        <f>IF(NOT(L1855=0),(E1855/L1855),0)</f>
        <v>58.214285714285715</v>
      </c>
      <c r="Q1855" s="2" t="s">
        <v>8325</v>
      </c>
      <c r="R1855" s="2" t="s">
        <v>8326</v>
      </c>
      <c r="S1855" s="11">
        <f>(((J1855/60)/60)/24)+DATE(1970,1,1)</f>
        <v>41177.060381944444</v>
      </c>
      <c r="T1855" s="3">
        <f>(((I1855/60)/60)/24)+DATE(1970,1,1)</f>
        <v>41227.102048611108</v>
      </c>
    </row>
    <row r="1856" spans="1:20" x14ac:dyDescent="0.3">
      <c r="A1856" s="2">
        <v>1854</v>
      </c>
      <c r="B1856" s="2" t="s">
        <v>1855</v>
      </c>
      <c r="C1856" s="2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6">
        <f>(E1856/D1856)*100</f>
        <v>102.12366666666665</v>
      </c>
      <c r="P1856" s="5">
        <f>IF(NOT(L1856=0),(E1856/L1856),0)</f>
        <v>88.037643678160919</v>
      </c>
      <c r="Q1856" s="2" t="s">
        <v>8325</v>
      </c>
      <c r="R1856" s="2" t="s">
        <v>8326</v>
      </c>
      <c r="S1856" s="11">
        <f>(((J1856/60)/60)/24)+DATE(1970,1,1)</f>
        <v>41388.021261574075</v>
      </c>
      <c r="T1856" s="3">
        <f>(((I1856/60)/60)/24)+DATE(1970,1,1)</f>
        <v>41418.021261574075</v>
      </c>
    </row>
    <row r="1857" spans="1:20" x14ac:dyDescent="0.3">
      <c r="A1857" s="2">
        <v>1855</v>
      </c>
      <c r="B1857" s="2" t="s">
        <v>1856</v>
      </c>
      <c r="C1857" s="2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6">
        <f>(E1857/D1857)*100</f>
        <v>154.05897142857143</v>
      </c>
      <c r="P1857" s="5">
        <f>IF(NOT(L1857=0),(E1857/L1857),0)</f>
        <v>70.576753926701571</v>
      </c>
      <c r="Q1857" s="2" t="s">
        <v>8325</v>
      </c>
      <c r="R1857" s="2" t="s">
        <v>8326</v>
      </c>
      <c r="S1857" s="11">
        <f>(((J1857/60)/60)/24)+DATE(1970,1,1)</f>
        <v>41600.538657407407</v>
      </c>
      <c r="T1857" s="3">
        <f>(((I1857/60)/60)/24)+DATE(1970,1,1)</f>
        <v>41645.538657407407</v>
      </c>
    </row>
    <row r="1858" spans="1:20" x14ac:dyDescent="0.3">
      <c r="A1858" s="2">
        <v>1856</v>
      </c>
      <c r="B1858" s="2" t="s">
        <v>1857</v>
      </c>
      <c r="C1858" s="2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6">
        <f>(E1858/D1858)*100</f>
        <v>101.25</v>
      </c>
      <c r="P1858" s="5">
        <f>IF(NOT(L1858=0),(E1858/L1858),0)</f>
        <v>53.289473684210527</v>
      </c>
      <c r="Q1858" s="2" t="s">
        <v>8325</v>
      </c>
      <c r="R1858" s="2" t="s">
        <v>8326</v>
      </c>
      <c r="S1858" s="11">
        <f>(((J1858/60)/60)/24)+DATE(1970,1,1)</f>
        <v>41817.854999999996</v>
      </c>
      <c r="T1858" s="3">
        <f>(((I1858/60)/60)/24)+DATE(1970,1,1)</f>
        <v>41838.854999999996</v>
      </c>
    </row>
    <row r="1859" spans="1:20" x14ac:dyDescent="0.3">
      <c r="A1859" s="2">
        <v>1857</v>
      </c>
      <c r="B1859" s="2" t="s">
        <v>1858</v>
      </c>
      <c r="C1859" s="2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6">
        <f>(E1859/D1859)*100</f>
        <v>100</v>
      </c>
      <c r="P1859" s="5">
        <f>IF(NOT(L1859=0),(E1859/L1859),0)</f>
        <v>136.36363636363637</v>
      </c>
      <c r="Q1859" s="2" t="s">
        <v>8325</v>
      </c>
      <c r="R1859" s="2" t="s">
        <v>8326</v>
      </c>
      <c r="S1859" s="11">
        <f>(((J1859/60)/60)/24)+DATE(1970,1,1)</f>
        <v>41864.76866898148</v>
      </c>
      <c r="T1859" s="3">
        <f>(((I1859/60)/60)/24)+DATE(1970,1,1)</f>
        <v>41894.76866898148</v>
      </c>
    </row>
    <row r="1860" spans="1:20" x14ac:dyDescent="0.3">
      <c r="A1860" s="2">
        <v>1858</v>
      </c>
      <c r="B1860" s="2" t="s">
        <v>1859</v>
      </c>
      <c r="C1860" s="2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6">
        <f>(E1860/D1860)*100</f>
        <v>108.74800874800874</v>
      </c>
      <c r="P1860" s="5">
        <f>IF(NOT(L1860=0),(E1860/L1860),0)</f>
        <v>40.547315436241611</v>
      </c>
      <c r="Q1860" s="2" t="s">
        <v>8325</v>
      </c>
      <c r="R1860" s="2" t="s">
        <v>8326</v>
      </c>
      <c r="S1860" s="11">
        <f>(((J1860/60)/60)/24)+DATE(1970,1,1)</f>
        <v>40833.200474537036</v>
      </c>
      <c r="T1860" s="3">
        <f>(((I1860/60)/60)/24)+DATE(1970,1,1)</f>
        <v>40893.242141203707</v>
      </c>
    </row>
    <row r="1861" spans="1:20" x14ac:dyDescent="0.3">
      <c r="A1861" s="2">
        <v>1859</v>
      </c>
      <c r="B1861" s="2" t="s">
        <v>1860</v>
      </c>
      <c r="C1861" s="2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6">
        <f>(E1861/D1861)*100</f>
        <v>131.83333333333334</v>
      </c>
      <c r="P1861" s="5">
        <f>IF(NOT(L1861=0),(E1861/L1861),0)</f>
        <v>70.625</v>
      </c>
      <c r="Q1861" s="2" t="s">
        <v>8325</v>
      </c>
      <c r="R1861" s="2" t="s">
        <v>8326</v>
      </c>
      <c r="S1861" s="11">
        <f>(((J1861/60)/60)/24)+DATE(1970,1,1)</f>
        <v>40778.770011574074</v>
      </c>
      <c r="T1861" s="3">
        <f>(((I1861/60)/60)/24)+DATE(1970,1,1)</f>
        <v>40808.770011574074</v>
      </c>
    </row>
    <row r="1862" spans="1:20" x14ac:dyDescent="0.3">
      <c r="A1862" s="2">
        <v>1860</v>
      </c>
      <c r="B1862" s="2" t="s">
        <v>1861</v>
      </c>
      <c r="C1862" s="2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6">
        <f>(E1862/D1862)*100</f>
        <v>133.46666666666667</v>
      </c>
      <c r="P1862" s="5">
        <f>IF(NOT(L1862=0),(E1862/L1862),0)</f>
        <v>52.684210526315788</v>
      </c>
      <c r="Q1862" s="2" t="s">
        <v>8325</v>
      </c>
      <c r="R1862" s="2" t="s">
        <v>8326</v>
      </c>
      <c r="S1862" s="11">
        <f>(((J1862/60)/60)/24)+DATE(1970,1,1)</f>
        <v>41655.709305555552</v>
      </c>
      <c r="T1862" s="3">
        <f>(((I1862/60)/60)/24)+DATE(1970,1,1)</f>
        <v>41676.709305555552</v>
      </c>
    </row>
    <row r="1863" spans="1:20" x14ac:dyDescent="0.3">
      <c r="A1863" s="2">
        <v>1861</v>
      </c>
      <c r="B1863" s="2" t="s">
        <v>1862</v>
      </c>
      <c r="C1863" s="2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6">
        <f>(E1863/D1863)*100</f>
        <v>0</v>
      </c>
      <c r="P1863" s="5">
        <f>IF(NOT(L1863=0),(E1863/L1863),0)</f>
        <v>0</v>
      </c>
      <c r="Q1863" s="2" t="s">
        <v>8333</v>
      </c>
      <c r="R1863" s="2" t="s">
        <v>8335</v>
      </c>
      <c r="S1863" s="11">
        <f>(((J1863/60)/60)/24)+DATE(1970,1,1)</f>
        <v>42000.300243055557</v>
      </c>
      <c r="T1863" s="3">
        <f>(((I1863/60)/60)/24)+DATE(1970,1,1)</f>
        <v>42030.300243055557</v>
      </c>
    </row>
    <row r="1864" spans="1:20" x14ac:dyDescent="0.3">
      <c r="A1864" s="2">
        <v>1862</v>
      </c>
      <c r="B1864" s="2" t="s">
        <v>1863</v>
      </c>
      <c r="C1864" s="2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6">
        <f>(E1864/D1864)*100</f>
        <v>8.0833333333333321</v>
      </c>
      <c r="P1864" s="5">
        <f>IF(NOT(L1864=0),(E1864/L1864),0)</f>
        <v>90.9375</v>
      </c>
      <c r="Q1864" s="2" t="s">
        <v>8333</v>
      </c>
      <c r="R1864" s="2" t="s">
        <v>8335</v>
      </c>
      <c r="S1864" s="11">
        <f>(((J1864/60)/60)/24)+DATE(1970,1,1)</f>
        <v>42755.492754629624</v>
      </c>
      <c r="T1864" s="3">
        <f>(((I1864/60)/60)/24)+DATE(1970,1,1)</f>
        <v>42802.3125</v>
      </c>
    </row>
    <row r="1865" spans="1:20" x14ac:dyDescent="0.3">
      <c r="A1865" s="2">
        <v>1863</v>
      </c>
      <c r="B1865" s="2" t="s">
        <v>1864</v>
      </c>
      <c r="C1865" s="2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6">
        <f>(E1865/D1865)*100</f>
        <v>0.4</v>
      </c>
      <c r="P1865" s="5">
        <f>IF(NOT(L1865=0),(E1865/L1865),0)</f>
        <v>5</v>
      </c>
      <c r="Q1865" s="2" t="s">
        <v>8333</v>
      </c>
      <c r="R1865" s="2" t="s">
        <v>8335</v>
      </c>
      <c r="S1865" s="11">
        <f>(((J1865/60)/60)/24)+DATE(1970,1,1)</f>
        <v>41772.797280092593</v>
      </c>
      <c r="T1865" s="3">
        <f>(((I1865/60)/60)/24)+DATE(1970,1,1)</f>
        <v>41802.797280092593</v>
      </c>
    </row>
    <row r="1866" spans="1:20" x14ac:dyDescent="0.3">
      <c r="A1866" s="2">
        <v>1864</v>
      </c>
      <c r="B1866" s="2" t="s">
        <v>1865</v>
      </c>
      <c r="C1866" s="2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6">
        <f>(E1866/D1866)*100</f>
        <v>42.892307692307689</v>
      </c>
      <c r="P1866" s="5">
        <f>IF(NOT(L1866=0),(E1866/L1866),0)</f>
        <v>58.083333333333336</v>
      </c>
      <c r="Q1866" s="2" t="s">
        <v>8333</v>
      </c>
      <c r="R1866" s="2" t="s">
        <v>8335</v>
      </c>
      <c r="S1866" s="11">
        <f>(((J1866/60)/60)/24)+DATE(1970,1,1)</f>
        <v>41733.716435185182</v>
      </c>
      <c r="T1866" s="3">
        <f>(((I1866/60)/60)/24)+DATE(1970,1,1)</f>
        <v>41763.716435185182</v>
      </c>
    </row>
    <row r="1867" spans="1:20" x14ac:dyDescent="0.3">
      <c r="A1867" s="2">
        <v>1865</v>
      </c>
      <c r="B1867" s="2" t="s">
        <v>1866</v>
      </c>
      <c r="C1867" s="2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6">
        <f>(E1867/D1867)*100</f>
        <v>3.6363636363636364E-3</v>
      </c>
      <c r="P1867" s="5">
        <f>IF(NOT(L1867=0),(E1867/L1867),0)</f>
        <v>2</v>
      </c>
      <c r="Q1867" s="2" t="s">
        <v>8333</v>
      </c>
      <c r="R1867" s="2" t="s">
        <v>8335</v>
      </c>
      <c r="S1867" s="11">
        <f>(((J1867/60)/60)/24)+DATE(1970,1,1)</f>
        <v>42645.367442129631</v>
      </c>
      <c r="T1867" s="3">
        <f>(((I1867/60)/60)/24)+DATE(1970,1,1)</f>
        <v>42680.409108796302</v>
      </c>
    </row>
    <row r="1868" spans="1:20" x14ac:dyDescent="0.3">
      <c r="A1868" s="2">
        <v>1866</v>
      </c>
      <c r="B1868" s="2" t="s">
        <v>1867</v>
      </c>
      <c r="C1868" s="2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6">
        <f>(E1868/D1868)*100</f>
        <v>0.5</v>
      </c>
      <c r="P1868" s="5">
        <f>IF(NOT(L1868=0),(E1868/L1868),0)</f>
        <v>62.5</v>
      </c>
      <c r="Q1868" s="2" t="s">
        <v>8333</v>
      </c>
      <c r="R1868" s="2" t="s">
        <v>8335</v>
      </c>
      <c r="S1868" s="11">
        <f>(((J1868/60)/60)/24)+DATE(1970,1,1)</f>
        <v>42742.246493055558</v>
      </c>
      <c r="T1868" s="3">
        <f>(((I1868/60)/60)/24)+DATE(1970,1,1)</f>
        <v>42795.166666666672</v>
      </c>
    </row>
    <row r="1869" spans="1:20" x14ac:dyDescent="0.3">
      <c r="A1869" s="2">
        <v>1867</v>
      </c>
      <c r="B1869" s="2" t="s">
        <v>1868</v>
      </c>
      <c r="C1869" s="2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6">
        <f>(E1869/D1869)*100</f>
        <v>0.05</v>
      </c>
      <c r="P1869" s="5">
        <f>IF(NOT(L1869=0),(E1869/L1869),0)</f>
        <v>10</v>
      </c>
      <c r="Q1869" s="2" t="s">
        <v>8333</v>
      </c>
      <c r="R1869" s="2" t="s">
        <v>8335</v>
      </c>
      <c r="S1869" s="11">
        <f>(((J1869/60)/60)/24)+DATE(1970,1,1)</f>
        <v>42649.924907407403</v>
      </c>
      <c r="T1869" s="3">
        <f>(((I1869/60)/60)/24)+DATE(1970,1,1)</f>
        <v>42679.924907407403</v>
      </c>
    </row>
    <row r="1870" spans="1:20" x14ac:dyDescent="0.3">
      <c r="A1870" s="2">
        <v>1868</v>
      </c>
      <c r="B1870" s="2" t="s">
        <v>1869</v>
      </c>
      <c r="C1870" s="2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6">
        <f>(E1870/D1870)*100</f>
        <v>4.8680000000000003</v>
      </c>
      <c r="P1870" s="5">
        <f>IF(NOT(L1870=0),(E1870/L1870),0)</f>
        <v>71.588235294117652</v>
      </c>
      <c r="Q1870" s="2" t="s">
        <v>8333</v>
      </c>
      <c r="R1870" s="2" t="s">
        <v>8335</v>
      </c>
      <c r="S1870" s="11">
        <f>(((J1870/60)/60)/24)+DATE(1970,1,1)</f>
        <v>42328.779224537036</v>
      </c>
      <c r="T1870" s="3">
        <f>(((I1870/60)/60)/24)+DATE(1970,1,1)</f>
        <v>42353.332638888889</v>
      </c>
    </row>
    <row r="1871" spans="1:20" x14ac:dyDescent="0.3">
      <c r="A1871" s="2">
        <v>1869</v>
      </c>
      <c r="B1871" s="2" t="s">
        <v>1870</v>
      </c>
      <c r="C1871" s="2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6">
        <f>(E1871/D1871)*100</f>
        <v>0</v>
      </c>
      <c r="P1871" s="5">
        <f>IF(NOT(L1871=0),(E1871/L1871),0)</f>
        <v>0</v>
      </c>
      <c r="Q1871" s="2" t="s">
        <v>8333</v>
      </c>
      <c r="R1871" s="2" t="s">
        <v>8335</v>
      </c>
      <c r="S1871" s="11">
        <f>(((J1871/60)/60)/24)+DATE(1970,1,1)</f>
        <v>42709.002881944441</v>
      </c>
      <c r="T1871" s="3">
        <f>(((I1871/60)/60)/24)+DATE(1970,1,1)</f>
        <v>42739.002881944441</v>
      </c>
    </row>
    <row r="1872" spans="1:20" x14ac:dyDescent="0.3">
      <c r="A1872" s="2">
        <v>1870</v>
      </c>
      <c r="B1872" s="2" t="s">
        <v>1871</v>
      </c>
      <c r="C1872" s="2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6">
        <f>(E1872/D1872)*100</f>
        <v>10.314285714285715</v>
      </c>
      <c r="P1872" s="5">
        <f>IF(NOT(L1872=0),(E1872/L1872),0)</f>
        <v>32.81818181818182</v>
      </c>
      <c r="Q1872" s="2" t="s">
        <v>8333</v>
      </c>
      <c r="R1872" s="2" t="s">
        <v>8335</v>
      </c>
      <c r="S1872" s="11">
        <f>(((J1872/60)/60)/24)+DATE(1970,1,1)</f>
        <v>42371.355729166666</v>
      </c>
      <c r="T1872" s="3">
        <f>(((I1872/60)/60)/24)+DATE(1970,1,1)</f>
        <v>42400.178472222222</v>
      </c>
    </row>
    <row r="1873" spans="1:20" x14ac:dyDescent="0.3">
      <c r="A1873" s="2">
        <v>1871</v>
      </c>
      <c r="B1873" s="2" t="s">
        <v>1872</v>
      </c>
      <c r="C1873" s="2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6">
        <f>(E1873/D1873)*100</f>
        <v>71.784615384615378</v>
      </c>
      <c r="P1873" s="5">
        <f>IF(NOT(L1873=0),(E1873/L1873),0)</f>
        <v>49.11578947368421</v>
      </c>
      <c r="Q1873" s="2" t="s">
        <v>8333</v>
      </c>
      <c r="R1873" s="2" t="s">
        <v>8335</v>
      </c>
      <c r="S1873" s="11">
        <f>(((J1873/60)/60)/24)+DATE(1970,1,1)</f>
        <v>41923.783576388887</v>
      </c>
      <c r="T1873" s="3">
        <f>(((I1873/60)/60)/24)+DATE(1970,1,1)</f>
        <v>41963.825243055559</v>
      </c>
    </row>
    <row r="1874" spans="1:20" x14ac:dyDescent="0.3">
      <c r="A1874" s="2">
        <v>1872</v>
      </c>
      <c r="B1874" s="2" t="s">
        <v>1873</v>
      </c>
      <c r="C1874" s="2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6">
        <f>(E1874/D1874)*100</f>
        <v>1.06</v>
      </c>
      <c r="P1874" s="5">
        <f>IF(NOT(L1874=0),(E1874/L1874),0)</f>
        <v>16.307692307692307</v>
      </c>
      <c r="Q1874" s="2" t="s">
        <v>8333</v>
      </c>
      <c r="R1874" s="2" t="s">
        <v>8335</v>
      </c>
      <c r="S1874" s="11">
        <f>(((J1874/60)/60)/24)+DATE(1970,1,1)</f>
        <v>42155.129652777774</v>
      </c>
      <c r="T1874" s="3">
        <f>(((I1874/60)/60)/24)+DATE(1970,1,1)</f>
        <v>42185.129652777774</v>
      </c>
    </row>
    <row r="1875" spans="1:20" x14ac:dyDescent="0.3">
      <c r="A1875" s="2">
        <v>1873</v>
      </c>
      <c r="B1875" s="2" t="s">
        <v>1874</v>
      </c>
      <c r="C1875" s="2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6">
        <f>(E1875/D1875)*100</f>
        <v>0.44999999999999996</v>
      </c>
      <c r="P1875" s="5">
        <f>IF(NOT(L1875=0),(E1875/L1875),0)</f>
        <v>18</v>
      </c>
      <c r="Q1875" s="2" t="s">
        <v>8333</v>
      </c>
      <c r="R1875" s="2" t="s">
        <v>8335</v>
      </c>
      <c r="S1875" s="11">
        <f>(((J1875/60)/60)/24)+DATE(1970,1,1)</f>
        <v>42164.615856481483</v>
      </c>
      <c r="T1875" s="3">
        <f>(((I1875/60)/60)/24)+DATE(1970,1,1)</f>
        <v>42193.697916666672</v>
      </c>
    </row>
    <row r="1876" spans="1:20" x14ac:dyDescent="0.3">
      <c r="A1876" s="2">
        <v>1874</v>
      </c>
      <c r="B1876" s="2" t="s">
        <v>1875</v>
      </c>
      <c r="C1876" s="2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6">
        <f>(E1876/D1876)*100</f>
        <v>1.6250000000000001E-2</v>
      </c>
      <c r="P1876" s="5">
        <f>IF(NOT(L1876=0),(E1876/L1876),0)</f>
        <v>13</v>
      </c>
      <c r="Q1876" s="2" t="s">
        <v>8333</v>
      </c>
      <c r="R1876" s="2" t="s">
        <v>8335</v>
      </c>
      <c r="S1876" s="11">
        <f>(((J1876/60)/60)/24)+DATE(1970,1,1)</f>
        <v>42529.969131944439</v>
      </c>
      <c r="T1876" s="3">
        <f>(((I1876/60)/60)/24)+DATE(1970,1,1)</f>
        <v>42549.969131944439</v>
      </c>
    </row>
    <row r="1877" spans="1:20" x14ac:dyDescent="0.3">
      <c r="A1877" s="2">
        <v>1875</v>
      </c>
      <c r="B1877" s="2" t="s">
        <v>1876</v>
      </c>
      <c r="C1877" s="2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6">
        <f>(E1877/D1877)*100</f>
        <v>0.51</v>
      </c>
      <c r="P1877" s="5">
        <f>IF(NOT(L1877=0),(E1877/L1877),0)</f>
        <v>17</v>
      </c>
      <c r="Q1877" s="2" t="s">
        <v>8333</v>
      </c>
      <c r="R1877" s="2" t="s">
        <v>8335</v>
      </c>
      <c r="S1877" s="11">
        <f>(((J1877/60)/60)/24)+DATE(1970,1,1)</f>
        <v>42528.899398148147</v>
      </c>
      <c r="T1877" s="3">
        <f>(((I1877/60)/60)/24)+DATE(1970,1,1)</f>
        <v>42588.899398148147</v>
      </c>
    </row>
    <row r="1878" spans="1:20" x14ac:dyDescent="0.3">
      <c r="A1878" s="2">
        <v>1876</v>
      </c>
      <c r="B1878" s="2" t="s">
        <v>1877</v>
      </c>
      <c r="C1878" s="2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6">
        <f>(E1878/D1878)*100</f>
        <v>0</v>
      </c>
      <c r="P1878" s="5">
        <f>IF(NOT(L1878=0),(E1878/L1878),0)</f>
        <v>0</v>
      </c>
      <c r="Q1878" s="2" t="s">
        <v>8333</v>
      </c>
      <c r="R1878" s="2" t="s">
        <v>8335</v>
      </c>
      <c r="S1878" s="11">
        <f>(((J1878/60)/60)/24)+DATE(1970,1,1)</f>
        <v>41776.284780092588</v>
      </c>
      <c r="T1878" s="3">
        <f>(((I1878/60)/60)/24)+DATE(1970,1,1)</f>
        <v>41806.284780092588</v>
      </c>
    </row>
    <row r="1879" spans="1:20" x14ac:dyDescent="0.3">
      <c r="A1879" s="2">
        <v>1877</v>
      </c>
      <c r="B1879" s="2" t="s">
        <v>1878</v>
      </c>
      <c r="C1879" s="2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6">
        <f>(E1879/D1879)*100</f>
        <v>0</v>
      </c>
      <c r="P1879" s="5">
        <f>IF(NOT(L1879=0),(E1879/L1879),0)</f>
        <v>0</v>
      </c>
      <c r="Q1879" s="2" t="s">
        <v>8333</v>
      </c>
      <c r="R1879" s="2" t="s">
        <v>8335</v>
      </c>
      <c r="S1879" s="11">
        <f>(((J1879/60)/60)/24)+DATE(1970,1,1)</f>
        <v>42035.029224537036</v>
      </c>
      <c r="T1879" s="3">
        <f>(((I1879/60)/60)/24)+DATE(1970,1,1)</f>
        <v>42064.029224537036</v>
      </c>
    </row>
    <row r="1880" spans="1:20" x14ac:dyDescent="0.3">
      <c r="A1880" s="2">
        <v>1878</v>
      </c>
      <c r="B1880" s="2" t="s">
        <v>1879</v>
      </c>
      <c r="C1880" s="2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6">
        <f>(E1880/D1880)*100</f>
        <v>0</v>
      </c>
      <c r="P1880" s="5">
        <f>IF(NOT(L1880=0),(E1880/L1880),0)</f>
        <v>0</v>
      </c>
      <c r="Q1880" s="2" t="s">
        <v>8333</v>
      </c>
      <c r="R1880" s="2" t="s">
        <v>8335</v>
      </c>
      <c r="S1880" s="11">
        <f>(((J1880/60)/60)/24)+DATE(1970,1,1)</f>
        <v>41773.008738425924</v>
      </c>
      <c r="T1880" s="3">
        <f>(((I1880/60)/60)/24)+DATE(1970,1,1)</f>
        <v>41803.008738425924</v>
      </c>
    </row>
    <row r="1881" spans="1:20" x14ac:dyDescent="0.3">
      <c r="A1881" s="2">
        <v>1879</v>
      </c>
      <c r="B1881" s="2" t="s">
        <v>1880</v>
      </c>
      <c r="C1881" s="2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6">
        <f>(E1881/D1881)*100</f>
        <v>0.12</v>
      </c>
      <c r="P1881" s="5">
        <f>IF(NOT(L1881=0),(E1881/L1881),0)</f>
        <v>3</v>
      </c>
      <c r="Q1881" s="2" t="s">
        <v>8333</v>
      </c>
      <c r="R1881" s="2" t="s">
        <v>8335</v>
      </c>
      <c r="S1881" s="11">
        <f>(((J1881/60)/60)/24)+DATE(1970,1,1)</f>
        <v>42413.649641203709</v>
      </c>
      <c r="T1881" s="3">
        <f>(((I1881/60)/60)/24)+DATE(1970,1,1)</f>
        <v>42443.607974537037</v>
      </c>
    </row>
    <row r="1882" spans="1:20" x14ac:dyDescent="0.3">
      <c r="A1882" s="2">
        <v>1880</v>
      </c>
      <c r="B1882" s="2" t="s">
        <v>1881</v>
      </c>
      <c r="C1882" s="2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6">
        <f>(E1882/D1882)*100</f>
        <v>20.080000000000002</v>
      </c>
      <c r="P1882" s="5">
        <f>IF(NOT(L1882=0),(E1882/L1882),0)</f>
        <v>41.833333333333336</v>
      </c>
      <c r="Q1882" s="2" t="s">
        <v>8333</v>
      </c>
      <c r="R1882" s="2" t="s">
        <v>8335</v>
      </c>
      <c r="S1882" s="11">
        <f>(((J1882/60)/60)/24)+DATE(1970,1,1)</f>
        <v>42430.566898148143</v>
      </c>
      <c r="T1882" s="3">
        <f>(((I1882/60)/60)/24)+DATE(1970,1,1)</f>
        <v>42459.525231481486</v>
      </c>
    </row>
    <row r="1883" spans="1:20" x14ac:dyDescent="0.3">
      <c r="A1883" s="2">
        <v>1881</v>
      </c>
      <c r="B1883" s="2" t="s">
        <v>1882</v>
      </c>
      <c r="C1883" s="2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6">
        <f>(E1883/D1883)*100</f>
        <v>172.68449999999999</v>
      </c>
      <c r="P1883" s="5">
        <f>IF(NOT(L1883=0),(E1883/L1883),0)</f>
        <v>49.338428571428572</v>
      </c>
      <c r="Q1883" s="2" t="s">
        <v>8325</v>
      </c>
      <c r="R1883" s="2" t="s">
        <v>8329</v>
      </c>
      <c r="S1883" s="11">
        <f>(((J1883/60)/60)/24)+DATE(1970,1,1)</f>
        <v>42043.152650462958</v>
      </c>
      <c r="T1883" s="3">
        <f>(((I1883/60)/60)/24)+DATE(1970,1,1)</f>
        <v>42073.110983796301</v>
      </c>
    </row>
    <row r="1884" spans="1:20" x14ac:dyDescent="0.3">
      <c r="A1884" s="2">
        <v>1882</v>
      </c>
      <c r="B1884" s="2" t="s">
        <v>1883</v>
      </c>
      <c r="C1884" s="2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6">
        <f>(E1884/D1884)*100</f>
        <v>100.8955223880597</v>
      </c>
      <c r="P1884" s="5">
        <f>IF(NOT(L1884=0),(E1884/L1884),0)</f>
        <v>41.728395061728392</v>
      </c>
      <c r="Q1884" s="2" t="s">
        <v>8325</v>
      </c>
      <c r="R1884" s="2" t="s">
        <v>8329</v>
      </c>
      <c r="S1884" s="11">
        <f>(((J1884/60)/60)/24)+DATE(1970,1,1)</f>
        <v>41067.949212962965</v>
      </c>
      <c r="T1884" s="3">
        <f>(((I1884/60)/60)/24)+DATE(1970,1,1)</f>
        <v>41100.991666666669</v>
      </c>
    </row>
    <row r="1885" spans="1:20" x14ac:dyDescent="0.3">
      <c r="A1885" s="2">
        <v>1883</v>
      </c>
      <c r="B1885" s="2" t="s">
        <v>1884</v>
      </c>
      <c r="C1885" s="2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6">
        <f>(E1885/D1885)*100</f>
        <v>104.8048048048048</v>
      </c>
      <c r="P1885" s="5">
        <f>IF(NOT(L1885=0),(E1885/L1885),0)</f>
        <v>32.71875</v>
      </c>
      <c r="Q1885" s="2" t="s">
        <v>8325</v>
      </c>
      <c r="R1885" s="2" t="s">
        <v>8329</v>
      </c>
      <c r="S1885" s="11">
        <f>(((J1885/60)/60)/24)+DATE(1970,1,1)</f>
        <v>40977.948009259257</v>
      </c>
      <c r="T1885" s="3">
        <f>(((I1885/60)/60)/24)+DATE(1970,1,1)</f>
        <v>41007.906342592592</v>
      </c>
    </row>
    <row r="1886" spans="1:20" x14ac:dyDescent="0.3">
      <c r="A1886" s="2">
        <v>1884</v>
      </c>
      <c r="B1886" s="2" t="s">
        <v>1885</v>
      </c>
      <c r="C1886" s="2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6">
        <f>(E1886/D1886)*100</f>
        <v>135.1</v>
      </c>
      <c r="P1886" s="5">
        <f>IF(NOT(L1886=0),(E1886/L1886),0)</f>
        <v>51.96153846153846</v>
      </c>
      <c r="Q1886" s="2" t="s">
        <v>8325</v>
      </c>
      <c r="R1886" s="2" t="s">
        <v>8329</v>
      </c>
      <c r="S1886" s="11">
        <f>(((J1886/60)/60)/24)+DATE(1970,1,1)</f>
        <v>41205.198321759257</v>
      </c>
      <c r="T1886" s="3">
        <f>(((I1886/60)/60)/24)+DATE(1970,1,1)</f>
        <v>41240.5</v>
      </c>
    </row>
    <row r="1887" spans="1:20" x14ac:dyDescent="0.3">
      <c r="A1887" s="2">
        <v>1885</v>
      </c>
      <c r="B1887" s="2" t="s">
        <v>1886</v>
      </c>
      <c r="C1887" s="2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6">
        <f>(E1887/D1887)*100</f>
        <v>116.32786885245903</v>
      </c>
      <c r="P1887" s="5">
        <f>IF(NOT(L1887=0),(E1887/L1887),0)</f>
        <v>50.685714285714283</v>
      </c>
      <c r="Q1887" s="2" t="s">
        <v>8325</v>
      </c>
      <c r="R1887" s="2" t="s">
        <v>8329</v>
      </c>
      <c r="S1887" s="11">
        <f>(((J1887/60)/60)/24)+DATE(1970,1,1)</f>
        <v>41099.093865740739</v>
      </c>
      <c r="T1887" s="3">
        <f>(((I1887/60)/60)/24)+DATE(1970,1,1)</f>
        <v>41131.916666666664</v>
      </c>
    </row>
    <row r="1888" spans="1:20" x14ac:dyDescent="0.3">
      <c r="A1888" s="2">
        <v>1886</v>
      </c>
      <c r="B1888" s="2" t="s">
        <v>1887</v>
      </c>
      <c r="C1888" s="2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6">
        <f>(E1888/D1888)*100</f>
        <v>102.08333333333333</v>
      </c>
      <c r="P1888" s="5">
        <f>IF(NOT(L1888=0),(E1888/L1888),0)</f>
        <v>42.241379310344826</v>
      </c>
      <c r="Q1888" s="2" t="s">
        <v>8325</v>
      </c>
      <c r="R1888" s="2" t="s">
        <v>8329</v>
      </c>
      <c r="S1888" s="11">
        <f>(((J1888/60)/60)/24)+DATE(1970,1,1)</f>
        <v>41925.906689814816</v>
      </c>
      <c r="T1888" s="3">
        <f>(((I1888/60)/60)/24)+DATE(1970,1,1)</f>
        <v>41955.94835648148</v>
      </c>
    </row>
    <row r="1889" spans="1:20" x14ac:dyDescent="0.3">
      <c r="A1889" s="2">
        <v>1887</v>
      </c>
      <c r="B1889" s="2" t="s">
        <v>1888</v>
      </c>
      <c r="C1889" s="2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6">
        <f>(E1889/D1889)*100</f>
        <v>111.16666666666666</v>
      </c>
      <c r="P1889" s="5">
        <f>IF(NOT(L1889=0),(E1889/L1889),0)</f>
        <v>416.875</v>
      </c>
      <c r="Q1889" s="2" t="s">
        <v>8325</v>
      </c>
      <c r="R1889" s="2" t="s">
        <v>8329</v>
      </c>
      <c r="S1889" s="11">
        <f>(((J1889/60)/60)/24)+DATE(1970,1,1)</f>
        <v>42323.800138888888</v>
      </c>
      <c r="T1889" s="3">
        <f>(((I1889/60)/60)/24)+DATE(1970,1,1)</f>
        <v>42341.895833333328</v>
      </c>
    </row>
    <row r="1890" spans="1:20" x14ac:dyDescent="0.3">
      <c r="A1890" s="2">
        <v>1888</v>
      </c>
      <c r="B1890" s="2" t="s">
        <v>1889</v>
      </c>
      <c r="C1890" s="2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6">
        <f>(E1890/D1890)*100</f>
        <v>166.08</v>
      </c>
      <c r="P1890" s="5">
        <f>IF(NOT(L1890=0),(E1890/L1890),0)</f>
        <v>46.651685393258425</v>
      </c>
      <c r="Q1890" s="2" t="s">
        <v>8325</v>
      </c>
      <c r="R1890" s="2" t="s">
        <v>8329</v>
      </c>
      <c r="S1890" s="11">
        <f>(((J1890/60)/60)/24)+DATE(1970,1,1)</f>
        <v>40299.239953703705</v>
      </c>
      <c r="T1890" s="3">
        <f>(((I1890/60)/60)/24)+DATE(1970,1,1)</f>
        <v>40330.207638888889</v>
      </c>
    </row>
    <row r="1891" spans="1:20" x14ac:dyDescent="0.3">
      <c r="A1891" s="2">
        <v>1889</v>
      </c>
      <c r="B1891" s="2" t="s">
        <v>1890</v>
      </c>
      <c r="C1891" s="2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6">
        <f>(E1891/D1891)*100</f>
        <v>106.60000000000001</v>
      </c>
      <c r="P1891" s="5">
        <f>IF(NOT(L1891=0),(E1891/L1891),0)</f>
        <v>48.454545454545453</v>
      </c>
      <c r="Q1891" s="2" t="s">
        <v>8325</v>
      </c>
      <c r="R1891" s="2" t="s">
        <v>8329</v>
      </c>
      <c r="S1891" s="11">
        <f>(((J1891/60)/60)/24)+DATE(1970,1,1)</f>
        <v>41299.793356481481</v>
      </c>
      <c r="T1891" s="3">
        <f>(((I1891/60)/60)/24)+DATE(1970,1,1)</f>
        <v>41344.751689814817</v>
      </c>
    </row>
    <row r="1892" spans="1:20" x14ac:dyDescent="0.3">
      <c r="A1892" s="2">
        <v>1890</v>
      </c>
      <c r="B1892" s="2" t="s">
        <v>1891</v>
      </c>
      <c r="C1892" s="2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6">
        <f>(E1892/D1892)*100</f>
        <v>144.58441666666667</v>
      </c>
      <c r="P1892" s="5">
        <f>IF(NOT(L1892=0),(E1892/L1892),0)</f>
        <v>70.5289837398374</v>
      </c>
      <c r="Q1892" s="2" t="s">
        <v>8325</v>
      </c>
      <c r="R1892" s="2" t="s">
        <v>8329</v>
      </c>
      <c r="S1892" s="11">
        <f>(((J1892/60)/60)/24)+DATE(1970,1,1)</f>
        <v>41228.786203703705</v>
      </c>
      <c r="T1892" s="3">
        <f>(((I1892/60)/60)/24)+DATE(1970,1,1)</f>
        <v>41258.786203703705</v>
      </c>
    </row>
    <row r="1893" spans="1:20" x14ac:dyDescent="0.3">
      <c r="A1893" s="2">
        <v>1891</v>
      </c>
      <c r="B1893" s="2" t="s">
        <v>1892</v>
      </c>
      <c r="C1893" s="2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6">
        <f>(E1893/D1893)*100</f>
        <v>105.55000000000001</v>
      </c>
      <c r="P1893" s="5">
        <f>IF(NOT(L1893=0),(E1893/L1893),0)</f>
        <v>87.958333333333329</v>
      </c>
      <c r="Q1893" s="2" t="s">
        <v>8325</v>
      </c>
      <c r="R1893" s="2" t="s">
        <v>8329</v>
      </c>
      <c r="S1893" s="11">
        <f>(((J1893/60)/60)/24)+DATE(1970,1,1)</f>
        <v>40335.798078703701</v>
      </c>
      <c r="T1893" s="3">
        <f>(((I1893/60)/60)/24)+DATE(1970,1,1)</f>
        <v>40381.25</v>
      </c>
    </row>
    <row r="1894" spans="1:20" x14ac:dyDescent="0.3">
      <c r="A1894" s="2">
        <v>1892</v>
      </c>
      <c r="B1894" s="2" t="s">
        <v>1893</v>
      </c>
      <c r="C1894" s="2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6">
        <f>(E1894/D1894)*100</f>
        <v>136.60000000000002</v>
      </c>
      <c r="P1894" s="5">
        <f>IF(NOT(L1894=0),(E1894/L1894),0)</f>
        <v>26.26923076923077</v>
      </c>
      <c r="Q1894" s="2" t="s">
        <v>8325</v>
      </c>
      <c r="R1894" s="2" t="s">
        <v>8329</v>
      </c>
      <c r="S1894" s="11">
        <f>(((J1894/60)/60)/24)+DATE(1970,1,1)</f>
        <v>40671.637511574074</v>
      </c>
      <c r="T1894" s="3">
        <f>(((I1894/60)/60)/24)+DATE(1970,1,1)</f>
        <v>40701.637511574074</v>
      </c>
    </row>
    <row r="1895" spans="1:20" x14ac:dyDescent="0.3">
      <c r="A1895" s="2">
        <v>1893</v>
      </c>
      <c r="B1895" s="2" t="s">
        <v>1894</v>
      </c>
      <c r="C1895" s="2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6">
        <f>(E1895/D1895)*100</f>
        <v>104</v>
      </c>
      <c r="P1895" s="5">
        <f>IF(NOT(L1895=0),(E1895/L1895),0)</f>
        <v>57.777777777777779</v>
      </c>
      <c r="Q1895" s="2" t="s">
        <v>8325</v>
      </c>
      <c r="R1895" s="2" t="s">
        <v>8329</v>
      </c>
      <c r="S1895" s="11">
        <f>(((J1895/60)/60)/24)+DATE(1970,1,1)</f>
        <v>40632.94195601852</v>
      </c>
      <c r="T1895" s="3">
        <f>(((I1895/60)/60)/24)+DATE(1970,1,1)</f>
        <v>40649.165972222225</v>
      </c>
    </row>
    <row r="1896" spans="1:20" x14ac:dyDescent="0.3">
      <c r="A1896" s="2">
        <v>1894</v>
      </c>
      <c r="B1896" s="2" t="s">
        <v>1895</v>
      </c>
      <c r="C1896" s="2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6">
        <f>(E1896/D1896)*100</f>
        <v>114.5</v>
      </c>
      <c r="P1896" s="5">
        <f>IF(NOT(L1896=0),(E1896/L1896),0)</f>
        <v>57.25</v>
      </c>
      <c r="Q1896" s="2" t="s">
        <v>8325</v>
      </c>
      <c r="R1896" s="2" t="s">
        <v>8329</v>
      </c>
      <c r="S1896" s="11">
        <f>(((J1896/60)/60)/24)+DATE(1970,1,1)</f>
        <v>40920.904895833337</v>
      </c>
      <c r="T1896" s="3">
        <f>(((I1896/60)/60)/24)+DATE(1970,1,1)</f>
        <v>40951.904895833337</v>
      </c>
    </row>
    <row r="1897" spans="1:20" x14ac:dyDescent="0.3">
      <c r="A1897" s="2">
        <v>1895</v>
      </c>
      <c r="B1897" s="2" t="s">
        <v>1896</v>
      </c>
      <c r="C1897" s="2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6">
        <f>(E1897/D1897)*100</f>
        <v>101.71957671957672</v>
      </c>
      <c r="P1897" s="5">
        <f>IF(NOT(L1897=0),(E1897/L1897),0)</f>
        <v>196.34042553191489</v>
      </c>
      <c r="Q1897" s="2" t="s">
        <v>8325</v>
      </c>
      <c r="R1897" s="2" t="s">
        <v>8329</v>
      </c>
      <c r="S1897" s="11">
        <f>(((J1897/60)/60)/24)+DATE(1970,1,1)</f>
        <v>42267.746782407412</v>
      </c>
      <c r="T1897" s="3">
        <f>(((I1897/60)/60)/24)+DATE(1970,1,1)</f>
        <v>42297.746782407412</v>
      </c>
    </row>
    <row r="1898" spans="1:20" x14ac:dyDescent="0.3">
      <c r="A1898" s="2">
        <v>1896</v>
      </c>
      <c r="B1898" s="2" t="s">
        <v>1897</v>
      </c>
      <c r="C1898" s="2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6">
        <f>(E1898/D1898)*100</f>
        <v>123.94678492239468</v>
      </c>
      <c r="P1898" s="5">
        <f>IF(NOT(L1898=0),(E1898/L1898),0)</f>
        <v>43</v>
      </c>
      <c r="Q1898" s="2" t="s">
        <v>8325</v>
      </c>
      <c r="R1898" s="2" t="s">
        <v>8329</v>
      </c>
      <c r="S1898" s="11">
        <f>(((J1898/60)/60)/24)+DATE(1970,1,1)</f>
        <v>40981.710243055553</v>
      </c>
      <c r="T1898" s="3">
        <f>(((I1898/60)/60)/24)+DATE(1970,1,1)</f>
        <v>41011.710243055553</v>
      </c>
    </row>
    <row r="1899" spans="1:20" x14ac:dyDescent="0.3">
      <c r="A1899" s="2">
        <v>1897</v>
      </c>
      <c r="B1899" s="2" t="s">
        <v>1898</v>
      </c>
      <c r="C1899" s="2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6">
        <f>(E1899/D1899)*100</f>
        <v>102.45669291338582</v>
      </c>
      <c r="P1899" s="5">
        <f>IF(NOT(L1899=0),(E1899/L1899),0)</f>
        <v>35.551912568306008</v>
      </c>
      <c r="Q1899" s="2" t="s">
        <v>8325</v>
      </c>
      <c r="R1899" s="2" t="s">
        <v>8329</v>
      </c>
      <c r="S1899" s="11">
        <f>(((J1899/60)/60)/24)+DATE(1970,1,1)</f>
        <v>41680.583402777782</v>
      </c>
      <c r="T1899" s="3">
        <f>(((I1899/60)/60)/24)+DATE(1970,1,1)</f>
        <v>41702.875</v>
      </c>
    </row>
    <row r="1900" spans="1:20" x14ac:dyDescent="0.3">
      <c r="A1900" s="2">
        <v>1898</v>
      </c>
      <c r="B1900" s="2" t="s">
        <v>1899</v>
      </c>
      <c r="C1900" s="2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6">
        <f>(E1900/D1900)*100</f>
        <v>144.5</v>
      </c>
      <c r="P1900" s="5">
        <f>IF(NOT(L1900=0),(E1900/L1900),0)</f>
        <v>68.80952380952381</v>
      </c>
      <c r="Q1900" s="2" t="s">
        <v>8325</v>
      </c>
      <c r="R1900" s="2" t="s">
        <v>8329</v>
      </c>
      <c r="S1900" s="11">
        <f>(((J1900/60)/60)/24)+DATE(1970,1,1)</f>
        <v>42366.192974537036</v>
      </c>
      <c r="T1900" s="3">
        <f>(((I1900/60)/60)/24)+DATE(1970,1,1)</f>
        <v>42401.75</v>
      </c>
    </row>
    <row r="1901" spans="1:20" x14ac:dyDescent="0.3">
      <c r="A1901" s="2">
        <v>1899</v>
      </c>
      <c r="B1901" s="2" t="s">
        <v>1900</v>
      </c>
      <c r="C1901" s="2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6">
        <f>(E1901/D1901)*100</f>
        <v>133.33333333333331</v>
      </c>
      <c r="P1901" s="5">
        <f>IF(NOT(L1901=0),(E1901/L1901),0)</f>
        <v>28.571428571428573</v>
      </c>
      <c r="Q1901" s="2" t="s">
        <v>8325</v>
      </c>
      <c r="R1901" s="2" t="s">
        <v>8329</v>
      </c>
      <c r="S1901" s="11">
        <f>(((J1901/60)/60)/24)+DATE(1970,1,1)</f>
        <v>42058.941736111112</v>
      </c>
      <c r="T1901" s="3">
        <f>(((I1901/60)/60)/24)+DATE(1970,1,1)</f>
        <v>42088.90006944444</v>
      </c>
    </row>
    <row r="1902" spans="1:20" x14ac:dyDescent="0.3">
      <c r="A1902" s="2">
        <v>1900</v>
      </c>
      <c r="B1902" s="2" t="s">
        <v>1901</v>
      </c>
      <c r="C1902" s="2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6">
        <f>(E1902/D1902)*100</f>
        <v>109.3644</v>
      </c>
      <c r="P1902" s="5">
        <f>IF(NOT(L1902=0),(E1902/L1902),0)</f>
        <v>50.631666666666668</v>
      </c>
      <c r="Q1902" s="2" t="s">
        <v>8325</v>
      </c>
      <c r="R1902" s="2" t="s">
        <v>8329</v>
      </c>
      <c r="S1902" s="11">
        <f>(((J1902/60)/60)/24)+DATE(1970,1,1)</f>
        <v>41160.871886574074</v>
      </c>
      <c r="T1902" s="3">
        <f>(((I1902/60)/60)/24)+DATE(1970,1,1)</f>
        <v>41188.415972222225</v>
      </c>
    </row>
    <row r="1903" spans="1:20" x14ac:dyDescent="0.3">
      <c r="A1903" s="2">
        <v>1901</v>
      </c>
      <c r="B1903" s="2" t="s">
        <v>1902</v>
      </c>
      <c r="C1903" s="2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6">
        <f>(E1903/D1903)*100</f>
        <v>2.6969696969696968</v>
      </c>
      <c r="P1903" s="5">
        <f>IF(NOT(L1903=0),(E1903/L1903),0)</f>
        <v>106.8</v>
      </c>
      <c r="Q1903" s="2" t="s">
        <v>8319</v>
      </c>
      <c r="R1903" s="2" t="s">
        <v>8348</v>
      </c>
      <c r="S1903" s="11">
        <f>(((J1903/60)/60)/24)+DATE(1970,1,1)</f>
        <v>42116.54315972222</v>
      </c>
      <c r="T1903" s="3">
        <f>(((I1903/60)/60)/24)+DATE(1970,1,1)</f>
        <v>42146.541666666672</v>
      </c>
    </row>
    <row r="1904" spans="1:20" x14ac:dyDescent="0.3">
      <c r="A1904" s="2">
        <v>1902</v>
      </c>
      <c r="B1904" s="2" t="s">
        <v>1903</v>
      </c>
      <c r="C1904" s="2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6">
        <f>(E1904/D1904)*100</f>
        <v>1.2</v>
      </c>
      <c r="P1904" s="5">
        <f>IF(NOT(L1904=0),(E1904/L1904),0)</f>
        <v>4</v>
      </c>
      <c r="Q1904" s="2" t="s">
        <v>8319</v>
      </c>
      <c r="R1904" s="2" t="s">
        <v>8348</v>
      </c>
      <c r="S1904" s="11">
        <f>(((J1904/60)/60)/24)+DATE(1970,1,1)</f>
        <v>42037.789895833332</v>
      </c>
      <c r="T1904" s="3">
        <f>(((I1904/60)/60)/24)+DATE(1970,1,1)</f>
        <v>42067.789895833332</v>
      </c>
    </row>
    <row r="1905" spans="1:20" x14ac:dyDescent="0.3">
      <c r="A1905" s="2">
        <v>1903</v>
      </c>
      <c r="B1905" s="2" t="s">
        <v>1904</v>
      </c>
      <c r="C1905" s="2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6">
        <f>(E1905/D1905)*100</f>
        <v>46.6</v>
      </c>
      <c r="P1905" s="5">
        <f>IF(NOT(L1905=0),(E1905/L1905),0)</f>
        <v>34.097560975609753</v>
      </c>
      <c r="Q1905" s="2" t="s">
        <v>8319</v>
      </c>
      <c r="R1905" s="2" t="s">
        <v>8348</v>
      </c>
      <c r="S1905" s="11">
        <f>(((J1905/60)/60)/24)+DATE(1970,1,1)</f>
        <v>42702.770729166667</v>
      </c>
      <c r="T1905" s="3">
        <f>(((I1905/60)/60)/24)+DATE(1970,1,1)</f>
        <v>42762.770729166667</v>
      </c>
    </row>
    <row r="1906" spans="1:20" x14ac:dyDescent="0.3">
      <c r="A1906" s="2">
        <v>1904</v>
      </c>
      <c r="B1906" s="2" t="s">
        <v>1905</v>
      </c>
      <c r="C1906" s="2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6">
        <f>(E1906/D1906)*100</f>
        <v>0.1</v>
      </c>
      <c r="P1906" s="5">
        <f>IF(NOT(L1906=0),(E1906/L1906),0)</f>
        <v>25</v>
      </c>
      <c r="Q1906" s="2" t="s">
        <v>8319</v>
      </c>
      <c r="R1906" s="2" t="s">
        <v>8348</v>
      </c>
      <c r="S1906" s="11">
        <f>(((J1906/60)/60)/24)+DATE(1970,1,1)</f>
        <v>42326.685428240744</v>
      </c>
      <c r="T1906" s="3">
        <f>(((I1906/60)/60)/24)+DATE(1970,1,1)</f>
        <v>42371.685428240744</v>
      </c>
    </row>
    <row r="1907" spans="1:20" x14ac:dyDescent="0.3">
      <c r="A1907" s="2">
        <v>1905</v>
      </c>
      <c r="B1907" s="2" t="s">
        <v>1906</v>
      </c>
      <c r="C1907" s="2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6">
        <f>(E1907/D1907)*100</f>
        <v>0.16800000000000001</v>
      </c>
      <c r="P1907" s="5">
        <f>IF(NOT(L1907=0),(E1907/L1907),0)</f>
        <v>10.5</v>
      </c>
      <c r="Q1907" s="2" t="s">
        <v>8319</v>
      </c>
      <c r="R1907" s="2" t="s">
        <v>8348</v>
      </c>
      <c r="S1907" s="11">
        <f>(((J1907/60)/60)/24)+DATE(1970,1,1)</f>
        <v>41859.925856481481</v>
      </c>
      <c r="T1907" s="3">
        <f>(((I1907/60)/60)/24)+DATE(1970,1,1)</f>
        <v>41889.925856481481</v>
      </c>
    </row>
    <row r="1908" spans="1:20" x14ac:dyDescent="0.3">
      <c r="A1908" s="2">
        <v>1906</v>
      </c>
      <c r="B1908" s="2" t="s">
        <v>1907</v>
      </c>
      <c r="C1908" s="2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6">
        <f>(E1908/D1908)*100</f>
        <v>42.76</v>
      </c>
      <c r="P1908" s="5">
        <f>IF(NOT(L1908=0),(E1908/L1908),0)</f>
        <v>215.95959595959596</v>
      </c>
      <c r="Q1908" s="2" t="s">
        <v>8319</v>
      </c>
      <c r="R1908" s="2" t="s">
        <v>8348</v>
      </c>
      <c r="S1908" s="11">
        <f>(((J1908/60)/60)/24)+DATE(1970,1,1)</f>
        <v>42514.671099537038</v>
      </c>
      <c r="T1908" s="3">
        <f>(((I1908/60)/60)/24)+DATE(1970,1,1)</f>
        <v>42544.671099537038</v>
      </c>
    </row>
    <row r="1909" spans="1:20" x14ac:dyDescent="0.3">
      <c r="A1909" s="2">
        <v>1907</v>
      </c>
      <c r="B1909" s="2" t="s">
        <v>1908</v>
      </c>
      <c r="C1909" s="2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6">
        <f>(E1909/D1909)*100</f>
        <v>0.28333333333333333</v>
      </c>
      <c r="P1909" s="5">
        <f>IF(NOT(L1909=0),(E1909/L1909),0)</f>
        <v>21.25</v>
      </c>
      <c r="Q1909" s="2" t="s">
        <v>8319</v>
      </c>
      <c r="R1909" s="2" t="s">
        <v>8348</v>
      </c>
      <c r="S1909" s="11">
        <f>(((J1909/60)/60)/24)+DATE(1970,1,1)</f>
        <v>41767.587094907409</v>
      </c>
      <c r="T1909" s="3">
        <f>(((I1909/60)/60)/24)+DATE(1970,1,1)</f>
        <v>41782.587094907409</v>
      </c>
    </row>
    <row r="1910" spans="1:20" x14ac:dyDescent="0.3">
      <c r="A1910" s="2">
        <v>1908</v>
      </c>
      <c r="B1910" s="2" t="s">
        <v>1909</v>
      </c>
      <c r="C1910" s="2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6">
        <f>(E1910/D1910)*100</f>
        <v>1.7319999999999998</v>
      </c>
      <c r="P1910" s="5">
        <f>IF(NOT(L1910=0),(E1910/L1910),0)</f>
        <v>108.25</v>
      </c>
      <c r="Q1910" s="2" t="s">
        <v>8319</v>
      </c>
      <c r="R1910" s="2" t="s">
        <v>8348</v>
      </c>
      <c r="S1910" s="11">
        <f>(((J1910/60)/60)/24)+DATE(1970,1,1)</f>
        <v>42703.917824074073</v>
      </c>
      <c r="T1910" s="3">
        <f>(((I1910/60)/60)/24)+DATE(1970,1,1)</f>
        <v>42733.917824074073</v>
      </c>
    </row>
    <row r="1911" spans="1:20" x14ac:dyDescent="0.3">
      <c r="A1911" s="2">
        <v>1909</v>
      </c>
      <c r="B1911" s="2" t="s">
        <v>1910</v>
      </c>
      <c r="C1911" s="2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6">
        <f>(E1911/D1911)*100</f>
        <v>14.111428571428572</v>
      </c>
      <c r="P1911" s="5">
        <f>IF(NOT(L1911=0),(E1911/L1911),0)</f>
        <v>129.97368421052633</v>
      </c>
      <c r="Q1911" s="2" t="s">
        <v>8319</v>
      </c>
      <c r="R1911" s="2" t="s">
        <v>8348</v>
      </c>
      <c r="S1911" s="11">
        <f>(((J1911/60)/60)/24)+DATE(1970,1,1)</f>
        <v>41905.429155092592</v>
      </c>
      <c r="T1911" s="3">
        <f>(((I1911/60)/60)/24)+DATE(1970,1,1)</f>
        <v>41935.429155092592</v>
      </c>
    </row>
    <row r="1912" spans="1:20" x14ac:dyDescent="0.3">
      <c r="A1912" s="2">
        <v>1910</v>
      </c>
      <c r="B1912" s="2" t="s">
        <v>1911</v>
      </c>
      <c r="C1912" s="2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6">
        <f>(E1912/D1912)*100</f>
        <v>39.395294117647055</v>
      </c>
      <c r="P1912" s="5">
        <f>IF(NOT(L1912=0),(E1912/L1912),0)</f>
        <v>117.49473684210527</v>
      </c>
      <c r="Q1912" s="2" t="s">
        <v>8319</v>
      </c>
      <c r="R1912" s="2" t="s">
        <v>8348</v>
      </c>
      <c r="S1912" s="11">
        <f>(((J1912/60)/60)/24)+DATE(1970,1,1)</f>
        <v>42264.963159722218</v>
      </c>
      <c r="T1912" s="3">
        <f>(((I1912/60)/60)/24)+DATE(1970,1,1)</f>
        <v>42308.947916666672</v>
      </c>
    </row>
    <row r="1913" spans="1:20" x14ac:dyDescent="0.3">
      <c r="A1913" s="2">
        <v>1911</v>
      </c>
      <c r="B1913" s="2" t="s">
        <v>1912</v>
      </c>
      <c r="C1913" s="2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6">
        <f>(E1913/D1913)*100</f>
        <v>2.3529411764705882E-2</v>
      </c>
      <c r="P1913" s="5">
        <f>IF(NOT(L1913=0),(E1913/L1913),0)</f>
        <v>10</v>
      </c>
      <c r="Q1913" s="2" t="s">
        <v>8319</v>
      </c>
      <c r="R1913" s="2" t="s">
        <v>8348</v>
      </c>
      <c r="S1913" s="11">
        <f>(((J1913/60)/60)/24)+DATE(1970,1,1)</f>
        <v>41830.033958333333</v>
      </c>
      <c r="T1913" s="3">
        <f>(((I1913/60)/60)/24)+DATE(1970,1,1)</f>
        <v>41860.033958333333</v>
      </c>
    </row>
    <row r="1914" spans="1:20" x14ac:dyDescent="0.3">
      <c r="A1914" s="2">
        <v>1912</v>
      </c>
      <c r="B1914" s="2" t="s">
        <v>1913</v>
      </c>
      <c r="C1914" s="2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6">
        <f>(E1914/D1914)*100</f>
        <v>59.3</v>
      </c>
      <c r="P1914" s="5">
        <f>IF(NOT(L1914=0),(E1914/L1914),0)</f>
        <v>70.595238095238102</v>
      </c>
      <c r="Q1914" s="2" t="s">
        <v>8319</v>
      </c>
      <c r="R1914" s="2" t="s">
        <v>8348</v>
      </c>
      <c r="S1914" s="11">
        <f>(((J1914/60)/60)/24)+DATE(1970,1,1)</f>
        <v>42129.226388888885</v>
      </c>
      <c r="T1914" s="3">
        <f>(((I1914/60)/60)/24)+DATE(1970,1,1)</f>
        <v>42159.226388888885</v>
      </c>
    </row>
    <row r="1915" spans="1:20" x14ac:dyDescent="0.3">
      <c r="A1915" s="2">
        <v>1913</v>
      </c>
      <c r="B1915" s="2" t="s">
        <v>1914</v>
      </c>
      <c r="C1915" s="2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6">
        <f>(E1915/D1915)*100</f>
        <v>1.3270833333333334</v>
      </c>
      <c r="P1915" s="5">
        <f>IF(NOT(L1915=0),(E1915/L1915),0)</f>
        <v>24.5</v>
      </c>
      <c r="Q1915" s="2" t="s">
        <v>8319</v>
      </c>
      <c r="R1915" s="2" t="s">
        <v>8348</v>
      </c>
      <c r="S1915" s="11">
        <f>(((J1915/60)/60)/24)+DATE(1970,1,1)</f>
        <v>41890.511319444442</v>
      </c>
      <c r="T1915" s="3">
        <f>(((I1915/60)/60)/24)+DATE(1970,1,1)</f>
        <v>41920.511319444442</v>
      </c>
    </row>
    <row r="1916" spans="1:20" x14ac:dyDescent="0.3">
      <c r="A1916" s="2">
        <v>1914</v>
      </c>
      <c r="B1916" s="2" t="s">
        <v>1915</v>
      </c>
      <c r="C1916" s="2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6">
        <f>(E1916/D1916)*100</f>
        <v>9.0090090090090094</v>
      </c>
      <c r="P1916" s="5">
        <f>IF(NOT(L1916=0),(E1916/L1916),0)</f>
        <v>30</v>
      </c>
      <c r="Q1916" s="2" t="s">
        <v>8319</v>
      </c>
      <c r="R1916" s="2" t="s">
        <v>8348</v>
      </c>
      <c r="S1916" s="11">
        <f>(((J1916/60)/60)/24)+DATE(1970,1,1)</f>
        <v>41929.174456018518</v>
      </c>
      <c r="T1916" s="3">
        <f>(((I1916/60)/60)/24)+DATE(1970,1,1)</f>
        <v>41944.165972222225</v>
      </c>
    </row>
    <row r="1917" spans="1:20" x14ac:dyDescent="0.3">
      <c r="A1917" s="2">
        <v>1915</v>
      </c>
      <c r="B1917" s="2" t="s">
        <v>1916</v>
      </c>
      <c r="C1917" s="2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6">
        <f>(E1917/D1917)*100</f>
        <v>1.6</v>
      </c>
      <c r="P1917" s="5">
        <f>IF(NOT(L1917=0),(E1917/L1917),0)</f>
        <v>2</v>
      </c>
      <c r="Q1917" s="2" t="s">
        <v>8319</v>
      </c>
      <c r="R1917" s="2" t="s">
        <v>8348</v>
      </c>
      <c r="S1917" s="11">
        <f>(((J1917/60)/60)/24)+DATE(1970,1,1)</f>
        <v>41864.04886574074</v>
      </c>
      <c r="T1917" s="3">
        <f>(((I1917/60)/60)/24)+DATE(1970,1,1)</f>
        <v>41884.04886574074</v>
      </c>
    </row>
    <row r="1918" spans="1:20" x14ac:dyDescent="0.3">
      <c r="A1918" s="2">
        <v>1916</v>
      </c>
      <c r="B1918" s="2" t="s">
        <v>1917</v>
      </c>
      <c r="C1918" s="2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6">
        <f>(E1918/D1918)*100</f>
        <v>0.51</v>
      </c>
      <c r="P1918" s="5">
        <f>IF(NOT(L1918=0),(E1918/L1918),0)</f>
        <v>17</v>
      </c>
      <c r="Q1918" s="2" t="s">
        <v>8319</v>
      </c>
      <c r="R1918" s="2" t="s">
        <v>8348</v>
      </c>
      <c r="S1918" s="11">
        <f>(((J1918/60)/60)/24)+DATE(1970,1,1)</f>
        <v>42656.717303240745</v>
      </c>
      <c r="T1918" s="3">
        <f>(((I1918/60)/60)/24)+DATE(1970,1,1)</f>
        <v>42681.758969907409</v>
      </c>
    </row>
    <row r="1919" spans="1:20" x14ac:dyDescent="0.3">
      <c r="A1919" s="2">
        <v>1917</v>
      </c>
      <c r="B1919" s="2" t="s">
        <v>1918</v>
      </c>
      <c r="C1919" s="2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6">
        <f>(E1919/D1919)*100</f>
        <v>52.570512820512818</v>
      </c>
      <c r="P1919" s="5">
        <f>IF(NOT(L1919=0),(E1919/L1919),0)</f>
        <v>2928.9285714285716</v>
      </c>
      <c r="Q1919" s="2" t="s">
        <v>8319</v>
      </c>
      <c r="R1919" s="2" t="s">
        <v>8348</v>
      </c>
      <c r="S1919" s="11">
        <f>(((J1919/60)/60)/24)+DATE(1970,1,1)</f>
        <v>42746.270057870366</v>
      </c>
      <c r="T1919" s="3">
        <f>(((I1919/60)/60)/24)+DATE(1970,1,1)</f>
        <v>42776.270057870366</v>
      </c>
    </row>
    <row r="1920" spans="1:20" x14ac:dyDescent="0.3">
      <c r="A1920" s="2">
        <v>1918</v>
      </c>
      <c r="B1920" s="2" t="s">
        <v>1919</v>
      </c>
      <c r="C1920" s="2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6">
        <f>(E1920/D1920)*100</f>
        <v>1.04</v>
      </c>
      <c r="P1920" s="5">
        <f>IF(NOT(L1920=0),(E1920/L1920),0)</f>
        <v>28.888888888888889</v>
      </c>
      <c r="Q1920" s="2" t="s">
        <v>8319</v>
      </c>
      <c r="R1920" s="2" t="s">
        <v>8348</v>
      </c>
      <c r="S1920" s="11">
        <f>(((J1920/60)/60)/24)+DATE(1970,1,1)</f>
        <v>41828.789942129632</v>
      </c>
      <c r="T1920" s="3">
        <f>(((I1920/60)/60)/24)+DATE(1970,1,1)</f>
        <v>41863.789942129632</v>
      </c>
    </row>
    <row r="1921" spans="1:20" x14ac:dyDescent="0.3">
      <c r="A1921" s="2">
        <v>1919</v>
      </c>
      <c r="B1921" s="2" t="s">
        <v>1920</v>
      </c>
      <c r="C1921" s="2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6">
        <f>(E1921/D1921)*100</f>
        <v>47.4</v>
      </c>
      <c r="P1921" s="5">
        <f>IF(NOT(L1921=0),(E1921/L1921),0)</f>
        <v>29.625</v>
      </c>
      <c r="Q1921" s="2" t="s">
        <v>8319</v>
      </c>
      <c r="R1921" s="2" t="s">
        <v>8348</v>
      </c>
      <c r="S1921" s="11">
        <f>(((J1921/60)/60)/24)+DATE(1970,1,1)</f>
        <v>42113.875567129624</v>
      </c>
      <c r="T1921" s="3">
        <f>(((I1921/60)/60)/24)+DATE(1970,1,1)</f>
        <v>42143.875567129624</v>
      </c>
    </row>
    <row r="1922" spans="1:20" x14ac:dyDescent="0.3">
      <c r="A1922" s="2">
        <v>1920</v>
      </c>
      <c r="B1922" s="2" t="s">
        <v>1921</v>
      </c>
      <c r="C1922" s="2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6">
        <f>(E1922/D1922)*100</f>
        <v>43.03</v>
      </c>
      <c r="P1922" s="5">
        <f>IF(NOT(L1922=0),(E1922/L1922),0)</f>
        <v>40.980952380952381</v>
      </c>
      <c r="Q1922" s="2" t="s">
        <v>8319</v>
      </c>
      <c r="R1922" s="2" t="s">
        <v>8348</v>
      </c>
      <c r="S1922" s="11">
        <f>(((J1922/60)/60)/24)+DATE(1970,1,1)</f>
        <v>42270.875706018516</v>
      </c>
      <c r="T1922" s="3">
        <f>(((I1922/60)/60)/24)+DATE(1970,1,1)</f>
        <v>42298.958333333328</v>
      </c>
    </row>
    <row r="1923" spans="1:20" x14ac:dyDescent="0.3">
      <c r="A1923" s="2">
        <v>1921</v>
      </c>
      <c r="B1923" s="2" t="s">
        <v>1922</v>
      </c>
      <c r="C1923" s="2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6">
        <f>(E1923/D1923)*100</f>
        <v>136.80000000000001</v>
      </c>
      <c r="P1923" s="5">
        <f>IF(NOT(L1923=0),(E1923/L1923),0)</f>
        <v>54</v>
      </c>
      <c r="Q1923" s="2" t="s">
        <v>8325</v>
      </c>
      <c r="R1923" s="2" t="s">
        <v>8329</v>
      </c>
      <c r="S1923" s="11">
        <f>(((J1923/60)/60)/24)+DATE(1970,1,1)</f>
        <v>41074.221562500003</v>
      </c>
      <c r="T1923" s="3">
        <f>(((I1923/60)/60)/24)+DATE(1970,1,1)</f>
        <v>41104.221562500003</v>
      </c>
    </row>
    <row r="1924" spans="1:20" x14ac:dyDescent="0.3">
      <c r="A1924" s="2">
        <v>1922</v>
      </c>
      <c r="B1924" s="2" t="s">
        <v>1923</v>
      </c>
      <c r="C1924" s="2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6">
        <f>(E1924/D1924)*100</f>
        <v>115.55</v>
      </c>
      <c r="P1924" s="5">
        <f>IF(NOT(L1924=0),(E1924/L1924),0)</f>
        <v>36.109375</v>
      </c>
      <c r="Q1924" s="2" t="s">
        <v>8325</v>
      </c>
      <c r="R1924" s="2" t="s">
        <v>8329</v>
      </c>
      <c r="S1924" s="11">
        <f>(((J1924/60)/60)/24)+DATE(1970,1,1)</f>
        <v>41590.255868055552</v>
      </c>
      <c r="T1924" s="3">
        <f>(((I1924/60)/60)/24)+DATE(1970,1,1)</f>
        <v>41620.255868055552</v>
      </c>
    </row>
    <row r="1925" spans="1:20" x14ac:dyDescent="0.3">
      <c r="A1925" s="2">
        <v>1923</v>
      </c>
      <c r="B1925" s="2" t="s">
        <v>1924</v>
      </c>
      <c r="C1925" s="2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6">
        <f>(E1925/D1925)*100</f>
        <v>240.79999999999998</v>
      </c>
      <c r="P1925" s="5">
        <f>IF(NOT(L1925=0),(E1925/L1925),0)</f>
        <v>23.153846153846153</v>
      </c>
      <c r="Q1925" s="2" t="s">
        <v>8325</v>
      </c>
      <c r="R1925" s="2" t="s">
        <v>8329</v>
      </c>
      <c r="S1925" s="11">
        <f>(((J1925/60)/60)/24)+DATE(1970,1,1)</f>
        <v>40772.848749999997</v>
      </c>
      <c r="T1925" s="3">
        <f>(((I1925/60)/60)/24)+DATE(1970,1,1)</f>
        <v>40813.207638888889</v>
      </c>
    </row>
    <row r="1926" spans="1:20" x14ac:dyDescent="0.3">
      <c r="A1926" s="2">
        <v>1924</v>
      </c>
      <c r="B1926" s="2" t="s">
        <v>1925</v>
      </c>
      <c r="C1926" s="2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6">
        <f>(E1926/D1926)*100</f>
        <v>114.39999999999999</v>
      </c>
      <c r="P1926" s="5">
        <f>IF(NOT(L1926=0),(E1926/L1926),0)</f>
        <v>104</v>
      </c>
      <c r="Q1926" s="2" t="s">
        <v>8325</v>
      </c>
      <c r="R1926" s="2" t="s">
        <v>8329</v>
      </c>
      <c r="S1926" s="11">
        <f>(((J1926/60)/60)/24)+DATE(1970,1,1)</f>
        <v>41626.761053240742</v>
      </c>
      <c r="T1926" s="3">
        <f>(((I1926/60)/60)/24)+DATE(1970,1,1)</f>
        <v>41654.814583333333</v>
      </c>
    </row>
    <row r="1927" spans="1:20" x14ac:dyDescent="0.3">
      <c r="A1927" s="2">
        <v>1925</v>
      </c>
      <c r="B1927" s="2" t="s">
        <v>1926</v>
      </c>
      <c r="C1927" s="2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6">
        <f>(E1927/D1927)*100</f>
        <v>110.33333333333333</v>
      </c>
      <c r="P1927" s="5">
        <f>IF(NOT(L1927=0),(E1927/L1927),0)</f>
        <v>31.826923076923077</v>
      </c>
      <c r="Q1927" s="2" t="s">
        <v>8325</v>
      </c>
      <c r="R1927" s="2" t="s">
        <v>8329</v>
      </c>
      <c r="S1927" s="11">
        <f>(((J1927/60)/60)/24)+DATE(1970,1,1)</f>
        <v>41535.90148148148</v>
      </c>
      <c r="T1927" s="3">
        <f>(((I1927/60)/60)/24)+DATE(1970,1,1)</f>
        <v>41558</v>
      </c>
    </row>
    <row r="1928" spans="1:20" x14ac:dyDescent="0.3">
      <c r="A1928" s="2">
        <v>1926</v>
      </c>
      <c r="B1928" s="2" t="s">
        <v>1927</v>
      </c>
      <c r="C1928" s="2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6">
        <f>(E1928/D1928)*100</f>
        <v>195.37933333333334</v>
      </c>
      <c r="P1928" s="5">
        <f>IF(NOT(L1928=0),(E1928/L1928),0)</f>
        <v>27.3896261682243</v>
      </c>
      <c r="Q1928" s="2" t="s">
        <v>8325</v>
      </c>
      <c r="R1928" s="2" t="s">
        <v>8329</v>
      </c>
      <c r="S1928" s="11">
        <f>(((J1928/60)/60)/24)+DATE(1970,1,1)</f>
        <v>40456.954351851848</v>
      </c>
      <c r="T1928" s="3">
        <f>(((I1928/60)/60)/24)+DATE(1970,1,1)</f>
        <v>40484.018055555556</v>
      </c>
    </row>
    <row r="1929" spans="1:20" x14ac:dyDescent="0.3">
      <c r="A1929" s="2">
        <v>1927</v>
      </c>
      <c r="B1929" s="2" t="s">
        <v>1928</v>
      </c>
      <c r="C1929" s="2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6">
        <f>(E1929/D1929)*100</f>
        <v>103.33333333333334</v>
      </c>
      <c r="P1929" s="5">
        <f>IF(NOT(L1929=0),(E1929/L1929),0)</f>
        <v>56.363636363636367</v>
      </c>
      <c r="Q1929" s="2" t="s">
        <v>8325</v>
      </c>
      <c r="R1929" s="2" t="s">
        <v>8329</v>
      </c>
      <c r="S1929" s="11">
        <f>(((J1929/60)/60)/24)+DATE(1970,1,1)</f>
        <v>40960.861562500002</v>
      </c>
      <c r="T1929" s="3">
        <f>(((I1929/60)/60)/24)+DATE(1970,1,1)</f>
        <v>40976.207638888889</v>
      </c>
    </row>
    <row r="1930" spans="1:20" x14ac:dyDescent="0.3">
      <c r="A1930" s="2">
        <v>1928</v>
      </c>
      <c r="B1930" s="2" t="s">
        <v>1929</v>
      </c>
      <c r="C1930" s="2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6">
        <f>(E1930/D1930)*100</f>
        <v>103.1372549019608</v>
      </c>
      <c r="P1930" s="5">
        <f>IF(NOT(L1930=0),(E1930/L1930),0)</f>
        <v>77.352941176470594</v>
      </c>
      <c r="Q1930" s="2" t="s">
        <v>8325</v>
      </c>
      <c r="R1930" s="2" t="s">
        <v>8329</v>
      </c>
      <c r="S1930" s="11">
        <f>(((J1930/60)/60)/24)+DATE(1970,1,1)</f>
        <v>41371.648078703707</v>
      </c>
      <c r="T1930" s="3">
        <f>(((I1930/60)/60)/24)+DATE(1970,1,1)</f>
        <v>41401.648078703707</v>
      </c>
    </row>
    <row r="1931" spans="1:20" x14ac:dyDescent="0.3">
      <c r="A1931" s="2">
        <v>1929</v>
      </c>
      <c r="B1931" s="2" t="s">
        <v>1930</v>
      </c>
      <c r="C1931" s="2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6">
        <f>(E1931/D1931)*100</f>
        <v>100.3125</v>
      </c>
      <c r="P1931" s="5">
        <f>IF(NOT(L1931=0),(E1931/L1931),0)</f>
        <v>42.8</v>
      </c>
      <c r="Q1931" s="2" t="s">
        <v>8325</v>
      </c>
      <c r="R1931" s="2" t="s">
        <v>8329</v>
      </c>
      <c r="S1931" s="11">
        <f>(((J1931/60)/60)/24)+DATE(1970,1,1)</f>
        <v>40687.021597222221</v>
      </c>
      <c r="T1931" s="3">
        <f>(((I1931/60)/60)/24)+DATE(1970,1,1)</f>
        <v>40729.021597222221</v>
      </c>
    </row>
    <row r="1932" spans="1:20" x14ac:dyDescent="0.3">
      <c r="A1932" s="2">
        <v>1930</v>
      </c>
      <c r="B1932" s="2" t="s">
        <v>1931</v>
      </c>
      <c r="C1932" s="2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6">
        <f>(E1932/D1932)*100</f>
        <v>127</v>
      </c>
      <c r="P1932" s="5">
        <f>IF(NOT(L1932=0),(E1932/L1932),0)</f>
        <v>48.846153846153847</v>
      </c>
      <c r="Q1932" s="2" t="s">
        <v>8325</v>
      </c>
      <c r="R1932" s="2" t="s">
        <v>8329</v>
      </c>
      <c r="S1932" s="11">
        <f>(((J1932/60)/60)/24)+DATE(1970,1,1)</f>
        <v>41402.558819444443</v>
      </c>
      <c r="T1932" s="3">
        <f>(((I1932/60)/60)/24)+DATE(1970,1,1)</f>
        <v>41462.558819444443</v>
      </c>
    </row>
    <row r="1933" spans="1:20" x14ac:dyDescent="0.3">
      <c r="A1933" s="2">
        <v>1931</v>
      </c>
      <c r="B1933" s="2" t="s">
        <v>1932</v>
      </c>
      <c r="C1933" s="2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6">
        <f>(E1933/D1933)*100</f>
        <v>120.601</v>
      </c>
      <c r="P1933" s="5">
        <f>IF(NOT(L1933=0),(E1933/L1933),0)</f>
        <v>48.240400000000001</v>
      </c>
      <c r="Q1933" s="2" t="s">
        <v>8325</v>
      </c>
      <c r="R1933" s="2" t="s">
        <v>8329</v>
      </c>
      <c r="S1933" s="11">
        <f>(((J1933/60)/60)/24)+DATE(1970,1,1)</f>
        <v>41037.892465277779</v>
      </c>
      <c r="T1933" s="3">
        <f>(((I1933/60)/60)/24)+DATE(1970,1,1)</f>
        <v>41051.145833333336</v>
      </c>
    </row>
    <row r="1934" spans="1:20" x14ac:dyDescent="0.3">
      <c r="A1934" s="2">
        <v>1932</v>
      </c>
      <c r="B1934" s="2" t="s">
        <v>1933</v>
      </c>
      <c r="C1934" s="2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6">
        <f>(E1934/D1934)*100</f>
        <v>106.99047619047619</v>
      </c>
      <c r="P1934" s="5">
        <f>IF(NOT(L1934=0),(E1934/L1934),0)</f>
        <v>70.212500000000006</v>
      </c>
      <c r="Q1934" s="2" t="s">
        <v>8325</v>
      </c>
      <c r="R1934" s="2" t="s">
        <v>8329</v>
      </c>
      <c r="S1934" s="11">
        <f>(((J1934/60)/60)/24)+DATE(1970,1,1)</f>
        <v>40911.809872685182</v>
      </c>
      <c r="T1934" s="3">
        <f>(((I1934/60)/60)/24)+DATE(1970,1,1)</f>
        <v>40932.809872685182</v>
      </c>
    </row>
    <row r="1935" spans="1:20" x14ac:dyDescent="0.3">
      <c r="A1935" s="2">
        <v>1933</v>
      </c>
      <c r="B1935" s="2" t="s">
        <v>1934</v>
      </c>
      <c r="C1935" s="2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6">
        <f>(E1935/D1935)*100</f>
        <v>172.43333333333334</v>
      </c>
      <c r="P1935" s="5">
        <f>IF(NOT(L1935=0),(E1935/L1935),0)</f>
        <v>94.054545454545448</v>
      </c>
      <c r="Q1935" s="2" t="s">
        <v>8325</v>
      </c>
      <c r="R1935" s="2" t="s">
        <v>8329</v>
      </c>
      <c r="S1935" s="11">
        <f>(((J1935/60)/60)/24)+DATE(1970,1,1)</f>
        <v>41879.130868055552</v>
      </c>
      <c r="T1935" s="3">
        <f>(((I1935/60)/60)/24)+DATE(1970,1,1)</f>
        <v>41909.130868055552</v>
      </c>
    </row>
    <row r="1936" spans="1:20" x14ac:dyDescent="0.3">
      <c r="A1936" s="2">
        <v>1934</v>
      </c>
      <c r="B1936" s="2" t="s">
        <v>1935</v>
      </c>
      <c r="C1936" s="2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6">
        <f>(E1936/D1936)*100</f>
        <v>123.61999999999999</v>
      </c>
      <c r="P1936" s="5">
        <f>IF(NOT(L1936=0),(E1936/L1936),0)</f>
        <v>80.272727272727266</v>
      </c>
      <c r="Q1936" s="2" t="s">
        <v>8325</v>
      </c>
      <c r="R1936" s="2" t="s">
        <v>8329</v>
      </c>
      <c r="S1936" s="11">
        <f>(((J1936/60)/60)/24)+DATE(1970,1,1)</f>
        <v>40865.867141203707</v>
      </c>
      <c r="T1936" s="3">
        <f>(((I1936/60)/60)/24)+DATE(1970,1,1)</f>
        <v>40902.208333333336</v>
      </c>
    </row>
    <row r="1937" spans="1:20" x14ac:dyDescent="0.3">
      <c r="A1937" s="2">
        <v>1935</v>
      </c>
      <c r="B1937" s="2" t="s">
        <v>1936</v>
      </c>
      <c r="C1937" s="2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6">
        <f>(E1937/D1937)*100</f>
        <v>108.4</v>
      </c>
      <c r="P1937" s="5">
        <f>IF(NOT(L1937=0),(E1937/L1937),0)</f>
        <v>54.2</v>
      </c>
      <c r="Q1937" s="2" t="s">
        <v>8325</v>
      </c>
      <c r="R1937" s="2" t="s">
        <v>8329</v>
      </c>
      <c r="S1937" s="11">
        <f>(((J1937/60)/60)/24)+DATE(1970,1,1)</f>
        <v>41773.932534722226</v>
      </c>
      <c r="T1937" s="3">
        <f>(((I1937/60)/60)/24)+DATE(1970,1,1)</f>
        <v>41811.207638888889</v>
      </c>
    </row>
    <row r="1938" spans="1:20" x14ac:dyDescent="0.3">
      <c r="A1938" s="2">
        <v>1936</v>
      </c>
      <c r="B1938" s="2" t="s">
        <v>1937</v>
      </c>
      <c r="C1938" s="2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6">
        <f>(E1938/D1938)*100</f>
        <v>116.52013333333333</v>
      </c>
      <c r="P1938" s="5">
        <f>IF(NOT(L1938=0),(E1938/L1938),0)</f>
        <v>60.26903448275862</v>
      </c>
      <c r="Q1938" s="2" t="s">
        <v>8325</v>
      </c>
      <c r="R1938" s="2" t="s">
        <v>8329</v>
      </c>
      <c r="S1938" s="11">
        <f>(((J1938/60)/60)/24)+DATE(1970,1,1)</f>
        <v>40852.889699074076</v>
      </c>
      <c r="T1938" s="3">
        <f>(((I1938/60)/60)/24)+DATE(1970,1,1)</f>
        <v>40883.249305555553</v>
      </c>
    </row>
    <row r="1939" spans="1:20" x14ac:dyDescent="0.3">
      <c r="A1939" s="2">
        <v>1937</v>
      </c>
      <c r="B1939" s="2" t="s">
        <v>1938</v>
      </c>
      <c r="C1939" s="2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6">
        <f>(E1939/D1939)*100</f>
        <v>187.245</v>
      </c>
      <c r="P1939" s="5">
        <f>IF(NOT(L1939=0),(E1939/L1939),0)</f>
        <v>38.740344827586206</v>
      </c>
      <c r="Q1939" s="2" t="s">
        <v>8325</v>
      </c>
      <c r="R1939" s="2" t="s">
        <v>8329</v>
      </c>
      <c r="S1939" s="11">
        <f>(((J1939/60)/60)/24)+DATE(1970,1,1)</f>
        <v>41059.118993055556</v>
      </c>
      <c r="T1939" s="3">
        <f>(((I1939/60)/60)/24)+DATE(1970,1,1)</f>
        <v>41075.165972222225</v>
      </c>
    </row>
    <row r="1940" spans="1:20" x14ac:dyDescent="0.3">
      <c r="A1940" s="2">
        <v>1938</v>
      </c>
      <c r="B1940" s="2" t="s">
        <v>1939</v>
      </c>
      <c r="C1940" s="2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6">
        <f>(E1940/D1940)*100</f>
        <v>115.93333333333334</v>
      </c>
      <c r="P1940" s="5">
        <f>IF(NOT(L1940=0),(E1940/L1940),0)</f>
        <v>152.54385964912279</v>
      </c>
      <c r="Q1940" s="2" t="s">
        <v>8325</v>
      </c>
      <c r="R1940" s="2" t="s">
        <v>8329</v>
      </c>
      <c r="S1940" s="11">
        <f>(((J1940/60)/60)/24)+DATE(1970,1,1)</f>
        <v>41426.259618055556</v>
      </c>
      <c r="T1940" s="3">
        <f>(((I1940/60)/60)/24)+DATE(1970,1,1)</f>
        <v>41457.208333333336</v>
      </c>
    </row>
    <row r="1941" spans="1:20" x14ac:dyDescent="0.3">
      <c r="A1941" s="2">
        <v>1939</v>
      </c>
      <c r="B1941" s="2" t="s">
        <v>1940</v>
      </c>
      <c r="C1941" s="2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6">
        <f>(E1941/D1941)*100</f>
        <v>110.7</v>
      </c>
      <c r="P1941" s="5">
        <f>IF(NOT(L1941=0),(E1941/L1941),0)</f>
        <v>115.3125</v>
      </c>
      <c r="Q1941" s="2" t="s">
        <v>8325</v>
      </c>
      <c r="R1941" s="2" t="s">
        <v>8329</v>
      </c>
      <c r="S1941" s="11">
        <f>(((J1941/60)/60)/24)+DATE(1970,1,1)</f>
        <v>41313.985046296293</v>
      </c>
      <c r="T1941" s="3">
        <f>(((I1941/60)/60)/24)+DATE(1970,1,1)</f>
        <v>41343.943379629629</v>
      </c>
    </row>
    <row r="1942" spans="1:20" x14ac:dyDescent="0.3">
      <c r="A1942" s="2">
        <v>1940</v>
      </c>
      <c r="B1942" s="2" t="s">
        <v>1941</v>
      </c>
      <c r="C1942" s="2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6">
        <f>(E1942/D1942)*100</f>
        <v>170.92307692307693</v>
      </c>
      <c r="P1942" s="5">
        <f>IF(NOT(L1942=0),(E1942/L1942),0)</f>
        <v>35.838709677419352</v>
      </c>
      <c r="Q1942" s="2" t="s">
        <v>8325</v>
      </c>
      <c r="R1942" s="2" t="s">
        <v>8329</v>
      </c>
      <c r="S1942" s="11">
        <f>(((J1942/60)/60)/24)+DATE(1970,1,1)</f>
        <v>40670.507326388892</v>
      </c>
      <c r="T1942" s="3">
        <f>(((I1942/60)/60)/24)+DATE(1970,1,1)</f>
        <v>40709.165972222225</v>
      </c>
    </row>
    <row r="1943" spans="1:20" x14ac:dyDescent="0.3">
      <c r="A1943" s="2">
        <v>1941</v>
      </c>
      <c r="B1943" s="2" t="s">
        <v>1942</v>
      </c>
      <c r="C1943" s="2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6">
        <f>(E1943/D1943)*100</f>
        <v>126.11835600000001</v>
      </c>
      <c r="P1943" s="5">
        <f>IF(NOT(L1943=0),(E1943/L1943),0)</f>
        <v>64.570118779438872</v>
      </c>
      <c r="Q1943" s="2" t="s">
        <v>8319</v>
      </c>
      <c r="R1943" s="2" t="s">
        <v>8349</v>
      </c>
      <c r="S1943" s="11">
        <f>(((J1943/60)/60)/24)+DATE(1970,1,1)</f>
        <v>41744.290868055556</v>
      </c>
      <c r="T1943" s="3">
        <f>(((I1943/60)/60)/24)+DATE(1970,1,1)</f>
        <v>41774.290868055556</v>
      </c>
    </row>
    <row r="1944" spans="1:20" x14ac:dyDescent="0.3">
      <c r="A1944" s="2">
        <v>1942</v>
      </c>
      <c r="B1944" s="2" t="s">
        <v>1943</v>
      </c>
      <c r="C1944" s="2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6">
        <f>(E1944/D1944)*100</f>
        <v>138.44033333333334</v>
      </c>
      <c r="P1944" s="5">
        <f>IF(NOT(L1944=0),(E1944/L1944),0)</f>
        <v>87.436000000000007</v>
      </c>
      <c r="Q1944" s="2" t="s">
        <v>8319</v>
      </c>
      <c r="R1944" s="2" t="s">
        <v>8349</v>
      </c>
      <c r="S1944" s="11">
        <f>(((J1944/60)/60)/24)+DATE(1970,1,1)</f>
        <v>40638.828009259261</v>
      </c>
      <c r="T1944" s="3">
        <f>(((I1944/60)/60)/24)+DATE(1970,1,1)</f>
        <v>40728.828009259261</v>
      </c>
    </row>
    <row r="1945" spans="1:20" x14ac:dyDescent="0.3">
      <c r="A1945" s="2">
        <v>1943</v>
      </c>
      <c r="B1945" s="2" t="s">
        <v>1944</v>
      </c>
      <c r="C1945" s="2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6">
        <f>(E1945/D1945)*100</f>
        <v>1705.2499999999998</v>
      </c>
      <c r="P1945" s="5">
        <f>IF(NOT(L1945=0),(E1945/L1945),0)</f>
        <v>68.815577078288939</v>
      </c>
      <c r="Q1945" s="2" t="s">
        <v>8319</v>
      </c>
      <c r="R1945" s="2" t="s">
        <v>8349</v>
      </c>
      <c r="S1945" s="11">
        <f>(((J1945/60)/60)/24)+DATE(1970,1,1)</f>
        <v>42548.269861111112</v>
      </c>
      <c r="T1945" s="3">
        <f>(((I1945/60)/60)/24)+DATE(1970,1,1)</f>
        <v>42593.269861111112</v>
      </c>
    </row>
    <row r="1946" spans="1:20" x14ac:dyDescent="0.3">
      <c r="A1946" s="2">
        <v>1944</v>
      </c>
      <c r="B1946" s="2" t="s">
        <v>1945</v>
      </c>
      <c r="C1946" s="2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6">
        <f>(E1946/D1946)*100</f>
        <v>788.05550000000005</v>
      </c>
      <c r="P1946" s="5">
        <f>IF(NOT(L1946=0),(E1946/L1946),0)</f>
        <v>176.200223588597</v>
      </c>
      <c r="Q1946" s="2" t="s">
        <v>8319</v>
      </c>
      <c r="R1946" s="2" t="s">
        <v>8349</v>
      </c>
      <c r="S1946" s="11">
        <f>(((J1946/60)/60)/24)+DATE(1970,1,1)</f>
        <v>41730.584374999999</v>
      </c>
      <c r="T1946" s="3">
        <f>(((I1946/60)/60)/24)+DATE(1970,1,1)</f>
        <v>41760.584374999999</v>
      </c>
    </row>
    <row r="1947" spans="1:20" x14ac:dyDescent="0.3">
      <c r="A1947" s="2">
        <v>1945</v>
      </c>
      <c r="B1947" s="2" t="s">
        <v>1946</v>
      </c>
      <c r="C1947" s="2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6">
        <f>(E1947/D1947)*100</f>
        <v>348.01799999999997</v>
      </c>
      <c r="P1947" s="5">
        <f>IF(NOT(L1947=0),(E1947/L1947),0)</f>
        <v>511.79117647058825</v>
      </c>
      <c r="Q1947" s="2" t="s">
        <v>8319</v>
      </c>
      <c r="R1947" s="2" t="s">
        <v>8349</v>
      </c>
      <c r="S1947" s="11">
        <f>(((J1947/60)/60)/24)+DATE(1970,1,1)</f>
        <v>42157.251828703709</v>
      </c>
      <c r="T1947" s="3">
        <f>(((I1947/60)/60)/24)+DATE(1970,1,1)</f>
        <v>42197.251828703709</v>
      </c>
    </row>
    <row r="1948" spans="1:20" x14ac:dyDescent="0.3">
      <c r="A1948" s="2">
        <v>1946</v>
      </c>
      <c r="B1948" s="2" t="s">
        <v>1947</v>
      </c>
      <c r="C1948" s="2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6">
        <f>(E1948/D1948)*100</f>
        <v>149.74666666666667</v>
      </c>
      <c r="P1948" s="5">
        <f>IF(NOT(L1948=0),(E1948/L1948),0)</f>
        <v>160.44285714285715</v>
      </c>
      <c r="Q1948" s="2" t="s">
        <v>8319</v>
      </c>
      <c r="R1948" s="2" t="s">
        <v>8349</v>
      </c>
      <c r="S1948" s="11">
        <f>(((J1948/60)/60)/24)+DATE(1970,1,1)</f>
        <v>41689.150011574071</v>
      </c>
      <c r="T1948" s="3">
        <f>(((I1948/60)/60)/24)+DATE(1970,1,1)</f>
        <v>41749.108344907407</v>
      </c>
    </row>
    <row r="1949" spans="1:20" x14ac:dyDescent="0.3">
      <c r="A1949" s="2">
        <v>1947</v>
      </c>
      <c r="B1949" s="2" t="s">
        <v>1948</v>
      </c>
      <c r="C1949" s="2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6">
        <f>(E1949/D1949)*100</f>
        <v>100.63375000000001</v>
      </c>
      <c r="P1949" s="5">
        <f>IF(NOT(L1949=0),(E1949/L1949),0)</f>
        <v>35.003043478260871</v>
      </c>
      <c r="Q1949" s="2" t="s">
        <v>8319</v>
      </c>
      <c r="R1949" s="2" t="s">
        <v>8349</v>
      </c>
      <c r="S1949" s="11">
        <f>(((J1949/60)/60)/24)+DATE(1970,1,1)</f>
        <v>40102.918055555558</v>
      </c>
      <c r="T1949" s="3">
        <f>(((I1949/60)/60)/24)+DATE(1970,1,1)</f>
        <v>40140.249305555553</v>
      </c>
    </row>
    <row r="1950" spans="1:20" x14ac:dyDescent="0.3">
      <c r="A1950" s="2">
        <v>1948</v>
      </c>
      <c r="B1950" s="2" t="s">
        <v>1949</v>
      </c>
      <c r="C1950" s="2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6">
        <f>(E1950/D1950)*100</f>
        <v>800.21100000000001</v>
      </c>
      <c r="P1950" s="5">
        <f>IF(NOT(L1950=0),(E1950/L1950),0)</f>
        <v>188.50671378091872</v>
      </c>
      <c r="Q1950" s="2" t="s">
        <v>8319</v>
      </c>
      <c r="R1950" s="2" t="s">
        <v>8349</v>
      </c>
      <c r="S1950" s="11">
        <f>(((J1950/60)/60)/24)+DATE(1970,1,1)</f>
        <v>42473.604270833333</v>
      </c>
      <c r="T1950" s="3">
        <f>(((I1950/60)/60)/24)+DATE(1970,1,1)</f>
        <v>42527.709722222222</v>
      </c>
    </row>
    <row r="1951" spans="1:20" x14ac:dyDescent="0.3">
      <c r="A1951" s="2">
        <v>1949</v>
      </c>
      <c r="B1951" s="2" t="s">
        <v>1950</v>
      </c>
      <c r="C1951" s="2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6">
        <f>(E1951/D1951)*100</f>
        <v>106.00260000000002</v>
      </c>
      <c r="P1951" s="5">
        <f>IF(NOT(L1951=0),(E1951/L1951),0)</f>
        <v>56.204984093319197</v>
      </c>
      <c r="Q1951" s="2" t="s">
        <v>8319</v>
      </c>
      <c r="R1951" s="2" t="s">
        <v>8349</v>
      </c>
      <c r="S1951" s="11">
        <f>(((J1951/60)/60)/24)+DATE(1970,1,1)</f>
        <v>41800.423043981478</v>
      </c>
      <c r="T1951" s="3">
        <f>(((I1951/60)/60)/24)+DATE(1970,1,1)</f>
        <v>41830.423043981478</v>
      </c>
    </row>
    <row r="1952" spans="1:20" x14ac:dyDescent="0.3">
      <c r="A1952" s="2">
        <v>1950</v>
      </c>
      <c r="B1952" s="2" t="s">
        <v>1951</v>
      </c>
      <c r="C1952" s="2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6">
        <f>(E1952/D1952)*100</f>
        <v>200.51866666666669</v>
      </c>
      <c r="P1952" s="5">
        <f>IF(NOT(L1952=0),(E1952/L1952),0)</f>
        <v>51.3054157782516</v>
      </c>
      <c r="Q1952" s="2" t="s">
        <v>8319</v>
      </c>
      <c r="R1952" s="2" t="s">
        <v>8349</v>
      </c>
      <c r="S1952" s="11">
        <f>(((J1952/60)/60)/24)+DATE(1970,1,1)</f>
        <v>40624.181400462963</v>
      </c>
      <c r="T1952" s="3">
        <f>(((I1952/60)/60)/24)+DATE(1970,1,1)</f>
        <v>40655.181400462963</v>
      </c>
    </row>
    <row r="1953" spans="1:20" x14ac:dyDescent="0.3">
      <c r="A1953" s="2">
        <v>1951</v>
      </c>
      <c r="B1953" s="2" t="s">
        <v>1952</v>
      </c>
      <c r="C1953" s="2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6">
        <f>(E1953/D1953)*100</f>
        <v>212.44399999999999</v>
      </c>
      <c r="P1953" s="5">
        <f>IF(NOT(L1953=0),(E1953/L1953),0)</f>
        <v>127.36450839328538</v>
      </c>
      <c r="Q1953" s="2" t="s">
        <v>8319</v>
      </c>
      <c r="R1953" s="2" t="s">
        <v>8349</v>
      </c>
      <c r="S1953" s="11">
        <f>(((J1953/60)/60)/24)+DATE(1970,1,1)</f>
        <v>42651.420567129629</v>
      </c>
      <c r="T1953" s="3">
        <f>(((I1953/60)/60)/24)+DATE(1970,1,1)</f>
        <v>42681.462233796294</v>
      </c>
    </row>
    <row r="1954" spans="1:20" x14ac:dyDescent="0.3">
      <c r="A1954" s="2">
        <v>1952</v>
      </c>
      <c r="B1954" s="2" t="s">
        <v>1953</v>
      </c>
      <c r="C1954" s="2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6">
        <f>(E1954/D1954)*100</f>
        <v>198.47237142857145</v>
      </c>
      <c r="P1954" s="5">
        <f>IF(NOT(L1954=0),(E1954/L1954),0)</f>
        <v>101.85532258064516</v>
      </c>
      <c r="Q1954" s="2" t="s">
        <v>8319</v>
      </c>
      <c r="R1954" s="2" t="s">
        <v>8349</v>
      </c>
      <c r="S1954" s="11">
        <f>(((J1954/60)/60)/24)+DATE(1970,1,1)</f>
        <v>41526.60665509259</v>
      </c>
      <c r="T1954" s="3">
        <f>(((I1954/60)/60)/24)+DATE(1970,1,1)</f>
        <v>41563.60665509259</v>
      </c>
    </row>
    <row r="1955" spans="1:20" x14ac:dyDescent="0.3">
      <c r="A1955" s="2">
        <v>1953</v>
      </c>
      <c r="B1955" s="2" t="s">
        <v>1954</v>
      </c>
      <c r="C1955" s="2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6">
        <f>(E1955/D1955)*100</f>
        <v>225.94666666666666</v>
      </c>
      <c r="P1955" s="5">
        <f>IF(NOT(L1955=0),(E1955/L1955),0)</f>
        <v>230.55782312925169</v>
      </c>
      <c r="Q1955" s="2" t="s">
        <v>8319</v>
      </c>
      <c r="R1955" s="2" t="s">
        <v>8349</v>
      </c>
      <c r="S1955" s="11">
        <f>(((J1955/60)/60)/24)+DATE(1970,1,1)</f>
        <v>40941.199826388889</v>
      </c>
      <c r="T1955" s="3">
        <f>(((I1955/60)/60)/24)+DATE(1970,1,1)</f>
        <v>40970.125</v>
      </c>
    </row>
    <row r="1956" spans="1:20" x14ac:dyDescent="0.3">
      <c r="A1956" s="2">
        <v>1954</v>
      </c>
      <c r="B1956" s="2" t="s">
        <v>1955</v>
      </c>
      <c r="C1956" s="2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6">
        <f>(E1956/D1956)*100</f>
        <v>698.94800000000009</v>
      </c>
      <c r="P1956" s="5">
        <f>IF(NOT(L1956=0),(E1956/L1956),0)</f>
        <v>842.10602409638557</v>
      </c>
      <c r="Q1956" s="2" t="s">
        <v>8319</v>
      </c>
      <c r="R1956" s="2" t="s">
        <v>8349</v>
      </c>
      <c r="S1956" s="11">
        <f>(((J1956/60)/60)/24)+DATE(1970,1,1)</f>
        <v>42394.580740740741</v>
      </c>
      <c r="T1956" s="3">
        <f>(((I1956/60)/60)/24)+DATE(1970,1,1)</f>
        <v>42441.208333333328</v>
      </c>
    </row>
    <row r="1957" spans="1:20" x14ac:dyDescent="0.3">
      <c r="A1957" s="2">
        <v>1955</v>
      </c>
      <c r="B1957" s="2" t="s">
        <v>1956</v>
      </c>
      <c r="C1957" s="2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6">
        <f>(E1957/D1957)*100</f>
        <v>398.59528571428569</v>
      </c>
      <c r="P1957" s="5">
        <f>IF(NOT(L1957=0),(E1957/L1957),0)</f>
        <v>577.27593103448271</v>
      </c>
      <c r="Q1957" s="2" t="s">
        <v>8319</v>
      </c>
      <c r="R1957" s="2" t="s">
        <v>8349</v>
      </c>
      <c r="S1957" s="11">
        <f>(((J1957/60)/60)/24)+DATE(1970,1,1)</f>
        <v>41020.271770833337</v>
      </c>
      <c r="T1957" s="3">
        <f>(((I1957/60)/60)/24)+DATE(1970,1,1)</f>
        <v>41052.791666666664</v>
      </c>
    </row>
    <row r="1958" spans="1:20" x14ac:dyDescent="0.3">
      <c r="A1958" s="2">
        <v>1956</v>
      </c>
      <c r="B1958" s="2" t="s">
        <v>1957</v>
      </c>
      <c r="C1958" s="2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6">
        <f>(E1958/D1958)*100</f>
        <v>294.0333333333333</v>
      </c>
      <c r="P1958" s="5">
        <f>IF(NOT(L1958=0),(E1958/L1958),0)</f>
        <v>483.34246575342468</v>
      </c>
      <c r="Q1958" s="2" t="s">
        <v>8319</v>
      </c>
      <c r="R1958" s="2" t="s">
        <v>8349</v>
      </c>
      <c r="S1958" s="11">
        <f>(((J1958/60)/60)/24)+DATE(1970,1,1)</f>
        <v>42067.923668981486</v>
      </c>
      <c r="T1958" s="3">
        <f>(((I1958/60)/60)/24)+DATE(1970,1,1)</f>
        <v>42112.882002314815</v>
      </c>
    </row>
    <row r="1959" spans="1:20" x14ac:dyDescent="0.3">
      <c r="A1959" s="2">
        <v>1957</v>
      </c>
      <c r="B1959" s="2" t="s">
        <v>1958</v>
      </c>
      <c r="C1959" s="2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6">
        <f>(E1959/D1959)*100</f>
        <v>167.50470000000001</v>
      </c>
      <c r="P1959" s="5">
        <f>IF(NOT(L1959=0),(E1959/L1959),0)</f>
        <v>76.138500000000008</v>
      </c>
      <c r="Q1959" s="2" t="s">
        <v>8319</v>
      </c>
      <c r="R1959" s="2" t="s">
        <v>8349</v>
      </c>
      <c r="S1959" s="11">
        <f>(((J1959/60)/60)/24)+DATE(1970,1,1)</f>
        <v>41179.098530092589</v>
      </c>
      <c r="T1959" s="3">
        <f>(((I1959/60)/60)/24)+DATE(1970,1,1)</f>
        <v>41209.098530092589</v>
      </c>
    </row>
    <row r="1960" spans="1:20" x14ac:dyDescent="0.3">
      <c r="A1960" s="2">
        <v>1958</v>
      </c>
      <c r="B1960" s="2" t="s">
        <v>1959</v>
      </c>
      <c r="C1960" s="2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6">
        <f>(E1960/D1960)*100</f>
        <v>1435.5717142857143</v>
      </c>
      <c r="P1960" s="5">
        <f>IF(NOT(L1960=0),(E1960/L1960),0)</f>
        <v>74.107684365781708</v>
      </c>
      <c r="Q1960" s="2" t="s">
        <v>8319</v>
      </c>
      <c r="R1960" s="2" t="s">
        <v>8349</v>
      </c>
      <c r="S1960" s="11">
        <f>(((J1960/60)/60)/24)+DATE(1970,1,1)</f>
        <v>41326.987974537034</v>
      </c>
      <c r="T1960" s="3">
        <f>(((I1960/60)/60)/24)+DATE(1970,1,1)</f>
        <v>41356.94630787037</v>
      </c>
    </row>
    <row r="1961" spans="1:20" x14ac:dyDescent="0.3">
      <c r="A1961" s="2">
        <v>1959</v>
      </c>
      <c r="B1961" s="2" t="s">
        <v>1960</v>
      </c>
      <c r="C1961" s="2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6">
        <f>(E1961/D1961)*100</f>
        <v>156.73439999999999</v>
      </c>
      <c r="P1961" s="5">
        <f>IF(NOT(L1961=0),(E1961/L1961),0)</f>
        <v>36.965660377358489</v>
      </c>
      <c r="Q1961" s="2" t="s">
        <v>8319</v>
      </c>
      <c r="R1961" s="2" t="s">
        <v>8349</v>
      </c>
      <c r="S1961" s="11">
        <f>(((J1961/60)/60)/24)+DATE(1970,1,1)</f>
        <v>41871.845601851855</v>
      </c>
      <c r="T1961" s="3">
        <f>(((I1961/60)/60)/24)+DATE(1970,1,1)</f>
        <v>41913</v>
      </c>
    </row>
    <row r="1962" spans="1:20" x14ac:dyDescent="0.3">
      <c r="A1962" s="2">
        <v>1960</v>
      </c>
      <c r="B1962" s="2" t="s">
        <v>1961</v>
      </c>
      <c r="C1962" s="2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6">
        <f>(E1962/D1962)*100</f>
        <v>117.90285714285716</v>
      </c>
      <c r="P1962" s="5">
        <f>IF(NOT(L1962=0),(E1962/L1962),0)</f>
        <v>2500.969696969697</v>
      </c>
      <c r="Q1962" s="2" t="s">
        <v>8319</v>
      </c>
      <c r="R1962" s="2" t="s">
        <v>8349</v>
      </c>
      <c r="S1962" s="11">
        <f>(((J1962/60)/60)/24)+DATE(1970,1,1)</f>
        <v>41964.362743055557</v>
      </c>
      <c r="T1962" s="3">
        <f>(((I1962/60)/60)/24)+DATE(1970,1,1)</f>
        <v>41994.362743055557</v>
      </c>
    </row>
    <row r="1963" spans="1:20" x14ac:dyDescent="0.3">
      <c r="A1963" s="2">
        <v>1961</v>
      </c>
      <c r="B1963" s="2" t="s">
        <v>1962</v>
      </c>
      <c r="C1963" s="2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6">
        <f>(E1963/D1963)*100</f>
        <v>1105.3811999999998</v>
      </c>
      <c r="P1963" s="5">
        <f>IF(NOT(L1963=0),(E1963/L1963),0)</f>
        <v>67.690214329454989</v>
      </c>
      <c r="Q1963" s="2" t="s">
        <v>8319</v>
      </c>
      <c r="R1963" s="2" t="s">
        <v>8349</v>
      </c>
      <c r="S1963" s="11">
        <f>(((J1963/60)/60)/24)+DATE(1970,1,1)</f>
        <v>41148.194641203707</v>
      </c>
      <c r="T1963" s="3">
        <f>(((I1963/60)/60)/24)+DATE(1970,1,1)</f>
        <v>41188.165972222225</v>
      </c>
    </row>
    <row r="1964" spans="1:20" x14ac:dyDescent="0.3">
      <c r="A1964" s="2">
        <v>1962</v>
      </c>
      <c r="B1964" s="2" t="s">
        <v>1963</v>
      </c>
      <c r="C1964" s="2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6">
        <f>(E1964/D1964)*100</f>
        <v>192.92499999999998</v>
      </c>
      <c r="P1964" s="5">
        <f>IF(NOT(L1964=0),(E1964/L1964),0)</f>
        <v>63.04738562091503</v>
      </c>
      <c r="Q1964" s="2" t="s">
        <v>8319</v>
      </c>
      <c r="R1964" s="2" t="s">
        <v>8349</v>
      </c>
      <c r="S1964" s="11">
        <f>(((J1964/60)/60)/24)+DATE(1970,1,1)</f>
        <v>41742.780509259261</v>
      </c>
      <c r="T1964" s="3">
        <f>(((I1964/60)/60)/24)+DATE(1970,1,1)</f>
        <v>41772.780509259261</v>
      </c>
    </row>
    <row r="1965" spans="1:20" x14ac:dyDescent="0.3">
      <c r="A1965" s="2">
        <v>1963</v>
      </c>
      <c r="B1965" s="2" t="s">
        <v>1964</v>
      </c>
      <c r="C1965" s="2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6">
        <f>(E1965/D1965)*100</f>
        <v>126.8842105263158</v>
      </c>
      <c r="P1965" s="5">
        <f>IF(NOT(L1965=0),(E1965/L1965),0)</f>
        <v>117.6</v>
      </c>
      <c r="Q1965" s="2" t="s">
        <v>8319</v>
      </c>
      <c r="R1965" s="2" t="s">
        <v>8349</v>
      </c>
      <c r="S1965" s="11">
        <f>(((J1965/60)/60)/24)+DATE(1970,1,1)</f>
        <v>41863.429791666669</v>
      </c>
      <c r="T1965" s="3">
        <f>(((I1965/60)/60)/24)+DATE(1970,1,1)</f>
        <v>41898.429791666669</v>
      </c>
    </row>
    <row r="1966" spans="1:20" x14ac:dyDescent="0.3">
      <c r="A1966" s="2">
        <v>1964</v>
      </c>
      <c r="B1966" s="2" t="s">
        <v>1965</v>
      </c>
      <c r="C1966" s="2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6">
        <f>(E1966/D1966)*100</f>
        <v>259.57748878923763</v>
      </c>
      <c r="P1966" s="5">
        <f>IF(NOT(L1966=0),(E1966/L1966),0)</f>
        <v>180.75185011709601</v>
      </c>
      <c r="Q1966" s="2" t="s">
        <v>8319</v>
      </c>
      <c r="R1966" s="2" t="s">
        <v>8349</v>
      </c>
      <c r="S1966" s="11">
        <f>(((J1966/60)/60)/24)+DATE(1970,1,1)</f>
        <v>42452.272824074069</v>
      </c>
      <c r="T1966" s="3">
        <f>(((I1966/60)/60)/24)+DATE(1970,1,1)</f>
        <v>42482.272824074069</v>
      </c>
    </row>
    <row r="1967" spans="1:20" x14ac:dyDescent="0.3">
      <c r="A1967" s="2">
        <v>1965</v>
      </c>
      <c r="B1967" s="2" t="s">
        <v>1966</v>
      </c>
      <c r="C1967" s="2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6">
        <f>(E1967/D1967)*100</f>
        <v>262.27999999999997</v>
      </c>
      <c r="P1967" s="5">
        <f>IF(NOT(L1967=0),(E1967/L1967),0)</f>
        <v>127.32038834951456</v>
      </c>
      <c r="Q1967" s="2" t="s">
        <v>8319</v>
      </c>
      <c r="R1967" s="2" t="s">
        <v>8349</v>
      </c>
      <c r="S1967" s="11">
        <f>(((J1967/60)/60)/24)+DATE(1970,1,1)</f>
        <v>40898.089236111111</v>
      </c>
      <c r="T1967" s="3">
        <f>(((I1967/60)/60)/24)+DATE(1970,1,1)</f>
        <v>40920.041666666664</v>
      </c>
    </row>
    <row r="1968" spans="1:20" x14ac:dyDescent="0.3">
      <c r="A1968" s="2">
        <v>1966</v>
      </c>
      <c r="B1968" s="2" t="s">
        <v>1967</v>
      </c>
      <c r="C1968" s="2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6">
        <f>(E1968/D1968)*100</f>
        <v>206.74309000000002</v>
      </c>
      <c r="P1968" s="5">
        <f>IF(NOT(L1968=0),(E1968/L1968),0)</f>
        <v>136.6444745538665</v>
      </c>
      <c r="Q1968" s="2" t="s">
        <v>8319</v>
      </c>
      <c r="R1968" s="2" t="s">
        <v>8349</v>
      </c>
      <c r="S1968" s="11">
        <f>(((J1968/60)/60)/24)+DATE(1970,1,1)</f>
        <v>41835.540486111109</v>
      </c>
      <c r="T1968" s="3">
        <f>(((I1968/60)/60)/24)+DATE(1970,1,1)</f>
        <v>41865.540486111109</v>
      </c>
    </row>
    <row r="1969" spans="1:20" x14ac:dyDescent="0.3">
      <c r="A1969" s="2">
        <v>1967</v>
      </c>
      <c r="B1969" s="2" t="s">
        <v>1968</v>
      </c>
      <c r="C1969" s="2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6">
        <f>(E1969/D1969)*100</f>
        <v>370.13</v>
      </c>
      <c r="P1969" s="5">
        <f>IF(NOT(L1969=0),(E1969/L1969),0)</f>
        <v>182.78024691358024</v>
      </c>
      <c r="Q1969" s="2" t="s">
        <v>8319</v>
      </c>
      <c r="R1969" s="2" t="s">
        <v>8349</v>
      </c>
      <c r="S1969" s="11">
        <f>(((J1969/60)/60)/24)+DATE(1970,1,1)</f>
        <v>41730.663530092592</v>
      </c>
      <c r="T1969" s="3">
        <f>(((I1969/60)/60)/24)+DATE(1970,1,1)</f>
        <v>41760.663530092592</v>
      </c>
    </row>
    <row r="1970" spans="1:20" x14ac:dyDescent="0.3">
      <c r="A1970" s="2">
        <v>1968</v>
      </c>
      <c r="B1970" s="2" t="s">
        <v>1969</v>
      </c>
      <c r="C1970" s="2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6">
        <f>(E1970/D1970)*100</f>
        <v>284.96600000000001</v>
      </c>
      <c r="P1970" s="5">
        <f>IF(NOT(L1970=0),(E1970/L1970),0)</f>
        <v>279.37843137254902</v>
      </c>
      <c r="Q1970" s="2" t="s">
        <v>8319</v>
      </c>
      <c r="R1970" s="2" t="s">
        <v>8349</v>
      </c>
      <c r="S1970" s="11">
        <f>(((J1970/60)/60)/24)+DATE(1970,1,1)</f>
        <v>42676.586979166663</v>
      </c>
      <c r="T1970" s="3">
        <f>(((I1970/60)/60)/24)+DATE(1970,1,1)</f>
        <v>42707.628645833334</v>
      </c>
    </row>
    <row r="1971" spans="1:20" x14ac:dyDescent="0.3">
      <c r="A1971" s="2">
        <v>1969</v>
      </c>
      <c r="B1971" s="2" t="s">
        <v>1970</v>
      </c>
      <c r="C1971" s="2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6">
        <f>(E1971/D1971)*100</f>
        <v>579.08000000000004</v>
      </c>
      <c r="P1971" s="5">
        <f>IF(NOT(L1971=0),(E1971/L1971),0)</f>
        <v>61.375728669846318</v>
      </c>
      <c r="Q1971" s="2" t="s">
        <v>8319</v>
      </c>
      <c r="R1971" s="2" t="s">
        <v>8349</v>
      </c>
      <c r="S1971" s="11">
        <f>(((J1971/60)/60)/24)+DATE(1970,1,1)</f>
        <v>42557.792453703703</v>
      </c>
      <c r="T1971" s="3">
        <f>(((I1971/60)/60)/24)+DATE(1970,1,1)</f>
        <v>42587.792453703703</v>
      </c>
    </row>
    <row r="1972" spans="1:20" x14ac:dyDescent="0.3">
      <c r="A1972" s="2">
        <v>1970</v>
      </c>
      <c r="B1972" s="2" t="s">
        <v>1971</v>
      </c>
      <c r="C1972" s="2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6">
        <f>(E1972/D1972)*100</f>
        <v>1131.8</v>
      </c>
      <c r="P1972" s="5">
        <f>IF(NOT(L1972=0),(E1972/L1972),0)</f>
        <v>80.727532097004286</v>
      </c>
      <c r="Q1972" s="2" t="s">
        <v>8319</v>
      </c>
      <c r="R1972" s="2" t="s">
        <v>8349</v>
      </c>
      <c r="S1972" s="11">
        <f>(((J1972/60)/60)/24)+DATE(1970,1,1)</f>
        <v>41324.193298611113</v>
      </c>
      <c r="T1972" s="3">
        <f>(((I1972/60)/60)/24)+DATE(1970,1,1)</f>
        <v>41384.151631944449</v>
      </c>
    </row>
    <row r="1973" spans="1:20" x14ac:dyDescent="0.3">
      <c r="A1973" s="2">
        <v>1971</v>
      </c>
      <c r="B1973" s="2" t="s">
        <v>1972</v>
      </c>
      <c r="C1973" s="2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6">
        <f>(E1973/D1973)*100</f>
        <v>263.02771750000005</v>
      </c>
      <c r="P1973" s="5">
        <f>IF(NOT(L1973=0),(E1973/L1973),0)</f>
        <v>272.35590732591254</v>
      </c>
      <c r="Q1973" s="2" t="s">
        <v>8319</v>
      </c>
      <c r="R1973" s="2" t="s">
        <v>8349</v>
      </c>
      <c r="S1973" s="11">
        <f>(((J1973/60)/60)/24)+DATE(1970,1,1)</f>
        <v>41561.500706018516</v>
      </c>
      <c r="T1973" s="3">
        <f>(((I1973/60)/60)/24)+DATE(1970,1,1)</f>
        <v>41593.166666666664</v>
      </c>
    </row>
    <row r="1974" spans="1:20" x14ac:dyDescent="0.3">
      <c r="A1974" s="2">
        <v>1972</v>
      </c>
      <c r="B1974" s="2" t="s">
        <v>1973</v>
      </c>
      <c r="C1974" s="2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6">
        <f>(E1974/D1974)*100</f>
        <v>674.48</v>
      </c>
      <c r="P1974" s="5">
        <f>IF(NOT(L1974=0),(E1974/L1974),0)</f>
        <v>70.848739495798313</v>
      </c>
      <c r="Q1974" s="2" t="s">
        <v>8319</v>
      </c>
      <c r="R1974" s="2" t="s">
        <v>8349</v>
      </c>
      <c r="S1974" s="11">
        <f>(((J1974/60)/60)/24)+DATE(1970,1,1)</f>
        <v>41201.012083333335</v>
      </c>
      <c r="T1974" s="3">
        <f>(((I1974/60)/60)/24)+DATE(1970,1,1)</f>
        <v>41231.053749999999</v>
      </c>
    </row>
    <row r="1975" spans="1:20" x14ac:dyDescent="0.3">
      <c r="A1975" s="2">
        <v>1973</v>
      </c>
      <c r="B1975" s="2" t="s">
        <v>1974</v>
      </c>
      <c r="C1975" s="2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6">
        <f>(E1975/D1975)*100</f>
        <v>256.83081313131316</v>
      </c>
      <c r="P1975" s="5">
        <f>IF(NOT(L1975=0),(E1975/L1975),0)</f>
        <v>247.94003412969283</v>
      </c>
      <c r="Q1975" s="2" t="s">
        <v>8319</v>
      </c>
      <c r="R1975" s="2" t="s">
        <v>8349</v>
      </c>
      <c r="S1975" s="11">
        <f>(((J1975/60)/60)/24)+DATE(1970,1,1)</f>
        <v>42549.722962962958</v>
      </c>
      <c r="T1975" s="3">
        <f>(((I1975/60)/60)/24)+DATE(1970,1,1)</f>
        <v>42588.291666666672</v>
      </c>
    </row>
    <row r="1976" spans="1:20" x14ac:dyDescent="0.3">
      <c r="A1976" s="2">
        <v>1974</v>
      </c>
      <c r="B1976" s="2" t="s">
        <v>1975</v>
      </c>
      <c r="C1976" s="2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6">
        <f>(E1976/D1976)*100</f>
        <v>375.49599999999998</v>
      </c>
      <c r="P1976" s="5">
        <f>IF(NOT(L1976=0),(E1976/L1976),0)</f>
        <v>186.81393034825871</v>
      </c>
      <c r="Q1976" s="2" t="s">
        <v>8319</v>
      </c>
      <c r="R1976" s="2" t="s">
        <v>8349</v>
      </c>
      <c r="S1976" s="11">
        <f>(((J1976/60)/60)/24)+DATE(1970,1,1)</f>
        <v>41445.334131944444</v>
      </c>
      <c r="T1976" s="3">
        <f>(((I1976/60)/60)/24)+DATE(1970,1,1)</f>
        <v>41505.334131944444</v>
      </c>
    </row>
    <row r="1977" spans="1:20" x14ac:dyDescent="0.3">
      <c r="A1977" s="2">
        <v>1975</v>
      </c>
      <c r="B1977" s="2" t="s">
        <v>1976</v>
      </c>
      <c r="C1977" s="2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6">
        <f>(E1977/D1977)*100</f>
        <v>208.70837499999996</v>
      </c>
      <c r="P1977" s="5">
        <f>IF(NOT(L1977=0),(E1977/L1977),0)</f>
        <v>131.98948616600788</v>
      </c>
      <c r="Q1977" s="2" t="s">
        <v>8319</v>
      </c>
      <c r="R1977" s="2" t="s">
        <v>8349</v>
      </c>
      <c r="S1977" s="11">
        <f>(((J1977/60)/60)/24)+DATE(1970,1,1)</f>
        <v>41313.755219907405</v>
      </c>
      <c r="T1977" s="3">
        <f>(((I1977/60)/60)/24)+DATE(1970,1,1)</f>
        <v>41343.755219907405</v>
      </c>
    </row>
    <row r="1978" spans="1:20" x14ac:dyDescent="0.3">
      <c r="A1978" s="2">
        <v>1976</v>
      </c>
      <c r="B1978" s="2" t="s">
        <v>1977</v>
      </c>
      <c r="C1978" s="2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6">
        <f>(E1978/D1978)*100</f>
        <v>346.6</v>
      </c>
      <c r="P1978" s="5">
        <f>IF(NOT(L1978=0),(E1978/L1978),0)</f>
        <v>29.310782241014799</v>
      </c>
      <c r="Q1978" s="2" t="s">
        <v>8319</v>
      </c>
      <c r="R1978" s="2" t="s">
        <v>8349</v>
      </c>
      <c r="S1978" s="11">
        <f>(((J1978/60)/60)/24)+DATE(1970,1,1)</f>
        <v>41438.899594907409</v>
      </c>
      <c r="T1978" s="3">
        <f>(((I1978/60)/60)/24)+DATE(1970,1,1)</f>
        <v>41468.899594907409</v>
      </c>
    </row>
    <row r="1979" spans="1:20" x14ac:dyDescent="0.3">
      <c r="A1979" s="2">
        <v>1977</v>
      </c>
      <c r="B1979" s="2" t="s">
        <v>1978</v>
      </c>
      <c r="C1979" s="2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6">
        <f>(E1979/D1979)*100</f>
        <v>402.33</v>
      </c>
      <c r="P1979" s="5">
        <f>IF(NOT(L1979=0),(E1979/L1979),0)</f>
        <v>245.02436053593178</v>
      </c>
      <c r="Q1979" s="2" t="s">
        <v>8319</v>
      </c>
      <c r="R1979" s="2" t="s">
        <v>8349</v>
      </c>
      <c r="S1979" s="11">
        <f>(((J1979/60)/60)/24)+DATE(1970,1,1)</f>
        <v>42311.216898148152</v>
      </c>
      <c r="T1979" s="3">
        <f>(((I1979/60)/60)/24)+DATE(1970,1,1)</f>
        <v>42357.332638888889</v>
      </c>
    </row>
    <row r="1980" spans="1:20" x14ac:dyDescent="0.3">
      <c r="A1980" s="2">
        <v>1978</v>
      </c>
      <c r="B1980" s="2" t="s">
        <v>1979</v>
      </c>
      <c r="C1980" s="2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6">
        <f>(E1980/D1980)*100</f>
        <v>1026.8451399999999</v>
      </c>
      <c r="P1980" s="5">
        <f>IF(NOT(L1980=0),(E1980/L1980),0)</f>
        <v>1323.2540463917526</v>
      </c>
      <c r="Q1980" s="2" t="s">
        <v>8319</v>
      </c>
      <c r="R1980" s="2" t="s">
        <v>8349</v>
      </c>
      <c r="S1980" s="11">
        <f>(((J1980/60)/60)/24)+DATE(1970,1,1)</f>
        <v>41039.225601851853</v>
      </c>
      <c r="T1980" s="3">
        <f>(((I1980/60)/60)/24)+DATE(1970,1,1)</f>
        <v>41072.291666666664</v>
      </c>
    </row>
    <row r="1981" spans="1:20" x14ac:dyDescent="0.3">
      <c r="A1981" s="2">
        <v>1979</v>
      </c>
      <c r="B1981" s="2" t="s">
        <v>1980</v>
      </c>
      <c r="C1981" s="2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6">
        <f>(E1981/D1981)*100</f>
        <v>114.901155</v>
      </c>
      <c r="P1981" s="5">
        <f>IF(NOT(L1981=0),(E1981/L1981),0)</f>
        <v>282.65966789667897</v>
      </c>
      <c r="Q1981" s="2" t="s">
        <v>8319</v>
      </c>
      <c r="R1981" s="2" t="s">
        <v>8349</v>
      </c>
      <c r="S1981" s="11">
        <f>(((J1981/60)/60)/24)+DATE(1970,1,1)</f>
        <v>42290.460023148145</v>
      </c>
      <c r="T1981" s="3">
        <f>(((I1981/60)/60)/24)+DATE(1970,1,1)</f>
        <v>42327.207638888889</v>
      </c>
    </row>
    <row r="1982" spans="1:20" x14ac:dyDescent="0.3">
      <c r="A1982" s="2">
        <v>1980</v>
      </c>
      <c r="B1982" s="2" t="s">
        <v>1981</v>
      </c>
      <c r="C1982" s="2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6">
        <f>(E1982/D1982)*100</f>
        <v>354.82402000000002</v>
      </c>
      <c r="P1982" s="5">
        <f>IF(NOT(L1982=0),(E1982/L1982),0)</f>
        <v>91.214401028277635</v>
      </c>
      <c r="Q1982" s="2" t="s">
        <v>8319</v>
      </c>
      <c r="R1982" s="2" t="s">
        <v>8349</v>
      </c>
      <c r="S1982" s="11">
        <f>(((J1982/60)/60)/24)+DATE(1970,1,1)</f>
        <v>42423.542384259257</v>
      </c>
      <c r="T1982" s="3">
        <f>(((I1982/60)/60)/24)+DATE(1970,1,1)</f>
        <v>42463.500717592593</v>
      </c>
    </row>
    <row r="1983" spans="1:20" x14ac:dyDescent="0.3">
      <c r="A1983" s="2">
        <v>1981</v>
      </c>
      <c r="B1983" s="2" t="s">
        <v>1982</v>
      </c>
      <c r="C1983" s="2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6">
        <f>(E1983/D1983)*100</f>
        <v>5.08</v>
      </c>
      <c r="P1983" s="5">
        <f>IF(NOT(L1983=0),(E1983/L1983),0)</f>
        <v>31.75</v>
      </c>
      <c r="Q1983" s="2" t="s">
        <v>8338</v>
      </c>
      <c r="R1983" s="2" t="s">
        <v>8350</v>
      </c>
      <c r="S1983" s="11">
        <f>(((J1983/60)/60)/24)+DATE(1970,1,1)</f>
        <v>41799.725289351853</v>
      </c>
      <c r="T1983" s="3">
        <f>(((I1983/60)/60)/24)+DATE(1970,1,1)</f>
        <v>41829.725289351853</v>
      </c>
    </row>
    <row r="1984" spans="1:20" x14ac:dyDescent="0.3">
      <c r="A1984" s="2">
        <v>1982</v>
      </c>
      <c r="B1984" s="2" t="s">
        <v>1983</v>
      </c>
      <c r="C1984" s="2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6">
        <f>(E1984/D1984)*100</f>
        <v>0</v>
      </c>
      <c r="P1984" s="5">
        <f>IF(NOT(L1984=0),(E1984/L1984),0)</f>
        <v>0</v>
      </c>
      <c r="Q1984" s="2" t="s">
        <v>8338</v>
      </c>
      <c r="R1984" s="2" t="s">
        <v>8350</v>
      </c>
      <c r="S1984" s="11">
        <f>(((J1984/60)/60)/24)+DATE(1970,1,1)</f>
        <v>42678.586655092593</v>
      </c>
      <c r="T1984" s="3">
        <f>(((I1984/60)/60)/24)+DATE(1970,1,1)</f>
        <v>42708.628321759257</v>
      </c>
    </row>
    <row r="1985" spans="1:20" x14ac:dyDescent="0.3">
      <c r="A1985" s="2">
        <v>1983</v>
      </c>
      <c r="B1985" s="2" t="s">
        <v>1984</v>
      </c>
      <c r="C1985" s="2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6">
        <f>(E1985/D1985)*100</f>
        <v>4.3</v>
      </c>
      <c r="P1985" s="5">
        <f>IF(NOT(L1985=0),(E1985/L1985),0)</f>
        <v>88.6875</v>
      </c>
      <c r="Q1985" s="2" t="s">
        <v>8338</v>
      </c>
      <c r="R1985" s="2" t="s">
        <v>8350</v>
      </c>
      <c r="S1985" s="11">
        <f>(((J1985/60)/60)/24)+DATE(1970,1,1)</f>
        <v>42593.011782407411</v>
      </c>
      <c r="T1985" s="3">
        <f>(((I1985/60)/60)/24)+DATE(1970,1,1)</f>
        <v>42615.291666666672</v>
      </c>
    </row>
    <row r="1986" spans="1:20" x14ac:dyDescent="0.3">
      <c r="A1986" s="2">
        <v>1984</v>
      </c>
      <c r="B1986" s="2" t="s">
        <v>1985</v>
      </c>
      <c r="C1986" s="2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6">
        <f>(E1986/D1986)*100</f>
        <v>21.146666666666665</v>
      </c>
      <c r="P1986" s="5">
        <f>IF(NOT(L1986=0),(E1986/L1986),0)</f>
        <v>453.14285714285717</v>
      </c>
      <c r="Q1986" s="2" t="s">
        <v>8338</v>
      </c>
      <c r="R1986" s="2" t="s">
        <v>8350</v>
      </c>
      <c r="S1986" s="11">
        <f>(((J1986/60)/60)/24)+DATE(1970,1,1)</f>
        <v>41913.790289351848</v>
      </c>
      <c r="T1986" s="3">
        <f>(((I1986/60)/60)/24)+DATE(1970,1,1)</f>
        <v>41973.831956018519</v>
      </c>
    </row>
    <row r="1987" spans="1:20" x14ac:dyDescent="0.3">
      <c r="A1987" s="2">
        <v>1985</v>
      </c>
      <c r="B1987" s="2" t="s">
        <v>1986</v>
      </c>
      <c r="C1987" s="2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6">
        <f>(E1987/D1987)*100</f>
        <v>3.1875</v>
      </c>
      <c r="P1987" s="5">
        <f>IF(NOT(L1987=0),(E1987/L1987),0)</f>
        <v>12.75</v>
      </c>
      <c r="Q1987" s="2" t="s">
        <v>8338</v>
      </c>
      <c r="R1987" s="2" t="s">
        <v>8350</v>
      </c>
      <c r="S1987" s="11">
        <f>(((J1987/60)/60)/24)+DATE(1970,1,1)</f>
        <v>42555.698738425926</v>
      </c>
      <c r="T1987" s="3">
        <f>(((I1987/60)/60)/24)+DATE(1970,1,1)</f>
        <v>42584.958333333328</v>
      </c>
    </row>
    <row r="1988" spans="1:20" x14ac:dyDescent="0.3">
      <c r="A1988" s="2">
        <v>1986</v>
      </c>
      <c r="B1988" s="2" t="s">
        <v>1987</v>
      </c>
      <c r="C1988" s="2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6">
        <f>(E1988/D1988)*100</f>
        <v>0.05</v>
      </c>
      <c r="P1988" s="5">
        <f>IF(NOT(L1988=0),(E1988/L1988),0)</f>
        <v>1</v>
      </c>
      <c r="Q1988" s="2" t="s">
        <v>8338</v>
      </c>
      <c r="R1988" s="2" t="s">
        <v>8350</v>
      </c>
      <c r="S1988" s="11">
        <f>(((J1988/60)/60)/24)+DATE(1970,1,1)</f>
        <v>42413.433831018512</v>
      </c>
      <c r="T1988" s="3">
        <f>(((I1988/60)/60)/24)+DATE(1970,1,1)</f>
        <v>42443.392164351855</v>
      </c>
    </row>
    <row r="1989" spans="1:20" x14ac:dyDescent="0.3">
      <c r="A1989" s="2">
        <v>1987</v>
      </c>
      <c r="B1989" s="2" t="s">
        <v>1988</v>
      </c>
      <c r="C1989" s="2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6">
        <f>(E1989/D1989)*100</f>
        <v>42.472727272727276</v>
      </c>
      <c r="P1989" s="5">
        <f>IF(NOT(L1989=0),(E1989/L1989),0)</f>
        <v>83.428571428571431</v>
      </c>
      <c r="Q1989" s="2" t="s">
        <v>8338</v>
      </c>
      <c r="R1989" s="2" t="s">
        <v>8350</v>
      </c>
      <c r="S1989" s="11">
        <f>(((J1989/60)/60)/24)+DATE(1970,1,1)</f>
        <v>42034.639768518522</v>
      </c>
      <c r="T1989" s="3">
        <f>(((I1989/60)/60)/24)+DATE(1970,1,1)</f>
        <v>42064.639768518522</v>
      </c>
    </row>
    <row r="1990" spans="1:20" x14ac:dyDescent="0.3">
      <c r="A1990" s="2">
        <v>1988</v>
      </c>
      <c r="B1990" s="2" t="s">
        <v>1989</v>
      </c>
      <c r="C1990" s="2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6">
        <f>(E1990/D1990)*100</f>
        <v>0.41666666666666669</v>
      </c>
      <c r="P1990" s="5">
        <f>IF(NOT(L1990=0),(E1990/L1990),0)</f>
        <v>25</v>
      </c>
      <c r="Q1990" s="2" t="s">
        <v>8338</v>
      </c>
      <c r="R1990" s="2" t="s">
        <v>8350</v>
      </c>
      <c r="S1990" s="11">
        <f>(((J1990/60)/60)/24)+DATE(1970,1,1)</f>
        <v>42206.763217592597</v>
      </c>
      <c r="T1990" s="3">
        <f>(((I1990/60)/60)/24)+DATE(1970,1,1)</f>
        <v>42236.763217592597</v>
      </c>
    </row>
    <row r="1991" spans="1:20" x14ac:dyDescent="0.3">
      <c r="A1991" s="2">
        <v>1989</v>
      </c>
      <c r="B1991" s="2" t="s">
        <v>1990</v>
      </c>
      <c r="C1991" s="2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6">
        <f>(E1991/D1991)*100</f>
        <v>1</v>
      </c>
      <c r="P1991" s="5">
        <f>IF(NOT(L1991=0),(E1991/L1991),0)</f>
        <v>50</v>
      </c>
      <c r="Q1991" s="2" t="s">
        <v>8338</v>
      </c>
      <c r="R1991" s="2" t="s">
        <v>8350</v>
      </c>
      <c r="S1991" s="11">
        <f>(((J1991/60)/60)/24)+DATE(1970,1,1)</f>
        <v>42685.680648148147</v>
      </c>
      <c r="T1991" s="3">
        <f>(((I1991/60)/60)/24)+DATE(1970,1,1)</f>
        <v>42715.680648148147</v>
      </c>
    </row>
    <row r="1992" spans="1:20" x14ac:dyDescent="0.3">
      <c r="A1992" s="2">
        <v>1990</v>
      </c>
      <c r="B1992" s="2" t="s">
        <v>1991</v>
      </c>
      <c r="C1992" s="2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6">
        <f>(E1992/D1992)*100</f>
        <v>16.966666666666665</v>
      </c>
      <c r="P1992" s="5">
        <f>IF(NOT(L1992=0),(E1992/L1992),0)</f>
        <v>101.8</v>
      </c>
      <c r="Q1992" s="2" t="s">
        <v>8338</v>
      </c>
      <c r="R1992" s="2" t="s">
        <v>8350</v>
      </c>
      <c r="S1992" s="11">
        <f>(((J1992/60)/60)/24)+DATE(1970,1,1)</f>
        <v>42398.195972222224</v>
      </c>
      <c r="T1992" s="3">
        <f>(((I1992/60)/60)/24)+DATE(1970,1,1)</f>
        <v>42413.195972222224</v>
      </c>
    </row>
    <row r="1993" spans="1:20" x14ac:dyDescent="0.3">
      <c r="A1993" s="2">
        <v>1991</v>
      </c>
      <c r="B1993" s="2" t="s">
        <v>1992</v>
      </c>
      <c r="C1993" s="2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6">
        <f>(E1993/D1993)*100</f>
        <v>7.0000000000000009</v>
      </c>
      <c r="P1993" s="5">
        <f>IF(NOT(L1993=0),(E1993/L1993),0)</f>
        <v>46.666666666666664</v>
      </c>
      <c r="Q1993" s="2" t="s">
        <v>8338</v>
      </c>
      <c r="R1993" s="2" t="s">
        <v>8350</v>
      </c>
      <c r="S1993" s="11">
        <f>(((J1993/60)/60)/24)+DATE(1970,1,1)</f>
        <v>42167.89335648148</v>
      </c>
      <c r="T1993" s="3">
        <f>(((I1993/60)/60)/24)+DATE(1970,1,1)</f>
        <v>42188.89335648148</v>
      </c>
    </row>
    <row r="1994" spans="1:20" x14ac:dyDescent="0.3">
      <c r="A1994" s="2">
        <v>1992</v>
      </c>
      <c r="B1994" s="2" t="s">
        <v>1993</v>
      </c>
      <c r="C1994" s="2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6">
        <f>(E1994/D1994)*100</f>
        <v>0.13333333333333333</v>
      </c>
      <c r="P1994" s="5">
        <f>IF(NOT(L1994=0),(E1994/L1994),0)</f>
        <v>1</v>
      </c>
      <c r="Q1994" s="2" t="s">
        <v>8338</v>
      </c>
      <c r="R1994" s="2" t="s">
        <v>8350</v>
      </c>
      <c r="S1994" s="11">
        <f>(((J1994/60)/60)/24)+DATE(1970,1,1)</f>
        <v>42023.143414351856</v>
      </c>
      <c r="T1994" s="3">
        <f>(((I1994/60)/60)/24)+DATE(1970,1,1)</f>
        <v>42053.143414351856</v>
      </c>
    </row>
    <row r="1995" spans="1:20" x14ac:dyDescent="0.3">
      <c r="A1995" s="2">
        <v>1993</v>
      </c>
      <c r="B1995" s="2" t="s">
        <v>1994</v>
      </c>
      <c r="C1995" s="2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6">
        <f>(E1995/D1995)*100</f>
        <v>0</v>
      </c>
      <c r="P1995" s="5">
        <f>IF(NOT(L1995=0),(E1995/L1995),0)</f>
        <v>0</v>
      </c>
      <c r="Q1995" s="2" t="s">
        <v>8338</v>
      </c>
      <c r="R1995" s="2" t="s">
        <v>8350</v>
      </c>
      <c r="S1995" s="11">
        <f>(((J1995/60)/60)/24)+DATE(1970,1,1)</f>
        <v>42329.58839120371</v>
      </c>
      <c r="T1995" s="3">
        <f>(((I1995/60)/60)/24)+DATE(1970,1,1)</f>
        <v>42359.58839120371</v>
      </c>
    </row>
    <row r="1996" spans="1:20" x14ac:dyDescent="0.3">
      <c r="A1996" s="2">
        <v>1994</v>
      </c>
      <c r="B1996" s="2" t="s">
        <v>1995</v>
      </c>
      <c r="C1996" s="2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6">
        <f>(E1996/D1996)*100</f>
        <v>0</v>
      </c>
      <c r="P1996" s="5">
        <f>IF(NOT(L1996=0),(E1996/L1996),0)</f>
        <v>0</v>
      </c>
      <c r="Q1996" s="2" t="s">
        <v>8338</v>
      </c>
      <c r="R1996" s="2" t="s">
        <v>8350</v>
      </c>
      <c r="S1996" s="11">
        <f>(((J1996/60)/60)/24)+DATE(1970,1,1)</f>
        <v>42651.006273148145</v>
      </c>
      <c r="T1996" s="3">
        <f>(((I1996/60)/60)/24)+DATE(1970,1,1)</f>
        <v>42711.047939814816</v>
      </c>
    </row>
    <row r="1997" spans="1:20" x14ac:dyDescent="0.3">
      <c r="A1997" s="2">
        <v>1995</v>
      </c>
      <c r="B1997" s="2" t="s">
        <v>1996</v>
      </c>
      <c r="C1997" s="2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6">
        <f>(E1997/D1997)*100</f>
        <v>7.8</v>
      </c>
      <c r="P1997" s="5">
        <f>IF(NOT(L1997=0),(E1997/L1997),0)</f>
        <v>26</v>
      </c>
      <c r="Q1997" s="2" t="s">
        <v>8338</v>
      </c>
      <c r="R1997" s="2" t="s">
        <v>8350</v>
      </c>
      <c r="S1997" s="11">
        <f>(((J1997/60)/60)/24)+DATE(1970,1,1)</f>
        <v>42181.902037037042</v>
      </c>
      <c r="T1997" s="3">
        <f>(((I1997/60)/60)/24)+DATE(1970,1,1)</f>
        <v>42201.902037037042</v>
      </c>
    </row>
    <row r="1998" spans="1:20" x14ac:dyDescent="0.3">
      <c r="A1998" s="2">
        <v>1996</v>
      </c>
      <c r="B1998" s="2" t="s">
        <v>1997</v>
      </c>
      <c r="C1998" s="2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6">
        <f>(E1998/D1998)*100</f>
        <v>0</v>
      </c>
      <c r="P1998" s="5">
        <f>IF(NOT(L1998=0),(E1998/L1998),0)</f>
        <v>0</v>
      </c>
      <c r="Q1998" s="2" t="s">
        <v>8338</v>
      </c>
      <c r="R1998" s="2" t="s">
        <v>8350</v>
      </c>
      <c r="S1998" s="11">
        <f>(((J1998/60)/60)/24)+DATE(1970,1,1)</f>
        <v>41800.819571759261</v>
      </c>
      <c r="T1998" s="3">
        <f>(((I1998/60)/60)/24)+DATE(1970,1,1)</f>
        <v>41830.819571759261</v>
      </c>
    </row>
    <row r="1999" spans="1:20" x14ac:dyDescent="0.3">
      <c r="A1999" s="2">
        <v>1997</v>
      </c>
      <c r="B1999" s="2" t="s">
        <v>1998</v>
      </c>
      <c r="C1999" s="2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6">
        <f>(E1999/D1999)*100</f>
        <v>0</v>
      </c>
      <c r="P1999" s="5">
        <f>IF(NOT(L1999=0),(E1999/L1999),0)</f>
        <v>0</v>
      </c>
      <c r="Q1999" s="2" t="s">
        <v>8338</v>
      </c>
      <c r="R1999" s="2" t="s">
        <v>8350</v>
      </c>
      <c r="S1999" s="11">
        <f>(((J1999/60)/60)/24)+DATE(1970,1,1)</f>
        <v>41847.930694444447</v>
      </c>
      <c r="T1999" s="3">
        <f>(((I1999/60)/60)/24)+DATE(1970,1,1)</f>
        <v>41877.930694444447</v>
      </c>
    </row>
    <row r="2000" spans="1:20" x14ac:dyDescent="0.3">
      <c r="A2000" s="2">
        <v>1998</v>
      </c>
      <c r="B2000" s="2" t="s">
        <v>1999</v>
      </c>
      <c r="C2000" s="2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6">
        <f>(E2000/D2000)*100</f>
        <v>26.200000000000003</v>
      </c>
      <c r="P2000" s="5">
        <f>IF(NOT(L2000=0),(E2000/L2000),0)</f>
        <v>218.33333333333334</v>
      </c>
      <c r="Q2000" s="2" t="s">
        <v>8338</v>
      </c>
      <c r="R2000" s="2" t="s">
        <v>8350</v>
      </c>
      <c r="S2000" s="11">
        <f>(((J2000/60)/60)/24)+DATE(1970,1,1)</f>
        <v>41807.118495370371</v>
      </c>
      <c r="T2000" s="3">
        <f>(((I2000/60)/60)/24)+DATE(1970,1,1)</f>
        <v>41852.118495370371</v>
      </c>
    </row>
    <row r="2001" spans="1:20" x14ac:dyDescent="0.3">
      <c r="A2001" s="2">
        <v>1999</v>
      </c>
      <c r="B2001" s="2" t="s">
        <v>2000</v>
      </c>
      <c r="C2001" s="2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6">
        <f>(E2001/D2001)*100</f>
        <v>0.76129032258064511</v>
      </c>
      <c r="P2001" s="5">
        <f>IF(NOT(L2001=0),(E2001/L2001),0)</f>
        <v>33.714285714285715</v>
      </c>
      <c r="Q2001" s="2" t="s">
        <v>8338</v>
      </c>
      <c r="R2001" s="2" t="s">
        <v>8350</v>
      </c>
      <c r="S2001" s="11">
        <f>(((J2001/60)/60)/24)+DATE(1970,1,1)</f>
        <v>41926.482731481483</v>
      </c>
      <c r="T2001" s="3">
        <f>(((I2001/60)/60)/24)+DATE(1970,1,1)</f>
        <v>41956.524398148147</v>
      </c>
    </row>
    <row r="2002" spans="1:20" x14ac:dyDescent="0.3">
      <c r="A2002" s="2">
        <v>2000</v>
      </c>
      <c r="B2002" s="2" t="s">
        <v>2001</v>
      </c>
      <c r="C2002" s="2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6">
        <f>(E2002/D2002)*100</f>
        <v>12.5</v>
      </c>
      <c r="P2002" s="5">
        <f>IF(NOT(L2002=0),(E2002/L2002),0)</f>
        <v>25</v>
      </c>
      <c r="Q2002" s="2" t="s">
        <v>8338</v>
      </c>
      <c r="R2002" s="2" t="s">
        <v>8350</v>
      </c>
      <c r="S2002" s="11">
        <f>(((J2002/60)/60)/24)+DATE(1970,1,1)</f>
        <v>42345.951539351852</v>
      </c>
      <c r="T2002" s="3">
        <f>(((I2002/60)/60)/24)+DATE(1970,1,1)</f>
        <v>42375.951539351852</v>
      </c>
    </row>
    <row r="2003" spans="1:20" x14ac:dyDescent="0.3">
      <c r="A2003" s="2">
        <v>2001</v>
      </c>
      <c r="B2003" s="2" t="s">
        <v>2002</v>
      </c>
      <c r="C2003" s="2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6">
        <f>(E2003/D2003)*100</f>
        <v>382.12909090909091</v>
      </c>
      <c r="P2003" s="5">
        <f>IF(NOT(L2003=0),(E2003/L2003),0)</f>
        <v>128.38790470372632</v>
      </c>
      <c r="Q2003" s="2" t="s">
        <v>8319</v>
      </c>
      <c r="R2003" s="2" t="s">
        <v>8349</v>
      </c>
      <c r="S2003" s="11">
        <f>(((J2003/60)/60)/24)+DATE(1970,1,1)</f>
        <v>42136.209675925929</v>
      </c>
      <c r="T2003" s="3">
        <f>(((I2003/60)/60)/24)+DATE(1970,1,1)</f>
        <v>42167.833333333328</v>
      </c>
    </row>
    <row r="2004" spans="1:20" x14ac:dyDescent="0.3">
      <c r="A2004" s="2">
        <v>2002</v>
      </c>
      <c r="B2004" s="2" t="s">
        <v>2003</v>
      </c>
      <c r="C2004" s="2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6">
        <f>(E2004/D2004)*100</f>
        <v>216.79422000000002</v>
      </c>
      <c r="P2004" s="5">
        <f>IF(NOT(L2004=0),(E2004/L2004),0)</f>
        <v>78.834261818181815</v>
      </c>
      <c r="Q2004" s="2" t="s">
        <v>8319</v>
      </c>
      <c r="R2004" s="2" t="s">
        <v>8349</v>
      </c>
      <c r="S2004" s="11">
        <f>(((J2004/60)/60)/24)+DATE(1970,1,1)</f>
        <v>42728.71230324074</v>
      </c>
      <c r="T2004" s="3">
        <f>(((I2004/60)/60)/24)+DATE(1970,1,1)</f>
        <v>42758.71230324074</v>
      </c>
    </row>
    <row r="2005" spans="1:20" x14ac:dyDescent="0.3">
      <c r="A2005" s="2">
        <v>2003</v>
      </c>
      <c r="B2005" s="2" t="s">
        <v>2004</v>
      </c>
      <c r="C2005" s="2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6">
        <f>(E2005/D2005)*100</f>
        <v>312</v>
      </c>
      <c r="P2005" s="5">
        <f>IF(NOT(L2005=0),(E2005/L2005),0)</f>
        <v>91.764705882352942</v>
      </c>
      <c r="Q2005" s="2" t="s">
        <v>8319</v>
      </c>
      <c r="R2005" s="2" t="s">
        <v>8349</v>
      </c>
      <c r="S2005" s="11">
        <f>(((J2005/60)/60)/24)+DATE(1970,1,1)</f>
        <v>40347.125601851854</v>
      </c>
      <c r="T2005" s="3">
        <f>(((I2005/60)/60)/24)+DATE(1970,1,1)</f>
        <v>40361.958333333336</v>
      </c>
    </row>
    <row r="2006" spans="1:20" x14ac:dyDescent="0.3">
      <c r="A2006" s="2">
        <v>2004</v>
      </c>
      <c r="B2006" s="2" t="s">
        <v>2005</v>
      </c>
      <c r="C2006" s="2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6">
        <f>(E2006/D2006)*100</f>
        <v>234.42048</v>
      </c>
      <c r="P2006" s="5">
        <f>IF(NOT(L2006=0),(E2006/L2006),0)</f>
        <v>331.10237288135596</v>
      </c>
      <c r="Q2006" s="2" t="s">
        <v>8319</v>
      </c>
      <c r="R2006" s="2" t="s">
        <v>8349</v>
      </c>
      <c r="S2006" s="11">
        <f>(((J2006/60)/60)/24)+DATE(1970,1,1)</f>
        <v>41800.604895833334</v>
      </c>
      <c r="T2006" s="3">
        <f>(((I2006/60)/60)/24)+DATE(1970,1,1)</f>
        <v>41830.604895833334</v>
      </c>
    </row>
    <row r="2007" spans="1:20" x14ac:dyDescent="0.3">
      <c r="A2007" s="2">
        <v>2005</v>
      </c>
      <c r="B2007" s="2" t="s">
        <v>2006</v>
      </c>
      <c r="C2007" s="2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6">
        <f>(E2007/D2007)*100</f>
        <v>123.68010000000001</v>
      </c>
      <c r="P2007" s="5">
        <f>IF(NOT(L2007=0),(E2007/L2007),0)</f>
        <v>194.26193717277485</v>
      </c>
      <c r="Q2007" s="2" t="s">
        <v>8319</v>
      </c>
      <c r="R2007" s="2" t="s">
        <v>8349</v>
      </c>
      <c r="S2007" s="11">
        <f>(((J2007/60)/60)/24)+DATE(1970,1,1)</f>
        <v>41535.812708333331</v>
      </c>
      <c r="T2007" s="3">
        <f>(((I2007/60)/60)/24)+DATE(1970,1,1)</f>
        <v>41563.165972222225</v>
      </c>
    </row>
    <row r="2008" spans="1:20" x14ac:dyDescent="0.3">
      <c r="A2008" s="2">
        <v>2006</v>
      </c>
      <c r="B2008" s="2" t="s">
        <v>2007</v>
      </c>
      <c r="C2008" s="2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6">
        <f>(E2008/D2008)*100</f>
        <v>247.84</v>
      </c>
      <c r="P2008" s="5">
        <f>IF(NOT(L2008=0),(E2008/L2008),0)</f>
        <v>408.97689768976898</v>
      </c>
      <c r="Q2008" s="2" t="s">
        <v>8319</v>
      </c>
      <c r="R2008" s="2" t="s">
        <v>8349</v>
      </c>
      <c r="S2008" s="11">
        <f>(((J2008/60)/60)/24)+DATE(1970,1,1)</f>
        <v>41941.500520833331</v>
      </c>
      <c r="T2008" s="3">
        <f>(((I2008/60)/60)/24)+DATE(1970,1,1)</f>
        <v>41976.542187500003</v>
      </c>
    </row>
    <row r="2009" spans="1:20" x14ac:dyDescent="0.3">
      <c r="A2009" s="2">
        <v>2007</v>
      </c>
      <c r="B2009" s="2" t="s">
        <v>2008</v>
      </c>
      <c r="C2009" s="2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6">
        <f>(E2009/D2009)*100</f>
        <v>115.7092</v>
      </c>
      <c r="P2009" s="5">
        <f>IF(NOT(L2009=0),(E2009/L2009),0)</f>
        <v>84.459270072992695</v>
      </c>
      <c r="Q2009" s="2" t="s">
        <v>8319</v>
      </c>
      <c r="R2009" s="2" t="s">
        <v>8349</v>
      </c>
      <c r="S2009" s="11">
        <f>(((J2009/60)/60)/24)+DATE(1970,1,1)</f>
        <v>40347.837800925925</v>
      </c>
      <c r="T2009" s="3">
        <f>(((I2009/60)/60)/24)+DATE(1970,1,1)</f>
        <v>40414.166666666664</v>
      </c>
    </row>
    <row r="2010" spans="1:20" x14ac:dyDescent="0.3">
      <c r="A2010" s="2">
        <v>2008</v>
      </c>
      <c r="B2010" s="2" t="s">
        <v>2009</v>
      </c>
      <c r="C2010" s="2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6">
        <f>(E2010/D2010)*100</f>
        <v>117.07484768810599</v>
      </c>
      <c r="P2010" s="5">
        <f>IF(NOT(L2010=0),(E2010/L2010),0)</f>
        <v>44.853658536585364</v>
      </c>
      <c r="Q2010" s="2" t="s">
        <v>8319</v>
      </c>
      <c r="R2010" s="2" t="s">
        <v>8349</v>
      </c>
      <c r="S2010" s="11">
        <f>(((J2010/60)/60)/24)+DATE(1970,1,1)</f>
        <v>40761.604421296295</v>
      </c>
      <c r="T2010" s="3">
        <f>(((I2010/60)/60)/24)+DATE(1970,1,1)</f>
        <v>40805.604421296295</v>
      </c>
    </row>
    <row r="2011" spans="1:20" x14ac:dyDescent="0.3">
      <c r="A2011" s="2">
        <v>2009</v>
      </c>
      <c r="B2011" s="2" t="s">
        <v>2010</v>
      </c>
      <c r="C2011" s="2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6">
        <f>(E2011/D2011)*100</f>
        <v>305.15800000000002</v>
      </c>
      <c r="P2011" s="5">
        <f>IF(NOT(L2011=0),(E2011/L2011),0)</f>
        <v>383.3643216080402</v>
      </c>
      <c r="Q2011" s="2" t="s">
        <v>8319</v>
      </c>
      <c r="R2011" s="2" t="s">
        <v>8349</v>
      </c>
      <c r="S2011" s="11">
        <f>(((J2011/60)/60)/24)+DATE(1970,1,1)</f>
        <v>42661.323414351849</v>
      </c>
      <c r="T2011" s="3">
        <f>(((I2011/60)/60)/24)+DATE(1970,1,1)</f>
        <v>42697.365081018521</v>
      </c>
    </row>
    <row r="2012" spans="1:20" x14ac:dyDescent="0.3">
      <c r="A2012" s="2">
        <v>2010</v>
      </c>
      <c r="B2012" s="2" t="s">
        <v>2011</v>
      </c>
      <c r="C2012" s="2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6">
        <f>(E2012/D2012)*100</f>
        <v>320.05299999999994</v>
      </c>
      <c r="P2012" s="5">
        <f>IF(NOT(L2012=0),(E2012/L2012),0)</f>
        <v>55.276856649395505</v>
      </c>
      <c r="Q2012" s="2" t="s">
        <v>8319</v>
      </c>
      <c r="R2012" s="2" t="s">
        <v>8349</v>
      </c>
      <c r="S2012" s="11">
        <f>(((J2012/60)/60)/24)+DATE(1970,1,1)</f>
        <v>42570.996423611112</v>
      </c>
      <c r="T2012" s="3">
        <f>(((I2012/60)/60)/24)+DATE(1970,1,1)</f>
        <v>42600.996423611112</v>
      </c>
    </row>
    <row r="2013" spans="1:20" x14ac:dyDescent="0.3">
      <c r="A2013" s="2">
        <v>2011</v>
      </c>
      <c r="B2013" s="2" t="s">
        <v>2012</v>
      </c>
      <c r="C2013" s="2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6">
        <f>(E2013/D2013)*100</f>
        <v>819.56399999999996</v>
      </c>
      <c r="P2013" s="5">
        <f>IF(NOT(L2013=0),(E2013/L2013),0)</f>
        <v>422.02059732234807</v>
      </c>
      <c r="Q2013" s="2" t="s">
        <v>8319</v>
      </c>
      <c r="R2013" s="2" t="s">
        <v>8349</v>
      </c>
      <c r="S2013" s="11">
        <f>(((J2013/60)/60)/24)+DATE(1970,1,1)</f>
        <v>42347.358483796299</v>
      </c>
      <c r="T2013" s="3">
        <f>(((I2013/60)/60)/24)+DATE(1970,1,1)</f>
        <v>42380.958333333328</v>
      </c>
    </row>
    <row r="2014" spans="1:20" x14ac:dyDescent="0.3">
      <c r="A2014" s="2">
        <v>2012</v>
      </c>
      <c r="B2014" s="2" t="s">
        <v>2013</v>
      </c>
      <c r="C2014" s="2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6">
        <f>(E2014/D2014)*100</f>
        <v>234.90000000000003</v>
      </c>
      <c r="P2014" s="5">
        <f>IF(NOT(L2014=0),(E2014/L2014),0)</f>
        <v>64.180327868852459</v>
      </c>
      <c r="Q2014" s="2" t="s">
        <v>8319</v>
      </c>
      <c r="R2014" s="2" t="s">
        <v>8349</v>
      </c>
      <c r="S2014" s="11">
        <f>(((J2014/60)/60)/24)+DATE(1970,1,1)</f>
        <v>42010.822233796294</v>
      </c>
      <c r="T2014" s="3">
        <f>(((I2014/60)/60)/24)+DATE(1970,1,1)</f>
        <v>42040.822233796294</v>
      </c>
    </row>
    <row r="2015" spans="1:20" x14ac:dyDescent="0.3">
      <c r="A2015" s="2">
        <v>2013</v>
      </c>
      <c r="B2015" s="2" t="s">
        <v>2014</v>
      </c>
      <c r="C2015" s="2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6">
        <f>(E2015/D2015)*100</f>
        <v>494.91374999999999</v>
      </c>
      <c r="P2015" s="5">
        <f>IF(NOT(L2015=0),(E2015/L2015),0)</f>
        <v>173.57781674704077</v>
      </c>
      <c r="Q2015" s="2" t="s">
        <v>8319</v>
      </c>
      <c r="R2015" s="2" t="s">
        <v>8349</v>
      </c>
      <c r="S2015" s="11">
        <f>(((J2015/60)/60)/24)+DATE(1970,1,1)</f>
        <v>42499.960810185185</v>
      </c>
      <c r="T2015" s="3">
        <f>(((I2015/60)/60)/24)+DATE(1970,1,1)</f>
        <v>42559.960810185185</v>
      </c>
    </row>
    <row r="2016" spans="1:20" x14ac:dyDescent="0.3">
      <c r="A2016" s="2">
        <v>2014</v>
      </c>
      <c r="B2016" s="2" t="s">
        <v>2015</v>
      </c>
      <c r="C2016" s="2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6">
        <f>(E2016/D2016)*100</f>
        <v>7813.7822333333334</v>
      </c>
      <c r="P2016" s="5">
        <f>IF(NOT(L2016=0),(E2016/L2016),0)</f>
        <v>88.601680840609291</v>
      </c>
      <c r="Q2016" s="2" t="s">
        <v>8319</v>
      </c>
      <c r="R2016" s="2" t="s">
        <v>8349</v>
      </c>
      <c r="S2016" s="11">
        <f>(((J2016/60)/60)/24)+DATE(1970,1,1)</f>
        <v>41324.214571759258</v>
      </c>
      <c r="T2016" s="3">
        <f>(((I2016/60)/60)/24)+DATE(1970,1,1)</f>
        <v>41358.172905092593</v>
      </c>
    </row>
    <row r="2017" spans="1:20" x14ac:dyDescent="0.3">
      <c r="A2017" s="2">
        <v>2015</v>
      </c>
      <c r="B2017" s="2" t="s">
        <v>2016</v>
      </c>
      <c r="C2017" s="2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6">
        <f>(E2017/D2017)*100</f>
        <v>113.00013888888888</v>
      </c>
      <c r="P2017" s="5">
        <f>IF(NOT(L2017=0),(E2017/L2017),0)</f>
        <v>50.222283950617282</v>
      </c>
      <c r="Q2017" s="2" t="s">
        <v>8319</v>
      </c>
      <c r="R2017" s="2" t="s">
        <v>8349</v>
      </c>
      <c r="S2017" s="11">
        <f>(((J2017/60)/60)/24)+DATE(1970,1,1)</f>
        <v>40765.876886574071</v>
      </c>
      <c r="T2017" s="3">
        <f>(((I2017/60)/60)/24)+DATE(1970,1,1)</f>
        <v>40795.876886574071</v>
      </c>
    </row>
    <row r="2018" spans="1:20" x14ac:dyDescent="0.3">
      <c r="A2018" s="2">
        <v>2016</v>
      </c>
      <c r="B2018" s="2" t="s">
        <v>2017</v>
      </c>
      <c r="C2018" s="2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6">
        <f>(E2018/D2018)*100</f>
        <v>921.54219999999998</v>
      </c>
      <c r="P2018" s="5">
        <f>IF(NOT(L2018=0),(E2018/L2018),0)</f>
        <v>192.38876826722338</v>
      </c>
      <c r="Q2018" s="2" t="s">
        <v>8319</v>
      </c>
      <c r="R2018" s="2" t="s">
        <v>8349</v>
      </c>
      <c r="S2018" s="11">
        <f>(((J2018/60)/60)/24)+DATE(1970,1,1)</f>
        <v>41312.88077546296</v>
      </c>
      <c r="T2018" s="3">
        <f>(((I2018/60)/60)/24)+DATE(1970,1,1)</f>
        <v>41342.88077546296</v>
      </c>
    </row>
    <row r="2019" spans="1:20" x14ac:dyDescent="0.3">
      <c r="A2019" s="2">
        <v>2017</v>
      </c>
      <c r="B2019" s="2" t="s">
        <v>2018</v>
      </c>
      <c r="C2019" s="2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6">
        <f>(E2019/D2019)*100</f>
        <v>125.10239999999999</v>
      </c>
      <c r="P2019" s="5">
        <f>IF(NOT(L2019=0),(E2019/L2019),0)</f>
        <v>73.416901408450698</v>
      </c>
      <c r="Q2019" s="2" t="s">
        <v>8319</v>
      </c>
      <c r="R2019" s="2" t="s">
        <v>8349</v>
      </c>
      <c r="S2019" s="11">
        <f>(((J2019/60)/60)/24)+DATE(1970,1,1)</f>
        <v>40961.057349537034</v>
      </c>
      <c r="T2019" s="3">
        <f>(((I2019/60)/60)/24)+DATE(1970,1,1)</f>
        <v>40992.166666666664</v>
      </c>
    </row>
    <row r="2020" spans="1:20" x14ac:dyDescent="0.3">
      <c r="A2020" s="2">
        <v>2018</v>
      </c>
      <c r="B2020" s="2" t="s">
        <v>2019</v>
      </c>
      <c r="C2020" s="2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6">
        <f>(E2020/D2020)*100</f>
        <v>102.24343076923077</v>
      </c>
      <c r="P2020" s="5">
        <f>IF(NOT(L2020=0),(E2020/L2020),0)</f>
        <v>147.68495555555555</v>
      </c>
      <c r="Q2020" s="2" t="s">
        <v>8319</v>
      </c>
      <c r="R2020" s="2" t="s">
        <v>8349</v>
      </c>
      <c r="S2020" s="11">
        <f>(((J2020/60)/60)/24)+DATE(1970,1,1)</f>
        <v>42199.365844907406</v>
      </c>
      <c r="T2020" s="3">
        <f>(((I2020/60)/60)/24)+DATE(1970,1,1)</f>
        <v>42229.365844907406</v>
      </c>
    </row>
    <row r="2021" spans="1:20" x14ac:dyDescent="0.3">
      <c r="A2021" s="2">
        <v>2019</v>
      </c>
      <c r="B2021" s="2" t="s">
        <v>2020</v>
      </c>
      <c r="C2021" s="2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6">
        <f>(E2021/D2021)*100</f>
        <v>484.90975000000003</v>
      </c>
      <c r="P2021" s="5">
        <f>IF(NOT(L2021=0),(E2021/L2021),0)</f>
        <v>108.96848314606741</v>
      </c>
      <c r="Q2021" s="2" t="s">
        <v>8319</v>
      </c>
      <c r="R2021" s="2" t="s">
        <v>8349</v>
      </c>
      <c r="S2021" s="11">
        <f>(((J2021/60)/60)/24)+DATE(1970,1,1)</f>
        <v>42605.70857638889</v>
      </c>
      <c r="T2021" s="3">
        <f>(((I2021/60)/60)/24)+DATE(1970,1,1)</f>
        <v>42635.70857638889</v>
      </c>
    </row>
    <row r="2022" spans="1:20" x14ac:dyDescent="0.3">
      <c r="A2022" s="2">
        <v>2020</v>
      </c>
      <c r="B2022" s="2" t="s">
        <v>2021</v>
      </c>
      <c r="C2022" s="2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6">
        <f>(E2022/D2022)*100</f>
        <v>192.33333333333334</v>
      </c>
      <c r="P2022" s="5">
        <f>IF(NOT(L2022=0),(E2022/L2022),0)</f>
        <v>23.647540983606557</v>
      </c>
      <c r="Q2022" s="2" t="s">
        <v>8319</v>
      </c>
      <c r="R2022" s="2" t="s">
        <v>8349</v>
      </c>
      <c r="S2022" s="11">
        <f>(((J2022/60)/60)/24)+DATE(1970,1,1)</f>
        <v>41737.097499999996</v>
      </c>
      <c r="T2022" s="3">
        <f>(((I2022/60)/60)/24)+DATE(1970,1,1)</f>
        <v>41773.961111111108</v>
      </c>
    </row>
    <row r="2023" spans="1:20" x14ac:dyDescent="0.3">
      <c r="A2023" s="2">
        <v>2021</v>
      </c>
      <c r="B2023" s="2" t="s">
        <v>2022</v>
      </c>
      <c r="C2023" s="2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6">
        <f>(E2023/D2023)*100</f>
        <v>281.10000000000002</v>
      </c>
      <c r="P2023" s="5">
        <f>IF(NOT(L2023=0),(E2023/L2023),0)</f>
        <v>147.94736842105263</v>
      </c>
      <c r="Q2023" s="2" t="s">
        <v>8319</v>
      </c>
      <c r="R2023" s="2" t="s">
        <v>8349</v>
      </c>
      <c r="S2023" s="11">
        <f>(((J2023/60)/60)/24)+DATE(1970,1,1)</f>
        <v>41861.070567129631</v>
      </c>
      <c r="T2023" s="3">
        <f>(((I2023/60)/60)/24)+DATE(1970,1,1)</f>
        <v>41906.070567129631</v>
      </c>
    </row>
    <row r="2024" spans="1:20" x14ac:dyDescent="0.3">
      <c r="A2024" s="2">
        <v>2022</v>
      </c>
      <c r="B2024" s="2" t="s">
        <v>2023</v>
      </c>
      <c r="C2024" s="2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6">
        <f>(E2024/D2024)*100</f>
        <v>125.13700000000001</v>
      </c>
      <c r="P2024" s="5">
        <f>IF(NOT(L2024=0),(E2024/L2024),0)</f>
        <v>385.03692307692307</v>
      </c>
      <c r="Q2024" s="2" t="s">
        <v>8319</v>
      </c>
      <c r="R2024" s="2" t="s">
        <v>8349</v>
      </c>
      <c r="S2024" s="11">
        <f>(((J2024/60)/60)/24)+DATE(1970,1,1)</f>
        <v>42502.569120370375</v>
      </c>
      <c r="T2024" s="3">
        <f>(((I2024/60)/60)/24)+DATE(1970,1,1)</f>
        <v>42532.569120370375</v>
      </c>
    </row>
    <row r="2025" spans="1:20" x14ac:dyDescent="0.3">
      <c r="A2025" s="2">
        <v>2023</v>
      </c>
      <c r="B2025" s="2" t="s">
        <v>2024</v>
      </c>
      <c r="C2025" s="2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6">
        <f>(E2025/D2025)*100</f>
        <v>161.459</v>
      </c>
      <c r="P2025" s="5">
        <f>IF(NOT(L2025=0),(E2025/L2025),0)</f>
        <v>457.39093484419266</v>
      </c>
      <c r="Q2025" s="2" t="s">
        <v>8319</v>
      </c>
      <c r="R2025" s="2" t="s">
        <v>8349</v>
      </c>
      <c r="S2025" s="11">
        <f>(((J2025/60)/60)/24)+DATE(1970,1,1)</f>
        <v>42136.420752314814</v>
      </c>
      <c r="T2025" s="3">
        <f>(((I2025/60)/60)/24)+DATE(1970,1,1)</f>
        <v>42166.420752314814</v>
      </c>
    </row>
    <row r="2026" spans="1:20" x14ac:dyDescent="0.3">
      <c r="A2026" s="2">
        <v>2024</v>
      </c>
      <c r="B2026" s="2" t="s">
        <v>2025</v>
      </c>
      <c r="C2026" s="2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6">
        <f>(E2026/D2026)*100</f>
        <v>585.35</v>
      </c>
      <c r="P2026" s="5">
        <f>IF(NOT(L2026=0),(E2026/L2026),0)</f>
        <v>222.99047619047619</v>
      </c>
      <c r="Q2026" s="2" t="s">
        <v>8319</v>
      </c>
      <c r="R2026" s="2" t="s">
        <v>8349</v>
      </c>
      <c r="S2026" s="11">
        <f>(((J2026/60)/60)/24)+DATE(1970,1,1)</f>
        <v>41099.966944444444</v>
      </c>
      <c r="T2026" s="3">
        <f>(((I2026/60)/60)/24)+DATE(1970,1,1)</f>
        <v>41134.125</v>
      </c>
    </row>
    <row r="2027" spans="1:20" x14ac:dyDescent="0.3">
      <c r="A2027" s="2">
        <v>2025</v>
      </c>
      <c r="B2027" s="2" t="s">
        <v>2026</v>
      </c>
      <c r="C2027" s="2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6">
        <f>(E2027/D2027)*100</f>
        <v>201.14999999999998</v>
      </c>
      <c r="P2027" s="5">
        <f>IF(NOT(L2027=0),(E2027/L2027),0)</f>
        <v>220.74074074074073</v>
      </c>
      <c r="Q2027" s="2" t="s">
        <v>8319</v>
      </c>
      <c r="R2027" s="2" t="s">
        <v>8349</v>
      </c>
      <c r="S2027" s="11">
        <f>(((J2027/60)/60)/24)+DATE(1970,1,1)</f>
        <v>42136.184560185182</v>
      </c>
      <c r="T2027" s="3">
        <f>(((I2027/60)/60)/24)+DATE(1970,1,1)</f>
        <v>42166.184560185182</v>
      </c>
    </row>
    <row r="2028" spans="1:20" x14ac:dyDescent="0.3">
      <c r="A2028" s="2">
        <v>2026</v>
      </c>
      <c r="B2028" s="2" t="s">
        <v>2027</v>
      </c>
      <c r="C2028" s="2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6">
        <f>(E2028/D2028)*100</f>
        <v>133.48307999999997</v>
      </c>
      <c r="P2028" s="5">
        <f>IF(NOT(L2028=0),(E2028/L2028),0)</f>
        <v>73.503898678414089</v>
      </c>
      <c r="Q2028" s="2" t="s">
        <v>8319</v>
      </c>
      <c r="R2028" s="2" t="s">
        <v>8349</v>
      </c>
      <c r="S2028" s="11">
        <f>(((J2028/60)/60)/24)+DATE(1970,1,1)</f>
        <v>41704.735937500001</v>
      </c>
      <c r="T2028" s="3">
        <f>(((I2028/60)/60)/24)+DATE(1970,1,1)</f>
        <v>41750.165972222225</v>
      </c>
    </row>
    <row r="2029" spans="1:20" x14ac:dyDescent="0.3">
      <c r="A2029" s="2">
        <v>2027</v>
      </c>
      <c r="B2029" s="2" t="s">
        <v>2028</v>
      </c>
      <c r="C2029" s="2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6">
        <f>(E2029/D2029)*100</f>
        <v>120.24900000000001</v>
      </c>
      <c r="P2029" s="5">
        <f>IF(NOT(L2029=0),(E2029/L2029),0)</f>
        <v>223.09647495361781</v>
      </c>
      <c r="Q2029" s="2" t="s">
        <v>8319</v>
      </c>
      <c r="R2029" s="2" t="s">
        <v>8349</v>
      </c>
      <c r="S2029" s="11">
        <f>(((J2029/60)/60)/24)+DATE(1970,1,1)</f>
        <v>42048.813877314817</v>
      </c>
      <c r="T2029" s="3">
        <f>(((I2029/60)/60)/24)+DATE(1970,1,1)</f>
        <v>42093.772210648152</v>
      </c>
    </row>
    <row r="2030" spans="1:20" x14ac:dyDescent="0.3">
      <c r="A2030" s="2">
        <v>2028</v>
      </c>
      <c r="B2030" s="2" t="s">
        <v>2029</v>
      </c>
      <c r="C2030" s="2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6">
        <f>(E2030/D2030)*100</f>
        <v>126.16666666666667</v>
      </c>
      <c r="P2030" s="5">
        <f>IF(NOT(L2030=0),(E2030/L2030),0)</f>
        <v>47.911392405063289</v>
      </c>
      <c r="Q2030" s="2" t="s">
        <v>8319</v>
      </c>
      <c r="R2030" s="2" t="s">
        <v>8349</v>
      </c>
      <c r="S2030" s="11">
        <f>(((J2030/60)/60)/24)+DATE(1970,1,1)</f>
        <v>40215.919050925928</v>
      </c>
      <c r="T2030" s="3">
        <f>(((I2030/60)/60)/24)+DATE(1970,1,1)</f>
        <v>40252.913194444445</v>
      </c>
    </row>
    <row r="2031" spans="1:20" x14ac:dyDescent="0.3">
      <c r="A2031" s="2">
        <v>2029</v>
      </c>
      <c r="B2031" s="2" t="s">
        <v>2030</v>
      </c>
      <c r="C2031" s="2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6">
        <f>(E2031/D2031)*100</f>
        <v>361.2</v>
      </c>
      <c r="P2031" s="5">
        <f>IF(NOT(L2031=0),(E2031/L2031),0)</f>
        <v>96.063829787234042</v>
      </c>
      <c r="Q2031" s="2" t="s">
        <v>8319</v>
      </c>
      <c r="R2031" s="2" t="s">
        <v>8349</v>
      </c>
      <c r="S2031" s="11">
        <f>(((J2031/60)/60)/24)+DATE(1970,1,1)</f>
        <v>41848.021770833337</v>
      </c>
      <c r="T2031" s="3">
        <f>(((I2031/60)/60)/24)+DATE(1970,1,1)</f>
        <v>41878.021770833337</v>
      </c>
    </row>
    <row r="2032" spans="1:20" x14ac:dyDescent="0.3">
      <c r="A2032" s="2">
        <v>2030</v>
      </c>
      <c r="B2032" s="2" t="s">
        <v>2031</v>
      </c>
      <c r="C2032" s="2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6">
        <f>(E2032/D2032)*100</f>
        <v>226.239013671875</v>
      </c>
      <c r="P2032" s="5">
        <f>IF(NOT(L2032=0),(E2032/L2032),0)</f>
        <v>118.6144</v>
      </c>
      <c r="Q2032" s="2" t="s">
        <v>8319</v>
      </c>
      <c r="R2032" s="2" t="s">
        <v>8349</v>
      </c>
      <c r="S2032" s="11">
        <f>(((J2032/60)/60)/24)+DATE(1970,1,1)</f>
        <v>41212.996481481481</v>
      </c>
      <c r="T2032" s="3">
        <f>(((I2032/60)/60)/24)+DATE(1970,1,1)</f>
        <v>41242.996481481481</v>
      </c>
    </row>
    <row r="2033" spans="1:20" x14ac:dyDescent="0.3">
      <c r="A2033" s="2">
        <v>2031</v>
      </c>
      <c r="B2033" s="2" t="s">
        <v>2032</v>
      </c>
      <c r="C2033" s="2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6">
        <f>(E2033/D2033)*100</f>
        <v>120.35</v>
      </c>
      <c r="P2033" s="5">
        <f>IF(NOT(L2033=0),(E2033/L2033),0)</f>
        <v>118.45472440944881</v>
      </c>
      <c r="Q2033" s="2" t="s">
        <v>8319</v>
      </c>
      <c r="R2033" s="2" t="s">
        <v>8349</v>
      </c>
      <c r="S2033" s="11">
        <f>(((J2033/60)/60)/24)+DATE(1970,1,1)</f>
        <v>41975.329317129625</v>
      </c>
      <c r="T2033" s="3">
        <f>(((I2033/60)/60)/24)+DATE(1970,1,1)</f>
        <v>42013.041666666672</v>
      </c>
    </row>
    <row r="2034" spans="1:20" x14ac:dyDescent="0.3">
      <c r="A2034" s="2">
        <v>2032</v>
      </c>
      <c r="B2034" s="2" t="s">
        <v>2033</v>
      </c>
      <c r="C2034" s="2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6">
        <f>(E2034/D2034)*100</f>
        <v>304.18799999999999</v>
      </c>
      <c r="P2034" s="5">
        <f>IF(NOT(L2034=0),(E2034/L2034),0)</f>
        <v>143.21468926553672</v>
      </c>
      <c r="Q2034" s="2" t="s">
        <v>8319</v>
      </c>
      <c r="R2034" s="2" t="s">
        <v>8349</v>
      </c>
      <c r="S2034" s="11">
        <f>(((J2034/60)/60)/24)+DATE(1970,1,1)</f>
        <v>42689.565671296295</v>
      </c>
      <c r="T2034" s="3">
        <f>(((I2034/60)/60)/24)+DATE(1970,1,1)</f>
        <v>42719.208333333328</v>
      </c>
    </row>
    <row r="2035" spans="1:20" x14ac:dyDescent="0.3">
      <c r="A2035" s="2">
        <v>2033</v>
      </c>
      <c r="B2035" s="2" t="s">
        <v>2034</v>
      </c>
      <c r="C2035" s="2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6">
        <f>(E2035/D2035)*100</f>
        <v>178.67599999999999</v>
      </c>
      <c r="P2035" s="5">
        <f>IF(NOT(L2035=0),(E2035/L2035),0)</f>
        <v>282.71518987341773</v>
      </c>
      <c r="Q2035" s="2" t="s">
        <v>8319</v>
      </c>
      <c r="R2035" s="2" t="s">
        <v>8349</v>
      </c>
      <c r="S2035" s="11">
        <f>(((J2035/60)/60)/24)+DATE(1970,1,1)</f>
        <v>41725.082384259258</v>
      </c>
      <c r="T2035" s="3">
        <f>(((I2035/60)/60)/24)+DATE(1970,1,1)</f>
        <v>41755.082384259258</v>
      </c>
    </row>
    <row r="2036" spans="1:20" x14ac:dyDescent="0.3">
      <c r="A2036" s="2">
        <v>2034</v>
      </c>
      <c r="B2036" s="2" t="s">
        <v>2035</v>
      </c>
      <c r="C2036" s="2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6">
        <f>(E2036/D2036)*100</f>
        <v>386.81998717948721</v>
      </c>
      <c r="P2036" s="5">
        <f>IF(NOT(L2036=0),(E2036/L2036),0)</f>
        <v>593.93620078740162</v>
      </c>
      <c r="Q2036" s="2" t="s">
        <v>8319</v>
      </c>
      <c r="R2036" s="2" t="s">
        <v>8349</v>
      </c>
      <c r="S2036" s="11">
        <f>(((J2036/60)/60)/24)+DATE(1970,1,1)</f>
        <v>42076.130011574074</v>
      </c>
      <c r="T2036" s="3">
        <f>(((I2036/60)/60)/24)+DATE(1970,1,1)</f>
        <v>42131.290277777778</v>
      </c>
    </row>
    <row r="2037" spans="1:20" x14ac:dyDescent="0.3">
      <c r="A2037" s="2">
        <v>2035</v>
      </c>
      <c r="B2037" s="2" t="s">
        <v>2036</v>
      </c>
      <c r="C2037" s="2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6">
        <f>(E2037/D2037)*100</f>
        <v>211.03642500000004</v>
      </c>
      <c r="P2037" s="5">
        <f>IF(NOT(L2037=0),(E2037/L2037),0)</f>
        <v>262.15704968944101</v>
      </c>
      <c r="Q2037" s="2" t="s">
        <v>8319</v>
      </c>
      <c r="R2037" s="2" t="s">
        <v>8349</v>
      </c>
      <c r="S2037" s="11">
        <f>(((J2037/60)/60)/24)+DATE(1970,1,1)</f>
        <v>42311.625081018516</v>
      </c>
      <c r="T2037" s="3">
        <f>(((I2037/60)/60)/24)+DATE(1970,1,1)</f>
        <v>42357.041666666672</v>
      </c>
    </row>
    <row r="2038" spans="1:20" x14ac:dyDescent="0.3">
      <c r="A2038" s="2">
        <v>2036</v>
      </c>
      <c r="B2038" s="2" t="s">
        <v>2037</v>
      </c>
      <c r="C2038" s="2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6">
        <f>(E2038/D2038)*100</f>
        <v>131.66833333333335</v>
      </c>
      <c r="P2038" s="5">
        <f>IF(NOT(L2038=0),(E2038/L2038),0)</f>
        <v>46.580778301886795</v>
      </c>
      <c r="Q2038" s="2" t="s">
        <v>8319</v>
      </c>
      <c r="R2038" s="2" t="s">
        <v>8349</v>
      </c>
      <c r="S2038" s="11">
        <f>(((J2038/60)/60)/24)+DATE(1970,1,1)</f>
        <v>41738.864803240744</v>
      </c>
      <c r="T2038" s="3">
        <f>(((I2038/60)/60)/24)+DATE(1970,1,1)</f>
        <v>41768.864803240744</v>
      </c>
    </row>
    <row r="2039" spans="1:20" x14ac:dyDescent="0.3">
      <c r="A2039" s="2">
        <v>2037</v>
      </c>
      <c r="B2039" s="2" t="s">
        <v>2038</v>
      </c>
      <c r="C2039" s="2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6">
        <f>(E2039/D2039)*100</f>
        <v>300.47639999999996</v>
      </c>
      <c r="P2039" s="5">
        <f>IF(NOT(L2039=0),(E2039/L2039),0)</f>
        <v>70.041118881118877</v>
      </c>
      <c r="Q2039" s="2" t="s">
        <v>8319</v>
      </c>
      <c r="R2039" s="2" t="s">
        <v>8349</v>
      </c>
      <c r="S2039" s="11">
        <f>(((J2039/60)/60)/24)+DATE(1970,1,1)</f>
        <v>41578.210104166668</v>
      </c>
      <c r="T2039" s="3">
        <f>(((I2039/60)/60)/24)+DATE(1970,1,1)</f>
        <v>41638.251770833333</v>
      </c>
    </row>
    <row r="2040" spans="1:20" x14ac:dyDescent="0.3">
      <c r="A2040" s="2">
        <v>2038</v>
      </c>
      <c r="B2040" s="2" t="s">
        <v>2039</v>
      </c>
      <c r="C2040" s="2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6">
        <f>(E2040/D2040)*100</f>
        <v>420.51249999999999</v>
      </c>
      <c r="P2040" s="5">
        <f>IF(NOT(L2040=0),(E2040/L2040),0)</f>
        <v>164.90686274509804</v>
      </c>
      <c r="Q2040" s="2" t="s">
        <v>8319</v>
      </c>
      <c r="R2040" s="2" t="s">
        <v>8349</v>
      </c>
      <c r="S2040" s="11">
        <f>(((J2040/60)/60)/24)+DATE(1970,1,1)</f>
        <v>41424.27107638889</v>
      </c>
      <c r="T2040" s="3">
        <f>(((I2040/60)/60)/24)+DATE(1970,1,1)</f>
        <v>41456.75</v>
      </c>
    </row>
    <row r="2041" spans="1:20" x14ac:dyDescent="0.3">
      <c r="A2041" s="2">
        <v>2039</v>
      </c>
      <c r="B2041" s="2" t="s">
        <v>2040</v>
      </c>
      <c r="C2041" s="2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6">
        <f>(E2041/D2041)*100</f>
        <v>136.21680000000001</v>
      </c>
      <c r="P2041" s="5">
        <f>IF(NOT(L2041=0),(E2041/L2041),0)</f>
        <v>449.26385224274406</v>
      </c>
      <c r="Q2041" s="2" t="s">
        <v>8319</v>
      </c>
      <c r="R2041" s="2" t="s">
        <v>8349</v>
      </c>
      <c r="S2041" s="11">
        <f>(((J2041/60)/60)/24)+DATE(1970,1,1)</f>
        <v>42675.438946759255</v>
      </c>
      <c r="T2041" s="3">
        <f>(((I2041/60)/60)/24)+DATE(1970,1,1)</f>
        <v>42705.207638888889</v>
      </c>
    </row>
    <row r="2042" spans="1:20" x14ac:dyDescent="0.3">
      <c r="A2042" s="2">
        <v>2040</v>
      </c>
      <c r="B2042" s="2" t="s">
        <v>2041</v>
      </c>
      <c r="C2042" s="2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6">
        <f>(E2042/D2042)*100</f>
        <v>248.17133333333334</v>
      </c>
      <c r="P2042" s="5">
        <f>IF(NOT(L2042=0),(E2042/L2042),0)</f>
        <v>27.472841328413285</v>
      </c>
      <c r="Q2042" s="2" t="s">
        <v>8319</v>
      </c>
      <c r="R2042" s="2" t="s">
        <v>8349</v>
      </c>
      <c r="S2042" s="11">
        <f>(((J2042/60)/60)/24)+DATE(1970,1,1)</f>
        <v>41578.927118055559</v>
      </c>
      <c r="T2042" s="3">
        <f>(((I2042/60)/60)/24)+DATE(1970,1,1)</f>
        <v>41593.968784722223</v>
      </c>
    </row>
    <row r="2043" spans="1:20" x14ac:dyDescent="0.3">
      <c r="A2043" s="2">
        <v>2041</v>
      </c>
      <c r="B2043" s="2" t="s">
        <v>2042</v>
      </c>
      <c r="C2043" s="2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6">
        <f>(E2043/D2043)*100</f>
        <v>181.86315789473684</v>
      </c>
      <c r="P2043" s="5">
        <f>IF(NOT(L2043=0),(E2043/L2043),0)</f>
        <v>143.97499999999999</v>
      </c>
      <c r="Q2043" s="2" t="s">
        <v>8319</v>
      </c>
      <c r="R2043" s="2" t="s">
        <v>8349</v>
      </c>
      <c r="S2043" s="11">
        <f>(((J2043/60)/60)/24)+DATE(1970,1,1)</f>
        <v>42654.525775462964</v>
      </c>
      <c r="T2043" s="3">
        <f>(((I2043/60)/60)/24)+DATE(1970,1,1)</f>
        <v>42684.567442129628</v>
      </c>
    </row>
    <row r="2044" spans="1:20" x14ac:dyDescent="0.3">
      <c r="A2044" s="2">
        <v>2042</v>
      </c>
      <c r="B2044" s="2" t="s">
        <v>2043</v>
      </c>
      <c r="C2044" s="2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6">
        <f>(E2044/D2044)*100</f>
        <v>123.53</v>
      </c>
      <c r="P2044" s="5">
        <f>IF(NOT(L2044=0),(E2044/L2044),0)</f>
        <v>88.23571428571428</v>
      </c>
      <c r="Q2044" s="2" t="s">
        <v>8319</v>
      </c>
      <c r="R2044" s="2" t="s">
        <v>8349</v>
      </c>
      <c r="S2044" s="11">
        <f>(((J2044/60)/60)/24)+DATE(1970,1,1)</f>
        <v>42331.708032407405</v>
      </c>
      <c r="T2044" s="3">
        <f>(((I2044/60)/60)/24)+DATE(1970,1,1)</f>
        <v>42391.708032407405</v>
      </c>
    </row>
    <row r="2045" spans="1:20" x14ac:dyDescent="0.3">
      <c r="A2045" s="2">
        <v>2043</v>
      </c>
      <c r="B2045" s="2" t="s">
        <v>2044</v>
      </c>
      <c r="C2045" s="2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6">
        <f>(E2045/D2045)*100</f>
        <v>506.20938628158842</v>
      </c>
      <c r="P2045" s="5">
        <f>IF(NOT(L2045=0),(E2045/L2045),0)</f>
        <v>36.326424870466319</v>
      </c>
      <c r="Q2045" s="2" t="s">
        <v>8319</v>
      </c>
      <c r="R2045" s="2" t="s">
        <v>8349</v>
      </c>
      <c r="S2045" s="11">
        <f>(((J2045/60)/60)/24)+DATE(1970,1,1)</f>
        <v>42661.176817129628</v>
      </c>
      <c r="T2045" s="3">
        <f>(((I2045/60)/60)/24)+DATE(1970,1,1)</f>
        <v>42715.207638888889</v>
      </c>
    </row>
    <row r="2046" spans="1:20" x14ac:dyDescent="0.3">
      <c r="A2046" s="2">
        <v>2044</v>
      </c>
      <c r="B2046" s="2" t="s">
        <v>2045</v>
      </c>
      <c r="C2046" s="2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6">
        <f>(E2046/D2046)*100</f>
        <v>108.21333333333334</v>
      </c>
      <c r="P2046" s="5">
        <f>IF(NOT(L2046=0),(E2046/L2046),0)</f>
        <v>90.177777777777777</v>
      </c>
      <c r="Q2046" s="2" t="s">
        <v>8319</v>
      </c>
      <c r="R2046" s="2" t="s">
        <v>8349</v>
      </c>
      <c r="S2046" s="11">
        <f>(((J2046/60)/60)/24)+DATE(1970,1,1)</f>
        <v>42138.684189814812</v>
      </c>
      <c r="T2046" s="3">
        <f>(((I2046/60)/60)/24)+DATE(1970,1,1)</f>
        <v>42168.684189814812</v>
      </c>
    </row>
    <row r="2047" spans="1:20" x14ac:dyDescent="0.3">
      <c r="A2047" s="2">
        <v>2045</v>
      </c>
      <c r="B2047" s="2" t="s">
        <v>2046</v>
      </c>
      <c r="C2047" s="2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6">
        <f>(E2047/D2047)*100</f>
        <v>819.18387755102037</v>
      </c>
      <c r="P2047" s="5">
        <f>IF(NOT(L2047=0),(E2047/L2047),0)</f>
        <v>152.62361216730039</v>
      </c>
      <c r="Q2047" s="2" t="s">
        <v>8319</v>
      </c>
      <c r="R2047" s="2" t="s">
        <v>8349</v>
      </c>
      <c r="S2047" s="11">
        <f>(((J2047/60)/60)/24)+DATE(1970,1,1)</f>
        <v>41069.088506944441</v>
      </c>
      <c r="T2047" s="3">
        <f>(((I2047/60)/60)/24)+DATE(1970,1,1)</f>
        <v>41099.088506944441</v>
      </c>
    </row>
    <row r="2048" spans="1:20" x14ac:dyDescent="0.3">
      <c r="A2048" s="2">
        <v>2046</v>
      </c>
      <c r="B2048" s="2" t="s">
        <v>2047</v>
      </c>
      <c r="C2048" s="2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6">
        <f>(E2048/D2048)*100</f>
        <v>121.10000000000001</v>
      </c>
      <c r="P2048" s="5">
        <f>IF(NOT(L2048=0),(E2048/L2048),0)</f>
        <v>55.806451612903224</v>
      </c>
      <c r="Q2048" s="2" t="s">
        <v>8319</v>
      </c>
      <c r="R2048" s="2" t="s">
        <v>8349</v>
      </c>
      <c r="S2048" s="11">
        <f>(((J2048/60)/60)/24)+DATE(1970,1,1)</f>
        <v>41387.171805555554</v>
      </c>
      <c r="T2048" s="3">
        <f>(((I2048/60)/60)/24)+DATE(1970,1,1)</f>
        <v>41417.171805555554</v>
      </c>
    </row>
    <row r="2049" spans="1:20" x14ac:dyDescent="0.3">
      <c r="A2049" s="2">
        <v>2047</v>
      </c>
      <c r="B2049" s="2" t="s">
        <v>2048</v>
      </c>
      <c r="C2049" s="2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6">
        <f>(E2049/D2049)*100</f>
        <v>102.99897959183673</v>
      </c>
      <c r="P2049" s="5">
        <f>IF(NOT(L2049=0),(E2049/L2049),0)</f>
        <v>227.85327313769753</v>
      </c>
      <c r="Q2049" s="2" t="s">
        <v>8319</v>
      </c>
      <c r="R2049" s="2" t="s">
        <v>8349</v>
      </c>
      <c r="S2049" s="11">
        <f>(((J2049/60)/60)/24)+DATE(1970,1,1)</f>
        <v>42081.903587962966</v>
      </c>
      <c r="T2049" s="3">
        <f>(((I2049/60)/60)/24)+DATE(1970,1,1)</f>
        <v>42111</v>
      </c>
    </row>
    <row r="2050" spans="1:20" x14ac:dyDescent="0.3">
      <c r="A2050" s="2">
        <v>2048</v>
      </c>
      <c r="B2050" s="2" t="s">
        <v>2049</v>
      </c>
      <c r="C2050" s="2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6">
        <f>(E2050/D2050)*100</f>
        <v>148.33229411764705</v>
      </c>
      <c r="P2050" s="5">
        <f>IF(NOT(L2050=0),(E2050/L2050),0)</f>
        <v>91.82989803350327</v>
      </c>
      <c r="Q2050" s="2" t="s">
        <v>8319</v>
      </c>
      <c r="R2050" s="2" t="s">
        <v>8349</v>
      </c>
      <c r="S2050" s="11">
        <f>(((J2050/60)/60)/24)+DATE(1970,1,1)</f>
        <v>41387.651516203703</v>
      </c>
      <c r="T2050" s="3">
        <f>(((I2050/60)/60)/24)+DATE(1970,1,1)</f>
        <v>41417.651516203703</v>
      </c>
    </row>
    <row r="2051" spans="1:20" x14ac:dyDescent="0.3">
      <c r="A2051" s="2">
        <v>2049</v>
      </c>
      <c r="B2051" s="2" t="s">
        <v>2050</v>
      </c>
      <c r="C2051" s="2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6">
        <f>(E2051/D2051)*100</f>
        <v>120.19070000000001</v>
      </c>
      <c r="P2051" s="5">
        <f>IF(NOT(L2051=0),(E2051/L2051),0)</f>
        <v>80.991037735849048</v>
      </c>
      <c r="Q2051" s="2" t="s">
        <v>8319</v>
      </c>
      <c r="R2051" s="2" t="s">
        <v>8349</v>
      </c>
      <c r="S2051" s="11">
        <f>(((J2051/60)/60)/24)+DATE(1970,1,1)</f>
        <v>41575.527349537035</v>
      </c>
      <c r="T2051" s="3">
        <f>(((I2051/60)/60)/24)+DATE(1970,1,1)</f>
        <v>41610.957638888889</v>
      </c>
    </row>
    <row r="2052" spans="1:20" x14ac:dyDescent="0.3">
      <c r="A2052" s="2">
        <v>2050</v>
      </c>
      <c r="B2052" s="2" t="s">
        <v>2051</v>
      </c>
      <c r="C2052" s="2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6">
        <f>(E2052/D2052)*100</f>
        <v>473.27000000000004</v>
      </c>
      <c r="P2052" s="5">
        <f>IF(NOT(L2052=0),(E2052/L2052),0)</f>
        <v>278.39411764705881</v>
      </c>
      <c r="Q2052" s="2" t="s">
        <v>8319</v>
      </c>
      <c r="R2052" s="2" t="s">
        <v>8349</v>
      </c>
      <c r="S2052" s="11">
        <f>(((J2052/60)/60)/24)+DATE(1970,1,1)</f>
        <v>42115.071504629625</v>
      </c>
      <c r="T2052" s="3">
        <f>(((I2052/60)/60)/24)+DATE(1970,1,1)</f>
        <v>42155.071504629625</v>
      </c>
    </row>
    <row r="2053" spans="1:20" x14ac:dyDescent="0.3">
      <c r="A2053" s="2">
        <v>2051</v>
      </c>
      <c r="B2053" s="2" t="s">
        <v>2052</v>
      </c>
      <c r="C2053" s="2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6">
        <f>(E2053/D2053)*100</f>
        <v>130.36250000000001</v>
      </c>
      <c r="P2053" s="5">
        <f>IF(NOT(L2053=0),(E2053/L2053),0)</f>
        <v>43.095041322314053</v>
      </c>
      <c r="Q2053" s="2" t="s">
        <v>8319</v>
      </c>
      <c r="R2053" s="2" t="s">
        <v>8349</v>
      </c>
      <c r="S2053" s="11">
        <f>(((J2053/60)/60)/24)+DATE(1970,1,1)</f>
        <v>41604.022418981483</v>
      </c>
      <c r="T2053" s="3">
        <f>(((I2053/60)/60)/24)+DATE(1970,1,1)</f>
        <v>41634.022418981483</v>
      </c>
    </row>
    <row r="2054" spans="1:20" x14ac:dyDescent="0.3">
      <c r="A2054" s="2">
        <v>2052</v>
      </c>
      <c r="B2054" s="2" t="s">
        <v>2053</v>
      </c>
      <c r="C2054" s="2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6">
        <f>(E2054/D2054)*100</f>
        <v>353.048</v>
      </c>
      <c r="P2054" s="5">
        <f>IF(NOT(L2054=0),(E2054/L2054),0)</f>
        <v>326.29205175600737</v>
      </c>
      <c r="Q2054" s="2" t="s">
        <v>8319</v>
      </c>
      <c r="R2054" s="2" t="s">
        <v>8349</v>
      </c>
      <c r="S2054" s="11">
        <f>(((J2054/60)/60)/24)+DATE(1970,1,1)</f>
        <v>42375.08394675926</v>
      </c>
      <c r="T2054" s="3">
        <f>(((I2054/60)/60)/24)+DATE(1970,1,1)</f>
        <v>42420.08394675926</v>
      </c>
    </row>
    <row r="2055" spans="1:20" x14ac:dyDescent="0.3">
      <c r="A2055" s="2">
        <v>2053</v>
      </c>
      <c r="B2055" s="2" t="s">
        <v>2054</v>
      </c>
      <c r="C2055" s="2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6">
        <f>(E2055/D2055)*100</f>
        <v>101.02</v>
      </c>
      <c r="P2055" s="5">
        <f>IF(NOT(L2055=0),(E2055/L2055),0)</f>
        <v>41.743801652892564</v>
      </c>
      <c r="Q2055" s="2" t="s">
        <v>8319</v>
      </c>
      <c r="R2055" s="2" t="s">
        <v>8349</v>
      </c>
      <c r="S2055" s="11">
        <f>(((J2055/60)/60)/24)+DATE(1970,1,1)</f>
        <v>42303.617488425924</v>
      </c>
      <c r="T2055" s="3">
        <f>(((I2055/60)/60)/24)+DATE(1970,1,1)</f>
        <v>42333.659155092595</v>
      </c>
    </row>
    <row r="2056" spans="1:20" x14ac:dyDescent="0.3">
      <c r="A2056" s="2">
        <v>2054</v>
      </c>
      <c r="B2056" s="2" t="s">
        <v>2055</v>
      </c>
      <c r="C2056" s="2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6">
        <f>(E2056/D2056)*100</f>
        <v>113.59142857142857</v>
      </c>
      <c r="P2056" s="5">
        <f>IF(NOT(L2056=0),(E2056/L2056),0)</f>
        <v>64.020933977455712</v>
      </c>
      <c r="Q2056" s="2" t="s">
        <v>8319</v>
      </c>
      <c r="R2056" s="2" t="s">
        <v>8349</v>
      </c>
      <c r="S2056" s="11">
        <f>(((J2056/60)/60)/24)+DATE(1970,1,1)</f>
        <v>41731.520949074074</v>
      </c>
      <c r="T2056" s="3">
        <f>(((I2056/60)/60)/24)+DATE(1970,1,1)</f>
        <v>41761.520949074074</v>
      </c>
    </row>
    <row r="2057" spans="1:20" x14ac:dyDescent="0.3">
      <c r="A2057" s="2">
        <v>2055</v>
      </c>
      <c r="B2057" s="2" t="s">
        <v>2056</v>
      </c>
      <c r="C2057" s="2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6">
        <f>(E2057/D2057)*100</f>
        <v>167.41666666666666</v>
      </c>
      <c r="P2057" s="5">
        <f>IF(NOT(L2057=0),(E2057/L2057),0)</f>
        <v>99.455445544554451</v>
      </c>
      <c r="Q2057" s="2" t="s">
        <v>8319</v>
      </c>
      <c r="R2057" s="2" t="s">
        <v>8349</v>
      </c>
      <c r="S2057" s="11">
        <f>(((J2057/60)/60)/24)+DATE(1970,1,1)</f>
        <v>41946.674108796295</v>
      </c>
      <c r="T2057" s="3">
        <f>(((I2057/60)/60)/24)+DATE(1970,1,1)</f>
        <v>41976.166666666672</v>
      </c>
    </row>
    <row r="2058" spans="1:20" x14ac:dyDescent="0.3">
      <c r="A2058" s="2">
        <v>2056</v>
      </c>
      <c r="B2058" s="2" t="s">
        <v>2057</v>
      </c>
      <c r="C2058" s="2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6">
        <f>(E2058/D2058)*100</f>
        <v>153.452</v>
      </c>
      <c r="P2058" s="5">
        <f>IF(NOT(L2058=0),(E2058/L2058),0)</f>
        <v>138.49458483754512</v>
      </c>
      <c r="Q2058" s="2" t="s">
        <v>8319</v>
      </c>
      <c r="R2058" s="2" t="s">
        <v>8349</v>
      </c>
      <c r="S2058" s="11">
        <f>(((J2058/60)/60)/24)+DATE(1970,1,1)</f>
        <v>41351.76090277778</v>
      </c>
      <c r="T2058" s="3">
        <f>(((I2058/60)/60)/24)+DATE(1970,1,1)</f>
        <v>41381.76090277778</v>
      </c>
    </row>
    <row r="2059" spans="1:20" x14ac:dyDescent="0.3">
      <c r="A2059" s="2">
        <v>2057</v>
      </c>
      <c r="B2059" s="2" t="s">
        <v>2058</v>
      </c>
      <c r="C2059" s="2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6">
        <f>(E2059/D2059)*100</f>
        <v>202.23220000000001</v>
      </c>
      <c r="P2059" s="5">
        <f>IF(NOT(L2059=0),(E2059/L2059),0)</f>
        <v>45.547792792792798</v>
      </c>
      <c r="Q2059" s="2" t="s">
        <v>8319</v>
      </c>
      <c r="R2059" s="2" t="s">
        <v>8349</v>
      </c>
      <c r="S2059" s="11">
        <f>(((J2059/60)/60)/24)+DATE(1970,1,1)</f>
        <v>42396.494583333333</v>
      </c>
      <c r="T2059" s="3">
        <f>(((I2059/60)/60)/24)+DATE(1970,1,1)</f>
        <v>42426.494583333333</v>
      </c>
    </row>
    <row r="2060" spans="1:20" x14ac:dyDescent="0.3">
      <c r="A2060" s="2">
        <v>2058</v>
      </c>
      <c r="B2060" s="2" t="s">
        <v>2059</v>
      </c>
      <c r="C2060" s="2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6">
        <f>(E2060/D2060)*100</f>
        <v>168.28125</v>
      </c>
      <c r="P2060" s="5">
        <f>IF(NOT(L2060=0),(E2060/L2060),0)</f>
        <v>10.507317073170732</v>
      </c>
      <c r="Q2060" s="2" t="s">
        <v>8319</v>
      </c>
      <c r="R2060" s="2" t="s">
        <v>8349</v>
      </c>
      <c r="S2060" s="11">
        <f>(((J2060/60)/60)/24)+DATE(1970,1,1)</f>
        <v>42026.370717592596</v>
      </c>
      <c r="T2060" s="3">
        <f>(((I2060/60)/60)/24)+DATE(1970,1,1)</f>
        <v>42065.833333333328</v>
      </c>
    </row>
    <row r="2061" spans="1:20" x14ac:dyDescent="0.3">
      <c r="A2061" s="2">
        <v>2059</v>
      </c>
      <c r="B2061" s="2" t="s">
        <v>2060</v>
      </c>
      <c r="C2061" s="2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6">
        <f>(E2061/D2061)*100</f>
        <v>143.45666666666668</v>
      </c>
      <c r="P2061" s="5">
        <f>IF(NOT(L2061=0),(E2061/L2061),0)</f>
        <v>114.76533333333333</v>
      </c>
      <c r="Q2061" s="2" t="s">
        <v>8319</v>
      </c>
      <c r="R2061" s="2" t="s">
        <v>8349</v>
      </c>
      <c r="S2061" s="11">
        <f>(((J2061/60)/60)/24)+DATE(1970,1,1)</f>
        <v>42361.602476851855</v>
      </c>
      <c r="T2061" s="3">
        <f>(((I2061/60)/60)/24)+DATE(1970,1,1)</f>
        <v>42400.915972222225</v>
      </c>
    </row>
    <row r="2062" spans="1:20" x14ac:dyDescent="0.3">
      <c r="A2062" s="2">
        <v>2060</v>
      </c>
      <c r="B2062" s="2" t="s">
        <v>2061</v>
      </c>
      <c r="C2062" s="2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6">
        <f>(E2062/D2062)*100</f>
        <v>196.4</v>
      </c>
      <c r="P2062" s="5">
        <f>IF(NOT(L2062=0),(E2062/L2062),0)</f>
        <v>35.997067448680355</v>
      </c>
      <c r="Q2062" s="2" t="s">
        <v>8319</v>
      </c>
      <c r="R2062" s="2" t="s">
        <v>8349</v>
      </c>
      <c r="S2062" s="11">
        <f>(((J2062/60)/60)/24)+DATE(1970,1,1)</f>
        <v>41783.642939814818</v>
      </c>
      <c r="T2062" s="3">
        <f>(((I2062/60)/60)/24)+DATE(1970,1,1)</f>
        <v>41843.642939814818</v>
      </c>
    </row>
    <row r="2063" spans="1:20" x14ac:dyDescent="0.3">
      <c r="A2063" s="2">
        <v>2061</v>
      </c>
      <c r="B2063" s="2" t="s">
        <v>2062</v>
      </c>
      <c r="C2063" s="2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6">
        <f>(E2063/D2063)*100</f>
        <v>107.91999999999999</v>
      </c>
      <c r="P2063" s="5">
        <f>IF(NOT(L2063=0),(E2063/L2063),0)</f>
        <v>154.17142857142858</v>
      </c>
      <c r="Q2063" s="2" t="s">
        <v>8319</v>
      </c>
      <c r="R2063" s="2" t="s">
        <v>8349</v>
      </c>
      <c r="S2063" s="11">
        <f>(((J2063/60)/60)/24)+DATE(1970,1,1)</f>
        <v>42705.764513888891</v>
      </c>
      <c r="T2063" s="3">
        <f>(((I2063/60)/60)/24)+DATE(1970,1,1)</f>
        <v>42735.764513888891</v>
      </c>
    </row>
    <row r="2064" spans="1:20" x14ac:dyDescent="0.3">
      <c r="A2064" s="2">
        <v>2062</v>
      </c>
      <c r="B2064" s="2" t="s">
        <v>2063</v>
      </c>
      <c r="C2064" s="2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6">
        <f>(E2064/D2064)*100</f>
        <v>114.97699999999999</v>
      </c>
      <c r="P2064" s="5">
        <f>IF(NOT(L2064=0),(E2064/L2064),0)</f>
        <v>566.38916256157631</v>
      </c>
      <c r="Q2064" s="2" t="s">
        <v>8319</v>
      </c>
      <c r="R2064" s="2" t="s">
        <v>8349</v>
      </c>
      <c r="S2064" s="11">
        <f>(((J2064/60)/60)/24)+DATE(1970,1,1)</f>
        <v>42423.3830787037</v>
      </c>
      <c r="T2064" s="3">
        <f>(((I2064/60)/60)/24)+DATE(1970,1,1)</f>
        <v>42453.341412037036</v>
      </c>
    </row>
    <row r="2065" spans="1:20" x14ac:dyDescent="0.3">
      <c r="A2065" s="2">
        <v>2063</v>
      </c>
      <c r="B2065" s="2" t="s">
        <v>2064</v>
      </c>
      <c r="C2065" s="2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6">
        <f>(E2065/D2065)*100</f>
        <v>148.04999999999998</v>
      </c>
      <c r="P2065" s="5">
        <f>IF(NOT(L2065=0),(E2065/L2065),0)</f>
        <v>120.85714285714286</v>
      </c>
      <c r="Q2065" s="2" t="s">
        <v>8319</v>
      </c>
      <c r="R2065" s="2" t="s">
        <v>8349</v>
      </c>
      <c r="S2065" s="11">
        <f>(((J2065/60)/60)/24)+DATE(1970,1,1)</f>
        <v>42472.73265046296</v>
      </c>
      <c r="T2065" s="3">
        <f>(((I2065/60)/60)/24)+DATE(1970,1,1)</f>
        <v>42505.73265046296</v>
      </c>
    </row>
    <row r="2066" spans="1:20" x14ac:dyDescent="0.3">
      <c r="A2066" s="2">
        <v>2064</v>
      </c>
      <c r="B2066" s="2" t="s">
        <v>2065</v>
      </c>
      <c r="C2066" s="2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6">
        <f>(E2066/D2066)*100</f>
        <v>191.16676082790633</v>
      </c>
      <c r="P2066" s="5">
        <f>IF(NOT(L2066=0),(E2066/L2066),0)</f>
        <v>86.163845492085343</v>
      </c>
      <c r="Q2066" s="2" t="s">
        <v>8319</v>
      </c>
      <c r="R2066" s="2" t="s">
        <v>8349</v>
      </c>
      <c r="S2066" s="11">
        <f>(((J2066/60)/60)/24)+DATE(1970,1,1)</f>
        <v>41389.364849537036</v>
      </c>
      <c r="T2066" s="3">
        <f>(((I2066/60)/60)/24)+DATE(1970,1,1)</f>
        <v>41425.5</v>
      </c>
    </row>
    <row r="2067" spans="1:20" x14ac:dyDescent="0.3">
      <c r="A2067" s="2">
        <v>2065</v>
      </c>
      <c r="B2067" s="2" t="s">
        <v>2066</v>
      </c>
      <c r="C2067" s="2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6">
        <f>(E2067/D2067)*100</f>
        <v>199.215125</v>
      </c>
      <c r="P2067" s="5">
        <f>IF(NOT(L2067=0),(E2067/L2067),0)</f>
        <v>51.212114395886893</v>
      </c>
      <c r="Q2067" s="2" t="s">
        <v>8319</v>
      </c>
      <c r="R2067" s="2" t="s">
        <v>8349</v>
      </c>
      <c r="S2067" s="11">
        <f>(((J2067/60)/60)/24)+DATE(1970,1,1)</f>
        <v>41603.333668981482</v>
      </c>
      <c r="T2067" s="3">
        <f>(((I2067/60)/60)/24)+DATE(1970,1,1)</f>
        <v>41633.333668981482</v>
      </c>
    </row>
    <row r="2068" spans="1:20" x14ac:dyDescent="0.3">
      <c r="A2068" s="2">
        <v>2066</v>
      </c>
      <c r="B2068" s="2" t="s">
        <v>2067</v>
      </c>
      <c r="C2068" s="2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6">
        <f>(E2068/D2068)*100</f>
        <v>218.6</v>
      </c>
      <c r="P2068" s="5">
        <f>IF(NOT(L2068=0),(E2068/L2068),0)</f>
        <v>67.261538461538464</v>
      </c>
      <c r="Q2068" s="2" t="s">
        <v>8319</v>
      </c>
      <c r="R2068" s="2" t="s">
        <v>8349</v>
      </c>
      <c r="S2068" s="11">
        <f>(((J2068/60)/60)/24)+DATE(1970,1,1)</f>
        <v>41844.771793981483</v>
      </c>
      <c r="T2068" s="3">
        <f>(((I2068/60)/60)/24)+DATE(1970,1,1)</f>
        <v>41874.771793981483</v>
      </c>
    </row>
    <row r="2069" spans="1:20" x14ac:dyDescent="0.3">
      <c r="A2069" s="2">
        <v>2067</v>
      </c>
      <c r="B2069" s="2" t="s">
        <v>2068</v>
      </c>
      <c r="C2069" s="2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6">
        <f>(E2069/D2069)*100</f>
        <v>126.86868686868686</v>
      </c>
      <c r="P2069" s="5">
        <f>IF(NOT(L2069=0),(E2069/L2069),0)</f>
        <v>62.8</v>
      </c>
      <c r="Q2069" s="2" t="s">
        <v>8319</v>
      </c>
      <c r="R2069" s="2" t="s">
        <v>8349</v>
      </c>
      <c r="S2069" s="11">
        <f>(((J2069/60)/60)/24)+DATE(1970,1,1)</f>
        <v>42115.853888888887</v>
      </c>
      <c r="T2069" s="3">
        <f>(((I2069/60)/60)/24)+DATE(1970,1,1)</f>
        <v>42148.853888888887</v>
      </c>
    </row>
    <row r="2070" spans="1:20" x14ac:dyDescent="0.3">
      <c r="A2070" s="2">
        <v>2068</v>
      </c>
      <c r="B2070" s="2" t="s">
        <v>2069</v>
      </c>
      <c r="C2070" s="2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6">
        <f>(E2070/D2070)*100</f>
        <v>105.22388000000001</v>
      </c>
      <c r="P2070" s="5">
        <f>IF(NOT(L2070=0),(E2070/L2070),0)</f>
        <v>346.13118421052633</v>
      </c>
      <c r="Q2070" s="2" t="s">
        <v>8319</v>
      </c>
      <c r="R2070" s="2" t="s">
        <v>8349</v>
      </c>
      <c r="S2070" s="11">
        <f>(((J2070/60)/60)/24)+DATE(1970,1,1)</f>
        <v>42633.841608796298</v>
      </c>
      <c r="T2070" s="3">
        <f>(((I2070/60)/60)/24)+DATE(1970,1,1)</f>
        <v>42663.841608796298</v>
      </c>
    </row>
    <row r="2071" spans="1:20" x14ac:dyDescent="0.3">
      <c r="A2071" s="2">
        <v>2069</v>
      </c>
      <c r="B2071" s="2" t="s">
        <v>2070</v>
      </c>
      <c r="C2071" s="2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6">
        <f>(E2071/D2071)*100</f>
        <v>128.40666000000002</v>
      </c>
      <c r="P2071" s="5">
        <f>IF(NOT(L2071=0),(E2071/L2071),0)</f>
        <v>244.11912547528519</v>
      </c>
      <c r="Q2071" s="2" t="s">
        <v>8319</v>
      </c>
      <c r="R2071" s="2" t="s">
        <v>8349</v>
      </c>
      <c r="S2071" s="11">
        <f>(((J2071/60)/60)/24)+DATE(1970,1,1)</f>
        <v>42340.972118055557</v>
      </c>
      <c r="T2071" s="3">
        <f>(((I2071/60)/60)/24)+DATE(1970,1,1)</f>
        <v>42371.972118055557</v>
      </c>
    </row>
    <row r="2072" spans="1:20" x14ac:dyDescent="0.3">
      <c r="A2072" s="2">
        <v>2070</v>
      </c>
      <c r="B2072" s="2" t="s">
        <v>2071</v>
      </c>
      <c r="C2072" s="2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6">
        <f>(E2072/D2072)*100</f>
        <v>317.3272</v>
      </c>
      <c r="P2072" s="5">
        <f>IF(NOT(L2072=0),(E2072/L2072),0)</f>
        <v>259.25424836601309</v>
      </c>
      <c r="Q2072" s="2" t="s">
        <v>8319</v>
      </c>
      <c r="R2072" s="2" t="s">
        <v>8349</v>
      </c>
      <c r="S2072" s="11">
        <f>(((J2072/60)/60)/24)+DATE(1970,1,1)</f>
        <v>42519.6565162037</v>
      </c>
      <c r="T2072" s="3">
        <f>(((I2072/60)/60)/24)+DATE(1970,1,1)</f>
        <v>42549.6565162037</v>
      </c>
    </row>
    <row r="2073" spans="1:20" x14ac:dyDescent="0.3">
      <c r="A2073" s="2">
        <v>2071</v>
      </c>
      <c r="B2073" s="2" t="s">
        <v>2072</v>
      </c>
      <c r="C2073" s="2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6">
        <f>(E2073/D2073)*100</f>
        <v>280.73</v>
      </c>
      <c r="P2073" s="5">
        <f>IF(NOT(L2073=0),(E2073/L2073),0)</f>
        <v>201.96402877697841</v>
      </c>
      <c r="Q2073" s="2" t="s">
        <v>8319</v>
      </c>
      <c r="R2073" s="2" t="s">
        <v>8349</v>
      </c>
      <c r="S2073" s="11">
        <f>(((J2073/60)/60)/24)+DATE(1970,1,1)</f>
        <v>42600.278749999998</v>
      </c>
      <c r="T2073" s="3">
        <f>(((I2073/60)/60)/24)+DATE(1970,1,1)</f>
        <v>42645.278749999998</v>
      </c>
    </row>
    <row r="2074" spans="1:20" x14ac:dyDescent="0.3">
      <c r="A2074" s="2">
        <v>2072</v>
      </c>
      <c r="B2074" s="2" t="s">
        <v>2073</v>
      </c>
      <c r="C2074" s="2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6">
        <f>(E2074/D2074)*100</f>
        <v>110.73146853146854</v>
      </c>
      <c r="P2074" s="5">
        <f>IF(NOT(L2074=0),(E2074/L2074),0)</f>
        <v>226.20857142857142</v>
      </c>
      <c r="Q2074" s="2" t="s">
        <v>8319</v>
      </c>
      <c r="R2074" s="2" t="s">
        <v>8349</v>
      </c>
      <c r="S2074" s="11">
        <f>(((J2074/60)/60)/24)+DATE(1970,1,1)</f>
        <v>42467.581388888888</v>
      </c>
      <c r="T2074" s="3">
        <f>(((I2074/60)/60)/24)+DATE(1970,1,1)</f>
        <v>42497.581388888888</v>
      </c>
    </row>
    <row r="2075" spans="1:20" x14ac:dyDescent="0.3">
      <c r="A2075" s="2">
        <v>2073</v>
      </c>
      <c r="B2075" s="2" t="s">
        <v>2074</v>
      </c>
      <c r="C2075" s="2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6">
        <f>(E2075/D2075)*100</f>
        <v>152.60429999999999</v>
      </c>
      <c r="P2075" s="5">
        <f>IF(NOT(L2075=0),(E2075/L2075),0)</f>
        <v>324.69</v>
      </c>
      <c r="Q2075" s="2" t="s">
        <v>8319</v>
      </c>
      <c r="R2075" s="2" t="s">
        <v>8349</v>
      </c>
      <c r="S2075" s="11">
        <f>(((J2075/60)/60)/24)+DATE(1970,1,1)</f>
        <v>42087.668032407411</v>
      </c>
      <c r="T2075" s="3">
        <f>(((I2075/60)/60)/24)+DATE(1970,1,1)</f>
        <v>42132.668032407411</v>
      </c>
    </row>
    <row r="2076" spans="1:20" x14ac:dyDescent="0.3">
      <c r="A2076" s="2">
        <v>2074</v>
      </c>
      <c r="B2076" s="2" t="s">
        <v>2075</v>
      </c>
      <c r="C2076" s="2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6">
        <f>(E2076/D2076)*100</f>
        <v>102.49999999999999</v>
      </c>
      <c r="P2076" s="5">
        <f>IF(NOT(L2076=0),(E2076/L2076),0)</f>
        <v>205</v>
      </c>
      <c r="Q2076" s="2" t="s">
        <v>8319</v>
      </c>
      <c r="R2076" s="2" t="s">
        <v>8349</v>
      </c>
      <c r="S2076" s="11">
        <f>(((J2076/60)/60)/24)+DATE(1970,1,1)</f>
        <v>42466.826180555552</v>
      </c>
      <c r="T2076" s="3">
        <f>(((I2076/60)/60)/24)+DATE(1970,1,1)</f>
        <v>42496.826180555552</v>
      </c>
    </row>
    <row r="2077" spans="1:20" x14ac:dyDescent="0.3">
      <c r="A2077" s="2">
        <v>2075</v>
      </c>
      <c r="B2077" s="2" t="s">
        <v>2076</v>
      </c>
      <c r="C2077" s="2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6">
        <f>(E2077/D2077)*100</f>
        <v>1678.3738373837384</v>
      </c>
      <c r="P2077" s="5">
        <f>IF(NOT(L2077=0),(E2077/L2077),0)</f>
        <v>20.465926829268295</v>
      </c>
      <c r="Q2077" s="2" t="s">
        <v>8319</v>
      </c>
      <c r="R2077" s="2" t="s">
        <v>8349</v>
      </c>
      <c r="S2077" s="11">
        <f>(((J2077/60)/60)/24)+DATE(1970,1,1)</f>
        <v>41450.681574074071</v>
      </c>
      <c r="T2077" s="3">
        <f>(((I2077/60)/60)/24)+DATE(1970,1,1)</f>
        <v>41480.681574074071</v>
      </c>
    </row>
    <row r="2078" spans="1:20" x14ac:dyDescent="0.3">
      <c r="A2078" s="2">
        <v>2076</v>
      </c>
      <c r="B2078" s="2" t="s">
        <v>2077</v>
      </c>
      <c r="C2078" s="2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6">
        <f>(E2078/D2078)*100</f>
        <v>543.349156424581</v>
      </c>
      <c r="P2078" s="5">
        <f>IF(NOT(L2078=0),(E2078/L2078),0)</f>
        <v>116.35303146309367</v>
      </c>
      <c r="Q2078" s="2" t="s">
        <v>8319</v>
      </c>
      <c r="R2078" s="2" t="s">
        <v>8349</v>
      </c>
      <c r="S2078" s="11">
        <f>(((J2078/60)/60)/24)+DATE(1970,1,1)</f>
        <v>41803.880659722221</v>
      </c>
      <c r="T2078" s="3">
        <f>(((I2078/60)/60)/24)+DATE(1970,1,1)</f>
        <v>41843.880659722221</v>
      </c>
    </row>
    <row r="2079" spans="1:20" x14ac:dyDescent="0.3">
      <c r="A2079" s="2">
        <v>2077</v>
      </c>
      <c r="B2079" s="2" t="s">
        <v>2078</v>
      </c>
      <c r="C2079" s="2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6">
        <f>(E2079/D2079)*100</f>
        <v>115.50800000000001</v>
      </c>
      <c r="P2079" s="5">
        <f>IF(NOT(L2079=0),(E2079/L2079),0)</f>
        <v>307.20212765957444</v>
      </c>
      <c r="Q2079" s="2" t="s">
        <v>8319</v>
      </c>
      <c r="R2079" s="2" t="s">
        <v>8349</v>
      </c>
      <c r="S2079" s="11">
        <f>(((J2079/60)/60)/24)+DATE(1970,1,1)</f>
        <v>42103.042546296296</v>
      </c>
      <c r="T2079" s="3">
        <f>(((I2079/60)/60)/24)+DATE(1970,1,1)</f>
        <v>42160.875</v>
      </c>
    </row>
    <row r="2080" spans="1:20" x14ac:dyDescent="0.3">
      <c r="A2080" s="2">
        <v>2078</v>
      </c>
      <c r="B2080" s="2" t="s">
        <v>2079</v>
      </c>
      <c r="C2080" s="2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6">
        <f>(E2080/D2080)*100</f>
        <v>131.20499999999998</v>
      </c>
      <c r="P2080" s="5">
        <f>IF(NOT(L2080=0),(E2080/L2080),0)</f>
        <v>546.6875</v>
      </c>
      <c r="Q2080" s="2" t="s">
        <v>8319</v>
      </c>
      <c r="R2080" s="2" t="s">
        <v>8349</v>
      </c>
      <c r="S2080" s="11">
        <f>(((J2080/60)/60)/24)+DATE(1970,1,1)</f>
        <v>42692.771493055552</v>
      </c>
      <c r="T2080" s="3">
        <f>(((I2080/60)/60)/24)+DATE(1970,1,1)</f>
        <v>42722.771493055552</v>
      </c>
    </row>
    <row r="2081" spans="1:20" x14ac:dyDescent="0.3">
      <c r="A2081" s="2">
        <v>2079</v>
      </c>
      <c r="B2081" s="2" t="s">
        <v>2080</v>
      </c>
      <c r="C2081" s="2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6">
        <f>(E2081/D2081)*100</f>
        <v>288.17</v>
      </c>
      <c r="P2081" s="5">
        <f>IF(NOT(L2081=0),(E2081/L2081),0)</f>
        <v>47.474464579901152</v>
      </c>
      <c r="Q2081" s="2" t="s">
        <v>8319</v>
      </c>
      <c r="R2081" s="2" t="s">
        <v>8349</v>
      </c>
      <c r="S2081" s="11">
        <f>(((J2081/60)/60)/24)+DATE(1970,1,1)</f>
        <v>42150.71056712963</v>
      </c>
      <c r="T2081" s="3">
        <f>(((I2081/60)/60)/24)+DATE(1970,1,1)</f>
        <v>42180.791666666672</v>
      </c>
    </row>
    <row r="2082" spans="1:20" x14ac:dyDescent="0.3">
      <c r="A2082" s="2">
        <v>2080</v>
      </c>
      <c r="B2082" s="2" t="s">
        <v>2081</v>
      </c>
      <c r="C2082" s="2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6">
        <f>(E2082/D2082)*100</f>
        <v>507.8</v>
      </c>
      <c r="P2082" s="5">
        <f>IF(NOT(L2082=0),(E2082/L2082),0)</f>
        <v>101.56</v>
      </c>
      <c r="Q2082" s="2" t="s">
        <v>8319</v>
      </c>
      <c r="R2082" s="2" t="s">
        <v>8349</v>
      </c>
      <c r="S2082" s="11">
        <f>(((J2082/60)/60)/24)+DATE(1970,1,1)</f>
        <v>42289.957175925927</v>
      </c>
      <c r="T2082" s="3">
        <f>(((I2082/60)/60)/24)+DATE(1970,1,1)</f>
        <v>42319.998842592591</v>
      </c>
    </row>
    <row r="2083" spans="1:20" x14ac:dyDescent="0.3">
      <c r="A2083" s="2">
        <v>2081</v>
      </c>
      <c r="B2083" s="2" t="s">
        <v>2082</v>
      </c>
      <c r="C2083" s="2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6">
        <f>(E2083/D2083)*100</f>
        <v>114.57142857142857</v>
      </c>
      <c r="P2083" s="5">
        <f>IF(NOT(L2083=0),(E2083/L2083),0)</f>
        <v>72.909090909090907</v>
      </c>
      <c r="Q2083" s="2" t="s">
        <v>8325</v>
      </c>
      <c r="R2083" s="2" t="s">
        <v>8329</v>
      </c>
      <c r="S2083" s="11">
        <f>(((J2083/60)/60)/24)+DATE(1970,1,1)</f>
        <v>41004.156886574077</v>
      </c>
      <c r="T2083" s="3">
        <f>(((I2083/60)/60)/24)+DATE(1970,1,1)</f>
        <v>41045.207638888889</v>
      </c>
    </row>
    <row r="2084" spans="1:20" x14ac:dyDescent="0.3">
      <c r="A2084" s="2">
        <v>2082</v>
      </c>
      <c r="B2084" s="2" t="s">
        <v>2083</v>
      </c>
      <c r="C2084" s="2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6">
        <f>(E2084/D2084)*100</f>
        <v>110.73333333333333</v>
      </c>
      <c r="P2084" s="5">
        <f>IF(NOT(L2084=0),(E2084/L2084),0)</f>
        <v>43.710526315789473</v>
      </c>
      <c r="Q2084" s="2" t="s">
        <v>8325</v>
      </c>
      <c r="R2084" s="2" t="s">
        <v>8329</v>
      </c>
      <c r="S2084" s="11">
        <f>(((J2084/60)/60)/24)+DATE(1970,1,1)</f>
        <v>40811.120324074072</v>
      </c>
      <c r="T2084" s="3">
        <f>(((I2084/60)/60)/24)+DATE(1970,1,1)</f>
        <v>40871.161990740737</v>
      </c>
    </row>
    <row r="2085" spans="1:20" x14ac:dyDescent="0.3">
      <c r="A2085" s="2">
        <v>2083</v>
      </c>
      <c r="B2085" s="2" t="s">
        <v>2084</v>
      </c>
      <c r="C2085" s="2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6">
        <f>(E2085/D2085)*100</f>
        <v>113.33333333333333</v>
      </c>
      <c r="P2085" s="5">
        <f>IF(NOT(L2085=0),(E2085/L2085),0)</f>
        <v>34</v>
      </c>
      <c r="Q2085" s="2" t="s">
        <v>8325</v>
      </c>
      <c r="R2085" s="2" t="s">
        <v>8329</v>
      </c>
      <c r="S2085" s="11">
        <f>(((J2085/60)/60)/24)+DATE(1970,1,1)</f>
        <v>41034.72216435185</v>
      </c>
      <c r="T2085" s="3">
        <f>(((I2085/60)/60)/24)+DATE(1970,1,1)</f>
        <v>41064.72216435185</v>
      </c>
    </row>
    <row r="2086" spans="1:20" x14ac:dyDescent="0.3">
      <c r="A2086" s="2">
        <v>2084</v>
      </c>
      <c r="B2086" s="2" t="s">
        <v>2085</v>
      </c>
      <c r="C2086" s="2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6">
        <f>(E2086/D2086)*100</f>
        <v>108.33333333333333</v>
      </c>
      <c r="P2086" s="5">
        <f>IF(NOT(L2086=0),(E2086/L2086),0)</f>
        <v>70.652173913043484</v>
      </c>
      <c r="Q2086" s="2" t="s">
        <v>8325</v>
      </c>
      <c r="R2086" s="2" t="s">
        <v>8329</v>
      </c>
      <c r="S2086" s="11">
        <f>(((J2086/60)/60)/24)+DATE(1970,1,1)</f>
        <v>41731.833124999997</v>
      </c>
      <c r="T2086" s="3">
        <f>(((I2086/60)/60)/24)+DATE(1970,1,1)</f>
        <v>41763.290972222225</v>
      </c>
    </row>
    <row r="2087" spans="1:20" x14ac:dyDescent="0.3">
      <c r="A2087" s="2">
        <v>2085</v>
      </c>
      <c r="B2087" s="2" t="s">
        <v>2086</v>
      </c>
      <c r="C2087" s="2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6">
        <f>(E2087/D2087)*100</f>
        <v>123.53333333333335</v>
      </c>
      <c r="P2087" s="5">
        <f>IF(NOT(L2087=0),(E2087/L2087),0)</f>
        <v>89.301204819277103</v>
      </c>
      <c r="Q2087" s="2" t="s">
        <v>8325</v>
      </c>
      <c r="R2087" s="2" t="s">
        <v>8329</v>
      </c>
      <c r="S2087" s="11">
        <f>(((J2087/60)/60)/24)+DATE(1970,1,1)</f>
        <v>41075.835497685184</v>
      </c>
      <c r="T2087" s="3">
        <f>(((I2087/60)/60)/24)+DATE(1970,1,1)</f>
        <v>41105.835497685184</v>
      </c>
    </row>
    <row r="2088" spans="1:20" x14ac:dyDescent="0.3">
      <c r="A2088" s="2">
        <v>2086</v>
      </c>
      <c r="B2088" s="2" t="s">
        <v>2087</v>
      </c>
      <c r="C2088" s="2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6">
        <f>(E2088/D2088)*100</f>
        <v>100.69999999999999</v>
      </c>
      <c r="P2088" s="5">
        <f>IF(NOT(L2088=0),(E2088/L2088),0)</f>
        <v>115.08571428571429</v>
      </c>
      <c r="Q2088" s="2" t="s">
        <v>8325</v>
      </c>
      <c r="R2088" s="2" t="s">
        <v>8329</v>
      </c>
      <c r="S2088" s="11">
        <f>(((J2088/60)/60)/24)+DATE(1970,1,1)</f>
        <v>40860.67050925926</v>
      </c>
      <c r="T2088" s="3">
        <f>(((I2088/60)/60)/24)+DATE(1970,1,1)</f>
        <v>40891.207638888889</v>
      </c>
    </row>
    <row r="2089" spans="1:20" x14ac:dyDescent="0.3">
      <c r="A2089" s="2">
        <v>2087</v>
      </c>
      <c r="B2089" s="2" t="s">
        <v>2088</v>
      </c>
      <c r="C2089" s="2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6">
        <f>(E2089/D2089)*100</f>
        <v>103.53333333333335</v>
      </c>
      <c r="P2089" s="5">
        <f>IF(NOT(L2089=0),(E2089/L2089),0)</f>
        <v>62.12</v>
      </c>
      <c r="Q2089" s="2" t="s">
        <v>8325</v>
      </c>
      <c r="R2089" s="2" t="s">
        <v>8329</v>
      </c>
      <c r="S2089" s="11">
        <f>(((J2089/60)/60)/24)+DATE(1970,1,1)</f>
        <v>40764.204375000001</v>
      </c>
      <c r="T2089" s="3">
        <f>(((I2089/60)/60)/24)+DATE(1970,1,1)</f>
        <v>40794.204375000001</v>
      </c>
    </row>
    <row r="2090" spans="1:20" x14ac:dyDescent="0.3">
      <c r="A2090" s="2">
        <v>2088</v>
      </c>
      <c r="B2090" s="2" t="s">
        <v>2089</v>
      </c>
      <c r="C2090" s="2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6">
        <f>(E2090/D2090)*100</f>
        <v>115.51066666666668</v>
      </c>
      <c r="P2090" s="5">
        <f>IF(NOT(L2090=0),(E2090/L2090),0)</f>
        <v>46.204266666666669</v>
      </c>
      <c r="Q2090" s="2" t="s">
        <v>8325</v>
      </c>
      <c r="R2090" s="2" t="s">
        <v>8329</v>
      </c>
      <c r="S2090" s="11">
        <f>(((J2090/60)/60)/24)+DATE(1970,1,1)</f>
        <v>40395.714722222219</v>
      </c>
      <c r="T2090" s="3">
        <f>(((I2090/60)/60)/24)+DATE(1970,1,1)</f>
        <v>40432.165972222225</v>
      </c>
    </row>
    <row r="2091" spans="1:20" x14ac:dyDescent="0.3">
      <c r="A2091" s="2">
        <v>2089</v>
      </c>
      <c r="B2091" s="2" t="s">
        <v>2090</v>
      </c>
      <c r="C2091" s="2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6">
        <f>(E2091/D2091)*100</f>
        <v>120.4004</v>
      </c>
      <c r="P2091" s="5">
        <f>IF(NOT(L2091=0),(E2091/L2091),0)</f>
        <v>48.54854838709678</v>
      </c>
      <c r="Q2091" s="2" t="s">
        <v>8325</v>
      </c>
      <c r="R2091" s="2" t="s">
        <v>8329</v>
      </c>
      <c r="S2091" s="11">
        <f>(((J2091/60)/60)/24)+DATE(1970,1,1)</f>
        <v>41453.076319444444</v>
      </c>
      <c r="T2091" s="3">
        <f>(((I2091/60)/60)/24)+DATE(1970,1,1)</f>
        <v>41488.076319444444</v>
      </c>
    </row>
    <row r="2092" spans="1:20" x14ac:dyDescent="0.3">
      <c r="A2092" s="2">
        <v>2090</v>
      </c>
      <c r="B2092" s="2" t="s">
        <v>2091</v>
      </c>
      <c r="C2092" s="2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6">
        <f>(E2092/D2092)*100</f>
        <v>115.040375</v>
      </c>
      <c r="P2092" s="5">
        <f>IF(NOT(L2092=0),(E2092/L2092),0)</f>
        <v>57.520187499999999</v>
      </c>
      <c r="Q2092" s="2" t="s">
        <v>8325</v>
      </c>
      <c r="R2092" s="2" t="s">
        <v>8329</v>
      </c>
      <c r="S2092" s="11">
        <f>(((J2092/60)/60)/24)+DATE(1970,1,1)</f>
        <v>41299.381423611114</v>
      </c>
      <c r="T2092" s="3">
        <f>(((I2092/60)/60)/24)+DATE(1970,1,1)</f>
        <v>41329.381423611114</v>
      </c>
    </row>
    <row r="2093" spans="1:20" x14ac:dyDescent="0.3">
      <c r="A2093" s="2">
        <v>2091</v>
      </c>
      <c r="B2093" s="2" t="s">
        <v>2092</v>
      </c>
      <c r="C2093" s="2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6">
        <f>(E2093/D2093)*100</f>
        <v>120.46777777777777</v>
      </c>
      <c r="P2093" s="5">
        <f>IF(NOT(L2093=0),(E2093/L2093),0)</f>
        <v>88.147154471544724</v>
      </c>
      <c r="Q2093" s="2" t="s">
        <v>8325</v>
      </c>
      <c r="R2093" s="2" t="s">
        <v>8329</v>
      </c>
      <c r="S2093" s="11">
        <f>(((J2093/60)/60)/24)+DATE(1970,1,1)</f>
        <v>40555.322662037033</v>
      </c>
      <c r="T2093" s="3">
        <f>(((I2093/60)/60)/24)+DATE(1970,1,1)</f>
        <v>40603.833333333336</v>
      </c>
    </row>
    <row r="2094" spans="1:20" x14ac:dyDescent="0.3">
      <c r="A2094" s="2">
        <v>2092</v>
      </c>
      <c r="B2094" s="2" t="s">
        <v>2093</v>
      </c>
      <c r="C2094" s="2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6">
        <f>(E2094/D2094)*100</f>
        <v>101.28333333333333</v>
      </c>
      <c r="P2094" s="5">
        <f>IF(NOT(L2094=0),(E2094/L2094),0)</f>
        <v>110.49090909090908</v>
      </c>
      <c r="Q2094" s="2" t="s">
        <v>8325</v>
      </c>
      <c r="R2094" s="2" t="s">
        <v>8329</v>
      </c>
      <c r="S2094" s="11">
        <f>(((J2094/60)/60)/24)+DATE(1970,1,1)</f>
        <v>40763.707546296297</v>
      </c>
      <c r="T2094" s="3">
        <f>(((I2094/60)/60)/24)+DATE(1970,1,1)</f>
        <v>40823.707546296297</v>
      </c>
    </row>
    <row r="2095" spans="1:20" x14ac:dyDescent="0.3">
      <c r="A2095" s="2">
        <v>2093</v>
      </c>
      <c r="B2095" s="2" t="s">
        <v>2094</v>
      </c>
      <c r="C2095" s="2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6">
        <f>(E2095/D2095)*100</f>
        <v>102.46666666666667</v>
      </c>
      <c r="P2095" s="5">
        <f>IF(NOT(L2095=0),(E2095/L2095),0)</f>
        <v>66.826086956521735</v>
      </c>
      <c r="Q2095" s="2" t="s">
        <v>8325</v>
      </c>
      <c r="R2095" s="2" t="s">
        <v>8329</v>
      </c>
      <c r="S2095" s="11">
        <f>(((J2095/60)/60)/24)+DATE(1970,1,1)</f>
        <v>41205.854537037041</v>
      </c>
      <c r="T2095" s="3">
        <f>(((I2095/60)/60)/24)+DATE(1970,1,1)</f>
        <v>41265.896203703705</v>
      </c>
    </row>
    <row r="2096" spans="1:20" x14ac:dyDescent="0.3">
      <c r="A2096" s="2">
        <v>2094</v>
      </c>
      <c r="B2096" s="2" t="s">
        <v>2095</v>
      </c>
      <c r="C2096" s="2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6">
        <f>(E2096/D2096)*100</f>
        <v>120.54285714285714</v>
      </c>
      <c r="P2096" s="5">
        <f>IF(NOT(L2096=0),(E2096/L2096),0)</f>
        <v>58.597222222222221</v>
      </c>
      <c r="Q2096" s="2" t="s">
        <v>8325</v>
      </c>
      <c r="R2096" s="2" t="s">
        <v>8329</v>
      </c>
      <c r="S2096" s="11">
        <f>(((J2096/60)/60)/24)+DATE(1970,1,1)</f>
        <v>40939.02002314815</v>
      </c>
      <c r="T2096" s="3">
        <f>(((I2096/60)/60)/24)+DATE(1970,1,1)</f>
        <v>40973.125</v>
      </c>
    </row>
    <row r="2097" spans="1:20" x14ac:dyDescent="0.3">
      <c r="A2097" s="2">
        <v>2095</v>
      </c>
      <c r="B2097" s="2" t="s">
        <v>2096</v>
      </c>
      <c r="C2097" s="2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6">
        <f>(E2097/D2097)*100</f>
        <v>100</v>
      </c>
      <c r="P2097" s="5">
        <f>IF(NOT(L2097=0),(E2097/L2097),0)</f>
        <v>113.63636363636364</v>
      </c>
      <c r="Q2097" s="2" t="s">
        <v>8325</v>
      </c>
      <c r="R2097" s="2" t="s">
        <v>8329</v>
      </c>
      <c r="S2097" s="11">
        <f>(((J2097/60)/60)/24)+DATE(1970,1,1)</f>
        <v>40758.733483796292</v>
      </c>
      <c r="T2097" s="3">
        <f>(((I2097/60)/60)/24)+DATE(1970,1,1)</f>
        <v>40818.733483796292</v>
      </c>
    </row>
    <row r="2098" spans="1:20" x14ac:dyDescent="0.3">
      <c r="A2098" s="2">
        <v>2096</v>
      </c>
      <c r="B2098" s="2" t="s">
        <v>2097</v>
      </c>
      <c r="C2098" s="2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6">
        <f>(E2098/D2098)*100</f>
        <v>101.66666666666666</v>
      </c>
      <c r="P2098" s="5">
        <f>IF(NOT(L2098=0),(E2098/L2098),0)</f>
        <v>43.571428571428569</v>
      </c>
      <c r="Q2098" s="2" t="s">
        <v>8325</v>
      </c>
      <c r="R2098" s="2" t="s">
        <v>8329</v>
      </c>
      <c r="S2098" s="11">
        <f>(((J2098/60)/60)/24)+DATE(1970,1,1)</f>
        <v>41192.758506944447</v>
      </c>
      <c r="T2098" s="3">
        <f>(((I2098/60)/60)/24)+DATE(1970,1,1)</f>
        <v>41208.165972222225</v>
      </c>
    </row>
    <row r="2099" spans="1:20" x14ac:dyDescent="0.3">
      <c r="A2099" s="2">
        <v>2097</v>
      </c>
      <c r="B2099" s="2" t="s">
        <v>2098</v>
      </c>
      <c r="C2099" s="2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6">
        <f>(E2099/D2099)*100</f>
        <v>100</v>
      </c>
      <c r="P2099" s="5">
        <f>IF(NOT(L2099=0),(E2099/L2099),0)</f>
        <v>78.94736842105263</v>
      </c>
      <c r="Q2099" s="2" t="s">
        <v>8325</v>
      </c>
      <c r="R2099" s="2" t="s">
        <v>8329</v>
      </c>
      <c r="S2099" s="11">
        <f>(((J2099/60)/60)/24)+DATE(1970,1,1)</f>
        <v>40818.58489583333</v>
      </c>
      <c r="T2099" s="3">
        <f>(((I2099/60)/60)/24)+DATE(1970,1,1)</f>
        <v>40878.626562500001</v>
      </c>
    </row>
    <row r="2100" spans="1:20" x14ac:dyDescent="0.3">
      <c r="A2100" s="2">
        <v>2098</v>
      </c>
      <c r="B2100" s="2" t="s">
        <v>2099</v>
      </c>
      <c r="C2100" s="2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6">
        <f>(E2100/D2100)*100</f>
        <v>100.33333333333334</v>
      </c>
      <c r="P2100" s="5">
        <f>IF(NOT(L2100=0),(E2100/L2100),0)</f>
        <v>188.125</v>
      </c>
      <c r="Q2100" s="2" t="s">
        <v>8325</v>
      </c>
      <c r="R2100" s="2" t="s">
        <v>8329</v>
      </c>
      <c r="S2100" s="11">
        <f>(((J2100/60)/60)/24)+DATE(1970,1,1)</f>
        <v>40946.11383101852</v>
      </c>
      <c r="T2100" s="3">
        <f>(((I2100/60)/60)/24)+DATE(1970,1,1)</f>
        <v>40976.11383101852</v>
      </c>
    </row>
    <row r="2101" spans="1:20" x14ac:dyDescent="0.3">
      <c r="A2101" s="2">
        <v>2099</v>
      </c>
      <c r="B2101" s="2" t="s">
        <v>2100</v>
      </c>
      <c r="C2101" s="2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6">
        <f>(E2101/D2101)*100</f>
        <v>132.36666666666667</v>
      </c>
      <c r="P2101" s="5">
        <f>IF(NOT(L2101=0),(E2101/L2101),0)</f>
        <v>63.031746031746032</v>
      </c>
      <c r="Q2101" s="2" t="s">
        <v>8325</v>
      </c>
      <c r="R2101" s="2" t="s">
        <v>8329</v>
      </c>
      <c r="S2101" s="11">
        <f>(((J2101/60)/60)/24)+DATE(1970,1,1)</f>
        <v>42173.746342592596</v>
      </c>
      <c r="T2101" s="3">
        <f>(((I2101/60)/60)/24)+DATE(1970,1,1)</f>
        <v>42187.152777777781</v>
      </c>
    </row>
    <row r="2102" spans="1:20" x14ac:dyDescent="0.3">
      <c r="A2102" s="2">
        <v>2100</v>
      </c>
      <c r="B2102" s="2" t="s">
        <v>2101</v>
      </c>
      <c r="C2102" s="2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6">
        <f>(E2102/D2102)*100</f>
        <v>136.66666666666666</v>
      </c>
      <c r="P2102" s="5">
        <f>IF(NOT(L2102=0),(E2102/L2102),0)</f>
        <v>30.37037037037037</v>
      </c>
      <c r="Q2102" s="2" t="s">
        <v>8325</v>
      </c>
      <c r="R2102" s="2" t="s">
        <v>8329</v>
      </c>
      <c r="S2102" s="11">
        <f>(((J2102/60)/60)/24)+DATE(1970,1,1)</f>
        <v>41074.834965277776</v>
      </c>
      <c r="T2102" s="3">
        <f>(((I2102/60)/60)/24)+DATE(1970,1,1)</f>
        <v>41090.165972222225</v>
      </c>
    </row>
    <row r="2103" spans="1:20" x14ac:dyDescent="0.3">
      <c r="A2103" s="2">
        <v>2101</v>
      </c>
      <c r="B2103" s="2" t="s">
        <v>2102</v>
      </c>
      <c r="C2103" s="2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6">
        <f>(E2103/D2103)*100</f>
        <v>113.25</v>
      </c>
      <c r="P2103" s="5">
        <f>IF(NOT(L2103=0),(E2103/L2103),0)</f>
        <v>51.477272727272727</v>
      </c>
      <c r="Q2103" s="2" t="s">
        <v>8325</v>
      </c>
      <c r="R2103" s="2" t="s">
        <v>8329</v>
      </c>
      <c r="S2103" s="11">
        <f>(((J2103/60)/60)/24)+DATE(1970,1,1)</f>
        <v>40892.149467592593</v>
      </c>
      <c r="T2103" s="3">
        <f>(((I2103/60)/60)/24)+DATE(1970,1,1)</f>
        <v>40952.149467592593</v>
      </c>
    </row>
    <row r="2104" spans="1:20" x14ac:dyDescent="0.3">
      <c r="A2104" s="2">
        <v>2102</v>
      </c>
      <c r="B2104" s="2" t="s">
        <v>2103</v>
      </c>
      <c r="C2104" s="2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6">
        <f>(E2104/D2104)*100</f>
        <v>136</v>
      </c>
      <c r="P2104" s="5">
        <f>IF(NOT(L2104=0),(E2104/L2104),0)</f>
        <v>35.789473684210527</v>
      </c>
      <c r="Q2104" s="2" t="s">
        <v>8325</v>
      </c>
      <c r="R2104" s="2" t="s">
        <v>8329</v>
      </c>
      <c r="S2104" s="11">
        <f>(((J2104/60)/60)/24)+DATE(1970,1,1)</f>
        <v>40638.868611111109</v>
      </c>
      <c r="T2104" s="3">
        <f>(((I2104/60)/60)/24)+DATE(1970,1,1)</f>
        <v>40668.868611111109</v>
      </c>
    </row>
    <row r="2105" spans="1:20" x14ac:dyDescent="0.3">
      <c r="A2105" s="2">
        <v>2103</v>
      </c>
      <c r="B2105" s="2" t="s">
        <v>2104</v>
      </c>
      <c r="C2105" s="2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6">
        <f>(E2105/D2105)*100</f>
        <v>146.12318374694613</v>
      </c>
      <c r="P2105" s="5">
        <f>IF(NOT(L2105=0),(E2105/L2105),0)</f>
        <v>98.817391304347822</v>
      </c>
      <c r="Q2105" s="2" t="s">
        <v>8325</v>
      </c>
      <c r="R2105" s="2" t="s">
        <v>8329</v>
      </c>
      <c r="S2105" s="11">
        <f>(((J2105/60)/60)/24)+DATE(1970,1,1)</f>
        <v>41192.754942129628</v>
      </c>
      <c r="T2105" s="3">
        <f>(((I2105/60)/60)/24)+DATE(1970,1,1)</f>
        <v>41222.7966087963</v>
      </c>
    </row>
    <row r="2106" spans="1:20" x14ac:dyDescent="0.3">
      <c r="A2106" s="2">
        <v>2104</v>
      </c>
      <c r="B2106" s="2" t="s">
        <v>2105</v>
      </c>
      <c r="C2106" s="2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6">
        <f>(E2106/D2106)*100</f>
        <v>129.5</v>
      </c>
      <c r="P2106" s="5">
        <f>IF(NOT(L2106=0),(E2106/L2106),0)</f>
        <v>28</v>
      </c>
      <c r="Q2106" s="2" t="s">
        <v>8325</v>
      </c>
      <c r="R2106" s="2" t="s">
        <v>8329</v>
      </c>
      <c r="S2106" s="11">
        <f>(((J2106/60)/60)/24)+DATE(1970,1,1)</f>
        <v>41394.074467592596</v>
      </c>
      <c r="T2106" s="3">
        <f>(((I2106/60)/60)/24)+DATE(1970,1,1)</f>
        <v>41425</v>
      </c>
    </row>
    <row r="2107" spans="1:20" x14ac:dyDescent="0.3">
      <c r="A2107" s="2">
        <v>2105</v>
      </c>
      <c r="B2107" s="2" t="s">
        <v>2106</v>
      </c>
      <c r="C2107" s="2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6">
        <f>(E2107/D2107)*100</f>
        <v>254</v>
      </c>
      <c r="P2107" s="5">
        <f>IF(NOT(L2107=0),(E2107/L2107),0)</f>
        <v>51.313131313131315</v>
      </c>
      <c r="Q2107" s="2" t="s">
        <v>8325</v>
      </c>
      <c r="R2107" s="2" t="s">
        <v>8329</v>
      </c>
      <c r="S2107" s="11">
        <f>(((J2107/60)/60)/24)+DATE(1970,1,1)</f>
        <v>41951.788807870369</v>
      </c>
      <c r="T2107" s="3">
        <f>(((I2107/60)/60)/24)+DATE(1970,1,1)</f>
        <v>41964.166666666672</v>
      </c>
    </row>
    <row r="2108" spans="1:20" x14ac:dyDescent="0.3">
      <c r="A2108" s="2">
        <v>2106</v>
      </c>
      <c r="B2108" s="2" t="s">
        <v>2107</v>
      </c>
      <c r="C2108" s="2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6">
        <f>(E2108/D2108)*100</f>
        <v>107.04545454545456</v>
      </c>
      <c r="P2108" s="5">
        <f>IF(NOT(L2108=0),(E2108/L2108),0)</f>
        <v>53.522727272727273</v>
      </c>
      <c r="Q2108" s="2" t="s">
        <v>8325</v>
      </c>
      <c r="R2108" s="2" t="s">
        <v>8329</v>
      </c>
      <c r="S2108" s="11">
        <f>(((J2108/60)/60)/24)+DATE(1970,1,1)</f>
        <v>41270.21497685185</v>
      </c>
      <c r="T2108" s="3">
        <f>(((I2108/60)/60)/24)+DATE(1970,1,1)</f>
        <v>41300.21497685185</v>
      </c>
    </row>
    <row r="2109" spans="1:20" x14ac:dyDescent="0.3">
      <c r="A2109" s="2">
        <v>2107</v>
      </c>
      <c r="B2109" s="2" t="s">
        <v>2108</v>
      </c>
      <c r="C2109" s="2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6">
        <f>(E2109/D2109)*100</f>
        <v>107.73299999999999</v>
      </c>
      <c r="P2109" s="5">
        <f>IF(NOT(L2109=0),(E2109/L2109),0)</f>
        <v>37.149310344827583</v>
      </c>
      <c r="Q2109" s="2" t="s">
        <v>8325</v>
      </c>
      <c r="R2109" s="2" t="s">
        <v>8329</v>
      </c>
      <c r="S2109" s="11">
        <f>(((J2109/60)/60)/24)+DATE(1970,1,1)</f>
        <v>41934.71056712963</v>
      </c>
      <c r="T2109" s="3">
        <f>(((I2109/60)/60)/24)+DATE(1970,1,1)</f>
        <v>41955.752233796295</v>
      </c>
    </row>
    <row r="2110" spans="1:20" x14ac:dyDescent="0.3">
      <c r="A2110" s="2">
        <v>2108</v>
      </c>
      <c r="B2110" s="2" t="s">
        <v>2109</v>
      </c>
      <c r="C2110" s="2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6">
        <f>(E2110/D2110)*100</f>
        <v>107.31250000000001</v>
      </c>
      <c r="P2110" s="5">
        <f>IF(NOT(L2110=0),(E2110/L2110),0)</f>
        <v>89.895287958115176</v>
      </c>
      <c r="Q2110" s="2" t="s">
        <v>8325</v>
      </c>
      <c r="R2110" s="2" t="s">
        <v>8329</v>
      </c>
      <c r="S2110" s="11">
        <f>(((J2110/60)/60)/24)+DATE(1970,1,1)</f>
        <v>41135.175694444442</v>
      </c>
      <c r="T2110" s="3">
        <f>(((I2110/60)/60)/24)+DATE(1970,1,1)</f>
        <v>41162.163194444445</v>
      </c>
    </row>
    <row r="2111" spans="1:20" x14ac:dyDescent="0.3">
      <c r="A2111" s="2">
        <v>2109</v>
      </c>
      <c r="B2111" s="2" t="s">
        <v>2110</v>
      </c>
      <c r="C2111" s="2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6">
        <f>(E2111/D2111)*100</f>
        <v>106.52500000000001</v>
      </c>
      <c r="P2111" s="5">
        <f>IF(NOT(L2111=0),(E2111/L2111),0)</f>
        <v>106.52500000000001</v>
      </c>
      <c r="Q2111" s="2" t="s">
        <v>8325</v>
      </c>
      <c r="R2111" s="2" t="s">
        <v>8329</v>
      </c>
      <c r="S2111" s="11">
        <f>(((J2111/60)/60)/24)+DATE(1970,1,1)</f>
        <v>42160.708530092597</v>
      </c>
      <c r="T2111" s="3">
        <f>(((I2111/60)/60)/24)+DATE(1970,1,1)</f>
        <v>42190.708530092597</v>
      </c>
    </row>
    <row r="2112" spans="1:20" x14ac:dyDescent="0.3">
      <c r="A2112" s="2">
        <v>2110</v>
      </c>
      <c r="B2112" s="2" t="s">
        <v>2111</v>
      </c>
      <c r="C2112" s="2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6">
        <f>(E2112/D2112)*100</f>
        <v>100.35000000000001</v>
      </c>
      <c r="P2112" s="5">
        <f>IF(NOT(L2112=0),(E2112/L2112),0)</f>
        <v>52.815789473684212</v>
      </c>
      <c r="Q2112" s="2" t="s">
        <v>8325</v>
      </c>
      <c r="R2112" s="2" t="s">
        <v>8329</v>
      </c>
      <c r="S2112" s="11">
        <f>(((J2112/60)/60)/24)+DATE(1970,1,1)</f>
        <v>41759.670937499999</v>
      </c>
      <c r="T2112" s="3">
        <f>(((I2112/60)/60)/24)+DATE(1970,1,1)</f>
        <v>41787.207638888889</v>
      </c>
    </row>
    <row r="2113" spans="1:20" x14ac:dyDescent="0.3">
      <c r="A2113" s="2">
        <v>2111</v>
      </c>
      <c r="B2113" s="2" t="s">
        <v>2112</v>
      </c>
      <c r="C2113" s="2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6">
        <f>(E2113/D2113)*100</f>
        <v>106.5</v>
      </c>
      <c r="P2113" s="5">
        <f>IF(NOT(L2113=0),(E2113/L2113),0)</f>
        <v>54.615384615384613</v>
      </c>
      <c r="Q2113" s="2" t="s">
        <v>8325</v>
      </c>
      <c r="R2113" s="2" t="s">
        <v>8329</v>
      </c>
      <c r="S2113" s="11">
        <f>(((J2113/60)/60)/24)+DATE(1970,1,1)</f>
        <v>40703.197048611109</v>
      </c>
      <c r="T2113" s="3">
        <f>(((I2113/60)/60)/24)+DATE(1970,1,1)</f>
        <v>40770.041666666664</v>
      </c>
    </row>
    <row r="2114" spans="1:20" x14ac:dyDescent="0.3">
      <c r="A2114" s="2">
        <v>2112</v>
      </c>
      <c r="B2114" s="2" t="s">
        <v>2113</v>
      </c>
      <c r="C2114" s="2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6">
        <f>(E2114/D2114)*100</f>
        <v>100</v>
      </c>
      <c r="P2114" s="5">
        <f>IF(NOT(L2114=0),(E2114/L2114),0)</f>
        <v>27.272727272727273</v>
      </c>
      <c r="Q2114" s="2" t="s">
        <v>8325</v>
      </c>
      <c r="R2114" s="2" t="s">
        <v>8329</v>
      </c>
      <c r="S2114" s="11">
        <f>(((J2114/60)/60)/24)+DATE(1970,1,1)</f>
        <v>41365.928159722222</v>
      </c>
      <c r="T2114" s="3">
        <f>(((I2114/60)/60)/24)+DATE(1970,1,1)</f>
        <v>41379.928159722222</v>
      </c>
    </row>
    <row r="2115" spans="1:20" x14ac:dyDescent="0.3">
      <c r="A2115" s="2">
        <v>2113</v>
      </c>
      <c r="B2115" s="2" t="s">
        <v>2114</v>
      </c>
      <c r="C2115" s="2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6">
        <f>(E2115/D2115)*100</f>
        <v>104.85714285714285</v>
      </c>
      <c r="P2115" s="5">
        <f>IF(NOT(L2115=0),(E2115/L2115),0)</f>
        <v>68.598130841121488</v>
      </c>
      <c r="Q2115" s="2" t="s">
        <v>8325</v>
      </c>
      <c r="R2115" s="2" t="s">
        <v>8329</v>
      </c>
      <c r="S2115" s="11">
        <f>(((J2115/60)/60)/24)+DATE(1970,1,1)</f>
        <v>41870.86546296296</v>
      </c>
      <c r="T2115" s="3">
        <f>(((I2115/60)/60)/24)+DATE(1970,1,1)</f>
        <v>41905.86546296296</v>
      </c>
    </row>
    <row r="2116" spans="1:20" x14ac:dyDescent="0.3">
      <c r="A2116" s="2">
        <v>2114</v>
      </c>
      <c r="B2116" s="2" t="s">
        <v>2115</v>
      </c>
      <c r="C2116" s="2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6">
        <f>(E2116/D2116)*100</f>
        <v>104.69999999999999</v>
      </c>
      <c r="P2116" s="5">
        <f>IF(NOT(L2116=0),(E2116/L2116),0)</f>
        <v>35.612244897959187</v>
      </c>
      <c r="Q2116" s="2" t="s">
        <v>8325</v>
      </c>
      <c r="R2116" s="2" t="s">
        <v>8329</v>
      </c>
      <c r="S2116" s="11">
        <f>(((J2116/60)/60)/24)+DATE(1970,1,1)</f>
        <v>40458.815625000003</v>
      </c>
      <c r="T2116" s="3">
        <f>(((I2116/60)/60)/24)+DATE(1970,1,1)</f>
        <v>40521.207638888889</v>
      </c>
    </row>
    <row r="2117" spans="1:20" x14ac:dyDescent="0.3">
      <c r="A2117" s="2">
        <v>2115</v>
      </c>
      <c r="B2117" s="2" t="s">
        <v>2116</v>
      </c>
      <c r="C2117" s="2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6">
        <f>(E2117/D2117)*100</f>
        <v>225.66666666666669</v>
      </c>
      <c r="P2117" s="5">
        <f>IF(NOT(L2117=0),(E2117/L2117),0)</f>
        <v>94.027777777777771</v>
      </c>
      <c r="Q2117" s="2" t="s">
        <v>8325</v>
      </c>
      <c r="R2117" s="2" t="s">
        <v>8329</v>
      </c>
      <c r="S2117" s="11">
        <f>(((J2117/60)/60)/24)+DATE(1970,1,1)</f>
        <v>40564.081030092595</v>
      </c>
      <c r="T2117" s="3">
        <f>(((I2117/60)/60)/24)+DATE(1970,1,1)</f>
        <v>40594.081030092595</v>
      </c>
    </row>
    <row r="2118" spans="1:20" x14ac:dyDescent="0.3">
      <c r="A2118" s="2">
        <v>2116</v>
      </c>
      <c r="B2118" s="2" t="s">
        <v>2117</v>
      </c>
      <c r="C2118" s="2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6">
        <f>(E2118/D2118)*100</f>
        <v>100.90416666666667</v>
      </c>
      <c r="P2118" s="5">
        <f>IF(NOT(L2118=0),(E2118/L2118),0)</f>
        <v>526.45652173913038</v>
      </c>
      <c r="Q2118" s="2" t="s">
        <v>8325</v>
      </c>
      <c r="R2118" s="2" t="s">
        <v>8329</v>
      </c>
      <c r="S2118" s="11">
        <f>(((J2118/60)/60)/24)+DATE(1970,1,1)</f>
        <v>41136.777812500004</v>
      </c>
      <c r="T2118" s="3">
        <f>(((I2118/60)/60)/24)+DATE(1970,1,1)</f>
        <v>41184.777812500004</v>
      </c>
    </row>
    <row r="2119" spans="1:20" x14ac:dyDescent="0.3">
      <c r="A2119" s="2">
        <v>2117</v>
      </c>
      <c r="B2119" s="2" t="s">
        <v>2118</v>
      </c>
      <c r="C2119" s="2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6">
        <f>(E2119/D2119)*100</f>
        <v>147.75</v>
      </c>
      <c r="P2119" s="5">
        <f>IF(NOT(L2119=0),(E2119/L2119),0)</f>
        <v>50.657142857142858</v>
      </c>
      <c r="Q2119" s="2" t="s">
        <v>8325</v>
      </c>
      <c r="R2119" s="2" t="s">
        <v>8329</v>
      </c>
      <c r="S2119" s="11">
        <f>(((J2119/60)/60)/24)+DATE(1970,1,1)</f>
        <v>42290.059594907405</v>
      </c>
      <c r="T2119" s="3">
        <f>(((I2119/60)/60)/24)+DATE(1970,1,1)</f>
        <v>42304.207638888889</v>
      </c>
    </row>
    <row r="2120" spans="1:20" x14ac:dyDescent="0.3">
      <c r="A2120" s="2">
        <v>2118</v>
      </c>
      <c r="B2120" s="2" t="s">
        <v>2119</v>
      </c>
      <c r="C2120" s="2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6">
        <f>(E2120/D2120)*100</f>
        <v>134.61099999999999</v>
      </c>
      <c r="P2120" s="5">
        <f>IF(NOT(L2120=0),(E2120/L2120),0)</f>
        <v>79.182941176470578</v>
      </c>
      <c r="Q2120" s="2" t="s">
        <v>8325</v>
      </c>
      <c r="R2120" s="2" t="s">
        <v>8329</v>
      </c>
      <c r="S2120" s="11">
        <f>(((J2120/60)/60)/24)+DATE(1970,1,1)</f>
        <v>40718.839537037034</v>
      </c>
      <c r="T2120" s="3">
        <f>(((I2120/60)/60)/24)+DATE(1970,1,1)</f>
        <v>40748.839537037034</v>
      </c>
    </row>
    <row r="2121" spans="1:20" x14ac:dyDescent="0.3">
      <c r="A2121" s="2">
        <v>2119</v>
      </c>
      <c r="B2121" s="2" t="s">
        <v>2120</v>
      </c>
      <c r="C2121" s="2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6">
        <f>(E2121/D2121)*100</f>
        <v>100.75</v>
      </c>
      <c r="P2121" s="5">
        <f>IF(NOT(L2121=0),(E2121/L2121),0)</f>
        <v>91.590909090909093</v>
      </c>
      <c r="Q2121" s="2" t="s">
        <v>8325</v>
      </c>
      <c r="R2121" s="2" t="s">
        <v>8329</v>
      </c>
      <c r="S2121" s="11">
        <f>(((J2121/60)/60)/24)+DATE(1970,1,1)</f>
        <v>41107.130150462966</v>
      </c>
      <c r="T2121" s="3">
        <f>(((I2121/60)/60)/24)+DATE(1970,1,1)</f>
        <v>41137.130150462966</v>
      </c>
    </row>
    <row r="2122" spans="1:20" x14ac:dyDescent="0.3">
      <c r="A2122" s="2">
        <v>2120</v>
      </c>
      <c r="B2122" s="2" t="s">
        <v>2121</v>
      </c>
      <c r="C2122" s="2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6">
        <f>(E2122/D2122)*100</f>
        <v>100.880375</v>
      </c>
      <c r="P2122" s="5">
        <f>IF(NOT(L2122=0),(E2122/L2122),0)</f>
        <v>116.96275362318841</v>
      </c>
      <c r="Q2122" s="2" t="s">
        <v>8325</v>
      </c>
      <c r="R2122" s="2" t="s">
        <v>8329</v>
      </c>
      <c r="S2122" s="11">
        <f>(((J2122/60)/60)/24)+DATE(1970,1,1)</f>
        <v>41591.964537037034</v>
      </c>
      <c r="T2122" s="3">
        <f>(((I2122/60)/60)/24)+DATE(1970,1,1)</f>
        <v>41640.964537037034</v>
      </c>
    </row>
    <row r="2123" spans="1:20" x14ac:dyDescent="0.3">
      <c r="A2123" s="2">
        <v>2121</v>
      </c>
      <c r="B2123" s="2" t="s">
        <v>2122</v>
      </c>
      <c r="C2123" s="2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6">
        <f>(E2123/D2123)*100</f>
        <v>0.56800000000000006</v>
      </c>
      <c r="P2123" s="5">
        <f>IF(NOT(L2123=0),(E2123/L2123),0)</f>
        <v>28.4</v>
      </c>
      <c r="Q2123" s="2" t="s">
        <v>8333</v>
      </c>
      <c r="R2123" s="2" t="s">
        <v>8334</v>
      </c>
      <c r="S2123" s="11">
        <f>(((J2123/60)/60)/24)+DATE(1970,1,1)</f>
        <v>42716.7424537037</v>
      </c>
      <c r="T2123" s="3">
        <f>(((I2123/60)/60)/24)+DATE(1970,1,1)</f>
        <v>42746.7424537037</v>
      </c>
    </row>
    <row r="2124" spans="1:20" x14ac:dyDescent="0.3">
      <c r="A2124" s="2">
        <v>2122</v>
      </c>
      <c r="B2124" s="2" t="s">
        <v>2123</v>
      </c>
      <c r="C2124" s="2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6">
        <f>(E2124/D2124)*100</f>
        <v>0.38750000000000001</v>
      </c>
      <c r="P2124" s="5">
        <f>IF(NOT(L2124=0),(E2124/L2124),0)</f>
        <v>103.33333333333333</v>
      </c>
      <c r="Q2124" s="2" t="s">
        <v>8333</v>
      </c>
      <c r="R2124" s="2" t="s">
        <v>8334</v>
      </c>
      <c r="S2124" s="11">
        <f>(((J2124/60)/60)/24)+DATE(1970,1,1)</f>
        <v>42712.300567129627</v>
      </c>
      <c r="T2124" s="3">
        <f>(((I2124/60)/60)/24)+DATE(1970,1,1)</f>
        <v>42742.300567129627</v>
      </c>
    </row>
    <row r="2125" spans="1:20" x14ac:dyDescent="0.3">
      <c r="A2125" s="2">
        <v>2123</v>
      </c>
      <c r="B2125" s="2" t="s">
        <v>2124</v>
      </c>
      <c r="C2125" s="2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6">
        <f>(E2125/D2125)*100</f>
        <v>10</v>
      </c>
      <c r="P2125" s="5">
        <f>IF(NOT(L2125=0),(E2125/L2125),0)</f>
        <v>10</v>
      </c>
      <c r="Q2125" s="2" t="s">
        <v>8333</v>
      </c>
      <c r="R2125" s="2" t="s">
        <v>8334</v>
      </c>
      <c r="S2125" s="11">
        <f>(((J2125/60)/60)/24)+DATE(1970,1,1)</f>
        <v>40198.424849537041</v>
      </c>
      <c r="T2125" s="3">
        <f>(((I2125/60)/60)/24)+DATE(1970,1,1)</f>
        <v>40252.290972222225</v>
      </c>
    </row>
    <row r="2126" spans="1:20" x14ac:dyDescent="0.3">
      <c r="A2126" s="2">
        <v>2124</v>
      </c>
      <c r="B2126" s="2" t="s">
        <v>2125</v>
      </c>
      <c r="C2126" s="2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6">
        <f>(E2126/D2126)*100</f>
        <v>10.454545454545453</v>
      </c>
      <c r="P2126" s="5">
        <f>IF(NOT(L2126=0),(E2126/L2126),0)</f>
        <v>23</v>
      </c>
      <c r="Q2126" s="2" t="s">
        <v>8333</v>
      </c>
      <c r="R2126" s="2" t="s">
        <v>8334</v>
      </c>
      <c r="S2126" s="11">
        <f>(((J2126/60)/60)/24)+DATE(1970,1,1)</f>
        <v>40464.028182870366</v>
      </c>
      <c r="T2126" s="3">
        <f>(((I2126/60)/60)/24)+DATE(1970,1,1)</f>
        <v>40512.208333333336</v>
      </c>
    </row>
    <row r="2127" spans="1:20" x14ac:dyDescent="0.3">
      <c r="A2127" s="2">
        <v>2125</v>
      </c>
      <c r="B2127" s="2" t="s">
        <v>2126</v>
      </c>
      <c r="C2127" s="2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6">
        <f>(E2127/D2127)*100</f>
        <v>1.4200000000000002</v>
      </c>
      <c r="P2127" s="5">
        <f>IF(NOT(L2127=0),(E2127/L2127),0)</f>
        <v>31.555555555555557</v>
      </c>
      <c r="Q2127" s="2" t="s">
        <v>8333</v>
      </c>
      <c r="R2127" s="2" t="s">
        <v>8334</v>
      </c>
      <c r="S2127" s="11">
        <f>(((J2127/60)/60)/24)+DATE(1970,1,1)</f>
        <v>42191.023530092592</v>
      </c>
      <c r="T2127" s="3">
        <f>(((I2127/60)/60)/24)+DATE(1970,1,1)</f>
        <v>42221.023530092592</v>
      </c>
    </row>
    <row r="2128" spans="1:20" x14ac:dyDescent="0.3">
      <c r="A2128" s="2">
        <v>2126</v>
      </c>
      <c r="B2128" s="2" t="s">
        <v>2127</v>
      </c>
      <c r="C2128" s="2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6">
        <f>(E2128/D2128)*100</f>
        <v>0.05</v>
      </c>
      <c r="P2128" s="5">
        <f>IF(NOT(L2128=0),(E2128/L2128),0)</f>
        <v>5</v>
      </c>
      <c r="Q2128" s="2" t="s">
        <v>8333</v>
      </c>
      <c r="R2128" s="2" t="s">
        <v>8334</v>
      </c>
      <c r="S2128" s="11">
        <f>(((J2128/60)/60)/24)+DATE(1970,1,1)</f>
        <v>41951.973229166666</v>
      </c>
      <c r="T2128" s="3">
        <f>(((I2128/60)/60)/24)+DATE(1970,1,1)</f>
        <v>41981.973229166666</v>
      </c>
    </row>
    <row r="2129" spans="1:20" x14ac:dyDescent="0.3">
      <c r="A2129" s="2">
        <v>2127</v>
      </c>
      <c r="B2129" s="2" t="s">
        <v>2128</v>
      </c>
      <c r="C2129" s="2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6">
        <f>(E2129/D2129)*100</f>
        <v>28.842857142857142</v>
      </c>
      <c r="P2129" s="5">
        <f>IF(NOT(L2129=0),(E2129/L2129),0)</f>
        <v>34.220338983050844</v>
      </c>
      <c r="Q2129" s="2" t="s">
        <v>8333</v>
      </c>
      <c r="R2129" s="2" t="s">
        <v>8334</v>
      </c>
      <c r="S2129" s="11">
        <f>(((J2129/60)/60)/24)+DATE(1970,1,1)</f>
        <v>42045.50535879629</v>
      </c>
      <c r="T2129" s="3">
        <f>(((I2129/60)/60)/24)+DATE(1970,1,1)</f>
        <v>42075.463692129633</v>
      </c>
    </row>
    <row r="2130" spans="1:20" x14ac:dyDescent="0.3">
      <c r="A2130" s="2">
        <v>2128</v>
      </c>
      <c r="B2130" s="2" t="s">
        <v>2129</v>
      </c>
      <c r="C2130" s="2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6">
        <f>(E2130/D2130)*100</f>
        <v>0.16666666666666669</v>
      </c>
      <c r="P2130" s="5">
        <f>IF(NOT(L2130=0),(E2130/L2130),0)</f>
        <v>25</v>
      </c>
      <c r="Q2130" s="2" t="s">
        <v>8333</v>
      </c>
      <c r="R2130" s="2" t="s">
        <v>8334</v>
      </c>
      <c r="S2130" s="11">
        <f>(((J2130/60)/60)/24)+DATE(1970,1,1)</f>
        <v>41843.772789351853</v>
      </c>
      <c r="T2130" s="3">
        <f>(((I2130/60)/60)/24)+DATE(1970,1,1)</f>
        <v>41903.772789351853</v>
      </c>
    </row>
    <row r="2131" spans="1:20" x14ac:dyDescent="0.3">
      <c r="A2131" s="2">
        <v>2129</v>
      </c>
      <c r="B2131" s="2" t="s">
        <v>2130</v>
      </c>
      <c r="C2131" s="2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6">
        <f>(E2131/D2131)*100</f>
        <v>11.799999999999999</v>
      </c>
      <c r="P2131" s="5">
        <f>IF(NOT(L2131=0),(E2131/L2131),0)</f>
        <v>19.666666666666668</v>
      </c>
      <c r="Q2131" s="2" t="s">
        <v>8333</v>
      </c>
      <c r="R2131" s="2" t="s">
        <v>8334</v>
      </c>
      <c r="S2131" s="11">
        <f>(((J2131/60)/60)/24)+DATE(1970,1,1)</f>
        <v>42409.024305555555</v>
      </c>
      <c r="T2131" s="3">
        <f>(((I2131/60)/60)/24)+DATE(1970,1,1)</f>
        <v>42439.024305555555</v>
      </c>
    </row>
    <row r="2132" spans="1:20" x14ac:dyDescent="0.3">
      <c r="A2132" s="2">
        <v>2130</v>
      </c>
      <c r="B2132" s="2" t="s">
        <v>2131</v>
      </c>
      <c r="C2132" s="2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6">
        <f>(E2132/D2132)*100</f>
        <v>0.20238095238095236</v>
      </c>
      <c r="P2132" s="5">
        <f>IF(NOT(L2132=0),(E2132/L2132),0)</f>
        <v>21.25</v>
      </c>
      <c r="Q2132" s="2" t="s">
        <v>8333</v>
      </c>
      <c r="R2132" s="2" t="s">
        <v>8334</v>
      </c>
      <c r="S2132" s="11">
        <f>(((J2132/60)/60)/24)+DATE(1970,1,1)</f>
        <v>41832.086377314816</v>
      </c>
      <c r="T2132" s="3">
        <f>(((I2132/60)/60)/24)+DATE(1970,1,1)</f>
        <v>41867.086377314816</v>
      </c>
    </row>
    <row r="2133" spans="1:20" x14ac:dyDescent="0.3">
      <c r="A2133" s="2">
        <v>2131</v>
      </c>
      <c r="B2133" s="2" t="s">
        <v>2132</v>
      </c>
      <c r="C2133" s="2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6">
        <f>(E2133/D2133)*100</f>
        <v>5</v>
      </c>
      <c r="P2133" s="5">
        <f>IF(NOT(L2133=0),(E2133/L2133),0)</f>
        <v>8.3333333333333339</v>
      </c>
      <c r="Q2133" s="2" t="s">
        <v>8333</v>
      </c>
      <c r="R2133" s="2" t="s">
        <v>8334</v>
      </c>
      <c r="S2133" s="11">
        <f>(((J2133/60)/60)/24)+DATE(1970,1,1)</f>
        <v>42167.207071759258</v>
      </c>
      <c r="T2133" s="3">
        <f>(((I2133/60)/60)/24)+DATE(1970,1,1)</f>
        <v>42197.207071759258</v>
      </c>
    </row>
    <row r="2134" spans="1:20" x14ac:dyDescent="0.3">
      <c r="A2134" s="2">
        <v>2132</v>
      </c>
      <c r="B2134" s="2" t="s">
        <v>2133</v>
      </c>
      <c r="C2134" s="2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6">
        <f>(E2134/D2134)*100</f>
        <v>2.1129899999999995</v>
      </c>
      <c r="P2134" s="5">
        <f>IF(NOT(L2134=0),(E2134/L2134),0)</f>
        <v>21.34333333333333</v>
      </c>
      <c r="Q2134" s="2" t="s">
        <v>8333</v>
      </c>
      <c r="R2134" s="2" t="s">
        <v>8334</v>
      </c>
      <c r="S2134" s="11">
        <f>(((J2134/60)/60)/24)+DATE(1970,1,1)</f>
        <v>41643.487175925926</v>
      </c>
      <c r="T2134" s="3">
        <f>(((I2134/60)/60)/24)+DATE(1970,1,1)</f>
        <v>41673.487175925926</v>
      </c>
    </row>
    <row r="2135" spans="1:20" x14ac:dyDescent="0.3">
      <c r="A2135" s="2">
        <v>2133</v>
      </c>
      <c r="B2135" s="2" t="s">
        <v>2134</v>
      </c>
      <c r="C2135" s="2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6">
        <f>(E2135/D2135)*100</f>
        <v>1.6</v>
      </c>
      <c r="P2135" s="5">
        <f>IF(NOT(L2135=0),(E2135/L2135),0)</f>
        <v>5.333333333333333</v>
      </c>
      <c r="Q2135" s="2" t="s">
        <v>8333</v>
      </c>
      <c r="R2135" s="2" t="s">
        <v>8334</v>
      </c>
      <c r="S2135" s="11">
        <f>(((J2135/60)/60)/24)+DATE(1970,1,1)</f>
        <v>40619.097210648149</v>
      </c>
      <c r="T2135" s="3">
        <f>(((I2135/60)/60)/24)+DATE(1970,1,1)</f>
        <v>40657.290972222225</v>
      </c>
    </row>
    <row r="2136" spans="1:20" x14ac:dyDescent="0.3">
      <c r="A2136" s="2">
        <v>2134</v>
      </c>
      <c r="B2136" s="2" t="s">
        <v>2135</v>
      </c>
      <c r="C2136" s="2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6">
        <f>(E2136/D2136)*100</f>
        <v>1.7333333333333332</v>
      </c>
      <c r="P2136" s="5">
        <f>IF(NOT(L2136=0),(E2136/L2136),0)</f>
        <v>34.666666666666664</v>
      </c>
      <c r="Q2136" s="2" t="s">
        <v>8333</v>
      </c>
      <c r="R2136" s="2" t="s">
        <v>8334</v>
      </c>
      <c r="S2136" s="11">
        <f>(((J2136/60)/60)/24)+DATE(1970,1,1)</f>
        <v>41361.886469907404</v>
      </c>
      <c r="T2136" s="3">
        <f>(((I2136/60)/60)/24)+DATE(1970,1,1)</f>
        <v>41391.886469907404</v>
      </c>
    </row>
    <row r="2137" spans="1:20" x14ac:dyDescent="0.3">
      <c r="A2137" s="2">
        <v>2135</v>
      </c>
      <c r="B2137" s="2" t="s">
        <v>2136</v>
      </c>
      <c r="C2137" s="2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6">
        <f>(E2137/D2137)*100</f>
        <v>9.56</v>
      </c>
      <c r="P2137" s="5">
        <f>IF(NOT(L2137=0),(E2137/L2137),0)</f>
        <v>21.727272727272727</v>
      </c>
      <c r="Q2137" s="2" t="s">
        <v>8333</v>
      </c>
      <c r="R2137" s="2" t="s">
        <v>8334</v>
      </c>
      <c r="S2137" s="11">
        <f>(((J2137/60)/60)/24)+DATE(1970,1,1)</f>
        <v>41156.963344907403</v>
      </c>
      <c r="T2137" s="3">
        <f>(((I2137/60)/60)/24)+DATE(1970,1,1)</f>
        <v>41186.963344907403</v>
      </c>
    </row>
    <row r="2138" spans="1:20" x14ac:dyDescent="0.3">
      <c r="A2138" s="2">
        <v>2136</v>
      </c>
      <c r="B2138" s="2" t="s">
        <v>2137</v>
      </c>
      <c r="C2138" s="2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6">
        <f>(E2138/D2138)*100</f>
        <v>5.9612499999999999E-2</v>
      </c>
      <c r="P2138" s="5">
        <f>IF(NOT(L2138=0),(E2138/L2138),0)</f>
        <v>11.922499999999999</v>
      </c>
      <c r="Q2138" s="2" t="s">
        <v>8333</v>
      </c>
      <c r="R2138" s="2" t="s">
        <v>8334</v>
      </c>
      <c r="S2138" s="11">
        <f>(((J2138/60)/60)/24)+DATE(1970,1,1)</f>
        <v>41536.509097222224</v>
      </c>
      <c r="T2138" s="3">
        <f>(((I2138/60)/60)/24)+DATE(1970,1,1)</f>
        <v>41566.509097222224</v>
      </c>
    </row>
    <row r="2139" spans="1:20" x14ac:dyDescent="0.3">
      <c r="A2139" s="2">
        <v>2137</v>
      </c>
      <c r="B2139" s="2" t="s">
        <v>2138</v>
      </c>
      <c r="C2139" s="2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6">
        <f>(E2139/D2139)*100</f>
        <v>28.405999999999999</v>
      </c>
      <c r="P2139" s="5">
        <f>IF(NOT(L2139=0),(E2139/L2139),0)</f>
        <v>26.59737827715356</v>
      </c>
      <c r="Q2139" s="2" t="s">
        <v>8333</v>
      </c>
      <c r="R2139" s="2" t="s">
        <v>8334</v>
      </c>
      <c r="S2139" s="11">
        <f>(((J2139/60)/60)/24)+DATE(1970,1,1)</f>
        <v>41948.771168981482</v>
      </c>
      <c r="T2139" s="3">
        <f>(((I2139/60)/60)/24)+DATE(1970,1,1)</f>
        <v>41978.771168981482</v>
      </c>
    </row>
    <row r="2140" spans="1:20" x14ac:dyDescent="0.3">
      <c r="A2140" s="2">
        <v>2138</v>
      </c>
      <c r="B2140" s="2" t="s">
        <v>2139</v>
      </c>
      <c r="C2140" s="2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6">
        <f>(E2140/D2140)*100</f>
        <v>12.8</v>
      </c>
      <c r="P2140" s="5">
        <f>IF(NOT(L2140=0),(E2140/L2140),0)</f>
        <v>10.666666666666666</v>
      </c>
      <c r="Q2140" s="2" t="s">
        <v>8333</v>
      </c>
      <c r="R2140" s="2" t="s">
        <v>8334</v>
      </c>
      <c r="S2140" s="11">
        <f>(((J2140/60)/60)/24)+DATE(1970,1,1)</f>
        <v>41557.013182870374</v>
      </c>
      <c r="T2140" s="3">
        <f>(((I2140/60)/60)/24)+DATE(1970,1,1)</f>
        <v>41587.054849537039</v>
      </c>
    </row>
    <row r="2141" spans="1:20" x14ac:dyDescent="0.3">
      <c r="A2141" s="2">
        <v>2139</v>
      </c>
      <c r="B2141" s="2" t="s">
        <v>2140</v>
      </c>
      <c r="C2141" s="2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6">
        <f>(E2141/D2141)*100</f>
        <v>5.42</v>
      </c>
      <c r="P2141" s="5">
        <f>IF(NOT(L2141=0),(E2141/L2141),0)</f>
        <v>29.035714285714285</v>
      </c>
      <c r="Q2141" s="2" t="s">
        <v>8333</v>
      </c>
      <c r="R2141" s="2" t="s">
        <v>8334</v>
      </c>
      <c r="S2141" s="11">
        <f>(((J2141/60)/60)/24)+DATE(1970,1,1)</f>
        <v>42647.750092592592</v>
      </c>
      <c r="T2141" s="3">
        <f>(((I2141/60)/60)/24)+DATE(1970,1,1)</f>
        <v>42677.750092592592</v>
      </c>
    </row>
    <row r="2142" spans="1:20" x14ac:dyDescent="0.3">
      <c r="A2142" s="2">
        <v>2140</v>
      </c>
      <c r="B2142" s="2" t="s">
        <v>2141</v>
      </c>
      <c r="C2142" s="2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6">
        <f>(E2142/D2142)*100</f>
        <v>0.11199999999999999</v>
      </c>
      <c r="P2142" s="5">
        <f>IF(NOT(L2142=0),(E2142/L2142),0)</f>
        <v>50.909090909090907</v>
      </c>
      <c r="Q2142" s="2" t="s">
        <v>8333</v>
      </c>
      <c r="R2142" s="2" t="s">
        <v>8334</v>
      </c>
      <c r="S2142" s="11">
        <f>(((J2142/60)/60)/24)+DATE(1970,1,1)</f>
        <v>41255.833611111113</v>
      </c>
      <c r="T2142" s="3">
        <f>(((I2142/60)/60)/24)+DATE(1970,1,1)</f>
        <v>41285.833611111113</v>
      </c>
    </row>
    <row r="2143" spans="1:20" x14ac:dyDescent="0.3">
      <c r="A2143" s="2">
        <v>2141</v>
      </c>
      <c r="B2143" s="2" t="s">
        <v>2142</v>
      </c>
      <c r="C2143" s="2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6">
        <f>(E2143/D2143)*100</f>
        <v>0</v>
      </c>
      <c r="P2143" s="5">
        <f>IF(NOT(L2143=0),(E2143/L2143),0)</f>
        <v>0</v>
      </c>
      <c r="Q2143" s="2" t="s">
        <v>8333</v>
      </c>
      <c r="R2143" s="2" t="s">
        <v>8334</v>
      </c>
      <c r="S2143" s="11">
        <f>(((J2143/60)/60)/24)+DATE(1970,1,1)</f>
        <v>41927.235636574071</v>
      </c>
      <c r="T2143" s="3">
        <f>(((I2143/60)/60)/24)+DATE(1970,1,1)</f>
        <v>41957.277303240742</v>
      </c>
    </row>
    <row r="2144" spans="1:20" x14ac:dyDescent="0.3">
      <c r="A2144" s="2">
        <v>2142</v>
      </c>
      <c r="B2144" s="2" t="s">
        <v>2143</v>
      </c>
      <c r="C2144" s="2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6">
        <f>(E2144/D2144)*100</f>
        <v>5.7238095238095239</v>
      </c>
      <c r="P2144" s="5">
        <f>IF(NOT(L2144=0),(E2144/L2144),0)</f>
        <v>50.083333333333336</v>
      </c>
      <c r="Q2144" s="2" t="s">
        <v>8333</v>
      </c>
      <c r="R2144" s="2" t="s">
        <v>8334</v>
      </c>
      <c r="S2144" s="11">
        <f>(((J2144/60)/60)/24)+DATE(1970,1,1)</f>
        <v>42340.701504629629</v>
      </c>
      <c r="T2144" s="3">
        <f>(((I2144/60)/60)/24)+DATE(1970,1,1)</f>
        <v>42368.701504629629</v>
      </c>
    </row>
    <row r="2145" spans="1:20" x14ac:dyDescent="0.3">
      <c r="A2145" s="2">
        <v>2143</v>
      </c>
      <c r="B2145" s="2" t="s">
        <v>2144</v>
      </c>
      <c r="C2145" s="2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6">
        <f>(E2145/D2145)*100</f>
        <v>11.25</v>
      </c>
      <c r="P2145" s="5">
        <f>IF(NOT(L2145=0),(E2145/L2145),0)</f>
        <v>45</v>
      </c>
      <c r="Q2145" s="2" t="s">
        <v>8333</v>
      </c>
      <c r="R2145" s="2" t="s">
        <v>8334</v>
      </c>
      <c r="S2145" s="11">
        <f>(((J2145/60)/60)/24)+DATE(1970,1,1)</f>
        <v>40332.886712962965</v>
      </c>
      <c r="T2145" s="3">
        <f>(((I2145/60)/60)/24)+DATE(1970,1,1)</f>
        <v>40380.791666666664</v>
      </c>
    </row>
    <row r="2146" spans="1:20" x14ac:dyDescent="0.3">
      <c r="A2146" s="2">
        <v>2144</v>
      </c>
      <c r="B2146" s="2" t="s">
        <v>2145</v>
      </c>
      <c r="C2146" s="2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6">
        <f>(E2146/D2146)*100</f>
        <v>1.7098591549295776</v>
      </c>
      <c r="P2146" s="5">
        <f>IF(NOT(L2146=0),(E2146/L2146),0)</f>
        <v>25.291666666666668</v>
      </c>
      <c r="Q2146" s="2" t="s">
        <v>8333</v>
      </c>
      <c r="R2146" s="2" t="s">
        <v>8334</v>
      </c>
      <c r="S2146" s="11">
        <f>(((J2146/60)/60)/24)+DATE(1970,1,1)</f>
        <v>41499.546759259261</v>
      </c>
      <c r="T2146" s="3">
        <f>(((I2146/60)/60)/24)+DATE(1970,1,1)</f>
        <v>41531.546759259261</v>
      </c>
    </row>
    <row r="2147" spans="1:20" x14ac:dyDescent="0.3">
      <c r="A2147" s="2">
        <v>2145</v>
      </c>
      <c r="B2147" s="2" t="s">
        <v>2146</v>
      </c>
      <c r="C2147" s="2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6">
        <f>(E2147/D2147)*100</f>
        <v>30.433333333333334</v>
      </c>
      <c r="P2147" s="5">
        <f>IF(NOT(L2147=0),(E2147/L2147),0)</f>
        <v>51.292134831460672</v>
      </c>
      <c r="Q2147" s="2" t="s">
        <v>8333</v>
      </c>
      <c r="R2147" s="2" t="s">
        <v>8334</v>
      </c>
      <c r="S2147" s="11">
        <f>(((J2147/60)/60)/24)+DATE(1970,1,1)</f>
        <v>41575.237430555557</v>
      </c>
      <c r="T2147" s="3">
        <f>(((I2147/60)/60)/24)+DATE(1970,1,1)</f>
        <v>41605.279097222221</v>
      </c>
    </row>
    <row r="2148" spans="1:20" x14ac:dyDescent="0.3">
      <c r="A2148" s="2">
        <v>2146</v>
      </c>
      <c r="B2148" s="2" t="s">
        <v>2147</v>
      </c>
      <c r="C2148" s="2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6">
        <f>(E2148/D2148)*100</f>
        <v>0.02</v>
      </c>
      <c r="P2148" s="5">
        <f>IF(NOT(L2148=0),(E2148/L2148),0)</f>
        <v>1</v>
      </c>
      <c r="Q2148" s="2" t="s">
        <v>8333</v>
      </c>
      <c r="R2148" s="2" t="s">
        <v>8334</v>
      </c>
      <c r="S2148" s="11">
        <f>(((J2148/60)/60)/24)+DATE(1970,1,1)</f>
        <v>42397.679513888885</v>
      </c>
      <c r="T2148" s="3">
        <f>(((I2148/60)/60)/24)+DATE(1970,1,1)</f>
        <v>42411.679513888885</v>
      </c>
    </row>
    <row r="2149" spans="1:20" x14ac:dyDescent="0.3">
      <c r="A2149" s="2">
        <v>2147</v>
      </c>
      <c r="B2149" s="2" t="s">
        <v>2148</v>
      </c>
      <c r="C2149" s="2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6">
        <f>(E2149/D2149)*100</f>
        <v>0.69641025641025645</v>
      </c>
      <c r="P2149" s="5">
        <f>IF(NOT(L2149=0),(E2149/L2149),0)</f>
        <v>49.381818181818183</v>
      </c>
      <c r="Q2149" s="2" t="s">
        <v>8333</v>
      </c>
      <c r="R2149" s="2" t="s">
        <v>8334</v>
      </c>
      <c r="S2149" s="11">
        <f>(((J2149/60)/60)/24)+DATE(1970,1,1)</f>
        <v>41927.295694444445</v>
      </c>
      <c r="T2149" s="3">
        <f>(((I2149/60)/60)/24)+DATE(1970,1,1)</f>
        <v>41959.337361111116</v>
      </c>
    </row>
    <row r="2150" spans="1:20" x14ac:dyDescent="0.3">
      <c r="A2150" s="2">
        <v>2148</v>
      </c>
      <c r="B2150" s="2" t="s">
        <v>2149</v>
      </c>
      <c r="C2150" s="2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6">
        <f>(E2150/D2150)*100</f>
        <v>2</v>
      </c>
      <c r="P2150" s="5">
        <f>IF(NOT(L2150=0),(E2150/L2150),0)</f>
        <v>1</v>
      </c>
      <c r="Q2150" s="2" t="s">
        <v>8333</v>
      </c>
      <c r="R2150" s="2" t="s">
        <v>8334</v>
      </c>
      <c r="S2150" s="11">
        <f>(((J2150/60)/60)/24)+DATE(1970,1,1)</f>
        <v>42066.733587962968</v>
      </c>
      <c r="T2150" s="3">
        <f>(((I2150/60)/60)/24)+DATE(1970,1,1)</f>
        <v>42096.691921296297</v>
      </c>
    </row>
    <row r="2151" spans="1:20" x14ac:dyDescent="0.3">
      <c r="A2151" s="2">
        <v>2149</v>
      </c>
      <c r="B2151" s="2" t="s">
        <v>2150</v>
      </c>
      <c r="C2151" s="2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6">
        <f>(E2151/D2151)*100</f>
        <v>0</v>
      </c>
      <c r="P2151" s="5">
        <f>IF(NOT(L2151=0),(E2151/L2151),0)</f>
        <v>0</v>
      </c>
      <c r="Q2151" s="2" t="s">
        <v>8333</v>
      </c>
      <c r="R2151" s="2" t="s">
        <v>8334</v>
      </c>
      <c r="S2151" s="11">
        <f>(((J2151/60)/60)/24)+DATE(1970,1,1)</f>
        <v>40355.024953703702</v>
      </c>
      <c r="T2151" s="3">
        <f>(((I2151/60)/60)/24)+DATE(1970,1,1)</f>
        <v>40390</v>
      </c>
    </row>
    <row r="2152" spans="1:20" x14ac:dyDescent="0.3">
      <c r="A2152" s="2">
        <v>2150</v>
      </c>
      <c r="B2152" s="2" t="s">
        <v>2151</v>
      </c>
      <c r="C2152" s="2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6">
        <f>(E2152/D2152)*100</f>
        <v>0.80999999999999994</v>
      </c>
      <c r="P2152" s="5">
        <f>IF(NOT(L2152=0),(E2152/L2152),0)</f>
        <v>101.25</v>
      </c>
      <c r="Q2152" s="2" t="s">
        <v>8333</v>
      </c>
      <c r="R2152" s="2" t="s">
        <v>8334</v>
      </c>
      <c r="S2152" s="11">
        <f>(((J2152/60)/60)/24)+DATE(1970,1,1)</f>
        <v>42534.284710648149</v>
      </c>
      <c r="T2152" s="3">
        <f>(((I2152/60)/60)/24)+DATE(1970,1,1)</f>
        <v>42564.284710648149</v>
      </c>
    </row>
    <row r="2153" spans="1:20" x14ac:dyDescent="0.3">
      <c r="A2153" s="2">
        <v>2151</v>
      </c>
      <c r="B2153" s="2" t="s">
        <v>2152</v>
      </c>
      <c r="C2153" s="2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6">
        <f>(E2153/D2153)*100</f>
        <v>0.26222222222222225</v>
      </c>
      <c r="P2153" s="5">
        <f>IF(NOT(L2153=0),(E2153/L2153),0)</f>
        <v>19.666666666666668</v>
      </c>
      <c r="Q2153" s="2" t="s">
        <v>8333</v>
      </c>
      <c r="R2153" s="2" t="s">
        <v>8334</v>
      </c>
      <c r="S2153" s="11">
        <f>(((J2153/60)/60)/24)+DATE(1970,1,1)</f>
        <v>42520.847384259265</v>
      </c>
      <c r="T2153" s="3">
        <f>(((I2153/60)/60)/24)+DATE(1970,1,1)</f>
        <v>42550.847384259265</v>
      </c>
    </row>
    <row r="2154" spans="1:20" x14ac:dyDescent="0.3">
      <c r="A2154" s="2">
        <v>2152</v>
      </c>
      <c r="B2154" s="2" t="s">
        <v>2153</v>
      </c>
      <c r="C2154" s="2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6">
        <f>(E2154/D2154)*100</f>
        <v>0.16666666666666669</v>
      </c>
      <c r="P2154" s="5">
        <f>IF(NOT(L2154=0),(E2154/L2154),0)</f>
        <v>12.5</v>
      </c>
      <c r="Q2154" s="2" t="s">
        <v>8333</v>
      </c>
      <c r="R2154" s="2" t="s">
        <v>8334</v>
      </c>
      <c r="S2154" s="11">
        <f>(((J2154/60)/60)/24)+DATE(1970,1,1)</f>
        <v>41683.832280092596</v>
      </c>
      <c r="T2154" s="3">
        <f>(((I2154/60)/60)/24)+DATE(1970,1,1)</f>
        <v>41713.790613425925</v>
      </c>
    </row>
    <row r="2155" spans="1:20" x14ac:dyDescent="0.3">
      <c r="A2155" s="2">
        <v>2153</v>
      </c>
      <c r="B2155" s="2" t="s">
        <v>2154</v>
      </c>
      <c r="C2155" s="2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6">
        <f>(E2155/D2155)*100</f>
        <v>9.124454880912446E-3</v>
      </c>
      <c r="P2155" s="5">
        <f>IF(NOT(L2155=0),(E2155/L2155),0)</f>
        <v>8.5</v>
      </c>
      <c r="Q2155" s="2" t="s">
        <v>8333</v>
      </c>
      <c r="R2155" s="2" t="s">
        <v>8334</v>
      </c>
      <c r="S2155" s="11">
        <f>(((J2155/60)/60)/24)+DATE(1970,1,1)</f>
        <v>41974.911087962959</v>
      </c>
      <c r="T2155" s="3">
        <f>(((I2155/60)/60)/24)+DATE(1970,1,1)</f>
        <v>42014.332638888889</v>
      </c>
    </row>
    <row r="2156" spans="1:20" x14ac:dyDescent="0.3">
      <c r="A2156" s="2">
        <v>2154</v>
      </c>
      <c r="B2156" s="2" t="s">
        <v>2155</v>
      </c>
      <c r="C2156" s="2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6">
        <f>(E2156/D2156)*100</f>
        <v>0.8</v>
      </c>
      <c r="P2156" s="5">
        <f>IF(NOT(L2156=0),(E2156/L2156),0)</f>
        <v>1</v>
      </c>
      <c r="Q2156" s="2" t="s">
        <v>8333</v>
      </c>
      <c r="R2156" s="2" t="s">
        <v>8334</v>
      </c>
      <c r="S2156" s="11">
        <f>(((J2156/60)/60)/24)+DATE(1970,1,1)</f>
        <v>41647.632256944446</v>
      </c>
      <c r="T2156" s="3">
        <f>(((I2156/60)/60)/24)+DATE(1970,1,1)</f>
        <v>41667.632256944446</v>
      </c>
    </row>
    <row r="2157" spans="1:20" x14ac:dyDescent="0.3">
      <c r="A2157" s="2">
        <v>2155</v>
      </c>
      <c r="B2157" s="2" t="s">
        <v>2156</v>
      </c>
      <c r="C2157" s="2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6">
        <f>(E2157/D2157)*100</f>
        <v>2.2999999999999998</v>
      </c>
      <c r="P2157" s="5">
        <f>IF(NOT(L2157=0),(E2157/L2157),0)</f>
        <v>23</v>
      </c>
      <c r="Q2157" s="2" t="s">
        <v>8333</v>
      </c>
      <c r="R2157" s="2" t="s">
        <v>8334</v>
      </c>
      <c r="S2157" s="11">
        <f>(((J2157/60)/60)/24)+DATE(1970,1,1)</f>
        <v>42430.747511574074</v>
      </c>
      <c r="T2157" s="3">
        <f>(((I2157/60)/60)/24)+DATE(1970,1,1)</f>
        <v>42460.70584490741</v>
      </c>
    </row>
    <row r="2158" spans="1:20" x14ac:dyDescent="0.3">
      <c r="A2158" s="2">
        <v>2156</v>
      </c>
      <c r="B2158" s="2" t="s">
        <v>2157</v>
      </c>
      <c r="C2158" s="2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6">
        <f>(E2158/D2158)*100</f>
        <v>2.6660714285714282</v>
      </c>
      <c r="P2158" s="5">
        <f>IF(NOT(L2158=0),(E2158/L2158),0)</f>
        <v>17.987951807228917</v>
      </c>
      <c r="Q2158" s="2" t="s">
        <v>8333</v>
      </c>
      <c r="R2158" s="2" t="s">
        <v>8334</v>
      </c>
      <c r="S2158" s="11">
        <f>(((J2158/60)/60)/24)+DATE(1970,1,1)</f>
        <v>41488.85423611111</v>
      </c>
      <c r="T2158" s="3">
        <f>(((I2158/60)/60)/24)+DATE(1970,1,1)</f>
        <v>41533.85423611111</v>
      </c>
    </row>
    <row r="2159" spans="1:20" x14ac:dyDescent="0.3">
      <c r="A2159" s="2">
        <v>2157</v>
      </c>
      <c r="B2159" s="2" t="s">
        <v>2158</v>
      </c>
      <c r="C2159" s="2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6">
        <f>(E2159/D2159)*100</f>
        <v>28.192</v>
      </c>
      <c r="P2159" s="5">
        <f>IF(NOT(L2159=0),(E2159/L2159),0)</f>
        <v>370.94736842105266</v>
      </c>
      <c r="Q2159" s="2" t="s">
        <v>8333</v>
      </c>
      <c r="R2159" s="2" t="s">
        <v>8334</v>
      </c>
      <c r="S2159" s="11">
        <f>(((J2159/60)/60)/24)+DATE(1970,1,1)</f>
        <v>42694.98128472222</v>
      </c>
      <c r="T2159" s="3">
        <f>(((I2159/60)/60)/24)+DATE(1970,1,1)</f>
        <v>42727.332638888889</v>
      </c>
    </row>
    <row r="2160" spans="1:20" x14ac:dyDescent="0.3">
      <c r="A2160" s="2">
        <v>2158</v>
      </c>
      <c r="B2160" s="2" t="s">
        <v>2159</v>
      </c>
      <c r="C2160" s="2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6">
        <f>(E2160/D2160)*100</f>
        <v>6.5900366666666672</v>
      </c>
      <c r="P2160" s="5">
        <f>IF(NOT(L2160=0),(E2160/L2160),0)</f>
        <v>63.569485530546629</v>
      </c>
      <c r="Q2160" s="2" t="s">
        <v>8333</v>
      </c>
      <c r="R2160" s="2" t="s">
        <v>8334</v>
      </c>
      <c r="S2160" s="11">
        <f>(((J2160/60)/60)/24)+DATE(1970,1,1)</f>
        <v>41264.853865740741</v>
      </c>
      <c r="T2160" s="3">
        <f>(((I2160/60)/60)/24)+DATE(1970,1,1)</f>
        <v>41309.853865740741</v>
      </c>
    </row>
    <row r="2161" spans="1:20" x14ac:dyDescent="0.3">
      <c r="A2161" s="2">
        <v>2159</v>
      </c>
      <c r="B2161" s="2" t="s">
        <v>2160</v>
      </c>
      <c r="C2161" s="2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6">
        <f>(E2161/D2161)*100</f>
        <v>0.72222222222222221</v>
      </c>
      <c r="P2161" s="5">
        <f>IF(NOT(L2161=0),(E2161/L2161),0)</f>
        <v>13</v>
      </c>
      <c r="Q2161" s="2" t="s">
        <v>8333</v>
      </c>
      <c r="R2161" s="2" t="s">
        <v>8334</v>
      </c>
      <c r="S2161" s="11">
        <f>(((J2161/60)/60)/24)+DATE(1970,1,1)</f>
        <v>40710.731180555551</v>
      </c>
      <c r="T2161" s="3">
        <f>(((I2161/60)/60)/24)+DATE(1970,1,1)</f>
        <v>40740.731180555551</v>
      </c>
    </row>
    <row r="2162" spans="1:20" x14ac:dyDescent="0.3">
      <c r="A2162" s="2">
        <v>2160</v>
      </c>
      <c r="B2162" s="2" t="s">
        <v>2161</v>
      </c>
      <c r="C2162" s="2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6">
        <f>(E2162/D2162)*100</f>
        <v>0.85000000000000009</v>
      </c>
      <c r="P2162" s="5">
        <f>IF(NOT(L2162=0),(E2162/L2162),0)</f>
        <v>5.3125</v>
      </c>
      <c r="Q2162" s="2" t="s">
        <v>8333</v>
      </c>
      <c r="R2162" s="2" t="s">
        <v>8334</v>
      </c>
      <c r="S2162" s="11">
        <f>(((J2162/60)/60)/24)+DATE(1970,1,1)</f>
        <v>41018.711863425924</v>
      </c>
      <c r="T2162" s="3">
        <f>(((I2162/60)/60)/24)+DATE(1970,1,1)</f>
        <v>41048.711863425924</v>
      </c>
    </row>
    <row r="2163" spans="1:20" x14ac:dyDescent="0.3">
      <c r="A2163" s="2">
        <v>2161</v>
      </c>
      <c r="B2163" s="2" t="s">
        <v>2162</v>
      </c>
      <c r="C2163" s="2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6">
        <f>(E2163/D2163)*100</f>
        <v>115.75</v>
      </c>
      <c r="P2163" s="5">
        <f>IF(NOT(L2163=0),(E2163/L2163),0)</f>
        <v>35.615384615384613</v>
      </c>
      <c r="Q2163" s="2" t="s">
        <v>8325</v>
      </c>
      <c r="R2163" s="2" t="s">
        <v>8326</v>
      </c>
      <c r="S2163" s="11">
        <f>(((J2163/60)/60)/24)+DATE(1970,1,1)</f>
        <v>42240.852534722217</v>
      </c>
      <c r="T2163" s="3">
        <f>(((I2163/60)/60)/24)+DATE(1970,1,1)</f>
        <v>42270.852534722217</v>
      </c>
    </row>
    <row r="2164" spans="1:20" x14ac:dyDescent="0.3">
      <c r="A2164" s="2">
        <v>2162</v>
      </c>
      <c r="B2164" s="2" t="s">
        <v>2163</v>
      </c>
      <c r="C2164" s="2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6">
        <f>(E2164/D2164)*100</f>
        <v>112.26666666666667</v>
      </c>
      <c r="P2164" s="5">
        <f>IF(NOT(L2164=0),(E2164/L2164),0)</f>
        <v>87.103448275862064</v>
      </c>
      <c r="Q2164" s="2" t="s">
        <v>8325</v>
      </c>
      <c r="R2164" s="2" t="s">
        <v>8326</v>
      </c>
      <c r="S2164" s="11">
        <f>(((J2164/60)/60)/24)+DATE(1970,1,1)</f>
        <v>41813.766099537039</v>
      </c>
      <c r="T2164" s="3">
        <f>(((I2164/60)/60)/24)+DATE(1970,1,1)</f>
        <v>41844.766099537039</v>
      </c>
    </row>
    <row r="2165" spans="1:20" x14ac:dyDescent="0.3">
      <c r="A2165" s="2">
        <v>2163</v>
      </c>
      <c r="B2165" s="2" t="s">
        <v>2164</v>
      </c>
      <c r="C2165" s="2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6">
        <f>(E2165/D2165)*100</f>
        <v>132.20000000000002</v>
      </c>
      <c r="P2165" s="5">
        <f>IF(NOT(L2165=0),(E2165/L2165),0)</f>
        <v>75.11363636363636</v>
      </c>
      <c r="Q2165" s="2" t="s">
        <v>8325</v>
      </c>
      <c r="R2165" s="2" t="s">
        <v>8326</v>
      </c>
      <c r="S2165" s="11">
        <f>(((J2165/60)/60)/24)+DATE(1970,1,1)</f>
        <v>42111.899537037039</v>
      </c>
      <c r="T2165" s="3">
        <f>(((I2165/60)/60)/24)+DATE(1970,1,1)</f>
        <v>42163.159722222219</v>
      </c>
    </row>
    <row r="2166" spans="1:20" x14ac:dyDescent="0.3">
      <c r="A2166" s="2">
        <v>2164</v>
      </c>
      <c r="B2166" s="2" t="s">
        <v>2165</v>
      </c>
      <c r="C2166" s="2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6">
        <f>(E2166/D2166)*100</f>
        <v>102.63636363636364</v>
      </c>
      <c r="P2166" s="5">
        <f>IF(NOT(L2166=0),(E2166/L2166),0)</f>
        <v>68.01204819277109</v>
      </c>
      <c r="Q2166" s="2" t="s">
        <v>8325</v>
      </c>
      <c r="R2166" s="2" t="s">
        <v>8326</v>
      </c>
      <c r="S2166" s="11">
        <f>(((J2166/60)/60)/24)+DATE(1970,1,1)</f>
        <v>42515.71775462963</v>
      </c>
      <c r="T2166" s="3">
        <f>(((I2166/60)/60)/24)+DATE(1970,1,1)</f>
        <v>42546.165972222225</v>
      </c>
    </row>
    <row r="2167" spans="1:20" x14ac:dyDescent="0.3">
      <c r="A2167" s="2">
        <v>2165</v>
      </c>
      <c r="B2167" s="2" t="s">
        <v>2166</v>
      </c>
      <c r="C2167" s="2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6">
        <f>(E2167/D2167)*100</f>
        <v>138.64000000000001</v>
      </c>
      <c r="P2167" s="5">
        <f>IF(NOT(L2167=0),(E2167/L2167),0)</f>
        <v>29.623931623931625</v>
      </c>
      <c r="Q2167" s="2" t="s">
        <v>8325</v>
      </c>
      <c r="R2167" s="2" t="s">
        <v>8326</v>
      </c>
      <c r="S2167" s="11">
        <f>(((J2167/60)/60)/24)+DATE(1970,1,1)</f>
        <v>42438.667071759264</v>
      </c>
      <c r="T2167" s="3">
        <f>(((I2167/60)/60)/24)+DATE(1970,1,1)</f>
        <v>42468.625405092593</v>
      </c>
    </row>
    <row r="2168" spans="1:20" x14ac:dyDescent="0.3">
      <c r="A2168" s="2">
        <v>2166</v>
      </c>
      <c r="B2168" s="2" t="s">
        <v>2167</v>
      </c>
      <c r="C2168" s="2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6">
        <f>(E2168/D2168)*100</f>
        <v>146.6</v>
      </c>
      <c r="P2168" s="5">
        <f>IF(NOT(L2168=0),(E2168/L2168),0)</f>
        <v>91.625</v>
      </c>
      <c r="Q2168" s="2" t="s">
        <v>8325</v>
      </c>
      <c r="R2168" s="2" t="s">
        <v>8326</v>
      </c>
      <c r="S2168" s="11">
        <f>(((J2168/60)/60)/24)+DATE(1970,1,1)</f>
        <v>41933.838171296295</v>
      </c>
      <c r="T2168" s="3">
        <f>(((I2168/60)/60)/24)+DATE(1970,1,1)</f>
        <v>41978.879837962959</v>
      </c>
    </row>
    <row r="2169" spans="1:20" x14ac:dyDescent="0.3">
      <c r="A2169" s="2">
        <v>2167</v>
      </c>
      <c r="B2169" s="2" t="s">
        <v>2168</v>
      </c>
      <c r="C2169" s="2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6">
        <f>(E2169/D2169)*100</f>
        <v>120</v>
      </c>
      <c r="P2169" s="5">
        <f>IF(NOT(L2169=0),(E2169/L2169),0)</f>
        <v>22.5</v>
      </c>
      <c r="Q2169" s="2" t="s">
        <v>8325</v>
      </c>
      <c r="R2169" s="2" t="s">
        <v>8326</v>
      </c>
      <c r="S2169" s="11">
        <f>(((J2169/60)/60)/24)+DATE(1970,1,1)</f>
        <v>41153.066400462965</v>
      </c>
      <c r="T2169" s="3">
        <f>(((I2169/60)/60)/24)+DATE(1970,1,1)</f>
        <v>41167.066400462965</v>
      </c>
    </row>
    <row r="2170" spans="1:20" x14ac:dyDescent="0.3">
      <c r="A2170" s="2">
        <v>2168</v>
      </c>
      <c r="B2170" s="2" t="s">
        <v>2169</v>
      </c>
      <c r="C2170" s="2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6">
        <f>(E2170/D2170)*100</f>
        <v>121.5816111111111</v>
      </c>
      <c r="P2170" s="5">
        <f>IF(NOT(L2170=0),(E2170/L2170),0)</f>
        <v>64.366735294117646</v>
      </c>
      <c r="Q2170" s="2" t="s">
        <v>8325</v>
      </c>
      <c r="R2170" s="2" t="s">
        <v>8326</v>
      </c>
      <c r="S2170" s="11">
        <f>(((J2170/60)/60)/24)+DATE(1970,1,1)</f>
        <v>42745.600243055553</v>
      </c>
      <c r="T2170" s="3">
        <f>(((I2170/60)/60)/24)+DATE(1970,1,1)</f>
        <v>42776.208333333328</v>
      </c>
    </row>
    <row r="2171" spans="1:20" x14ac:dyDescent="0.3">
      <c r="A2171" s="2">
        <v>2169</v>
      </c>
      <c r="B2171" s="2" t="s">
        <v>2170</v>
      </c>
      <c r="C2171" s="2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6">
        <f>(E2171/D2171)*100</f>
        <v>100</v>
      </c>
      <c r="P2171" s="5">
        <f>IF(NOT(L2171=0),(E2171/L2171),0)</f>
        <v>21.857142857142858</v>
      </c>
      <c r="Q2171" s="2" t="s">
        <v>8325</v>
      </c>
      <c r="R2171" s="2" t="s">
        <v>8326</v>
      </c>
      <c r="S2171" s="11">
        <f>(((J2171/60)/60)/24)+DATE(1970,1,1)</f>
        <v>42793.700821759259</v>
      </c>
      <c r="T2171" s="3">
        <f>(((I2171/60)/60)/24)+DATE(1970,1,1)</f>
        <v>42796.700821759259</v>
      </c>
    </row>
    <row r="2172" spans="1:20" x14ac:dyDescent="0.3">
      <c r="A2172" s="2">
        <v>2170</v>
      </c>
      <c r="B2172" s="2" t="s">
        <v>2171</v>
      </c>
      <c r="C2172" s="2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6">
        <f>(E2172/D2172)*100</f>
        <v>180.85714285714286</v>
      </c>
      <c r="P2172" s="5">
        <f>IF(NOT(L2172=0),(E2172/L2172),0)</f>
        <v>33.315789473684212</v>
      </c>
      <c r="Q2172" s="2" t="s">
        <v>8325</v>
      </c>
      <c r="R2172" s="2" t="s">
        <v>8326</v>
      </c>
      <c r="S2172" s="11">
        <f>(((J2172/60)/60)/24)+DATE(1970,1,1)</f>
        <v>42198.750254629631</v>
      </c>
      <c r="T2172" s="3">
        <f>(((I2172/60)/60)/24)+DATE(1970,1,1)</f>
        <v>42238.750254629631</v>
      </c>
    </row>
    <row r="2173" spans="1:20" x14ac:dyDescent="0.3">
      <c r="A2173" s="2">
        <v>2171</v>
      </c>
      <c r="B2173" s="2" t="s">
        <v>2172</v>
      </c>
      <c r="C2173" s="2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6">
        <f>(E2173/D2173)*100</f>
        <v>106.075</v>
      </c>
      <c r="P2173" s="5">
        <f>IF(NOT(L2173=0),(E2173/L2173),0)</f>
        <v>90.276595744680847</v>
      </c>
      <c r="Q2173" s="2" t="s">
        <v>8325</v>
      </c>
      <c r="R2173" s="2" t="s">
        <v>8326</v>
      </c>
      <c r="S2173" s="11">
        <f>(((J2173/60)/60)/24)+DATE(1970,1,1)</f>
        <v>42141.95711805555</v>
      </c>
      <c r="T2173" s="3">
        <f>(((I2173/60)/60)/24)+DATE(1970,1,1)</f>
        <v>42177.208333333328</v>
      </c>
    </row>
    <row r="2174" spans="1:20" x14ac:dyDescent="0.3">
      <c r="A2174" s="2">
        <v>2172</v>
      </c>
      <c r="B2174" s="2" t="s">
        <v>2173</v>
      </c>
      <c r="C2174" s="2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6">
        <f>(E2174/D2174)*100</f>
        <v>100</v>
      </c>
      <c r="P2174" s="5">
        <f>IF(NOT(L2174=0),(E2174/L2174),0)</f>
        <v>76.92307692307692</v>
      </c>
      <c r="Q2174" s="2" t="s">
        <v>8325</v>
      </c>
      <c r="R2174" s="2" t="s">
        <v>8326</v>
      </c>
      <c r="S2174" s="11">
        <f>(((J2174/60)/60)/24)+DATE(1970,1,1)</f>
        <v>42082.580092592587</v>
      </c>
      <c r="T2174" s="3">
        <f>(((I2174/60)/60)/24)+DATE(1970,1,1)</f>
        <v>42112.580092592587</v>
      </c>
    </row>
    <row r="2175" spans="1:20" x14ac:dyDescent="0.3">
      <c r="A2175" s="2">
        <v>2173</v>
      </c>
      <c r="B2175" s="2" t="s">
        <v>2174</v>
      </c>
      <c r="C2175" s="2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6">
        <f>(E2175/D2175)*100</f>
        <v>126.92857142857143</v>
      </c>
      <c r="P2175" s="5">
        <f>IF(NOT(L2175=0),(E2175/L2175),0)</f>
        <v>59.233333333333334</v>
      </c>
      <c r="Q2175" s="2" t="s">
        <v>8325</v>
      </c>
      <c r="R2175" s="2" t="s">
        <v>8326</v>
      </c>
      <c r="S2175" s="11">
        <f>(((J2175/60)/60)/24)+DATE(1970,1,1)</f>
        <v>41495.692627314813</v>
      </c>
      <c r="T2175" s="3">
        <f>(((I2175/60)/60)/24)+DATE(1970,1,1)</f>
        <v>41527.165972222225</v>
      </c>
    </row>
    <row r="2176" spans="1:20" x14ac:dyDescent="0.3">
      <c r="A2176" s="2">
        <v>2174</v>
      </c>
      <c r="B2176" s="2" t="s">
        <v>2175</v>
      </c>
      <c r="C2176" s="2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6">
        <f>(E2176/D2176)*100</f>
        <v>102.97499999999999</v>
      </c>
      <c r="P2176" s="5">
        <f>IF(NOT(L2176=0),(E2176/L2176),0)</f>
        <v>65.38095238095238</v>
      </c>
      <c r="Q2176" s="2" t="s">
        <v>8325</v>
      </c>
      <c r="R2176" s="2" t="s">
        <v>8326</v>
      </c>
      <c r="S2176" s="11">
        <f>(((J2176/60)/60)/24)+DATE(1970,1,1)</f>
        <v>42465.542905092589</v>
      </c>
      <c r="T2176" s="3">
        <f>(((I2176/60)/60)/24)+DATE(1970,1,1)</f>
        <v>42495.542905092589</v>
      </c>
    </row>
    <row r="2177" spans="1:20" x14ac:dyDescent="0.3">
      <c r="A2177" s="2">
        <v>2175</v>
      </c>
      <c r="B2177" s="2" t="s">
        <v>2176</v>
      </c>
      <c r="C2177" s="2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6">
        <f>(E2177/D2177)*100</f>
        <v>250</v>
      </c>
      <c r="P2177" s="5">
        <f>IF(NOT(L2177=0),(E2177/L2177),0)</f>
        <v>67.307692307692307</v>
      </c>
      <c r="Q2177" s="2" t="s">
        <v>8325</v>
      </c>
      <c r="R2177" s="2" t="s">
        <v>8326</v>
      </c>
      <c r="S2177" s="11">
        <f>(((J2177/60)/60)/24)+DATE(1970,1,1)</f>
        <v>42565.009097222224</v>
      </c>
      <c r="T2177" s="3">
        <f>(((I2177/60)/60)/24)+DATE(1970,1,1)</f>
        <v>42572.009097222224</v>
      </c>
    </row>
    <row r="2178" spans="1:20" x14ac:dyDescent="0.3">
      <c r="A2178" s="2">
        <v>2176</v>
      </c>
      <c r="B2178" s="2" t="s">
        <v>2177</v>
      </c>
      <c r="C2178" s="2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6">
        <f>(E2178/D2178)*100</f>
        <v>126.02</v>
      </c>
      <c r="P2178" s="5">
        <f>IF(NOT(L2178=0),(E2178/L2178),0)</f>
        <v>88.74647887323944</v>
      </c>
      <c r="Q2178" s="2" t="s">
        <v>8325</v>
      </c>
      <c r="R2178" s="2" t="s">
        <v>8326</v>
      </c>
      <c r="S2178" s="11">
        <f>(((J2178/60)/60)/24)+DATE(1970,1,1)</f>
        <v>42096.633206018523</v>
      </c>
      <c r="T2178" s="3">
        <f>(((I2178/60)/60)/24)+DATE(1970,1,1)</f>
        <v>42126.633206018523</v>
      </c>
    </row>
    <row r="2179" spans="1:20" x14ac:dyDescent="0.3">
      <c r="A2179" s="2">
        <v>2177</v>
      </c>
      <c r="B2179" s="2" t="s">
        <v>2178</v>
      </c>
      <c r="C2179" s="2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6">
        <f>(E2179/D2179)*100</f>
        <v>100.12</v>
      </c>
      <c r="P2179" s="5">
        <f>IF(NOT(L2179=0),(E2179/L2179),0)</f>
        <v>65.868421052631575</v>
      </c>
      <c r="Q2179" s="2" t="s">
        <v>8325</v>
      </c>
      <c r="R2179" s="2" t="s">
        <v>8326</v>
      </c>
      <c r="S2179" s="11">
        <f>(((J2179/60)/60)/24)+DATE(1970,1,1)</f>
        <v>42502.250775462962</v>
      </c>
      <c r="T2179" s="3">
        <f>(((I2179/60)/60)/24)+DATE(1970,1,1)</f>
        <v>42527.250775462962</v>
      </c>
    </row>
    <row r="2180" spans="1:20" x14ac:dyDescent="0.3">
      <c r="A2180" s="2">
        <v>2178</v>
      </c>
      <c r="B2180" s="2" t="s">
        <v>2179</v>
      </c>
      <c r="C2180" s="2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6">
        <f>(E2180/D2180)*100</f>
        <v>138.64000000000001</v>
      </c>
      <c r="P2180" s="5">
        <f>IF(NOT(L2180=0),(E2180/L2180),0)</f>
        <v>40.349243306169967</v>
      </c>
      <c r="Q2180" s="2" t="s">
        <v>8325</v>
      </c>
      <c r="R2180" s="2" t="s">
        <v>8326</v>
      </c>
      <c r="S2180" s="11">
        <f>(((J2180/60)/60)/24)+DATE(1970,1,1)</f>
        <v>42723.63653935185</v>
      </c>
      <c r="T2180" s="3">
        <f>(((I2180/60)/60)/24)+DATE(1970,1,1)</f>
        <v>42753.63653935185</v>
      </c>
    </row>
    <row r="2181" spans="1:20" x14ac:dyDescent="0.3">
      <c r="A2181" s="2">
        <v>2179</v>
      </c>
      <c r="B2181" s="2" t="s">
        <v>2180</v>
      </c>
      <c r="C2181" s="2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6">
        <f>(E2181/D2181)*100</f>
        <v>161.4</v>
      </c>
      <c r="P2181" s="5">
        <f>IF(NOT(L2181=0),(E2181/L2181),0)</f>
        <v>76.857142857142861</v>
      </c>
      <c r="Q2181" s="2" t="s">
        <v>8325</v>
      </c>
      <c r="R2181" s="2" t="s">
        <v>8326</v>
      </c>
      <c r="S2181" s="11">
        <f>(((J2181/60)/60)/24)+DATE(1970,1,1)</f>
        <v>42075.171203703707</v>
      </c>
      <c r="T2181" s="3">
        <f>(((I2181/60)/60)/24)+DATE(1970,1,1)</f>
        <v>42105.171203703707</v>
      </c>
    </row>
    <row r="2182" spans="1:20" x14ac:dyDescent="0.3">
      <c r="A2182" s="2">
        <v>2180</v>
      </c>
      <c r="B2182" s="2" t="s">
        <v>2181</v>
      </c>
      <c r="C2182" s="2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6">
        <f>(E2182/D2182)*100</f>
        <v>107.18419999999999</v>
      </c>
      <c r="P2182" s="5">
        <f>IF(NOT(L2182=0),(E2182/L2182),0)</f>
        <v>68.707820512820518</v>
      </c>
      <c r="Q2182" s="2" t="s">
        <v>8325</v>
      </c>
      <c r="R2182" s="2" t="s">
        <v>8326</v>
      </c>
      <c r="S2182" s="11">
        <f>(((J2182/60)/60)/24)+DATE(1970,1,1)</f>
        <v>42279.669768518521</v>
      </c>
      <c r="T2182" s="3">
        <f>(((I2182/60)/60)/24)+DATE(1970,1,1)</f>
        <v>42321.711435185185</v>
      </c>
    </row>
    <row r="2183" spans="1:20" x14ac:dyDescent="0.3">
      <c r="A2183" s="2">
        <v>2181</v>
      </c>
      <c r="B2183" s="2" t="s">
        <v>2182</v>
      </c>
      <c r="C2183" s="2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6">
        <f>(E2183/D2183)*100</f>
        <v>153.1</v>
      </c>
      <c r="P2183" s="5">
        <f>IF(NOT(L2183=0),(E2183/L2183),0)</f>
        <v>57.773584905660378</v>
      </c>
      <c r="Q2183" s="2" t="s">
        <v>8333</v>
      </c>
      <c r="R2183" s="2" t="s">
        <v>8351</v>
      </c>
      <c r="S2183" s="11">
        <f>(((J2183/60)/60)/24)+DATE(1970,1,1)</f>
        <v>42773.005243055552</v>
      </c>
      <c r="T2183" s="3">
        <f>(((I2183/60)/60)/24)+DATE(1970,1,1)</f>
        <v>42787.005243055552</v>
      </c>
    </row>
    <row r="2184" spans="1:20" x14ac:dyDescent="0.3">
      <c r="A2184" s="2">
        <v>2182</v>
      </c>
      <c r="B2184" s="2" t="s">
        <v>2183</v>
      </c>
      <c r="C2184" s="2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6">
        <f>(E2184/D2184)*100</f>
        <v>524.16666666666663</v>
      </c>
      <c r="P2184" s="5">
        <f>IF(NOT(L2184=0),(E2184/L2184),0)</f>
        <v>44.171348314606739</v>
      </c>
      <c r="Q2184" s="2" t="s">
        <v>8333</v>
      </c>
      <c r="R2184" s="2" t="s">
        <v>8351</v>
      </c>
      <c r="S2184" s="11">
        <f>(((J2184/60)/60)/24)+DATE(1970,1,1)</f>
        <v>41879.900752314818</v>
      </c>
      <c r="T2184" s="3">
        <f>(((I2184/60)/60)/24)+DATE(1970,1,1)</f>
        <v>41914.900752314818</v>
      </c>
    </row>
    <row r="2185" spans="1:20" x14ac:dyDescent="0.3">
      <c r="A2185" s="2">
        <v>2183</v>
      </c>
      <c r="B2185" s="2" t="s">
        <v>2184</v>
      </c>
      <c r="C2185" s="2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6">
        <f>(E2185/D2185)*100</f>
        <v>489.27777777777777</v>
      </c>
      <c r="P2185" s="5">
        <f>IF(NOT(L2185=0),(E2185/L2185),0)</f>
        <v>31.566308243727597</v>
      </c>
      <c r="Q2185" s="2" t="s">
        <v>8333</v>
      </c>
      <c r="R2185" s="2" t="s">
        <v>8351</v>
      </c>
      <c r="S2185" s="11">
        <f>(((J2185/60)/60)/24)+DATE(1970,1,1)</f>
        <v>42745.365474537044</v>
      </c>
      <c r="T2185" s="3">
        <f>(((I2185/60)/60)/24)+DATE(1970,1,1)</f>
        <v>42775.208333333328</v>
      </c>
    </row>
    <row r="2186" spans="1:20" x14ac:dyDescent="0.3">
      <c r="A2186" s="2">
        <v>2184</v>
      </c>
      <c r="B2186" s="2" t="s">
        <v>2185</v>
      </c>
      <c r="C2186" s="2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6">
        <f>(E2186/D2186)*100</f>
        <v>284.74</v>
      </c>
      <c r="P2186" s="5">
        <f>IF(NOT(L2186=0),(E2186/L2186),0)</f>
        <v>107.04511278195488</v>
      </c>
      <c r="Q2186" s="2" t="s">
        <v>8333</v>
      </c>
      <c r="R2186" s="2" t="s">
        <v>8351</v>
      </c>
      <c r="S2186" s="11">
        <f>(((J2186/60)/60)/24)+DATE(1970,1,1)</f>
        <v>42380.690289351856</v>
      </c>
      <c r="T2186" s="3">
        <f>(((I2186/60)/60)/24)+DATE(1970,1,1)</f>
        <v>42394.666666666672</v>
      </c>
    </row>
    <row r="2187" spans="1:20" x14ac:dyDescent="0.3">
      <c r="A2187" s="2">
        <v>2185</v>
      </c>
      <c r="B2187" s="2" t="s">
        <v>2186</v>
      </c>
      <c r="C2187" s="2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6">
        <f>(E2187/D2187)*100</f>
        <v>1856.97</v>
      </c>
      <c r="P2187" s="5">
        <f>IF(NOT(L2187=0),(E2187/L2187),0)</f>
        <v>149.03451043338683</v>
      </c>
      <c r="Q2187" s="2" t="s">
        <v>8333</v>
      </c>
      <c r="R2187" s="2" t="s">
        <v>8351</v>
      </c>
      <c r="S2187" s="11">
        <f>(((J2187/60)/60)/24)+DATE(1970,1,1)</f>
        <v>41319.349988425929</v>
      </c>
      <c r="T2187" s="3">
        <f>(((I2187/60)/60)/24)+DATE(1970,1,1)</f>
        <v>41359.349988425929</v>
      </c>
    </row>
    <row r="2188" spans="1:20" x14ac:dyDescent="0.3">
      <c r="A2188" s="2">
        <v>2186</v>
      </c>
      <c r="B2188" s="2" t="s">
        <v>2187</v>
      </c>
      <c r="C2188" s="2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6">
        <f>(E2188/D2188)*100</f>
        <v>109.67499999999998</v>
      </c>
      <c r="P2188" s="5">
        <f>IF(NOT(L2188=0),(E2188/L2188),0)</f>
        <v>55.956632653061227</v>
      </c>
      <c r="Q2188" s="2" t="s">
        <v>8333</v>
      </c>
      <c r="R2188" s="2" t="s">
        <v>8351</v>
      </c>
      <c r="S2188" s="11">
        <f>(((J2188/60)/60)/24)+DATE(1970,1,1)</f>
        <v>42583.615081018521</v>
      </c>
      <c r="T2188" s="3">
        <f>(((I2188/60)/60)/24)+DATE(1970,1,1)</f>
        <v>42620.083333333328</v>
      </c>
    </row>
    <row r="2189" spans="1:20" x14ac:dyDescent="0.3">
      <c r="A2189" s="2">
        <v>2187</v>
      </c>
      <c r="B2189" s="2" t="s">
        <v>2188</v>
      </c>
      <c r="C2189" s="2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6">
        <f>(E2189/D2189)*100</f>
        <v>1014.6425</v>
      </c>
      <c r="P2189" s="5">
        <f>IF(NOT(L2189=0),(E2189/L2189),0)</f>
        <v>56.970381807973048</v>
      </c>
      <c r="Q2189" s="2" t="s">
        <v>8333</v>
      </c>
      <c r="R2189" s="2" t="s">
        <v>8351</v>
      </c>
      <c r="S2189" s="11">
        <f>(((J2189/60)/60)/24)+DATE(1970,1,1)</f>
        <v>42068.209097222221</v>
      </c>
      <c r="T2189" s="3">
        <f>(((I2189/60)/60)/24)+DATE(1970,1,1)</f>
        <v>42097.165972222225</v>
      </c>
    </row>
    <row r="2190" spans="1:20" x14ac:dyDescent="0.3">
      <c r="A2190" s="2">
        <v>2188</v>
      </c>
      <c r="B2190" s="2" t="s">
        <v>2189</v>
      </c>
      <c r="C2190" s="2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6">
        <f>(E2190/D2190)*100</f>
        <v>412.17692027666544</v>
      </c>
      <c r="P2190" s="5">
        <f>IF(NOT(L2190=0),(E2190/L2190),0)</f>
        <v>44.056420233463037</v>
      </c>
      <c r="Q2190" s="2" t="s">
        <v>8333</v>
      </c>
      <c r="R2190" s="2" t="s">
        <v>8351</v>
      </c>
      <c r="S2190" s="11">
        <f>(((J2190/60)/60)/24)+DATE(1970,1,1)</f>
        <v>42633.586122685185</v>
      </c>
      <c r="T2190" s="3">
        <f>(((I2190/60)/60)/24)+DATE(1970,1,1)</f>
        <v>42668.708333333328</v>
      </c>
    </row>
    <row r="2191" spans="1:20" x14ac:dyDescent="0.3">
      <c r="A2191" s="2">
        <v>2189</v>
      </c>
      <c r="B2191" s="2" t="s">
        <v>2190</v>
      </c>
      <c r="C2191" s="2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6">
        <f>(E2191/D2191)*100</f>
        <v>503.25</v>
      </c>
      <c r="P2191" s="5">
        <f>IF(NOT(L2191=0),(E2191/L2191),0)</f>
        <v>68.625</v>
      </c>
      <c r="Q2191" s="2" t="s">
        <v>8333</v>
      </c>
      <c r="R2191" s="2" t="s">
        <v>8351</v>
      </c>
      <c r="S2191" s="11">
        <f>(((J2191/60)/60)/24)+DATE(1970,1,1)</f>
        <v>42467.788194444445</v>
      </c>
      <c r="T2191" s="3">
        <f>(((I2191/60)/60)/24)+DATE(1970,1,1)</f>
        <v>42481.916666666672</v>
      </c>
    </row>
    <row r="2192" spans="1:20" x14ac:dyDescent="0.3">
      <c r="A2192" s="2">
        <v>2190</v>
      </c>
      <c r="B2192" s="2" t="s">
        <v>2191</v>
      </c>
      <c r="C2192" s="2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6">
        <f>(E2192/D2192)*100</f>
        <v>184.61052631578946</v>
      </c>
      <c r="P2192" s="5">
        <f>IF(NOT(L2192=0),(E2192/L2192),0)</f>
        <v>65.318435754189949</v>
      </c>
      <c r="Q2192" s="2" t="s">
        <v>8333</v>
      </c>
      <c r="R2192" s="2" t="s">
        <v>8351</v>
      </c>
      <c r="S2192" s="11">
        <f>(((J2192/60)/60)/24)+DATE(1970,1,1)</f>
        <v>42417.625046296293</v>
      </c>
      <c r="T2192" s="3">
        <f>(((I2192/60)/60)/24)+DATE(1970,1,1)</f>
        <v>42452.290972222225</v>
      </c>
    </row>
    <row r="2193" spans="1:20" x14ac:dyDescent="0.3">
      <c r="A2193" s="2">
        <v>2191</v>
      </c>
      <c r="B2193" s="2" t="s">
        <v>2192</v>
      </c>
      <c r="C2193" s="2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6">
        <f>(E2193/D2193)*100</f>
        <v>119.73333333333333</v>
      </c>
      <c r="P2193" s="5">
        <f>IF(NOT(L2193=0),(E2193/L2193),0)</f>
        <v>35.92</v>
      </c>
      <c r="Q2193" s="2" t="s">
        <v>8333</v>
      </c>
      <c r="R2193" s="2" t="s">
        <v>8351</v>
      </c>
      <c r="S2193" s="11">
        <f>(((J2193/60)/60)/24)+DATE(1970,1,1)</f>
        <v>42768.833645833336</v>
      </c>
      <c r="T2193" s="3">
        <f>(((I2193/60)/60)/24)+DATE(1970,1,1)</f>
        <v>42780.833645833336</v>
      </c>
    </row>
    <row r="2194" spans="1:20" x14ac:dyDescent="0.3">
      <c r="A2194" s="2">
        <v>2192</v>
      </c>
      <c r="B2194" s="2" t="s">
        <v>2193</v>
      </c>
      <c r="C2194" s="2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6">
        <f>(E2194/D2194)*100</f>
        <v>1081.2401666666667</v>
      </c>
      <c r="P2194" s="5">
        <f>IF(NOT(L2194=0),(E2194/L2194),0)</f>
        <v>40.070667078443485</v>
      </c>
      <c r="Q2194" s="2" t="s">
        <v>8333</v>
      </c>
      <c r="R2194" s="2" t="s">
        <v>8351</v>
      </c>
      <c r="S2194" s="11">
        <f>(((J2194/60)/60)/24)+DATE(1970,1,1)</f>
        <v>42691.8512037037</v>
      </c>
      <c r="T2194" s="3">
        <f>(((I2194/60)/60)/24)+DATE(1970,1,1)</f>
        <v>42719.958333333328</v>
      </c>
    </row>
    <row r="2195" spans="1:20" x14ac:dyDescent="0.3">
      <c r="A2195" s="2">
        <v>2193</v>
      </c>
      <c r="B2195" s="2" t="s">
        <v>2194</v>
      </c>
      <c r="C2195" s="2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6">
        <f>(E2195/D2195)*100</f>
        <v>452.37333333333333</v>
      </c>
      <c r="P2195" s="5">
        <f>IF(NOT(L2195=0),(E2195/L2195),0)</f>
        <v>75.647714604236342</v>
      </c>
      <c r="Q2195" s="2" t="s">
        <v>8333</v>
      </c>
      <c r="R2195" s="2" t="s">
        <v>8351</v>
      </c>
      <c r="S2195" s="11">
        <f>(((J2195/60)/60)/24)+DATE(1970,1,1)</f>
        <v>42664.405925925923</v>
      </c>
      <c r="T2195" s="3">
        <f>(((I2195/60)/60)/24)+DATE(1970,1,1)</f>
        <v>42695.207638888889</v>
      </c>
    </row>
    <row r="2196" spans="1:20" x14ac:dyDescent="0.3">
      <c r="A2196" s="2">
        <v>2194</v>
      </c>
      <c r="B2196" s="2" t="s">
        <v>2195</v>
      </c>
      <c r="C2196" s="2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6">
        <f>(E2196/D2196)*100</f>
        <v>537.37</v>
      </c>
      <c r="P2196" s="5">
        <f>IF(NOT(L2196=0),(E2196/L2196),0)</f>
        <v>61.203872437357631</v>
      </c>
      <c r="Q2196" s="2" t="s">
        <v>8333</v>
      </c>
      <c r="R2196" s="2" t="s">
        <v>8351</v>
      </c>
      <c r="S2196" s="11">
        <f>(((J2196/60)/60)/24)+DATE(1970,1,1)</f>
        <v>42425.757986111115</v>
      </c>
      <c r="T2196" s="3">
        <f>(((I2196/60)/60)/24)+DATE(1970,1,1)</f>
        <v>42455.716319444444</v>
      </c>
    </row>
    <row r="2197" spans="1:20" x14ac:dyDescent="0.3">
      <c r="A2197" s="2">
        <v>2195</v>
      </c>
      <c r="B2197" s="2" t="s">
        <v>2196</v>
      </c>
      <c r="C2197" s="2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6">
        <f>(E2197/D2197)*100</f>
        <v>120.32608695652173</v>
      </c>
      <c r="P2197" s="5">
        <f>IF(NOT(L2197=0),(E2197/L2197),0)</f>
        <v>48.130434782608695</v>
      </c>
      <c r="Q2197" s="2" t="s">
        <v>8333</v>
      </c>
      <c r="R2197" s="2" t="s">
        <v>8351</v>
      </c>
      <c r="S2197" s="11">
        <f>(((J2197/60)/60)/24)+DATE(1970,1,1)</f>
        <v>42197.771990740745</v>
      </c>
      <c r="T2197" s="3">
        <f>(((I2197/60)/60)/24)+DATE(1970,1,1)</f>
        <v>42227.771990740745</v>
      </c>
    </row>
    <row r="2198" spans="1:20" x14ac:dyDescent="0.3">
      <c r="A2198" s="2">
        <v>2196</v>
      </c>
      <c r="B2198" s="2" t="s">
        <v>2197</v>
      </c>
      <c r="C2198" s="2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6">
        <f>(E2198/D2198)*100</f>
        <v>113.83571428571429</v>
      </c>
      <c r="P2198" s="5">
        <f>IF(NOT(L2198=0),(E2198/L2198),0)</f>
        <v>68.106837606837601</v>
      </c>
      <c r="Q2198" s="2" t="s">
        <v>8333</v>
      </c>
      <c r="R2198" s="2" t="s">
        <v>8351</v>
      </c>
      <c r="S2198" s="11">
        <f>(((J2198/60)/60)/24)+DATE(1970,1,1)</f>
        <v>42675.487291666665</v>
      </c>
      <c r="T2198" s="3">
        <f>(((I2198/60)/60)/24)+DATE(1970,1,1)</f>
        <v>42706.291666666672</v>
      </c>
    </row>
    <row r="2199" spans="1:20" x14ac:dyDescent="0.3">
      <c r="A2199" s="2">
        <v>2197</v>
      </c>
      <c r="B2199" s="2" t="s">
        <v>2198</v>
      </c>
      <c r="C2199" s="2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6">
        <f>(E2199/D2199)*100</f>
        <v>951.03109999999992</v>
      </c>
      <c r="P2199" s="5">
        <f>IF(NOT(L2199=0),(E2199/L2199),0)</f>
        <v>65.891300230946882</v>
      </c>
      <c r="Q2199" s="2" t="s">
        <v>8333</v>
      </c>
      <c r="R2199" s="2" t="s">
        <v>8351</v>
      </c>
      <c r="S2199" s="11">
        <f>(((J2199/60)/60)/24)+DATE(1970,1,1)</f>
        <v>42033.584016203706</v>
      </c>
      <c r="T2199" s="3">
        <f>(((I2199/60)/60)/24)+DATE(1970,1,1)</f>
        <v>42063.584016203706</v>
      </c>
    </row>
    <row r="2200" spans="1:20" x14ac:dyDescent="0.3">
      <c r="A2200" s="2">
        <v>2198</v>
      </c>
      <c r="B2200" s="2" t="s">
        <v>2199</v>
      </c>
      <c r="C2200" s="2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6">
        <f>(E2200/D2200)*100</f>
        <v>132.89249999999998</v>
      </c>
      <c r="P2200" s="5">
        <f>IF(NOT(L2200=0),(E2200/L2200),0)</f>
        <v>81.654377880184327</v>
      </c>
      <c r="Q2200" s="2" t="s">
        <v>8333</v>
      </c>
      <c r="R2200" s="2" t="s">
        <v>8351</v>
      </c>
      <c r="S2200" s="11">
        <f>(((J2200/60)/60)/24)+DATE(1970,1,1)</f>
        <v>42292.513888888891</v>
      </c>
      <c r="T2200" s="3">
        <f>(((I2200/60)/60)/24)+DATE(1970,1,1)</f>
        <v>42322.555555555555</v>
      </c>
    </row>
    <row r="2201" spans="1:20" x14ac:dyDescent="0.3">
      <c r="A2201" s="2">
        <v>2199</v>
      </c>
      <c r="B2201" s="2" t="s">
        <v>2200</v>
      </c>
      <c r="C2201" s="2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6">
        <f>(E2201/D2201)*100</f>
        <v>146.97777777777779</v>
      </c>
      <c r="P2201" s="5">
        <f>IF(NOT(L2201=0),(E2201/L2201),0)</f>
        <v>52.701195219123505</v>
      </c>
      <c r="Q2201" s="2" t="s">
        <v>8333</v>
      </c>
      <c r="R2201" s="2" t="s">
        <v>8351</v>
      </c>
      <c r="S2201" s="11">
        <f>(((J2201/60)/60)/24)+DATE(1970,1,1)</f>
        <v>42262.416643518518</v>
      </c>
      <c r="T2201" s="3">
        <f>(((I2201/60)/60)/24)+DATE(1970,1,1)</f>
        <v>42292.416643518518</v>
      </c>
    </row>
    <row r="2202" spans="1:20" x14ac:dyDescent="0.3">
      <c r="A2202" s="2">
        <v>2200</v>
      </c>
      <c r="B2202" s="2" t="s">
        <v>2201</v>
      </c>
      <c r="C2202" s="2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6">
        <f>(E2202/D2202)*100</f>
        <v>542.15</v>
      </c>
      <c r="P2202" s="5">
        <f>IF(NOT(L2202=0),(E2202/L2202),0)</f>
        <v>41.228136882129277</v>
      </c>
      <c r="Q2202" s="2" t="s">
        <v>8333</v>
      </c>
      <c r="R2202" s="2" t="s">
        <v>8351</v>
      </c>
      <c r="S2202" s="11">
        <f>(((J2202/60)/60)/24)+DATE(1970,1,1)</f>
        <v>42163.625787037032</v>
      </c>
      <c r="T2202" s="3">
        <f>(((I2202/60)/60)/24)+DATE(1970,1,1)</f>
        <v>42191.125</v>
      </c>
    </row>
    <row r="2203" spans="1:20" x14ac:dyDescent="0.3">
      <c r="A2203" s="2">
        <v>2201</v>
      </c>
      <c r="B2203" s="2" t="s">
        <v>2202</v>
      </c>
      <c r="C2203" s="2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6">
        <f>(E2203/D2203)*100</f>
        <v>382.71818181818185</v>
      </c>
      <c r="P2203" s="5">
        <f>IF(NOT(L2203=0),(E2203/L2203),0)</f>
        <v>15.035357142857142</v>
      </c>
      <c r="Q2203" s="2" t="s">
        <v>8325</v>
      </c>
      <c r="R2203" s="2" t="s">
        <v>8330</v>
      </c>
      <c r="S2203" s="11">
        <f>(((J2203/60)/60)/24)+DATE(1970,1,1)</f>
        <v>41276.846817129634</v>
      </c>
      <c r="T2203" s="3">
        <f>(((I2203/60)/60)/24)+DATE(1970,1,1)</f>
        <v>41290.846817129634</v>
      </c>
    </row>
    <row r="2204" spans="1:20" x14ac:dyDescent="0.3">
      <c r="A2204" s="2">
        <v>2202</v>
      </c>
      <c r="B2204" s="2" t="s">
        <v>2203</v>
      </c>
      <c r="C2204" s="2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6">
        <f>(E2204/D2204)*100</f>
        <v>704.18124999999998</v>
      </c>
      <c r="P2204" s="5">
        <f>IF(NOT(L2204=0),(E2204/L2204),0)</f>
        <v>39.066920943134534</v>
      </c>
      <c r="Q2204" s="2" t="s">
        <v>8325</v>
      </c>
      <c r="R2204" s="2" t="s">
        <v>8330</v>
      </c>
      <c r="S2204" s="11">
        <f>(((J2204/60)/60)/24)+DATE(1970,1,1)</f>
        <v>41184.849166666667</v>
      </c>
      <c r="T2204" s="3">
        <f>(((I2204/60)/60)/24)+DATE(1970,1,1)</f>
        <v>41214.849166666667</v>
      </c>
    </row>
    <row r="2205" spans="1:20" x14ac:dyDescent="0.3">
      <c r="A2205" s="2">
        <v>2203</v>
      </c>
      <c r="B2205" s="2" t="s">
        <v>2204</v>
      </c>
      <c r="C2205" s="2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6">
        <f>(E2205/D2205)*100</f>
        <v>109.55</v>
      </c>
      <c r="P2205" s="5">
        <f>IF(NOT(L2205=0),(E2205/L2205),0)</f>
        <v>43.82</v>
      </c>
      <c r="Q2205" s="2" t="s">
        <v>8325</v>
      </c>
      <c r="R2205" s="2" t="s">
        <v>8330</v>
      </c>
      <c r="S2205" s="11">
        <f>(((J2205/60)/60)/24)+DATE(1970,1,1)</f>
        <v>42241.85974537037</v>
      </c>
      <c r="T2205" s="3">
        <f>(((I2205/60)/60)/24)+DATE(1970,1,1)</f>
        <v>42271.85974537037</v>
      </c>
    </row>
    <row r="2206" spans="1:20" x14ac:dyDescent="0.3">
      <c r="A2206" s="2">
        <v>2204</v>
      </c>
      <c r="B2206" s="2" t="s">
        <v>2205</v>
      </c>
      <c r="C2206" s="2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6">
        <f>(E2206/D2206)*100</f>
        <v>132.86666666666667</v>
      </c>
      <c r="P2206" s="5">
        <f>IF(NOT(L2206=0),(E2206/L2206),0)</f>
        <v>27.301369863013697</v>
      </c>
      <c r="Q2206" s="2" t="s">
        <v>8325</v>
      </c>
      <c r="R2206" s="2" t="s">
        <v>8330</v>
      </c>
      <c r="S2206" s="11">
        <f>(((J2206/60)/60)/24)+DATE(1970,1,1)</f>
        <v>41312.311562499999</v>
      </c>
      <c r="T2206" s="3">
        <f>(((I2206/60)/60)/24)+DATE(1970,1,1)</f>
        <v>41342.311562499999</v>
      </c>
    </row>
    <row r="2207" spans="1:20" x14ac:dyDescent="0.3">
      <c r="A2207" s="2">
        <v>2205</v>
      </c>
      <c r="B2207" s="2" t="s">
        <v>2206</v>
      </c>
      <c r="C2207" s="2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6">
        <f>(E2207/D2207)*100</f>
        <v>152</v>
      </c>
      <c r="P2207" s="5">
        <f>IF(NOT(L2207=0),(E2207/L2207),0)</f>
        <v>42.222222222222221</v>
      </c>
      <c r="Q2207" s="2" t="s">
        <v>8325</v>
      </c>
      <c r="R2207" s="2" t="s">
        <v>8330</v>
      </c>
      <c r="S2207" s="11">
        <f>(((J2207/60)/60)/24)+DATE(1970,1,1)</f>
        <v>41031.82163194444</v>
      </c>
      <c r="T2207" s="3">
        <f>(((I2207/60)/60)/24)+DATE(1970,1,1)</f>
        <v>41061.82163194444</v>
      </c>
    </row>
    <row r="2208" spans="1:20" x14ac:dyDescent="0.3">
      <c r="A2208" s="2">
        <v>2206</v>
      </c>
      <c r="B2208" s="2" t="s">
        <v>2207</v>
      </c>
      <c r="C2208" s="2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6">
        <f>(E2208/D2208)*100</f>
        <v>102.72727272727273</v>
      </c>
      <c r="P2208" s="5">
        <f>IF(NOT(L2208=0),(E2208/L2208),0)</f>
        <v>33.235294117647058</v>
      </c>
      <c r="Q2208" s="2" t="s">
        <v>8325</v>
      </c>
      <c r="R2208" s="2" t="s">
        <v>8330</v>
      </c>
      <c r="S2208" s="11">
        <f>(((J2208/60)/60)/24)+DATE(1970,1,1)</f>
        <v>40997.257222222222</v>
      </c>
      <c r="T2208" s="3">
        <f>(((I2208/60)/60)/24)+DATE(1970,1,1)</f>
        <v>41015.257222222222</v>
      </c>
    </row>
    <row r="2209" spans="1:20" x14ac:dyDescent="0.3">
      <c r="A2209" s="2">
        <v>2207</v>
      </c>
      <c r="B2209" s="2" t="s">
        <v>2208</v>
      </c>
      <c r="C2209" s="2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6">
        <f>(E2209/D2209)*100</f>
        <v>100</v>
      </c>
      <c r="P2209" s="5">
        <f>IF(NOT(L2209=0),(E2209/L2209),0)</f>
        <v>285.71428571428572</v>
      </c>
      <c r="Q2209" s="2" t="s">
        <v>8325</v>
      </c>
      <c r="R2209" s="2" t="s">
        <v>8330</v>
      </c>
      <c r="S2209" s="11">
        <f>(((J2209/60)/60)/24)+DATE(1970,1,1)</f>
        <v>41564.194131944445</v>
      </c>
      <c r="T2209" s="3">
        <f>(((I2209/60)/60)/24)+DATE(1970,1,1)</f>
        <v>41594.235798611109</v>
      </c>
    </row>
    <row r="2210" spans="1:20" x14ac:dyDescent="0.3">
      <c r="A2210" s="2">
        <v>2208</v>
      </c>
      <c r="B2210" s="2" t="s">
        <v>2209</v>
      </c>
      <c r="C2210" s="2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6">
        <f>(E2210/D2210)*100</f>
        <v>101.6</v>
      </c>
      <c r="P2210" s="5">
        <f>IF(NOT(L2210=0),(E2210/L2210),0)</f>
        <v>42.333333333333336</v>
      </c>
      <c r="Q2210" s="2" t="s">
        <v>8325</v>
      </c>
      <c r="R2210" s="2" t="s">
        <v>8330</v>
      </c>
      <c r="S2210" s="11">
        <f>(((J2210/60)/60)/24)+DATE(1970,1,1)</f>
        <v>40946.882245370369</v>
      </c>
      <c r="T2210" s="3">
        <f>(((I2210/60)/60)/24)+DATE(1970,1,1)</f>
        <v>41006.166666666664</v>
      </c>
    </row>
    <row r="2211" spans="1:20" x14ac:dyDescent="0.3">
      <c r="A2211" s="2">
        <v>2209</v>
      </c>
      <c r="B2211" s="2" t="s">
        <v>2210</v>
      </c>
      <c r="C2211" s="2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6">
        <f>(E2211/D2211)*100</f>
        <v>150.80000000000001</v>
      </c>
      <c r="P2211" s="5">
        <f>IF(NOT(L2211=0),(E2211/L2211),0)</f>
        <v>50.266666666666666</v>
      </c>
      <c r="Q2211" s="2" t="s">
        <v>8325</v>
      </c>
      <c r="R2211" s="2" t="s">
        <v>8330</v>
      </c>
      <c r="S2211" s="11">
        <f>(((J2211/60)/60)/24)+DATE(1970,1,1)</f>
        <v>41732.479675925926</v>
      </c>
      <c r="T2211" s="3">
        <f>(((I2211/60)/60)/24)+DATE(1970,1,1)</f>
        <v>41743.958333333336</v>
      </c>
    </row>
    <row r="2212" spans="1:20" x14ac:dyDescent="0.3">
      <c r="A2212" s="2">
        <v>2210</v>
      </c>
      <c r="B2212" s="2" t="s">
        <v>2211</v>
      </c>
      <c r="C2212" s="2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6">
        <f>(E2212/D2212)*100</f>
        <v>111.425</v>
      </c>
      <c r="P2212" s="5">
        <f>IF(NOT(L2212=0),(E2212/L2212),0)</f>
        <v>61.902777777777779</v>
      </c>
      <c r="Q2212" s="2" t="s">
        <v>8325</v>
      </c>
      <c r="R2212" s="2" t="s">
        <v>8330</v>
      </c>
      <c r="S2212" s="11">
        <f>(((J2212/60)/60)/24)+DATE(1970,1,1)</f>
        <v>40956.066087962965</v>
      </c>
      <c r="T2212" s="3">
        <f>(((I2212/60)/60)/24)+DATE(1970,1,1)</f>
        <v>41013.73333333333</v>
      </c>
    </row>
    <row r="2213" spans="1:20" x14ac:dyDescent="0.3">
      <c r="A2213" s="2">
        <v>2211</v>
      </c>
      <c r="B2213" s="2" t="s">
        <v>2212</v>
      </c>
      <c r="C2213" s="2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6">
        <f>(E2213/D2213)*100</f>
        <v>195.6</v>
      </c>
      <c r="P2213" s="5">
        <f>IF(NOT(L2213=0),(E2213/L2213),0)</f>
        <v>40.75</v>
      </c>
      <c r="Q2213" s="2" t="s">
        <v>8325</v>
      </c>
      <c r="R2213" s="2" t="s">
        <v>8330</v>
      </c>
      <c r="S2213" s="11">
        <f>(((J2213/60)/60)/24)+DATE(1970,1,1)</f>
        <v>41716.785011574073</v>
      </c>
      <c r="T2213" s="3">
        <f>(((I2213/60)/60)/24)+DATE(1970,1,1)</f>
        <v>41739.290972222225</v>
      </c>
    </row>
    <row r="2214" spans="1:20" x14ac:dyDescent="0.3">
      <c r="A2214" s="2">
        <v>2212</v>
      </c>
      <c r="B2214" s="2" t="s">
        <v>2213</v>
      </c>
      <c r="C2214" s="2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6">
        <f>(E2214/D2214)*100</f>
        <v>114.38333333333333</v>
      </c>
      <c r="P2214" s="5">
        <f>IF(NOT(L2214=0),(E2214/L2214),0)</f>
        <v>55.796747967479675</v>
      </c>
      <c r="Q2214" s="2" t="s">
        <v>8325</v>
      </c>
      <c r="R2214" s="2" t="s">
        <v>8330</v>
      </c>
      <c r="S2214" s="11">
        <f>(((J2214/60)/60)/24)+DATE(1970,1,1)</f>
        <v>41548.747418981482</v>
      </c>
      <c r="T2214" s="3">
        <f>(((I2214/60)/60)/24)+DATE(1970,1,1)</f>
        <v>41582.041666666664</v>
      </c>
    </row>
    <row r="2215" spans="1:20" x14ac:dyDescent="0.3">
      <c r="A2215" s="2">
        <v>2213</v>
      </c>
      <c r="B2215" s="2" t="s">
        <v>2214</v>
      </c>
      <c r="C2215" s="2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6">
        <f>(E2215/D2215)*100</f>
        <v>200</v>
      </c>
      <c r="P2215" s="5">
        <f>IF(NOT(L2215=0),(E2215/L2215),0)</f>
        <v>10</v>
      </c>
      <c r="Q2215" s="2" t="s">
        <v>8325</v>
      </c>
      <c r="R2215" s="2" t="s">
        <v>8330</v>
      </c>
      <c r="S2215" s="11">
        <f>(((J2215/60)/60)/24)+DATE(1970,1,1)</f>
        <v>42109.826145833329</v>
      </c>
      <c r="T2215" s="3">
        <f>(((I2215/60)/60)/24)+DATE(1970,1,1)</f>
        <v>42139.826145833329</v>
      </c>
    </row>
    <row r="2216" spans="1:20" x14ac:dyDescent="0.3">
      <c r="A2216" s="2">
        <v>2214</v>
      </c>
      <c r="B2216" s="2" t="s">
        <v>2215</v>
      </c>
      <c r="C2216" s="2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6">
        <f>(E2216/D2216)*100</f>
        <v>292.50166666666667</v>
      </c>
      <c r="P2216" s="5">
        <f>IF(NOT(L2216=0),(E2216/L2216),0)</f>
        <v>73.125416666666666</v>
      </c>
      <c r="Q2216" s="2" t="s">
        <v>8325</v>
      </c>
      <c r="R2216" s="2" t="s">
        <v>8330</v>
      </c>
      <c r="S2216" s="11">
        <f>(((J2216/60)/60)/24)+DATE(1970,1,1)</f>
        <v>41646.792222222226</v>
      </c>
      <c r="T2216" s="3">
        <f>(((I2216/60)/60)/24)+DATE(1970,1,1)</f>
        <v>41676.792222222226</v>
      </c>
    </row>
    <row r="2217" spans="1:20" x14ac:dyDescent="0.3">
      <c r="A2217" s="2">
        <v>2215</v>
      </c>
      <c r="B2217" s="2" t="s">
        <v>2216</v>
      </c>
      <c r="C2217" s="2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6">
        <f>(E2217/D2217)*100</f>
        <v>156.36363636363637</v>
      </c>
      <c r="P2217" s="5">
        <f>IF(NOT(L2217=0),(E2217/L2217),0)</f>
        <v>26.060606060606062</v>
      </c>
      <c r="Q2217" s="2" t="s">
        <v>8325</v>
      </c>
      <c r="R2217" s="2" t="s">
        <v>8330</v>
      </c>
      <c r="S2217" s="11">
        <f>(((J2217/60)/60)/24)+DATE(1970,1,1)</f>
        <v>40958.717268518521</v>
      </c>
      <c r="T2217" s="3">
        <f>(((I2217/60)/60)/24)+DATE(1970,1,1)</f>
        <v>40981.290972222225</v>
      </c>
    </row>
    <row r="2218" spans="1:20" x14ac:dyDescent="0.3">
      <c r="A2218" s="2">
        <v>2216</v>
      </c>
      <c r="B2218" s="2" t="s">
        <v>2217</v>
      </c>
      <c r="C2218" s="2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6">
        <f>(E2218/D2218)*100</f>
        <v>105.66666666666666</v>
      </c>
      <c r="P2218" s="5">
        <f>IF(NOT(L2218=0),(E2218/L2218),0)</f>
        <v>22.642857142857142</v>
      </c>
      <c r="Q2218" s="2" t="s">
        <v>8325</v>
      </c>
      <c r="R2218" s="2" t="s">
        <v>8330</v>
      </c>
      <c r="S2218" s="11">
        <f>(((J2218/60)/60)/24)+DATE(1970,1,1)</f>
        <v>42194.751678240747</v>
      </c>
      <c r="T2218" s="3">
        <f>(((I2218/60)/60)/24)+DATE(1970,1,1)</f>
        <v>42208.751678240747</v>
      </c>
    </row>
    <row r="2219" spans="1:20" x14ac:dyDescent="0.3">
      <c r="A2219" s="2">
        <v>2217</v>
      </c>
      <c r="B2219" s="2" t="s">
        <v>2218</v>
      </c>
      <c r="C2219" s="2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6">
        <f>(E2219/D2219)*100</f>
        <v>101.19047619047619</v>
      </c>
      <c r="P2219" s="5">
        <f>IF(NOT(L2219=0),(E2219/L2219),0)</f>
        <v>47.222222222222221</v>
      </c>
      <c r="Q2219" s="2" t="s">
        <v>8325</v>
      </c>
      <c r="R2219" s="2" t="s">
        <v>8330</v>
      </c>
      <c r="S2219" s="11">
        <f>(((J2219/60)/60)/24)+DATE(1970,1,1)</f>
        <v>42299.776770833334</v>
      </c>
      <c r="T2219" s="3">
        <f>(((I2219/60)/60)/24)+DATE(1970,1,1)</f>
        <v>42310.333333333328</v>
      </c>
    </row>
    <row r="2220" spans="1:20" x14ac:dyDescent="0.3">
      <c r="A2220" s="2">
        <v>2218</v>
      </c>
      <c r="B2220" s="2" t="s">
        <v>2219</v>
      </c>
      <c r="C2220" s="2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6">
        <f>(E2220/D2220)*100</f>
        <v>122.833</v>
      </c>
      <c r="P2220" s="5">
        <f>IF(NOT(L2220=0),(E2220/L2220),0)</f>
        <v>32.324473684210524</v>
      </c>
      <c r="Q2220" s="2" t="s">
        <v>8325</v>
      </c>
      <c r="R2220" s="2" t="s">
        <v>8330</v>
      </c>
      <c r="S2220" s="11">
        <f>(((J2220/60)/60)/24)+DATE(1970,1,1)</f>
        <v>41127.812303240738</v>
      </c>
      <c r="T2220" s="3">
        <f>(((I2220/60)/60)/24)+DATE(1970,1,1)</f>
        <v>41150</v>
      </c>
    </row>
    <row r="2221" spans="1:20" x14ac:dyDescent="0.3">
      <c r="A2221" s="2">
        <v>2219</v>
      </c>
      <c r="B2221" s="2" t="s">
        <v>2220</v>
      </c>
      <c r="C2221" s="2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6">
        <f>(E2221/D2221)*100</f>
        <v>101.49999999999999</v>
      </c>
      <c r="P2221" s="5">
        <f>IF(NOT(L2221=0),(E2221/L2221),0)</f>
        <v>53.421052631578945</v>
      </c>
      <c r="Q2221" s="2" t="s">
        <v>8325</v>
      </c>
      <c r="R2221" s="2" t="s">
        <v>8330</v>
      </c>
      <c r="S2221" s="11">
        <f>(((J2221/60)/60)/24)+DATE(1970,1,1)</f>
        <v>42205.718888888892</v>
      </c>
      <c r="T2221" s="3">
        <f>(((I2221/60)/60)/24)+DATE(1970,1,1)</f>
        <v>42235.718888888892</v>
      </c>
    </row>
    <row r="2222" spans="1:20" x14ac:dyDescent="0.3">
      <c r="A2222" s="2">
        <v>2220</v>
      </c>
      <c r="B2222" s="2" t="s">
        <v>2221</v>
      </c>
      <c r="C2222" s="2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6">
        <f>(E2222/D2222)*100</f>
        <v>101.14285714285714</v>
      </c>
      <c r="P2222" s="5">
        <f>IF(NOT(L2222=0),(E2222/L2222),0)</f>
        <v>51.304347826086953</v>
      </c>
      <c r="Q2222" s="2" t="s">
        <v>8325</v>
      </c>
      <c r="R2222" s="2" t="s">
        <v>8330</v>
      </c>
      <c r="S2222" s="11">
        <f>(((J2222/60)/60)/24)+DATE(1970,1,1)</f>
        <v>41452.060601851852</v>
      </c>
      <c r="T2222" s="3">
        <f>(((I2222/60)/60)/24)+DATE(1970,1,1)</f>
        <v>41482.060601851852</v>
      </c>
    </row>
    <row r="2223" spans="1:20" x14ac:dyDescent="0.3">
      <c r="A2223" s="2">
        <v>2221</v>
      </c>
      <c r="B2223" s="2" t="s">
        <v>2222</v>
      </c>
      <c r="C2223" s="2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6">
        <f>(E2223/D2223)*100</f>
        <v>108.11999999999999</v>
      </c>
      <c r="P2223" s="5">
        <f>IF(NOT(L2223=0),(E2223/L2223),0)</f>
        <v>37.197247706422019</v>
      </c>
      <c r="Q2223" s="2" t="s">
        <v>8333</v>
      </c>
      <c r="R2223" s="2" t="s">
        <v>8351</v>
      </c>
      <c r="S2223" s="11">
        <f>(((J2223/60)/60)/24)+DATE(1970,1,1)</f>
        <v>42452.666770833333</v>
      </c>
      <c r="T2223" s="3">
        <f>(((I2223/60)/60)/24)+DATE(1970,1,1)</f>
        <v>42483</v>
      </c>
    </row>
    <row r="2224" spans="1:20" x14ac:dyDescent="0.3">
      <c r="A2224" s="2">
        <v>2222</v>
      </c>
      <c r="B2224" s="2" t="s">
        <v>2223</v>
      </c>
      <c r="C2224" s="2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6">
        <f>(E2224/D2224)*100</f>
        <v>162.6</v>
      </c>
      <c r="P2224" s="5">
        <f>IF(NOT(L2224=0),(E2224/L2224),0)</f>
        <v>27.1</v>
      </c>
      <c r="Q2224" s="2" t="s">
        <v>8333</v>
      </c>
      <c r="R2224" s="2" t="s">
        <v>8351</v>
      </c>
      <c r="S2224" s="11">
        <f>(((J2224/60)/60)/24)+DATE(1970,1,1)</f>
        <v>40906.787581018521</v>
      </c>
      <c r="T2224" s="3">
        <f>(((I2224/60)/60)/24)+DATE(1970,1,1)</f>
        <v>40936.787581018521</v>
      </c>
    </row>
    <row r="2225" spans="1:20" x14ac:dyDescent="0.3">
      <c r="A2225" s="2">
        <v>2223</v>
      </c>
      <c r="B2225" s="2" t="s">
        <v>2224</v>
      </c>
      <c r="C2225" s="2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6">
        <f>(E2225/D2225)*100</f>
        <v>105.80000000000001</v>
      </c>
      <c r="P2225" s="5">
        <f>IF(NOT(L2225=0),(E2225/L2225),0)</f>
        <v>206.31</v>
      </c>
      <c r="Q2225" s="2" t="s">
        <v>8333</v>
      </c>
      <c r="R2225" s="2" t="s">
        <v>8351</v>
      </c>
      <c r="S2225" s="11">
        <f>(((J2225/60)/60)/24)+DATE(1970,1,1)</f>
        <v>42152.640833333338</v>
      </c>
      <c r="T2225" s="3">
        <f>(((I2225/60)/60)/24)+DATE(1970,1,1)</f>
        <v>42182.640833333338</v>
      </c>
    </row>
    <row r="2226" spans="1:20" x14ac:dyDescent="0.3">
      <c r="A2226" s="2">
        <v>2224</v>
      </c>
      <c r="B2226" s="2" t="s">
        <v>2225</v>
      </c>
      <c r="C2226" s="2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6">
        <f>(E2226/D2226)*100</f>
        <v>243.15000000000003</v>
      </c>
      <c r="P2226" s="5">
        <f>IF(NOT(L2226=0),(E2226/L2226),0)</f>
        <v>82.145270270270274</v>
      </c>
      <c r="Q2226" s="2" t="s">
        <v>8333</v>
      </c>
      <c r="R2226" s="2" t="s">
        <v>8351</v>
      </c>
      <c r="S2226" s="11">
        <f>(((J2226/60)/60)/24)+DATE(1970,1,1)</f>
        <v>42644.667534722219</v>
      </c>
      <c r="T2226" s="3">
        <f>(((I2226/60)/60)/24)+DATE(1970,1,1)</f>
        <v>42672.791666666672</v>
      </c>
    </row>
    <row r="2227" spans="1:20" x14ac:dyDescent="0.3">
      <c r="A2227" s="2">
        <v>2225</v>
      </c>
      <c r="B2227" s="2" t="s">
        <v>2226</v>
      </c>
      <c r="C2227" s="2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6">
        <f>(E2227/D2227)*100</f>
        <v>944.83338095238094</v>
      </c>
      <c r="P2227" s="5">
        <f>IF(NOT(L2227=0),(E2227/L2227),0)</f>
        <v>164.79651993355483</v>
      </c>
      <c r="Q2227" s="2" t="s">
        <v>8333</v>
      </c>
      <c r="R2227" s="2" t="s">
        <v>8351</v>
      </c>
      <c r="S2227" s="11">
        <f>(((J2227/60)/60)/24)+DATE(1970,1,1)</f>
        <v>41873.79184027778</v>
      </c>
      <c r="T2227" s="3">
        <f>(((I2227/60)/60)/24)+DATE(1970,1,1)</f>
        <v>41903.79184027778</v>
      </c>
    </row>
    <row r="2228" spans="1:20" x14ac:dyDescent="0.3">
      <c r="A2228" s="2">
        <v>2226</v>
      </c>
      <c r="B2228" s="2" t="s">
        <v>2227</v>
      </c>
      <c r="C2228" s="2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6">
        <f>(E2228/D2228)*100</f>
        <v>108.46283333333334</v>
      </c>
      <c r="P2228" s="5">
        <f>IF(NOT(L2228=0),(E2228/L2228),0)</f>
        <v>60.820280373831778</v>
      </c>
      <c r="Q2228" s="2" t="s">
        <v>8333</v>
      </c>
      <c r="R2228" s="2" t="s">
        <v>8351</v>
      </c>
      <c r="S2228" s="11">
        <f>(((J2228/60)/60)/24)+DATE(1970,1,1)</f>
        <v>42381.79886574074</v>
      </c>
      <c r="T2228" s="3">
        <f>(((I2228/60)/60)/24)+DATE(1970,1,1)</f>
        <v>42412.207638888889</v>
      </c>
    </row>
    <row r="2229" spans="1:20" x14ac:dyDescent="0.3">
      <c r="A2229" s="2">
        <v>2227</v>
      </c>
      <c r="B2229" s="2" t="s">
        <v>2228</v>
      </c>
      <c r="C2229" s="2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6">
        <f>(E2229/D2229)*100</f>
        <v>157.37692307692308</v>
      </c>
      <c r="P2229" s="5">
        <f>IF(NOT(L2229=0),(E2229/L2229),0)</f>
        <v>67.970099667774093</v>
      </c>
      <c r="Q2229" s="2" t="s">
        <v>8333</v>
      </c>
      <c r="R2229" s="2" t="s">
        <v>8351</v>
      </c>
      <c r="S2229" s="11">
        <f>(((J2229/60)/60)/24)+DATE(1970,1,1)</f>
        <v>41561.807349537034</v>
      </c>
      <c r="T2229" s="3">
        <f>(((I2229/60)/60)/24)+DATE(1970,1,1)</f>
        <v>41591.849016203705</v>
      </c>
    </row>
    <row r="2230" spans="1:20" x14ac:dyDescent="0.3">
      <c r="A2230" s="2">
        <v>2228</v>
      </c>
      <c r="B2230" s="2" t="s">
        <v>2229</v>
      </c>
      <c r="C2230" s="2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6">
        <f>(E2230/D2230)*100</f>
        <v>1174.49</v>
      </c>
      <c r="P2230" s="5">
        <f>IF(NOT(L2230=0),(E2230/L2230),0)</f>
        <v>81.561805555555551</v>
      </c>
      <c r="Q2230" s="2" t="s">
        <v>8333</v>
      </c>
      <c r="R2230" s="2" t="s">
        <v>8351</v>
      </c>
      <c r="S2230" s="11">
        <f>(((J2230/60)/60)/24)+DATE(1970,1,1)</f>
        <v>42202.278194444443</v>
      </c>
      <c r="T2230" s="3">
        <f>(((I2230/60)/60)/24)+DATE(1970,1,1)</f>
        <v>42232.278194444443</v>
      </c>
    </row>
    <row r="2231" spans="1:20" x14ac:dyDescent="0.3">
      <c r="A2231" s="2">
        <v>2229</v>
      </c>
      <c r="B2231" s="2" t="s">
        <v>2230</v>
      </c>
      <c r="C2231" s="2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6">
        <f>(E2231/D2231)*100</f>
        <v>171.04755366949576</v>
      </c>
      <c r="P2231" s="5">
        <f>IF(NOT(L2231=0),(E2231/L2231),0)</f>
        <v>25.42547309833024</v>
      </c>
      <c r="Q2231" s="2" t="s">
        <v>8333</v>
      </c>
      <c r="R2231" s="2" t="s">
        <v>8351</v>
      </c>
      <c r="S2231" s="11">
        <f>(((J2231/60)/60)/24)+DATE(1970,1,1)</f>
        <v>41484.664247685185</v>
      </c>
      <c r="T2231" s="3">
        <f>(((I2231/60)/60)/24)+DATE(1970,1,1)</f>
        <v>41520.166666666664</v>
      </c>
    </row>
    <row r="2232" spans="1:20" x14ac:dyDescent="0.3">
      <c r="A2232" s="2">
        <v>2230</v>
      </c>
      <c r="B2232" s="2" t="s">
        <v>2231</v>
      </c>
      <c r="C2232" s="2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6">
        <f>(E2232/D2232)*100</f>
        <v>125.95294117647057</v>
      </c>
      <c r="P2232" s="5">
        <f>IF(NOT(L2232=0),(E2232/L2232),0)</f>
        <v>21.497991967871485</v>
      </c>
      <c r="Q2232" s="2" t="s">
        <v>8333</v>
      </c>
      <c r="R2232" s="2" t="s">
        <v>8351</v>
      </c>
      <c r="S2232" s="11">
        <f>(((J2232/60)/60)/24)+DATE(1970,1,1)</f>
        <v>41724.881099537037</v>
      </c>
      <c r="T2232" s="3">
        <f>(((I2232/60)/60)/24)+DATE(1970,1,1)</f>
        <v>41754.881099537037</v>
      </c>
    </row>
    <row r="2233" spans="1:20" x14ac:dyDescent="0.3">
      <c r="A2233" s="2">
        <v>2231</v>
      </c>
      <c r="B2233" s="2" t="s">
        <v>2232</v>
      </c>
      <c r="C2233" s="2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6">
        <f>(E2233/D2233)*100</f>
        <v>1212.1296000000002</v>
      </c>
      <c r="P2233" s="5">
        <f>IF(NOT(L2233=0),(E2233/L2233),0)</f>
        <v>27.226630727762803</v>
      </c>
      <c r="Q2233" s="2" t="s">
        <v>8333</v>
      </c>
      <c r="R2233" s="2" t="s">
        <v>8351</v>
      </c>
      <c r="S2233" s="11">
        <f>(((J2233/60)/60)/24)+DATE(1970,1,1)</f>
        <v>41423.910891203705</v>
      </c>
      <c r="T2233" s="3">
        <f>(((I2233/60)/60)/24)+DATE(1970,1,1)</f>
        <v>41450.208333333336</v>
      </c>
    </row>
    <row r="2234" spans="1:20" x14ac:dyDescent="0.3">
      <c r="A2234" s="2">
        <v>2232</v>
      </c>
      <c r="B2234" s="2" t="s">
        <v>2233</v>
      </c>
      <c r="C2234" s="2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6">
        <f>(E2234/D2234)*100</f>
        <v>495.8</v>
      </c>
      <c r="P2234" s="5">
        <f>IF(NOT(L2234=0),(E2234/L2234),0)</f>
        <v>25.091093117408906</v>
      </c>
      <c r="Q2234" s="2" t="s">
        <v>8333</v>
      </c>
      <c r="R2234" s="2" t="s">
        <v>8351</v>
      </c>
      <c r="S2234" s="11">
        <f>(((J2234/60)/60)/24)+DATE(1970,1,1)</f>
        <v>41806.794074074074</v>
      </c>
      <c r="T2234" s="3">
        <f>(((I2234/60)/60)/24)+DATE(1970,1,1)</f>
        <v>41839.125</v>
      </c>
    </row>
    <row r="2235" spans="1:20" x14ac:dyDescent="0.3">
      <c r="A2235" s="2">
        <v>2233</v>
      </c>
      <c r="B2235" s="2" t="s">
        <v>2234</v>
      </c>
      <c r="C2235" s="2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6">
        <f>(E2235/D2235)*100</f>
        <v>332.03999999999996</v>
      </c>
      <c r="P2235" s="5">
        <f>IF(NOT(L2235=0),(E2235/L2235),0)</f>
        <v>21.230179028132991</v>
      </c>
      <c r="Q2235" s="2" t="s">
        <v>8333</v>
      </c>
      <c r="R2235" s="2" t="s">
        <v>8351</v>
      </c>
      <c r="S2235" s="11">
        <f>(((J2235/60)/60)/24)+DATE(1970,1,1)</f>
        <v>42331.378923611104</v>
      </c>
      <c r="T2235" s="3">
        <f>(((I2235/60)/60)/24)+DATE(1970,1,1)</f>
        <v>42352</v>
      </c>
    </row>
    <row r="2236" spans="1:20" x14ac:dyDescent="0.3">
      <c r="A2236" s="2">
        <v>2234</v>
      </c>
      <c r="B2236" s="2" t="s">
        <v>2235</v>
      </c>
      <c r="C2236" s="2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6">
        <f>(E2236/D2236)*100</f>
        <v>1165</v>
      </c>
      <c r="P2236" s="5">
        <f>IF(NOT(L2236=0),(E2236/L2236),0)</f>
        <v>41.607142857142854</v>
      </c>
      <c r="Q2236" s="2" t="s">
        <v>8333</v>
      </c>
      <c r="R2236" s="2" t="s">
        <v>8351</v>
      </c>
      <c r="S2236" s="11">
        <f>(((J2236/60)/60)/24)+DATE(1970,1,1)</f>
        <v>42710.824618055558</v>
      </c>
      <c r="T2236" s="3">
        <f>(((I2236/60)/60)/24)+DATE(1970,1,1)</f>
        <v>42740.824618055558</v>
      </c>
    </row>
    <row r="2237" spans="1:20" x14ac:dyDescent="0.3">
      <c r="A2237" s="2">
        <v>2235</v>
      </c>
      <c r="B2237" s="2" t="s">
        <v>2236</v>
      </c>
      <c r="C2237" s="2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6">
        <f>(E2237/D2237)*100</f>
        <v>153.3153846153846</v>
      </c>
      <c r="P2237" s="5">
        <f>IF(NOT(L2237=0),(E2237/L2237),0)</f>
        <v>135.58503401360545</v>
      </c>
      <c r="Q2237" s="2" t="s">
        <v>8333</v>
      </c>
      <c r="R2237" s="2" t="s">
        <v>8351</v>
      </c>
      <c r="S2237" s="11">
        <f>(((J2237/60)/60)/24)+DATE(1970,1,1)</f>
        <v>42062.022118055553</v>
      </c>
      <c r="T2237" s="3">
        <f>(((I2237/60)/60)/24)+DATE(1970,1,1)</f>
        <v>42091.980451388896</v>
      </c>
    </row>
    <row r="2238" spans="1:20" x14ac:dyDescent="0.3">
      <c r="A2238" s="2">
        <v>2236</v>
      </c>
      <c r="B2238" s="2" t="s">
        <v>2237</v>
      </c>
      <c r="C2238" s="2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6">
        <f>(E2238/D2238)*100</f>
        <v>537.10714285714289</v>
      </c>
      <c r="P2238" s="5">
        <f>IF(NOT(L2238=0),(E2238/L2238),0)</f>
        <v>22.116176470588236</v>
      </c>
      <c r="Q2238" s="2" t="s">
        <v>8333</v>
      </c>
      <c r="R2238" s="2" t="s">
        <v>8351</v>
      </c>
      <c r="S2238" s="11">
        <f>(((J2238/60)/60)/24)+DATE(1970,1,1)</f>
        <v>42371.617164351846</v>
      </c>
      <c r="T2238" s="3">
        <f>(((I2238/60)/60)/24)+DATE(1970,1,1)</f>
        <v>42401.617164351846</v>
      </c>
    </row>
    <row r="2239" spans="1:20" x14ac:dyDescent="0.3">
      <c r="A2239" s="2">
        <v>2237</v>
      </c>
      <c r="B2239" s="2" t="s">
        <v>2238</v>
      </c>
      <c r="C2239" s="2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6">
        <f>(E2239/D2239)*100</f>
        <v>352.92777777777775</v>
      </c>
      <c r="P2239" s="5">
        <f>IF(NOT(L2239=0),(E2239/L2239),0)</f>
        <v>64.625635808748726</v>
      </c>
      <c r="Q2239" s="2" t="s">
        <v>8333</v>
      </c>
      <c r="R2239" s="2" t="s">
        <v>8351</v>
      </c>
      <c r="S2239" s="11">
        <f>(((J2239/60)/60)/24)+DATE(1970,1,1)</f>
        <v>41915.003275462965</v>
      </c>
      <c r="T2239" s="3">
        <f>(((I2239/60)/60)/24)+DATE(1970,1,1)</f>
        <v>41955.332638888889</v>
      </c>
    </row>
    <row r="2240" spans="1:20" x14ac:dyDescent="0.3">
      <c r="A2240" s="2">
        <v>2238</v>
      </c>
      <c r="B2240" s="2" t="s">
        <v>2239</v>
      </c>
      <c r="C2240" s="2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6">
        <f>(E2240/D2240)*100</f>
        <v>137.4</v>
      </c>
      <c r="P2240" s="5">
        <f>IF(NOT(L2240=0),(E2240/L2240),0)</f>
        <v>69.569620253164558</v>
      </c>
      <c r="Q2240" s="2" t="s">
        <v>8333</v>
      </c>
      <c r="R2240" s="2" t="s">
        <v>8351</v>
      </c>
      <c r="S2240" s="11">
        <f>(((J2240/60)/60)/24)+DATE(1970,1,1)</f>
        <v>42774.621712962966</v>
      </c>
      <c r="T2240" s="3">
        <f>(((I2240/60)/60)/24)+DATE(1970,1,1)</f>
        <v>42804.621712962966</v>
      </c>
    </row>
    <row r="2241" spans="1:20" x14ac:dyDescent="0.3">
      <c r="A2241" s="2">
        <v>2239</v>
      </c>
      <c r="B2241" s="2" t="s">
        <v>2240</v>
      </c>
      <c r="C2241" s="2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6">
        <f>(E2241/D2241)*100</f>
        <v>128.02668</v>
      </c>
      <c r="P2241" s="5">
        <f>IF(NOT(L2241=0),(E2241/L2241),0)</f>
        <v>75.133028169014082</v>
      </c>
      <c r="Q2241" s="2" t="s">
        <v>8333</v>
      </c>
      <c r="R2241" s="2" t="s">
        <v>8351</v>
      </c>
      <c r="S2241" s="11">
        <f>(((J2241/60)/60)/24)+DATE(1970,1,1)</f>
        <v>41572.958495370374</v>
      </c>
      <c r="T2241" s="3">
        <f>(((I2241/60)/60)/24)+DATE(1970,1,1)</f>
        <v>41609.168055555558</v>
      </c>
    </row>
    <row r="2242" spans="1:20" x14ac:dyDescent="0.3">
      <c r="A2242" s="2">
        <v>2240</v>
      </c>
      <c r="B2242" s="2" t="s">
        <v>2241</v>
      </c>
      <c r="C2242" s="2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6">
        <f>(E2242/D2242)*100</f>
        <v>270.68</v>
      </c>
      <c r="P2242" s="5">
        <f>IF(NOT(L2242=0),(E2242/L2242),0)</f>
        <v>140.97916666666666</v>
      </c>
      <c r="Q2242" s="2" t="s">
        <v>8333</v>
      </c>
      <c r="R2242" s="2" t="s">
        <v>8351</v>
      </c>
      <c r="S2242" s="11">
        <f>(((J2242/60)/60)/24)+DATE(1970,1,1)</f>
        <v>42452.825740740736</v>
      </c>
      <c r="T2242" s="3">
        <f>(((I2242/60)/60)/24)+DATE(1970,1,1)</f>
        <v>42482.825740740736</v>
      </c>
    </row>
    <row r="2243" spans="1:20" x14ac:dyDescent="0.3">
      <c r="A2243" s="2">
        <v>2241</v>
      </c>
      <c r="B2243" s="2" t="s">
        <v>2242</v>
      </c>
      <c r="C2243" s="2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6">
        <f>(E2243/D2243)*100</f>
        <v>806.4</v>
      </c>
      <c r="P2243" s="5">
        <f>IF(NOT(L2243=0),(E2243/L2243),0)</f>
        <v>49.472392638036808</v>
      </c>
      <c r="Q2243" s="2" t="s">
        <v>8333</v>
      </c>
      <c r="R2243" s="2" t="s">
        <v>8351</v>
      </c>
      <c r="S2243" s="11">
        <f>(((J2243/60)/60)/24)+DATE(1970,1,1)</f>
        <v>42766.827546296292</v>
      </c>
      <c r="T2243" s="3">
        <f>(((I2243/60)/60)/24)+DATE(1970,1,1)</f>
        <v>42796.827546296292</v>
      </c>
    </row>
    <row r="2244" spans="1:20" x14ac:dyDescent="0.3">
      <c r="A2244" s="2">
        <v>2242</v>
      </c>
      <c r="B2244" s="2" t="s">
        <v>2243</v>
      </c>
      <c r="C2244" s="2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6">
        <f>(E2244/D2244)*100</f>
        <v>1360.0976000000001</v>
      </c>
      <c r="P2244" s="5">
        <f>IF(NOT(L2244=0),(E2244/L2244),0)</f>
        <v>53.865251485148519</v>
      </c>
      <c r="Q2244" s="2" t="s">
        <v>8333</v>
      </c>
      <c r="R2244" s="2" t="s">
        <v>8351</v>
      </c>
      <c r="S2244" s="11">
        <f>(((J2244/60)/60)/24)+DATE(1970,1,1)</f>
        <v>41569.575613425928</v>
      </c>
      <c r="T2244" s="3">
        <f>(((I2244/60)/60)/24)+DATE(1970,1,1)</f>
        <v>41605.126388888886</v>
      </c>
    </row>
    <row r="2245" spans="1:20" x14ac:dyDescent="0.3">
      <c r="A2245" s="2">
        <v>2243</v>
      </c>
      <c r="B2245" s="2" t="s">
        <v>2244</v>
      </c>
      <c r="C2245" s="2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6">
        <f>(E2245/D2245)*100</f>
        <v>930250</v>
      </c>
      <c r="P2245" s="5">
        <f>IF(NOT(L2245=0),(E2245/L2245),0)</f>
        <v>4.5712530712530715</v>
      </c>
      <c r="Q2245" s="2" t="s">
        <v>8333</v>
      </c>
      <c r="R2245" s="2" t="s">
        <v>8351</v>
      </c>
      <c r="S2245" s="11">
        <f>(((J2245/60)/60)/24)+DATE(1970,1,1)</f>
        <v>42800.751041666663</v>
      </c>
      <c r="T2245" s="3">
        <f>(((I2245/60)/60)/24)+DATE(1970,1,1)</f>
        <v>42807.125</v>
      </c>
    </row>
    <row r="2246" spans="1:20" x14ac:dyDescent="0.3">
      <c r="A2246" s="2">
        <v>2244</v>
      </c>
      <c r="B2246" s="2" t="s">
        <v>2245</v>
      </c>
      <c r="C2246" s="2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6">
        <f>(E2246/D2246)*100</f>
        <v>377.02</v>
      </c>
      <c r="P2246" s="5">
        <f>IF(NOT(L2246=0),(E2246/L2246),0)</f>
        <v>65.00344827586207</v>
      </c>
      <c r="Q2246" s="2" t="s">
        <v>8333</v>
      </c>
      <c r="R2246" s="2" t="s">
        <v>8351</v>
      </c>
      <c r="S2246" s="11">
        <f>(((J2246/60)/60)/24)+DATE(1970,1,1)</f>
        <v>42647.818819444445</v>
      </c>
      <c r="T2246" s="3">
        <f>(((I2246/60)/60)/24)+DATE(1970,1,1)</f>
        <v>42659.854166666672</v>
      </c>
    </row>
    <row r="2247" spans="1:20" x14ac:dyDescent="0.3">
      <c r="A2247" s="2">
        <v>2245</v>
      </c>
      <c r="B2247" s="2" t="s">
        <v>2246</v>
      </c>
      <c r="C2247" s="2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6">
        <f>(E2247/D2247)*100</f>
        <v>2647.0250000000001</v>
      </c>
      <c r="P2247" s="5">
        <f>IF(NOT(L2247=0),(E2247/L2247),0)</f>
        <v>53.475252525252522</v>
      </c>
      <c r="Q2247" s="2" t="s">
        <v>8333</v>
      </c>
      <c r="R2247" s="2" t="s">
        <v>8351</v>
      </c>
      <c r="S2247" s="11">
        <f>(((J2247/60)/60)/24)+DATE(1970,1,1)</f>
        <v>41660.708530092597</v>
      </c>
      <c r="T2247" s="3">
        <f>(((I2247/60)/60)/24)+DATE(1970,1,1)</f>
        <v>41691.75</v>
      </c>
    </row>
    <row r="2248" spans="1:20" x14ac:dyDescent="0.3">
      <c r="A2248" s="2">
        <v>2246</v>
      </c>
      <c r="B2248" s="2" t="s">
        <v>2247</v>
      </c>
      <c r="C2248" s="2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6">
        <f>(E2248/D2248)*100</f>
        <v>100.12</v>
      </c>
      <c r="P2248" s="5">
        <f>IF(NOT(L2248=0),(E2248/L2248),0)</f>
        <v>43.912280701754383</v>
      </c>
      <c r="Q2248" s="2" t="s">
        <v>8333</v>
      </c>
      <c r="R2248" s="2" t="s">
        <v>8351</v>
      </c>
      <c r="S2248" s="11">
        <f>(((J2248/60)/60)/24)+DATE(1970,1,1)</f>
        <v>42221.79178240741</v>
      </c>
      <c r="T2248" s="3">
        <f>(((I2248/60)/60)/24)+DATE(1970,1,1)</f>
        <v>42251.79178240741</v>
      </c>
    </row>
    <row r="2249" spans="1:20" x14ac:dyDescent="0.3">
      <c r="A2249" s="2">
        <v>2247</v>
      </c>
      <c r="B2249" s="2" t="s">
        <v>2248</v>
      </c>
      <c r="C2249" s="2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6">
        <f>(E2249/D2249)*100</f>
        <v>104.45405405405405</v>
      </c>
      <c r="P2249" s="5">
        <f>IF(NOT(L2249=0),(E2249/L2249),0)</f>
        <v>50.852631578947367</v>
      </c>
      <c r="Q2249" s="2" t="s">
        <v>8333</v>
      </c>
      <c r="R2249" s="2" t="s">
        <v>8351</v>
      </c>
      <c r="S2249" s="11">
        <f>(((J2249/60)/60)/24)+DATE(1970,1,1)</f>
        <v>42200.666261574079</v>
      </c>
      <c r="T2249" s="3">
        <f>(((I2249/60)/60)/24)+DATE(1970,1,1)</f>
        <v>42214.666261574079</v>
      </c>
    </row>
    <row r="2250" spans="1:20" x14ac:dyDescent="0.3">
      <c r="A2250" s="2">
        <v>2248</v>
      </c>
      <c r="B2250" s="2" t="s">
        <v>2249</v>
      </c>
      <c r="C2250" s="2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6">
        <f>(E2250/D2250)*100</f>
        <v>107.21428571428571</v>
      </c>
      <c r="P2250" s="5">
        <f>IF(NOT(L2250=0),(E2250/L2250),0)</f>
        <v>58.6328125</v>
      </c>
      <c r="Q2250" s="2" t="s">
        <v>8333</v>
      </c>
      <c r="R2250" s="2" t="s">
        <v>8351</v>
      </c>
      <c r="S2250" s="11">
        <f>(((J2250/60)/60)/24)+DATE(1970,1,1)</f>
        <v>42688.875902777778</v>
      </c>
      <c r="T2250" s="3">
        <f>(((I2250/60)/60)/24)+DATE(1970,1,1)</f>
        <v>42718.875902777778</v>
      </c>
    </row>
    <row r="2251" spans="1:20" x14ac:dyDescent="0.3">
      <c r="A2251" s="2">
        <v>2249</v>
      </c>
      <c r="B2251" s="2" t="s">
        <v>2250</v>
      </c>
      <c r="C2251" s="2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6">
        <f>(E2251/D2251)*100</f>
        <v>168.77142857142857</v>
      </c>
      <c r="P2251" s="5">
        <f>IF(NOT(L2251=0),(E2251/L2251),0)</f>
        <v>32.81666666666667</v>
      </c>
      <c r="Q2251" s="2" t="s">
        <v>8333</v>
      </c>
      <c r="R2251" s="2" t="s">
        <v>8351</v>
      </c>
      <c r="S2251" s="11">
        <f>(((J2251/60)/60)/24)+DATE(1970,1,1)</f>
        <v>41336.703298611108</v>
      </c>
      <c r="T2251" s="3">
        <f>(((I2251/60)/60)/24)+DATE(1970,1,1)</f>
        <v>41366.661631944444</v>
      </c>
    </row>
    <row r="2252" spans="1:20" x14ac:dyDescent="0.3">
      <c r="A2252" s="2">
        <v>2250</v>
      </c>
      <c r="B2252" s="2" t="s">
        <v>2251</v>
      </c>
      <c r="C2252" s="2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6">
        <f>(E2252/D2252)*100</f>
        <v>975.11200000000008</v>
      </c>
      <c r="P2252" s="5">
        <f>IF(NOT(L2252=0),(E2252/L2252),0)</f>
        <v>426.93169877408059</v>
      </c>
      <c r="Q2252" s="2" t="s">
        <v>8333</v>
      </c>
      <c r="R2252" s="2" t="s">
        <v>8351</v>
      </c>
      <c r="S2252" s="11">
        <f>(((J2252/60)/60)/24)+DATE(1970,1,1)</f>
        <v>42677.005474537036</v>
      </c>
      <c r="T2252" s="3">
        <f>(((I2252/60)/60)/24)+DATE(1970,1,1)</f>
        <v>42707.0471412037</v>
      </c>
    </row>
    <row r="2253" spans="1:20" x14ac:dyDescent="0.3">
      <c r="A2253" s="2">
        <v>2251</v>
      </c>
      <c r="B2253" s="2" t="s">
        <v>2252</v>
      </c>
      <c r="C2253" s="2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6">
        <f>(E2253/D2253)*100</f>
        <v>134.44929411764704</v>
      </c>
      <c r="P2253" s="5">
        <f>IF(NOT(L2253=0),(E2253/L2253),0)</f>
        <v>23.808729166666669</v>
      </c>
      <c r="Q2253" s="2" t="s">
        <v>8333</v>
      </c>
      <c r="R2253" s="2" t="s">
        <v>8351</v>
      </c>
      <c r="S2253" s="11">
        <f>(((J2253/60)/60)/24)+DATE(1970,1,1)</f>
        <v>41846.34579861111</v>
      </c>
      <c r="T2253" s="3">
        <f>(((I2253/60)/60)/24)+DATE(1970,1,1)</f>
        <v>41867.34579861111</v>
      </c>
    </row>
    <row r="2254" spans="1:20" x14ac:dyDescent="0.3">
      <c r="A2254" s="2">
        <v>2252</v>
      </c>
      <c r="B2254" s="2" t="s">
        <v>2253</v>
      </c>
      <c r="C2254" s="2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6">
        <f>(E2254/D2254)*100</f>
        <v>272.27777777777777</v>
      </c>
      <c r="P2254" s="5">
        <f>IF(NOT(L2254=0),(E2254/L2254),0)</f>
        <v>98.413654618473899</v>
      </c>
      <c r="Q2254" s="2" t="s">
        <v>8333</v>
      </c>
      <c r="R2254" s="2" t="s">
        <v>8351</v>
      </c>
      <c r="S2254" s="11">
        <f>(((J2254/60)/60)/24)+DATE(1970,1,1)</f>
        <v>42573.327986111108</v>
      </c>
      <c r="T2254" s="3">
        <f>(((I2254/60)/60)/24)+DATE(1970,1,1)</f>
        <v>42588.327986111108</v>
      </c>
    </row>
    <row r="2255" spans="1:20" x14ac:dyDescent="0.3">
      <c r="A2255" s="2">
        <v>2253</v>
      </c>
      <c r="B2255" s="2" t="s">
        <v>2254</v>
      </c>
      <c r="C2255" s="2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6">
        <f>(E2255/D2255)*100</f>
        <v>112.6875</v>
      </c>
      <c r="P2255" s="5">
        <f>IF(NOT(L2255=0),(E2255/L2255),0)</f>
        <v>107.32142857142857</v>
      </c>
      <c r="Q2255" s="2" t="s">
        <v>8333</v>
      </c>
      <c r="R2255" s="2" t="s">
        <v>8351</v>
      </c>
      <c r="S2255" s="11">
        <f>(((J2255/60)/60)/24)+DATE(1970,1,1)</f>
        <v>42296.631331018521</v>
      </c>
      <c r="T2255" s="3">
        <f>(((I2255/60)/60)/24)+DATE(1970,1,1)</f>
        <v>42326.672997685186</v>
      </c>
    </row>
    <row r="2256" spans="1:20" x14ac:dyDescent="0.3">
      <c r="A2256" s="2">
        <v>2254</v>
      </c>
      <c r="B2256" s="2" t="s">
        <v>2255</v>
      </c>
      <c r="C2256" s="2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6">
        <f>(E2256/D2256)*100</f>
        <v>459.8</v>
      </c>
      <c r="P2256" s="5">
        <f>IF(NOT(L2256=0),(E2256/L2256),0)</f>
        <v>11.67005076142132</v>
      </c>
      <c r="Q2256" s="2" t="s">
        <v>8333</v>
      </c>
      <c r="R2256" s="2" t="s">
        <v>8351</v>
      </c>
      <c r="S2256" s="11">
        <f>(((J2256/60)/60)/24)+DATE(1970,1,1)</f>
        <v>42752.647777777776</v>
      </c>
      <c r="T2256" s="3">
        <f>(((I2256/60)/60)/24)+DATE(1970,1,1)</f>
        <v>42759.647777777776</v>
      </c>
    </row>
    <row r="2257" spans="1:20" x14ac:dyDescent="0.3">
      <c r="A2257" s="2">
        <v>2255</v>
      </c>
      <c r="B2257" s="2" t="s">
        <v>2256</v>
      </c>
      <c r="C2257" s="2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6">
        <f>(E2257/D2257)*100</f>
        <v>286.65822784810126</v>
      </c>
      <c r="P2257" s="5">
        <f>IF(NOT(L2257=0),(E2257/L2257),0)</f>
        <v>41.782287822878232</v>
      </c>
      <c r="Q2257" s="2" t="s">
        <v>8333</v>
      </c>
      <c r="R2257" s="2" t="s">
        <v>8351</v>
      </c>
      <c r="S2257" s="11">
        <f>(((J2257/60)/60)/24)+DATE(1970,1,1)</f>
        <v>42467.951979166668</v>
      </c>
      <c r="T2257" s="3">
        <f>(((I2257/60)/60)/24)+DATE(1970,1,1)</f>
        <v>42497.951979166668</v>
      </c>
    </row>
    <row r="2258" spans="1:20" x14ac:dyDescent="0.3">
      <c r="A2258" s="2">
        <v>2256</v>
      </c>
      <c r="B2258" s="2" t="s">
        <v>2257</v>
      </c>
      <c r="C2258" s="2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6">
        <f>(E2258/D2258)*100</f>
        <v>222.70833333333334</v>
      </c>
      <c r="P2258" s="5">
        <f>IF(NOT(L2258=0),(E2258/L2258),0)</f>
        <v>21.38</v>
      </c>
      <c r="Q2258" s="2" t="s">
        <v>8333</v>
      </c>
      <c r="R2258" s="2" t="s">
        <v>8351</v>
      </c>
      <c r="S2258" s="11">
        <f>(((J2258/60)/60)/24)+DATE(1970,1,1)</f>
        <v>42682.451921296291</v>
      </c>
      <c r="T2258" s="3">
        <f>(((I2258/60)/60)/24)+DATE(1970,1,1)</f>
        <v>42696.451921296291</v>
      </c>
    </row>
    <row r="2259" spans="1:20" x14ac:dyDescent="0.3">
      <c r="A2259" s="2">
        <v>2257</v>
      </c>
      <c r="B2259" s="2" t="s">
        <v>2258</v>
      </c>
      <c r="C2259" s="2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6">
        <f>(E2259/D2259)*100</f>
        <v>636.14</v>
      </c>
      <c r="P2259" s="5">
        <f>IF(NOT(L2259=0),(E2259/L2259),0)</f>
        <v>94.103550295857985</v>
      </c>
      <c r="Q2259" s="2" t="s">
        <v>8333</v>
      </c>
      <c r="R2259" s="2" t="s">
        <v>8351</v>
      </c>
      <c r="S2259" s="11">
        <f>(((J2259/60)/60)/24)+DATE(1970,1,1)</f>
        <v>42505.936678240745</v>
      </c>
      <c r="T2259" s="3">
        <f>(((I2259/60)/60)/24)+DATE(1970,1,1)</f>
        <v>42540.958333333328</v>
      </c>
    </row>
    <row r="2260" spans="1:20" x14ac:dyDescent="0.3">
      <c r="A2260" s="2">
        <v>2258</v>
      </c>
      <c r="B2260" s="2" t="s">
        <v>2259</v>
      </c>
      <c r="C2260" s="2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6">
        <f>(E2260/D2260)*100</f>
        <v>146.5</v>
      </c>
      <c r="P2260" s="5">
        <f>IF(NOT(L2260=0),(E2260/L2260),0)</f>
        <v>15.721951219512196</v>
      </c>
      <c r="Q2260" s="2" t="s">
        <v>8333</v>
      </c>
      <c r="R2260" s="2" t="s">
        <v>8351</v>
      </c>
      <c r="S2260" s="11">
        <f>(((J2260/60)/60)/24)+DATE(1970,1,1)</f>
        <v>42136.75100694444</v>
      </c>
      <c r="T2260" s="3">
        <f>(((I2260/60)/60)/24)+DATE(1970,1,1)</f>
        <v>42166.75100694444</v>
      </c>
    </row>
    <row r="2261" spans="1:20" x14ac:dyDescent="0.3">
      <c r="A2261" s="2">
        <v>2259</v>
      </c>
      <c r="B2261" s="2" t="s">
        <v>2260</v>
      </c>
      <c r="C2261" s="2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6">
        <f>(E2261/D2261)*100</f>
        <v>1867.1</v>
      </c>
      <c r="P2261" s="5">
        <f>IF(NOT(L2261=0),(E2261/L2261),0)</f>
        <v>90.635922330097088</v>
      </c>
      <c r="Q2261" s="2" t="s">
        <v>8333</v>
      </c>
      <c r="R2261" s="2" t="s">
        <v>8351</v>
      </c>
      <c r="S2261" s="11">
        <f>(((J2261/60)/60)/24)+DATE(1970,1,1)</f>
        <v>42702.804814814815</v>
      </c>
      <c r="T2261" s="3">
        <f>(((I2261/60)/60)/24)+DATE(1970,1,1)</f>
        <v>42712.804814814815</v>
      </c>
    </row>
    <row r="2262" spans="1:20" x14ac:dyDescent="0.3">
      <c r="A2262" s="2">
        <v>2260</v>
      </c>
      <c r="B2262" s="2" t="s">
        <v>2261</v>
      </c>
      <c r="C2262" s="2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6">
        <f>(E2262/D2262)*100</f>
        <v>326.92</v>
      </c>
      <c r="P2262" s="5">
        <f>IF(NOT(L2262=0),(E2262/L2262),0)</f>
        <v>97.297619047619051</v>
      </c>
      <c r="Q2262" s="2" t="s">
        <v>8333</v>
      </c>
      <c r="R2262" s="2" t="s">
        <v>8351</v>
      </c>
      <c r="S2262" s="11">
        <f>(((J2262/60)/60)/24)+DATE(1970,1,1)</f>
        <v>41695.016782407409</v>
      </c>
      <c r="T2262" s="3">
        <f>(((I2262/60)/60)/24)+DATE(1970,1,1)</f>
        <v>41724.975115740745</v>
      </c>
    </row>
    <row r="2263" spans="1:20" x14ac:dyDescent="0.3">
      <c r="A2263" s="2">
        <v>2261</v>
      </c>
      <c r="B2263" s="2" t="s">
        <v>2262</v>
      </c>
      <c r="C2263" s="2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6">
        <f>(E2263/D2263)*100</f>
        <v>779.5</v>
      </c>
      <c r="P2263" s="5">
        <f>IF(NOT(L2263=0),(E2263/L2263),0)</f>
        <v>37.11904761904762</v>
      </c>
      <c r="Q2263" s="2" t="s">
        <v>8333</v>
      </c>
      <c r="R2263" s="2" t="s">
        <v>8351</v>
      </c>
      <c r="S2263" s="11">
        <f>(((J2263/60)/60)/24)+DATE(1970,1,1)</f>
        <v>42759.724768518514</v>
      </c>
      <c r="T2263" s="3">
        <f>(((I2263/60)/60)/24)+DATE(1970,1,1)</f>
        <v>42780.724768518514</v>
      </c>
    </row>
    <row r="2264" spans="1:20" x14ac:dyDescent="0.3">
      <c r="A2264" s="2">
        <v>2262</v>
      </c>
      <c r="B2264" s="2" t="s">
        <v>2263</v>
      </c>
      <c r="C2264" s="2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6">
        <f>(E2264/D2264)*100</f>
        <v>154.15151515151516</v>
      </c>
      <c r="P2264" s="5">
        <f>IF(NOT(L2264=0),(E2264/L2264),0)</f>
        <v>28.104972375690608</v>
      </c>
      <c r="Q2264" s="2" t="s">
        <v>8333</v>
      </c>
      <c r="R2264" s="2" t="s">
        <v>8351</v>
      </c>
      <c r="S2264" s="11">
        <f>(((J2264/60)/60)/24)+DATE(1970,1,1)</f>
        <v>41926.585162037038</v>
      </c>
      <c r="T2264" s="3">
        <f>(((I2264/60)/60)/24)+DATE(1970,1,1)</f>
        <v>41961</v>
      </c>
    </row>
    <row r="2265" spans="1:20" x14ac:dyDescent="0.3">
      <c r="A2265" s="2">
        <v>2263</v>
      </c>
      <c r="B2265" s="2" t="s">
        <v>2264</v>
      </c>
      <c r="C2265" s="2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6">
        <f>(E2265/D2265)*100</f>
        <v>115.54666666666667</v>
      </c>
      <c r="P2265" s="5">
        <f>IF(NOT(L2265=0),(E2265/L2265),0)</f>
        <v>144.43333333333334</v>
      </c>
      <c r="Q2265" s="2" t="s">
        <v>8333</v>
      </c>
      <c r="R2265" s="2" t="s">
        <v>8351</v>
      </c>
      <c r="S2265" s="11">
        <f>(((J2265/60)/60)/24)+DATE(1970,1,1)</f>
        <v>42014.832326388889</v>
      </c>
      <c r="T2265" s="3">
        <f>(((I2265/60)/60)/24)+DATE(1970,1,1)</f>
        <v>42035.832326388889</v>
      </c>
    </row>
    <row r="2266" spans="1:20" x14ac:dyDescent="0.3">
      <c r="A2266" s="2">
        <v>2264</v>
      </c>
      <c r="B2266" s="2" t="s">
        <v>2265</v>
      </c>
      <c r="C2266" s="2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6">
        <f>(E2266/D2266)*100</f>
        <v>180.03333333333333</v>
      </c>
      <c r="P2266" s="5">
        <f>IF(NOT(L2266=0),(E2266/L2266),0)</f>
        <v>24.274157303370785</v>
      </c>
      <c r="Q2266" s="2" t="s">
        <v>8333</v>
      </c>
      <c r="R2266" s="2" t="s">
        <v>8351</v>
      </c>
      <c r="S2266" s="11">
        <f>(((J2266/60)/60)/24)+DATE(1970,1,1)</f>
        <v>42496.582337962958</v>
      </c>
      <c r="T2266" s="3">
        <f>(((I2266/60)/60)/24)+DATE(1970,1,1)</f>
        <v>42513.125</v>
      </c>
    </row>
    <row r="2267" spans="1:20" x14ac:dyDescent="0.3">
      <c r="A2267" s="2">
        <v>2265</v>
      </c>
      <c r="B2267" s="2" t="s">
        <v>2266</v>
      </c>
      <c r="C2267" s="2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6">
        <f>(E2267/D2267)*100</f>
        <v>298.5</v>
      </c>
      <c r="P2267" s="5">
        <f>IF(NOT(L2267=0),(E2267/L2267),0)</f>
        <v>35.117647058823529</v>
      </c>
      <c r="Q2267" s="2" t="s">
        <v>8333</v>
      </c>
      <c r="R2267" s="2" t="s">
        <v>8351</v>
      </c>
      <c r="S2267" s="11">
        <f>(((J2267/60)/60)/24)+DATE(1970,1,1)</f>
        <v>42689.853090277778</v>
      </c>
      <c r="T2267" s="3">
        <f>(((I2267/60)/60)/24)+DATE(1970,1,1)</f>
        <v>42696.853090277778</v>
      </c>
    </row>
    <row r="2268" spans="1:20" x14ac:dyDescent="0.3">
      <c r="A2268" s="2">
        <v>2266</v>
      </c>
      <c r="B2268" s="2" t="s">
        <v>2267</v>
      </c>
      <c r="C2268" s="2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6">
        <f>(E2268/D2268)*100</f>
        <v>320.26666666666665</v>
      </c>
      <c r="P2268" s="5">
        <f>IF(NOT(L2268=0),(E2268/L2268),0)</f>
        <v>24.762886597938145</v>
      </c>
      <c r="Q2268" s="2" t="s">
        <v>8333</v>
      </c>
      <c r="R2268" s="2" t="s">
        <v>8351</v>
      </c>
      <c r="S2268" s="11">
        <f>(((J2268/60)/60)/24)+DATE(1970,1,1)</f>
        <v>42469.874907407408</v>
      </c>
      <c r="T2268" s="3">
        <f>(((I2268/60)/60)/24)+DATE(1970,1,1)</f>
        <v>42487.083333333328</v>
      </c>
    </row>
    <row r="2269" spans="1:20" x14ac:dyDescent="0.3">
      <c r="A2269" s="2">
        <v>2267</v>
      </c>
      <c r="B2269" s="2" t="s">
        <v>2268</v>
      </c>
      <c r="C2269" s="2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6">
        <f>(E2269/D2269)*100</f>
        <v>380.52499999999998</v>
      </c>
      <c r="P2269" s="5">
        <f>IF(NOT(L2269=0),(E2269/L2269),0)</f>
        <v>188.37871287128712</v>
      </c>
      <c r="Q2269" s="2" t="s">
        <v>8333</v>
      </c>
      <c r="R2269" s="2" t="s">
        <v>8351</v>
      </c>
      <c r="S2269" s="11">
        <f>(((J2269/60)/60)/24)+DATE(1970,1,1)</f>
        <v>41968.829826388886</v>
      </c>
      <c r="T2269" s="3">
        <f>(((I2269/60)/60)/24)+DATE(1970,1,1)</f>
        <v>41994.041666666672</v>
      </c>
    </row>
    <row r="2270" spans="1:20" x14ac:dyDescent="0.3">
      <c r="A2270" s="2">
        <v>2268</v>
      </c>
      <c r="B2270" s="2" t="s">
        <v>2269</v>
      </c>
      <c r="C2270" s="2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6">
        <f>(E2270/D2270)*100</f>
        <v>102.60000000000001</v>
      </c>
      <c r="P2270" s="5">
        <f>IF(NOT(L2270=0),(E2270/L2270),0)</f>
        <v>148.08247422680412</v>
      </c>
      <c r="Q2270" s="2" t="s">
        <v>8333</v>
      </c>
      <c r="R2270" s="2" t="s">
        <v>8351</v>
      </c>
      <c r="S2270" s="11">
        <f>(((J2270/60)/60)/24)+DATE(1970,1,1)</f>
        <v>42776.082349537035</v>
      </c>
      <c r="T2270" s="3">
        <f>(((I2270/60)/60)/24)+DATE(1970,1,1)</f>
        <v>42806.082349537035</v>
      </c>
    </row>
    <row r="2271" spans="1:20" x14ac:dyDescent="0.3">
      <c r="A2271" s="2">
        <v>2269</v>
      </c>
      <c r="B2271" s="2" t="s">
        <v>2270</v>
      </c>
      <c r="C2271" s="2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6">
        <f>(E2271/D2271)*100</f>
        <v>1801.64</v>
      </c>
      <c r="P2271" s="5">
        <f>IF(NOT(L2271=0),(E2271/L2271),0)</f>
        <v>49.934589800443462</v>
      </c>
      <c r="Q2271" s="2" t="s">
        <v>8333</v>
      </c>
      <c r="R2271" s="2" t="s">
        <v>8351</v>
      </c>
      <c r="S2271" s="11">
        <f>(((J2271/60)/60)/24)+DATE(1970,1,1)</f>
        <v>42776.704432870371</v>
      </c>
      <c r="T2271" s="3">
        <f>(((I2271/60)/60)/24)+DATE(1970,1,1)</f>
        <v>42801.208333333328</v>
      </c>
    </row>
    <row r="2272" spans="1:20" x14ac:dyDescent="0.3">
      <c r="A2272" s="2">
        <v>2270</v>
      </c>
      <c r="B2272" s="2" t="s">
        <v>2271</v>
      </c>
      <c r="C2272" s="2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6">
        <f>(E2272/D2272)*100</f>
        <v>720.24800000000005</v>
      </c>
      <c r="P2272" s="5">
        <f>IF(NOT(L2272=0),(E2272/L2272),0)</f>
        <v>107.82155688622754</v>
      </c>
      <c r="Q2272" s="2" t="s">
        <v>8333</v>
      </c>
      <c r="R2272" s="2" t="s">
        <v>8351</v>
      </c>
      <c r="S2272" s="11">
        <f>(((J2272/60)/60)/24)+DATE(1970,1,1)</f>
        <v>42725.869363425925</v>
      </c>
      <c r="T2272" s="3">
        <f>(((I2272/60)/60)/24)+DATE(1970,1,1)</f>
        <v>42745.915972222225</v>
      </c>
    </row>
    <row r="2273" spans="1:20" x14ac:dyDescent="0.3">
      <c r="A2273" s="2">
        <v>2271</v>
      </c>
      <c r="B2273" s="2" t="s">
        <v>2272</v>
      </c>
      <c r="C2273" s="2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6">
        <f>(E2273/D2273)*100</f>
        <v>283.09000000000003</v>
      </c>
      <c r="P2273" s="5">
        <f>IF(NOT(L2273=0),(E2273/L2273),0)</f>
        <v>42.63403614457831</v>
      </c>
      <c r="Q2273" s="2" t="s">
        <v>8333</v>
      </c>
      <c r="R2273" s="2" t="s">
        <v>8351</v>
      </c>
      <c r="S2273" s="11">
        <f>(((J2273/60)/60)/24)+DATE(1970,1,1)</f>
        <v>42684.000046296293</v>
      </c>
      <c r="T2273" s="3">
        <f>(((I2273/60)/60)/24)+DATE(1970,1,1)</f>
        <v>42714.000046296293</v>
      </c>
    </row>
    <row r="2274" spans="1:20" x14ac:dyDescent="0.3">
      <c r="A2274" s="2">
        <v>2272</v>
      </c>
      <c r="B2274" s="2" t="s">
        <v>2273</v>
      </c>
      <c r="C2274" s="2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6">
        <f>(E2274/D2274)*100</f>
        <v>1356.6000000000001</v>
      </c>
      <c r="P2274" s="5">
        <f>IF(NOT(L2274=0),(E2274/L2274),0)</f>
        <v>14.370762711864407</v>
      </c>
      <c r="Q2274" s="2" t="s">
        <v>8333</v>
      </c>
      <c r="R2274" s="2" t="s">
        <v>8351</v>
      </c>
      <c r="S2274" s="11">
        <f>(((J2274/60)/60)/24)+DATE(1970,1,1)</f>
        <v>42315.699490740735</v>
      </c>
      <c r="T2274" s="3">
        <f>(((I2274/60)/60)/24)+DATE(1970,1,1)</f>
        <v>42345.699490740735</v>
      </c>
    </row>
    <row r="2275" spans="1:20" x14ac:dyDescent="0.3">
      <c r="A2275" s="2">
        <v>2273</v>
      </c>
      <c r="B2275" s="2" t="s">
        <v>2274</v>
      </c>
      <c r="C2275" s="2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6">
        <f>(E2275/D2275)*100</f>
        <v>220.35999999999999</v>
      </c>
      <c r="P2275" s="5">
        <f>IF(NOT(L2275=0),(E2275/L2275),0)</f>
        <v>37.476190476190474</v>
      </c>
      <c r="Q2275" s="2" t="s">
        <v>8333</v>
      </c>
      <c r="R2275" s="2" t="s">
        <v>8351</v>
      </c>
      <c r="S2275" s="11">
        <f>(((J2275/60)/60)/24)+DATE(1970,1,1)</f>
        <v>42781.549097222218</v>
      </c>
      <c r="T2275" s="3">
        <f>(((I2275/60)/60)/24)+DATE(1970,1,1)</f>
        <v>42806.507430555561</v>
      </c>
    </row>
    <row r="2276" spans="1:20" x14ac:dyDescent="0.3">
      <c r="A2276" s="2">
        <v>2274</v>
      </c>
      <c r="B2276" s="2" t="s">
        <v>2275</v>
      </c>
      <c r="C2276" s="2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6">
        <f>(E2276/D2276)*100</f>
        <v>119.6</v>
      </c>
      <c r="P2276" s="5">
        <f>IF(NOT(L2276=0),(E2276/L2276),0)</f>
        <v>30.202020202020201</v>
      </c>
      <c r="Q2276" s="2" t="s">
        <v>8333</v>
      </c>
      <c r="R2276" s="2" t="s">
        <v>8351</v>
      </c>
      <c r="S2276" s="11">
        <f>(((J2276/60)/60)/24)+DATE(1970,1,1)</f>
        <v>41663.500659722224</v>
      </c>
      <c r="T2276" s="3">
        <f>(((I2276/60)/60)/24)+DATE(1970,1,1)</f>
        <v>41693.500659722224</v>
      </c>
    </row>
    <row r="2277" spans="1:20" x14ac:dyDescent="0.3">
      <c r="A2277" s="2">
        <v>2275</v>
      </c>
      <c r="B2277" s="2" t="s">
        <v>2276</v>
      </c>
      <c r="C2277" s="2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6">
        <f>(E2277/D2277)*100</f>
        <v>407.76923076923077</v>
      </c>
      <c r="P2277" s="5">
        <f>IF(NOT(L2277=0),(E2277/L2277),0)</f>
        <v>33.550632911392405</v>
      </c>
      <c r="Q2277" s="2" t="s">
        <v>8333</v>
      </c>
      <c r="R2277" s="2" t="s">
        <v>8351</v>
      </c>
      <c r="S2277" s="11">
        <f>(((J2277/60)/60)/24)+DATE(1970,1,1)</f>
        <v>41965.616655092599</v>
      </c>
      <c r="T2277" s="3">
        <f>(((I2277/60)/60)/24)+DATE(1970,1,1)</f>
        <v>41995.616655092599</v>
      </c>
    </row>
    <row r="2278" spans="1:20" x14ac:dyDescent="0.3">
      <c r="A2278" s="2">
        <v>2276</v>
      </c>
      <c r="B2278" s="2" t="s">
        <v>2277</v>
      </c>
      <c r="C2278" s="2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6">
        <f>(E2278/D2278)*100</f>
        <v>105.81826105905425</v>
      </c>
      <c r="P2278" s="5">
        <f>IF(NOT(L2278=0),(E2278/L2278),0)</f>
        <v>64.74666666666667</v>
      </c>
      <c r="Q2278" s="2" t="s">
        <v>8333</v>
      </c>
      <c r="R2278" s="2" t="s">
        <v>8351</v>
      </c>
      <c r="S2278" s="11">
        <f>(((J2278/60)/60)/24)+DATE(1970,1,1)</f>
        <v>41614.651493055557</v>
      </c>
      <c r="T2278" s="3">
        <f>(((I2278/60)/60)/24)+DATE(1970,1,1)</f>
        <v>41644.651493055557</v>
      </c>
    </row>
    <row r="2279" spans="1:20" x14ac:dyDescent="0.3">
      <c r="A2279" s="2">
        <v>2277</v>
      </c>
      <c r="B2279" s="2" t="s">
        <v>2278</v>
      </c>
      <c r="C2279" s="2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6">
        <f>(E2279/D2279)*100</f>
        <v>141.08235294117648</v>
      </c>
      <c r="P2279" s="5">
        <f>IF(NOT(L2279=0),(E2279/L2279),0)</f>
        <v>57.932367149758456</v>
      </c>
      <c r="Q2279" s="2" t="s">
        <v>8333</v>
      </c>
      <c r="R2279" s="2" t="s">
        <v>8351</v>
      </c>
      <c r="S2279" s="11">
        <f>(((J2279/60)/60)/24)+DATE(1970,1,1)</f>
        <v>40936.678506944445</v>
      </c>
      <c r="T2279" s="3">
        <f>(((I2279/60)/60)/24)+DATE(1970,1,1)</f>
        <v>40966.678506944445</v>
      </c>
    </row>
    <row r="2280" spans="1:20" x14ac:dyDescent="0.3">
      <c r="A2280" s="2">
        <v>2278</v>
      </c>
      <c r="B2280" s="2" t="s">
        <v>2279</v>
      </c>
      <c r="C2280" s="2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6">
        <f>(E2280/D2280)*100</f>
        <v>270.7</v>
      </c>
      <c r="P2280" s="5">
        <f>IF(NOT(L2280=0),(E2280/L2280),0)</f>
        <v>53.078431372549019</v>
      </c>
      <c r="Q2280" s="2" t="s">
        <v>8333</v>
      </c>
      <c r="R2280" s="2" t="s">
        <v>8351</v>
      </c>
      <c r="S2280" s="11">
        <f>(((J2280/60)/60)/24)+DATE(1970,1,1)</f>
        <v>42338.709108796291</v>
      </c>
      <c r="T2280" s="3">
        <f>(((I2280/60)/60)/24)+DATE(1970,1,1)</f>
        <v>42372.957638888889</v>
      </c>
    </row>
    <row r="2281" spans="1:20" x14ac:dyDescent="0.3">
      <c r="A2281" s="2">
        <v>2279</v>
      </c>
      <c r="B2281" s="2" t="s">
        <v>2280</v>
      </c>
      <c r="C2281" s="2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6">
        <f>(E2281/D2281)*100</f>
        <v>153.80000000000001</v>
      </c>
      <c r="P2281" s="5">
        <f>IF(NOT(L2281=0),(E2281/L2281),0)</f>
        <v>48.0625</v>
      </c>
      <c r="Q2281" s="2" t="s">
        <v>8333</v>
      </c>
      <c r="R2281" s="2" t="s">
        <v>8351</v>
      </c>
      <c r="S2281" s="11">
        <f>(((J2281/60)/60)/24)+DATE(1970,1,1)</f>
        <v>42020.806701388887</v>
      </c>
      <c r="T2281" s="3">
        <f>(((I2281/60)/60)/24)+DATE(1970,1,1)</f>
        <v>42039.166666666672</v>
      </c>
    </row>
    <row r="2282" spans="1:20" x14ac:dyDescent="0.3">
      <c r="A2282" s="2">
        <v>2280</v>
      </c>
      <c r="B2282" s="2" t="s">
        <v>2281</v>
      </c>
      <c r="C2282" s="2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6">
        <f>(E2282/D2282)*100</f>
        <v>403.57653061224488</v>
      </c>
      <c r="P2282" s="5">
        <f>IF(NOT(L2282=0),(E2282/L2282),0)</f>
        <v>82.396874999999994</v>
      </c>
      <c r="Q2282" s="2" t="s">
        <v>8333</v>
      </c>
      <c r="R2282" s="2" t="s">
        <v>8351</v>
      </c>
      <c r="S2282" s="11">
        <f>(((J2282/60)/60)/24)+DATE(1970,1,1)</f>
        <v>42234.624895833331</v>
      </c>
      <c r="T2282" s="3">
        <f>(((I2282/60)/60)/24)+DATE(1970,1,1)</f>
        <v>42264.624895833331</v>
      </c>
    </row>
    <row r="2283" spans="1:20" x14ac:dyDescent="0.3">
      <c r="A2283" s="2">
        <v>2281</v>
      </c>
      <c r="B2283" s="2" t="s">
        <v>2282</v>
      </c>
      <c r="C2283" s="2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6">
        <f>(E2283/D2283)*100</f>
        <v>185</v>
      </c>
      <c r="P2283" s="5">
        <f>IF(NOT(L2283=0),(E2283/L2283),0)</f>
        <v>50.454545454545453</v>
      </c>
      <c r="Q2283" s="2" t="s">
        <v>8325</v>
      </c>
      <c r="R2283" s="2" t="s">
        <v>8326</v>
      </c>
      <c r="S2283" s="11">
        <f>(((J2283/60)/60)/24)+DATE(1970,1,1)</f>
        <v>40687.285844907405</v>
      </c>
      <c r="T2283" s="3">
        <f>(((I2283/60)/60)/24)+DATE(1970,1,1)</f>
        <v>40749.284722222219</v>
      </c>
    </row>
    <row r="2284" spans="1:20" x14ac:dyDescent="0.3">
      <c r="A2284" s="2">
        <v>2282</v>
      </c>
      <c r="B2284" s="2" t="s">
        <v>2283</v>
      </c>
      <c r="C2284" s="2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6">
        <f>(E2284/D2284)*100</f>
        <v>185.33333333333331</v>
      </c>
      <c r="P2284" s="5">
        <f>IF(NOT(L2284=0),(E2284/L2284),0)</f>
        <v>115.83333333333333</v>
      </c>
      <c r="Q2284" s="2" t="s">
        <v>8325</v>
      </c>
      <c r="R2284" s="2" t="s">
        <v>8326</v>
      </c>
      <c r="S2284" s="11">
        <f>(((J2284/60)/60)/24)+DATE(1970,1,1)</f>
        <v>42323.17460648148</v>
      </c>
      <c r="T2284" s="3">
        <f>(((I2284/60)/60)/24)+DATE(1970,1,1)</f>
        <v>42383.17460648148</v>
      </c>
    </row>
    <row r="2285" spans="1:20" x14ac:dyDescent="0.3">
      <c r="A2285" s="2">
        <v>2283</v>
      </c>
      <c r="B2285" s="2" t="s">
        <v>2284</v>
      </c>
      <c r="C2285" s="2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6">
        <f>(E2285/D2285)*100</f>
        <v>100.85533333333332</v>
      </c>
      <c r="P2285" s="5">
        <f>IF(NOT(L2285=0),(E2285/L2285),0)</f>
        <v>63.03458333333333</v>
      </c>
      <c r="Q2285" s="2" t="s">
        <v>8325</v>
      </c>
      <c r="R2285" s="2" t="s">
        <v>8326</v>
      </c>
      <c r="S2285" s="11">
        <f>(((J2285/60)/60)/24)+DATE(1970,1,1)</f>
        <v>40978.125046296293</v>
      </c>
      <c r="T2285" s="3">
        <f>(((I2285/60)/60)/24)+DATE(1970,1,1)</f>
        <v>41038.083379629628</v>
      </c>
    </row>
    <row r="2286" spans="1:20" x14ac:dyDescent="0.3">
      <c r="A2286" s="2">
        <v>2284</v>
      </c>
      <c r="B2286" s="2" t="s">
        <v>2285</v>
      </c>
      <c r="C2286" s="2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6">
        <f>(E2286/D2286)*100</f>
        <v>106.22116666666668</v>
      </c>
      <c r="P2286" s="5">
        <f>IF(NOT(L2286=0),(E2286/L2286),0)</f>
        <v>108.02152542372882</v>
      </c>
      <c r="Q2286" s="2" t="s">
        <v>8325</v>
      </c>
      <c r="R2286" s="2" t="s">
        <v>8326</v>
      </c>
      <c r="S2286" s="11">
        <f>(((J2286/60)/60)/24)+DATE(1970,1,1)</f>
        <v>40585.796817129631</v>
      </c>
      <c r="T2286" s="3">
        <f>(((I2286/60)/60)/24)+DATE(1970,1,1)</f>
        <v>40614.166666666664</v>
      </c>
    </row>
    <row r="2287" spans="1:20" x14ac:dyDescent="0.3">
      <c r="A2287" s="2">
        <v>2285</v>
      </c>
      <c r="B2287" s="2" t="s">
        <v>2286</v>
      </c>
      <c r="C2287" s="2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6">
        <f>(E2287/D2287)*100</f>
        <v>121.36666666666667</v>
      </c>
      <c r="P2287" s="5">
        <f>IF(NOT(L2287=0),(E2287/L2287),0)</f>
        <v>46.088607594936711</v>
      </c>
      <c r="Q2287" s="2" t="s">
        <v>8325</v>
      </c>
      <c r="R2287" s="2" t="s">
        <v>8326</v>
      </c>
      <c r="S2287" s="11">
        <f>(((J2287/60)/60)/24)+DATE(1970,1,1)</f>
        <v>41059.185682870368</v>
      </c>
      <c r="T2287" s="3">
        <f>(((I2287/60)/60)/24)+DATE(1970,1,1)</f>
        <v>41089.185682870368</v>
      </c>
    </row>
    <row r="2288" spans="1:20" x14ac:dyDescent="0.3">
      <c r="A2288" s="2">
        <v>2286</v>
      </c>
      <c r="B2288" s="2" t="s">
        <v>2287</v>
      </c>
      <c r="C2288" s="2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6">
        <f>(E2288/D2288)*100</f>
        <v>100.06666666666666</v>
      </c>
      <c r="P2288" s="5">
        <f>IF(NOT(L2288=0),(E2288/L2288),0)</f>
        <v>107.21428571428571</v>
      </c>
      <c r="Q2288" s="2" t="s">
        <v>8325</v>
      </c>
      <c r="R2288" s="2" t="s">
        <v>8326</v>
      </c>
      <c r="S2288" s="11">
        <f>(((J2288/60)/60)/24)+DATE(1970,1,1)</f>
        <v>41494.963587962964</v>
      </c>
      <c r="T2288" s="3">
        <f>(((I2288/60)/60)/24)+DATE(1970,1,1)</f>
        <v>41523.165972222225</v>
      </c>
    </row>
    <row r="2289" spans="1:20" x14ac:dyDescent="0.3">
      <c r="A2289" s="2">
        <v>2287</v>
      </c>
      <c r="B2289" s="2" t="s">
        <v>2288</v>
      </c>
      <c r="C2289" s="2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6">
        <f>(E2289/D2289)*100</f>
        <v>119.97755555555555</v>
      </c>
      <c r="P2289" s="5">
        <f>IF(NOT(L2289=0),(E2289/L2289),0)</f>
        <v>50.9338679245283</v>
      </c>
      <c r="Q2289" s="2" t="s">
        <v>8325</v>
      </c>
      <c r="R2289" s="2" t="s">
        <v>8326</v>
      </c>
      <c r="S2289" s="11">
        <f>(((J2289/60)/60)/24)+DATE(1970,1,1)</f>
        <v>41792.667361111111</v>
      </c>
      <c r="T2289" s="3">
        <f>(((I2289/60)/60)/24)+DATE(1970,1,1)</f>
        <v>41813.667361111111</v>
      </c>
    </row>
    <row r="2290" spans="1:20" x14ac:dyDescent="0.3">
      <c r="A2290" s="2">
        <v>2288</v>
      </c>
      <c r="B2290" s="2" t="s">
        <v>2289</v>
      </c>
      <c r="C2290" s="2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6">
        <f>(E2290/D2290)*100</f>
        <v>100.1</v>
      </c>
      <c r="P2290" s="5">
        <f>IF(NOT(L2290=0),(E2290/L2290),0)</f>
        <v>40.04</v>
      </c>
      <c r="Q2290" s="2" t="s">
        <v>8325</v>
      </c>
      <c r="R2290" s="2" t="s">
        <v>8326</v>
      </c>
      <c r="S2290" s="11">
        <f>(((J2290/60)/60)/24)+DATE(1970,1,1)</f>
        <v>41067.827418981484</v>
      </c>
      <c r="T2290" s="3">
        <f>(((I2290/60)/60)/24)+DATE(1970,1,1)</f>
        <v>41086.75</v>
      </c>
    </row>
    <row r="2291" spans="1:20" x14ac:dyDescent="0.3">
      <c r="A2291" s="2">
        <v>2289</v>
      </c>
      <c r="B2291" s="2" t="s">
        <v>2290</v>
      </c>
      <c r="C2291" s="2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6">
        <f>(E2291/D2291)*100</f>
        <v>107.4</v>
      </c>
      <c r="P2291" s="5">
        <f>IF(NOT(L2291=0),(E2291/L2291),0)</f>
        <v>64.44</v>
      </c>
      <c r="Q2291" s="2" t="s">
        <v>8325</v>
      </c>
      <c r="R2291" s="2" t="s">
        <v>8326</v>
      </c>
      <c r="S2291" s="11">
        <f>(((J2291/60)/60)/24)+DATE(1970,1,1)</f>
        <v>41571.998379629629</v>
      </c>
      <c r="T2291" s="3">
        <f>(((I2291/60)/60)/24)+DATE(1970,1,1)</f>
        <v>41614.973611111112</v>
      </c>
    </row>
    <row r="2292" spans="1:20" x14ac:dyDescent="0.3">
      <c r="A2292" s="2">
        <v>2290</v>
      </c>
      <c r="B2292" s="2" t="s">
        <v>2291</v>
      </c>
      <c r="C2292" s="2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6">
        <f>(E2292/D2292)*100</f>
        <v>104.06666666666666</v>
      </c>
      <c r="P2292" s="5">
        <f>IF(NOT(L2292=0),(E2292/L2292),0)</f>
        <v>53.827586206896555</v>
      </c>
      <c r="Q2292" s="2" t="s">
        <v>8325</v>
      </c>
      <c r="R2292" s="2" t="s">
        <v>8326</v>
      </c>
      <c r="S2292" s="11">
        <f>(((J2292/60)/60)/24)+DATE(1970,1,1)</f>
        <v>40070.253819444442</v>
      </c>
      <c r="T2292" s="3">
        <f>(((I2292/60)/60)/24)+DATE(1970,1,1)</f>
        <v>40148.708333333336</v>
      </c>
    </row>
    <row r="2293" spans="1:20" x14ac:dyDescent="0.3">
      <c r="A2293" s="2">
        <v>2291</v>
      </c>
      <c r="B2293" s="2" t="s">
        <v>2292</v>
      </c>
      <c r="C2293" s="2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6">
        <f>(E2293/D2293)*100</f>
        <v>172.8</v>
      </c>
      <c r="P2293" s="5">
        <f>IF(NOT(L2293=0),(E2293/L2293),0)</f>
        <v>100.46511627906976</v>
      </c>
      <c r="Q2293" s="2" t="s">
        <v>8325</v>
      </c>
      <c r="R2293" s="2" t="s">
        <v>8326</v>
      </c>
      <c r="S2293" s="11">
        <f>(((J2293/60)/60)/24)+DATE(1970,1,1)</f>
        <v>40987.977060185185</v>
      </c>
      <c r="T2293" s="3">
        <f>(((I2293/60)/60)/24)+DATE(1970,1,1)</f>
        <v>41022.166666666664</v>
      </c>
    </row>
    <row r="2294" spans="1:20" x14ac:dyDescent="0.3">
      <c r="A2294" s="2">
        <v>2292</v>
      </c>
      <c r="B2294" s="2" t="s">
        <v>2293</v>
      </c>
      <c r="C2294" s="2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6">
        <f>(E2294/D2294)*100</f>
        <v>107.2505</v>
      </c>
      <c r="P2294" s="5">
        <f>IF(NOT(L2294=0),(E2294/L2294),0)</f>
        <v>46.630652173913049</v>
      </c>
      <c r="Q2294" s="2" t="s">
        <v>8325</v>
      </c>
      <c r="R2294" s="2" t="s">
        <v>8326</v>
      </c>
      <c r="S2294" s="11">
        <f>(((J2294/60)/60)/24)+DATE(1970,1,1)</f>
        <v>40987.697638888887</v>
      </c>
      <c r="T2294" s="3">
        <f>(((I2294/60)/60)/24)+DATE(1970,1,1)</f>
        <v>41017.697638888887</v>
      </c>
    </row>
    <row r="2295" spans="1:20" x14ac:dyDescent="0.3">
      <c r="A2295" s="2">
        <v>2293</v>
      </c>
      <c r="B2295" s="2" t="s">
        <v>2294</v>
      </c>
      <c r="C2295" s="2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6">
        <f>(E2295/D2295)*100</f>
        <v>108.23529411764706</v>
      </c>
      <c r="P2295" s="5">
        <f>IF(NOT(L2295=0),(E2295/L2295),0)</f>
        <v>34.074074074074076</v>
      </c>
      <c r="Q2295" s="2" t="s">
        <v>8325</v>
      </c>
      <c r="R2295" s="2" t="s">
        <v>8326</v>
      </c>
      <c r="S2295" s="11">
        <f>(((J2295/60)/60)/24)+DATE(1970,1,1)</f>
        <v>41151.708321759259</v>
      </c>
      <c r="T2295" s="3">
        <f>(((I2295/60)/60)/24)+DATE(1970,1,1)</f>
        <v>41177.165972222225</v>
      </c>
    </row>
    <row r="2296" spans="1:20" x14ac:dyDescent="0.3">
      <c r="A2296" s="2">
        <v>2294</v>
      </c>
      <c r="B2296" s="2" t="s">
        <v>2295</v>
      </c>
      <c r="C2296" s="2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6">
        <f>(E2296/D2296)*100</f>
        <v>146.08079999999998</v>
      </c>
      <c r="P2296" s="5">
        <f>IF(NOT(L2296=0),(E2296/L2296),0)</f>
        <v>65.214642857142863</v>
      </c>
      <c r="Q2296" s="2" t="s">
        <v>8325</v>
      </c>
      <c r="R2296" s="2" t="s">
        <v>8326</v>
      </c>
      <c r="S2296" s="11">
        <f>(((J2296/60)/60)/24)+DATE(1970,1,1)</f>
        <v>41264.72314814815</v>
      </c>
      <c r="T2296" s="3">
        <f>(((I2296/60)/60)/24)+DATE(1970,1,1)</f>
        <v>41294.72314814815</v>
      </c>
    </row>
    <row r="2297" spans="1:20" x14ac:dyDescent="0.3">
      <c r="A2297" s="2">
        <v>2295</v>
      </c>
      <c r="B2297" s="2" t="s">
        <v>2296</v>
      </c>
      <c r="C2297" s="2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6">
        <f>(E2297/D2297)*100</f>
        <v>125.25</v>
      </c>
      <c r="P2297" s="5">
        <f>IF(NOT(L2297=0),(E2297/L2297),0)</f>
        <v>44.205882352941174</v>
      </c>
      <c r="Q2297" s="2" t="s">
        <v>8325</v>
      </c>
      <c r="R2297" s="2" t="s">
        <v>8326</v>
      </c>
      <c r="S2297" s="11">
        <f>(((J2297/60)/60)/24)+DATE(1970,1,1)</f>
        <v>41270.954351851848</v>
      </c>
      <c r="T2297" s="3">
        <f>(((I2297/60)/60)/24)+DATE(1970,1,1)</f>
        <v>41300.954351851848</v>
      </c>
    </row>
    <row r="2298" spans="1:20" x14ac:dyDescent="0.3">
      <c r="A2298" s="2">
        <v>2296</v>
      </c>
      <c r="B2298" s="2" t="s">
        <v>2297</v>
      </c>
      <c r="C2298" s="2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6">
        <f>(E2298/D2298)*100</f>
        <v>149.07142857142856</v>
      </c>
      <c r="P2298" s="5">
        <f>IF(NOT(L2298=0),(E2298/L2298),0)</f>
        <v>71.965517241379317</v>
      </c>
      <c r="Q2298" s="2" t="s">
        <v>8325</v>
      </c>
      <c r="R2298" s="2" t="s">
        <v>8326</v>
      </c>
      <c r="S2298" s="11">
        <f>(((J2298/60)/60)/24)+DATE(1970,1,1)</f>
        <v>40927.731782407405</v>
      </c>
      <c r="T2298" s="3">
        <f>(((I2298/60)/60)/24)+DATE(1970,1,1)</f>
        <v>40962.731782407405</v>
      </c>
    </row>
    <row r="2299" spans="1:20" x14ac:dyDescent="0.3">
      <c r="A2299" s="2">
        <v>2297</v>
      </c>
      <c r="B2299" s="2" t="s">
        <v>2298</v>
      </c>
      <c r="C2299" s="2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6">
        <f>(E2299/D2299)*100</f>
        <v>100.6</v>
      </c>
      <c r="P2299" s="5">
        <f>IF(NOT(L2299=0),(E2299/L2299),0)</f>
        <v>52.94736842105263</v>
      </c>
      <c r="Q2299" s="2" t="s">
        <v>8325</v>
      </c>
      <c r="R2299" s="2" t="s">
        <v>8326</v>
      </c>
      <c r="S2299" s="11">
        <f>(((J2299/60)/60)/24)+DATE(1970,1,1)</f>
        <v>40948.042233796295</v>
      </c>
      <c r="T2299" s="3">
        <f>(((I2299/60)/60)/24)+DATE(1970,1,1)</f>
        <v>40982.165972222225</v>
      </c>
    </row>
    <row r="2300" spans="1:20" x14ac:dyDescent="0.3">
      <c r="A2300" s="2">
        <v>2298</v>
      </c>
      <c r="B2300" s="2" t="s">
        <v>2299</v>
      </c>
      <c r="C2300" s="2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6">
        <f>(E2300/D2300)*100</f>
        <v>105.07333333333332</v>
      </c>
      <c r="P2300" s="5">
        <f>IF(NOT(L2300=0),(E2300/L2300),0)</f>
        <v>109.45138888888889</v>
      </c>
      <c r="Q2300" s="2" t="s">
        <v>8325</v>
      </c>
      <c r="R2300" s="2" t="s">
        <v>8326</v>
      </c>
      <c r="S2300" s="11">
        <f>(((J2300/60)/60)/24)+DATE(1970,1,1)</f>
        <v>41694.84065972222</v>
      </c>
      <c r="T2300" s="3">
        <f>(((I2300/60)/60)/24)+DATE(1970,1,1)</f>
        <v>41724.798993055556</v>
      </c>
    </row>
    <row r="2301" spans="1:20" x14ac:dyDescent="0.3">
      <c r="A2301" s="2">
        <v>2299</v>
      </c>
      <c r="B2301" s="2" t="s">
        <v>2300</v>
      </c>
      <c r="C2301" s="2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6">
        <f>(E2301/D2301)*100</f>
        <v>350.16666666666663</v>
      </c>
      <c r="P2301" s="5">
        <f>IF(NOT(L2301=0),(E2301/L2301),0)</f>
        <v>75.035714285714292</v>
      </c>
      <c r="Q2301" s="2" t="s">
        <v>8325</v>
      </c>
      <c r="R2301" s="2" t="s">
        <v>8326</v>
      </c>
      <c r="S2301" s="11">
        <f>(((J2301/60)/60)/24)+DATE(1970,1,1)</f>
        <v>40565.032511574071</v>
      </c>
      <c r="T2301" s="3">
        <f>(((I2301/60)/60)/24)+DATE(1970,1,1)</f>
        <v>40580.032511574071</v>
      </c>
    </row>
    <row r="2302" spans="1:20" x14ac:dyDescent="0.3">
      <c r="A2302" s="2">
        <v>2300</v>
      </c>
      <c r="B2302" s="2" t="s">
        <v>2301</v>
      </c>
      <c r="C2302" s="2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6">
        <f>(E2302/D2302)*100</f>
        <v>101.25</v>
      </c>
      <c r="P2302" s="5">
        <f>IF(NOT(L2302=0),(E2302/L2302),0)</f>
        <v>115.71428571428571</v>
      </c>
      <c r="Q2302" s="2" t="s">
        <v>8325</v>
      </c>
      <c r="R2302" s="2" t="s">
        <v>8326</v>
      </c>
      <c r="S2302" s="11">
        <f>(((J2302/60)/60)/24)+DATE(1970,1,1)</f>
        <v>41074.727037037039</v>
      </c>
      <c r="T2302" s="3">
        <f>(((I2302/60)/60)/24)+DATE(1970,1,1)</f>
        <v>41088.727037037039</v>
      </c>
    </row>
    <row r="2303" spans="1:20" x14ac:dyDescent="0.3">
      <c r="A2303" s="2">
        <v>2301</v>
      </c>
      <c r="B2303" s="2" t="s">
        <v>2302</v>
      </c>
      <c r="C2303" s="2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6">
        <f>(E2303/D2303)*100</f>
        <v>133.6044</v>
      </c>
      <c r="P2303" s="5">
        <f>IF(NOT(L2303=0),(E2303/L2303),0)</f>
        <v>31.659810426540286</v>
      </c>
      <c r="Q2303" s="2" t="s">
        <v>8325</v>
      </c>
      <c r="R2303" s="2" t="s">
        <v>8329</v>
      </c>
      <c r="S2303" s="11">
        <f>(((J2303/60)/60)/24)+DATE(1970,1,1)</f>
        <v>41416.146944444445</v>
      </c>
      <c r="T2303" s="3">
        <f>(((I2303/60)/60)/24)+DATE(1970,1,1)</f>
        <v>41446.146944444445</v>
      </c>
    </row>
    <row r="2304" spans="1:20" x14ac:dyDescent="0.3">
      <c r="A2304" s="2">
        <v>2302</v>
      </c>
      <c r="B2304" s="2" t="s">
        <v>2303</v>
      </c>
      <c r="C2304" s="2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6">
        <f>(E2304/D2304)*100</f>
        <v>170.65217391304347</v>
      </c>
      <c r="P2304" s="5">
        <f>IF(NOT(L2304=0),(E2304/L2304),0)</f>
        <v>46.176470588235297</v>
      </c>
      <c r="Q2304" s="2" t="s">
        <v>8325</v>
      </c>
      <c r="R2304" s="2" t="s">
        <v>8329</v>
      </c>
      <c r="S2304" s="11">
        <f>(((J2304/60)/60)/24)+DATE(1970,1,1)</f>
        <v>41605.868449074071</v>
      </c>
      <c r="T2304" s="3">
        <f>(((I2304/60)/60)/24)+DATE(1970,1,1)</f>
        <v>41639.291666666664</v>
      </c>
    </row>
    <row r="2305" spans="1:20" x14ac:dyDescent="0.3">
      <c r="A2305" s="2">
        <v>2303</v>
      </c>
      <c r="B2305" s="2" t="s">
        <v>2304</v>
      </c>
      <c r="C2305" s="2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6">
        <f>(E2305/D2305)*100</f>
        <v>109.35829457364341</v>
      </c>
      <c r="P2305" s="5">
        <f>IF(NOT(L2305=0),(E2305/L2305),0)</f>
        <v>68.481650485436887</v>
      </c>
      <c r="Q2305" s="2" t="s">
        <v>8325</v>
      </c>
      <c r="R2305" s="2" t="s">
        <v>8329</v>
      </c>
      <c r="S2305" s="11">
        <f>(((J2305/60)/60)/24)+DATE(1970,1,1)</f>
        <v>40850.111064814817</v>
      </c>
      <c r="T2305" s="3">
        <f>(((I2305/60)/60)/24)+DATE(1970,1,1)</f>
        <v>40890.152731481481</v>
      </c>
    </row>
    <row r="2306" spans="1:20" x14ac:dyDescent="0.3">
      <c r="A2306" s="2">
        <v>2304</v>
      </c>
      <c r="B2306" s="2" t="s">
        <v>2305</v>
      </c>
      <c r="C2306" s="2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6">
        <f>(E2306/D2306)*100</f>
        <v>100.70033333333335</v>
      </c>
      <c r="P2306" s="5">
        <f>IF(NOT(L2306=0),(E2306/L2306),0)</f>
        <v>53.469203539823013</v>
      </c>
      <c r="Q2306" s="2" t="s">
        <v>8325</v>
      </c>
      <c r="R2306" s="2" t="s">
        <v>8329</v>
      </c>
      <c r="S2306" s="11">
        <f>(((J2306/60)/60)/24)+DATE(1970,1,1)</f>
        <v>40502.815868055557</v>
      </c>
      <c r="T2306" s="3">
        <f>(((I2306/60)/60)/24)+DATE(1970,1,1)</f>
        <v>40544.207638888889</v>
      </c>
    </row>
    <row r="2307" spans="1:20" x14ac:dyDescent="0.3">
      <c r="A2307" s="2">
        <v>2305</v>
      </c>
      <c r="B2307" s="2" t="s">
        <v>2306</v>
      </c>
      <c r="C2307" s="2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6">
        <f>(E2307/D2307)*100</f>
        <v>101.22777777777779</v>
      </c>
      <c r="P2307" s="5">
        <f>IF(NOT(L2307=0),(E2307/L2307),0)</f>
        <v>109.10778443113773</v>
      </c>
      <c r="Q2307" s="2" t="s">
        <v>8325</v>
      </c>
      <c r="R2307" s="2" t="s">
        <v>8329</v>
      </c>
      <c r="S2307" s="11">
        <f>(((J2307/60)/60)/24)+DATE(1970,1,1)</f>
        <v>41834.695277777777</v>
      </c>
      <c r="T2307" s="3">
        <f>(((I2307/60)/60)/24)+DATE(1970,1,1)</f>
        <v>41859.75</v>
      </c>
    </row>
    <row r="2308" spans="1:20" x14ac:dyDescent="0.3">
      <c r="A2308" s="2">
        <v>2306</v>
      </c>
      <c r="B2308" s="2" t="s">
        <v>2307</v>
      </c>
      <c r="C2308" s="2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6">
        <f>(E2308/D2308)*100</f>
        <v>106.75857142857143</v>
      </c>
      <c r="P2308" s="5">
        <f>IF(NOT(L2308=0),(E2308/L2308),0)</f>
        <v>51.185616438356163</v>
      </c>
      <c r="Q2308" s="2" t="s">
        <v>8325</v>
      </c>
      <c r="R2308" s="2" t="s">
        <v>8329</v>
      </c>
      <c r="S2308" s="11">
        <f>(((J2308/60)/60)/24)+DATE(1970,1,1)</f>
        <v>40948.16815972222</v>
      </c>
      <c r="T2308" s="3">
        <f>(((I2308/60)/60)/24)+DATE(1970,1,1)</f>
        <v>40978.16815972222</v>
      </c>
    </row>
    <row r="2309" spans="1:20" x14ac:dyDescent="0.3">
      <c r="A2309" s="2">
        <v>2307</v>
      </c>
      <c r="B2309" s="2" t="s">
        <v>2308</v>
      </c>
      <c r="C2309" s="2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6">
        <f>(E2309/D2309)*100</f>
        <v>106.65777537961894</v>
      </c>
      <c r="P2309" s="5">
        <f>IF(NOT(L2309=0),(E2309/L2309),0)</f>
        <v>27.936800000000002</v>
      </c>
      <c r="Q2309" s="2" t="s">
        <v>8325</v>
      </c>
      <c r="R2309" s="2" t="s">
        <v>8329</v>
      </c>
      <c r="S2309" s="11">
        <f>(((J2309/60)/60)/24)+DATE(1970,1,1)</f>
        <v>41004.802465277775</v>
      </c>
      <c r="T2309" s="3">
        <f>(((I2309/60)/60)/24)+DATE(1970,1,1)</f>
        <v>41034.802407407406</v>
      </c>
    </row>
    <row r="2310" spans="1:20" x14ac:dyDescent="0.3">
      <c r="A2310" s="2">
        <v>2308</v>
      </c>
      <c r="B2310" s="2" t="s">
        <v>2309</v>
      </c>
      <c r="C2310" s="2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6">
        <f>(E2310/D2310)*100</f>
        <v>101.30622</v>
      </c>
      <c r="P2310" s="5">
        <f>IF(NOT(L2310=0),(E2310/L2310),0)</f>
        <v>82.496921824104234</v>
      </c>
      <c r="Q2310" s="2" t="s">
        <v>8325</v>
      </c>
      <c r="R2310" s="2" t="s">
        <v>8329</v>
      </c>
      <c r="S2310" s="11">
        <f>(((J2310/60)/60)/24)+DATE(1970,1,1)</f>
        <v>41851.962916666671</v>
      </c>
      <c r="T2310" s="3">
        <f>(((I2310/60)/60)/24)+DATE(1970,1,1)</f>
        <v>41880.041666666664</v>
      </c>
    </row>
    <row r="2311" spans="1:20" x14ac:dyDescent="0.3">
      <c r="A2311" s="2">
        <v>2309</v>
      </c>
      <c r="B2311" s="2" t="s">
        <v>2310</v>
      </c>
      <c r="C2311" s="2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6">
        <f>(E2311/D2311)*100</f>
        <v>106.67450000000001</v>
      </c>
      <c r="P2311" s="5">
        <f>IF(NOT(L2311=0),(E2311/L2311),0)</f>
        <v>59.817476635514019</v>
      </c>
      <c r="Q2311" s="2" t="s">
        <v>8325</v>
      </c>
      <c r="R2311" s="2" t="s">
        <v>8329</v>
      </c>
      <c r="S2311" s="11">
        <f>(((J2311/60)/60)/24)+DATE(1970,1,1)</f>
        <v>41307.987696759257</v>
      </c>
      <c r="T2311" s="3">
        <f>(((I2311/60)/60)/24)+DATE(1970,1,1)</f>
        <v>41342.987696759257</v>
      </c>
    </row>
    <row r="2312" spans="1:20" x14ac:dyDescent="0.3">
      <c r="A2312" s="2">
        <v>2310</v>
      </c>
      <c r="B2312" s="2" t="s">
        <v>2311</v>
      </c>
      <c r="C2312" s="2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6">
        <f>(E2312/D2312)*100</f>
        <v>428.83978378378379</v>
      </c>
      <c r="P2312" s="5">
        <f>IF(NOT(L2312=0),(E2312/L2312),0)</f>
        <v>64.816470588235291</v>
      </c>
      <c r="Q2312" s="2" t="s">
        <v>8325</v>
      </c>
      <c r="R2312" s="2" t="s">
        <v>8329</v>
      </c>
      <c r="S2312" s="11">
        <f>(((J2312/60)/60)/24)+DATE(1970,1,1)</f>
        <v>41324.79415509259</v>
      </c>
      <c r="T2312" s="3">
        <f>(((I2312/60)/60)/24)+DATE(1970,1,1)</f>
        <v>41354.752488425926</v>
      </c>
    </row>
    <row r="2313" spans="1:20" x14ac:dyDescent="0.3">
      <c r="A2313" s="2">
        <v>2311</v>
      </c>
      <c r="B2313" s="2" t="s">
        <v>2312</v>
      </c>
      <c r="C2313" s="2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6">
        <f>(E2313/D2313)*100</f>
        <v>104.11111111111111</v>
      </c>
      <c r="P2313" s="5">
        <f>IF(NOT(L2313=0),(E2313/L2313),0)</f>
        <v>90.09615384615384</v>
      </c>
      <c r="Q2313" s="2" t="s">
        <v>8325</v>
      </c>
      <c r="R2313" s="2" t="s">
        <v>8329</v>
      </c>
      <c r="S2313" s="11">
        <f>(((J2313/60)/60)/24)+DATE(1970,1,1)</f>
        <v>41736.004502314812</v>
      </c>
      <c r="T2313" s="3">
        <f>(((I2313/60)/60)/24)+DATE(1970,1,1)</f>
        <v>41766.004502314812</v>
      </c>
    </row>
    <row r="2314" spans="1:20" x14ac:dyDescent="0.3">
      <c r="A2314" s="2">
        <v>2312</v>
      </c>
      <c r="B2314" s="2" t="s">
        <v>2313</v>
      </c>
      <c r="C2314" s="2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6">
        <f>(E2314/D2314)*100</f>
        <v>107.86666666666666</v>
      </c>
      <c r="P2314" s="5">
        <f>IF(NOT(L2314=0),(E2314/L2314),0)</f>
        <v>40.962025316455694</v>
      </c>
      <c r="Q2314" s="2" t="s">
        <v>8325</v>
      </c>
      <c r="R2314" s="2" t="s">
        <v>8329</v>
      </c>
      <c r="S2314" s="11">
        <f>(((J2314/60)/60)/24)+DATE(1970,1,1)</f>
        <v>41716.632847222223</v>
      </c>
      <c r="T2314" s="3">
        <f>(((I2314/60)/60)/24)+DATE(1970,1,1)</f>
        <v>41747.958333333336</v>
      </c>
    </row>
    <row r="2315" spans="1:20" x14ac:dyDescent="0.3">
      <c r="A2315" s="2">
        <v>2313</v>
      </c>
      <c r="B2315" s="2" t="s">
        <v>2314</v>
      </c>
      <c r="C2315" s="2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6">
        <f>(E2315/D2315)*100</f>
        <v>175.84040000000002</v>
      </c>
      <c r="P2315" s="5">
        <f>IF(NOT(L2315=0),(E2315/L2315),0)</f>
        <v>56.000127388535034</v>
      </c>
      <c r="Q2315" s="2" t="s">
        <v>8325</v>
      </c>
      <c r="R2315" s="2" t="s">
        <v>8329</v>
      </c>
      <c r="S2315" s="11">
        <f>(((J2315/60)/60)/24)+DATE(1970,1,1)</f>
        <v>41002.958634259259</v>
      </c>
      <c r="T2315" s="3">
        <f>(((I2315/60)/60)/24)+DATE(1970,1,1)</f>
        <v>41032.958634259259</v>
      </c>
    </row>
    <row r="2316" spans="1:20" x14ac:dyDescent="0.3">
      <c r="A2316" s="2">
        <v>2314</v>
      </c>
      <c r="B2316" s="2" t="s">
        <v>2315</v>
      </c>
      <c r="C2316" s="2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6">
        <f>(E2316/D2316)*100</f>
        <v>156.97</v>
      </c>
      <c r="P2316" s="5">
        <f>IF(NOT(L2316=0),(E2316/L2316),0)</f>
        <v>37.672800000000002</v>
      </c>
      <c r="Q2316" s="2" t="s">
        <v>8325</v>
      </c>
      <c r="R2316" s="2" t="s">
        <v>8329</v>
      </c>
      <c r="S2316" s="11">
        <f>(((J2316/60)/60)/24)+DATE(1970,1,1)</f>
        <v>41037.551585648151</v>
      </c>
      <c r="T2316" s="3">
        <f>(((I2316/60)/60)/24)+DATE(1970,1,1)</f>
        <v>41067.551585648151</v>
      </c>
    </row>
    <row r="2317" spans="1:20" x14ac:dyDescent="0.3">
      <c r="A2317" s="2">
        <v>2315</v>
      </c>
      <c r="B2317" s="2" t="s">
        <v>2316</v>
      </c>
      <c r="C2317" s="2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6">
        <f>(E2317/D2317)*100</f>
        <v>102.60000000000001</v>
      </c>
      <c r="P2317" s="5">
        <f>IF(NOT(L2317=0),(E2317/L2317),0)</f>
        <v>40.078125</v>
      </c>
      <c r="Q2317" s="2" t="s">
        <v>8325</v>
      </c>
      <c r="R2317" s="2" t="s">
        <v>8329</v>
      </c>
      <c r="S2317" s="11">
        <f>(((J2317/60)/60)/24)+DATE(1970,1,1)</f>
        <v>41004.72619212963</v>
      </c>
      <c r="T2317" s="3">
        <f>(((I2317/60)/60)/24)+DATE(1970,1,1)</f>
        <v>41034.72619212963</v>
      </c>
    </row>
    <row r="2318" spans="1:20" x14ac:dyDescent="0.3">
      <c r="A2318" s="2">
        <v>2316</v>
      </c>
      <c r="B2318" s="2" t="s">
        <v>2317</v>
      </c>
      <c r="C2318" s="2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6">
        <f>(E2318/D2318)*100</f>
        <v>104.04266666666666</v>
      </c>
      <c r="P2318" s="5">
        <f>IF(NOT(L2318=0),(E2318/L2318),0)</f>
        <v>78.031999999999996</v>
      </c>
      <c r="Q2318" s="2" t="s">
        <v>8325</v>
      </c>
      <c r="R2318" s="2" t="s">
        <v>8329</v>
      </c>
      <c r="S2318" s="11">
        <f>(((J2318/60)/60)/24)+DATE(1970,1,1)</f>
        <v>40079.725115740745</v>
      </c>
      <c r="T2318" s="3">
        <f>(((I2318/60)/60)/24)+DATE(1970,1,1)</f>
        <v>40156.76666666667</v>
      </c>
    </row>
    <row r="2319" spans="1:20" x14ac:dyDescent="0.3">
      <c r="A2319" s="2">
        <v>2317</v>
      </c>
      <c r="B2319" s="2" t="s">
        <v>2318</v>
      </c>
      <c r="C2319" s="2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6">
        <f>(E2319/D2319)*100</f>
        <v>104</v>
      </c>
      <c r="P2319" s="5">
        <f>IF(NOT(L2319=0),(E2319/L2319),0)</f>
        <v>18.90909090909091</v>
      </c>
      <c r="Q2319" s="2" t="s">
        <v>8325</v>
      </c>
      <c r="R2319" s="2" t="s">
        <v>8329</v>
      </c>
      <c r="S2319" s="11">
        <f>(((J2319/60)/60)/24)+DATE(1970,1,1)</f>
        <v>40192.542233796295</v>
      </c>
      <c r="T2319" s="3">
        <f>(((I2319/60)/60)/24)+DATE(1970,1,1)</f>
        <v>40224.208333333336</v>
      </c>
    </row>
    <row r="2320" spans="1:20" x14ac:dyDescent="0.3">
      <c r="A2320" s="2">
        <v>2318</v>
      </c>
      <c r="B2320" s="2" t="s">
        <v>2319</v>
      </c>
      <c r="C2320" s="2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6">
        <f>(E2320/D2320)*100</f>
        <v>121.05999999999999</v>
      </c>
      <c r="P2320" s="5">
        <f>IF(NOT(L2320=0),(E2320/L2320),0)</f>
        <v>37.134969325153371</v>
      </c>
      <c r="Q2320" s="2" t="s">
        <v>8325</v>
      </c>
      <c r="R2320" s="2" t="s">
        <v>8329</v>
      </c>
      <c r="S2320" s="11">
        <f>(((J2320/60)/60)/24)+DATE(1970,1,1)</f>
        <v>40050.643680555557</v>
      </c>
      <c r="T2320" s="3">
        <f>(((I2320/60)/60)/24)+DATE(1970,1,1)</f>
        <v>40082.165972222225</v>
      </c>
    </row>
    <row r="2321" spans="1:20" x14ac:dyDescent="0.3">
      <c r="A2321" s="2">
        <v>2319</v>
      </c>
      <c r="B2321" s="2" t="s">
        <v>2320</v>
      </c>
      <c r="C2321" s="2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6">
        <f>(E2321/D2321)*100</f>
        <v>107.69999999999999</v>
      </c>
      <c r="P2321" s="5">
        <f>IF(NOT(L2321=0),(E2321/L2321),0)</f>
        <v>41.961038961038959</v>
      </c>
      <c r="Q2321" s="2" t="s">
        <v>8325</v>
      </c>
      <c r="R2321" s="2" t="s">
        <v>8329</v>
      </c>
      <c r="S2321" s="11">
        <f>(((J2321/60)/60)/24)+DATE(1970,1,1)</f>
        <v>41593.082002314812</v>
      </c>
      <c r="T2321" s="3">
        <f>(((I2321/60)/60)/24)+DATE(1970,1,1)</f>
        <v>41623.082002314812</v>
      </c>
    </row>
    <row r="2322" spans="1:20" x14ac:dyDescent="0.3">
      <c r="A2322" s="2">
        <v>2320</v>
      </c>
      <c r="B2322" s="2" t="s">
        <v>2321</v>
      </c>
      <c r="C2322" s="2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6">
        <f>(E2322/D2322)*100</f>
        <v>108.66</v>
      </c>
      <c r="P2322" s="5">
        <f>IF(NOT(L2322=0),(E2322/L2322),0)</f>
        <v>61.044943820224717</v>
      </c>
      <c r="Q2322" s="2" t="s">
        <v>8325</v>
      </c>
      <c r="R2322" s="2" t="s">
        <v>8329</v>
      </c>
      <c r="S2322" s="11">
        <f>(((J2322/60)/60)/24)+DATE(1970,1,1)</f>
        <v>41696.817129629628</v>
      </c>
      <c r="T2322" s="3">
        <f>(((I2322/60)/60)/24)+DATE(1970,1,1)</f>
        <v>41731.775462962964</v>
      </c>
    </row>
    <row r="2323" spans="1:20" x14ac:dyDescent="0.3">
      <c r="A2323" s="2">
        <v>2321</v>
      </c>
      <c r="B2323" s="2" t="s">
        <v>2322</v>
      </c>
      <c r="C2323" s="2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6">
        <f>(E2323/D2323)*100</f>
        <v>39.120962394619681</v>
      </c>
      <c r="P2323" s="5">
        <f>IF(NOT(L2323=0),(E2323/L2323),0)</f>
        <v>64.53125</v>
      </c>
      <c r="Q2323" s="2" t="s">
        <v>8336</v>
      </c>
      <c r="R2323" s="2" t="s">
        <v>8352</v>
      </c>
      <c r="S2323" s="11">
        <f>(((J2323/60)/60)/24)+DATE(1970,1,1)</f>
        <v>42799.260428240741</v>
      </c>
      <c r="T2323" s="3">
        <f>(((I2323/60)/60)/24)+DATE(1970,1,1)</f>
        <v>42829.21876157407</v>
      </c>
    </row>
    <row r="2324" spans="1:20" x14ac:dyDescent="0.3">
      <c r="A2324" s="2">
        <v>2322</v>
      </c>
      <c r="B2324" s="2" t="s">
        <v>2323</v>
      </c>
      <c r="C2324" s="2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6">
        <f>(E2324/D2324)*100</f>
        <v>3.1481481481481479</v>
      </c>
      <c r="P2324" s="5">
        <f>IF(NOT(L2324=0),(E2324/L2324),0)</f>
        <v>21.25</v>
      </c>
      <c r="Q2324" s="2" t="s">
        <v>8336</v>
      </c>
      <c r="R2324" s="2" t="s">
        <v>8352</v>
      </c>
      <c r="S2324" s="11">
        <f>(((J2324/60)/60)/24)+DATE(1970,1,1)</f>
        <v>42804.895474537043</v>
      </c>
      <c r="T2324" s="3">
        <f>(((I2324/60)/60)/24)+DATE(1970,1,1)</f>
        <v>42834.853807870371</v>
      </c>
    </row>
    <row r="2325" spans="1:20" x14ac:dyDescent="0.3">
      <c r="A2325" s="2">
        <v>2323</v>
      </c>
      <c r="B2325" s="2" t="s">
        <v>2324</v>
      </c>
      <c r="C2325" s="2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6">
        <f>(E2325/D2325)*100</f>
        <v>48</v>
      </c>
      <c r="P2325" s="5">
        <f>IF(NOT(L2325=0),(E2325/L2325),0)</f>
        <v>30</v>
      </c>
      <c r="Q2325" s="2" t="s">
        <v>8336</v>
      </c>
      <c r="R2325" s="2" t="s">
        <v>8352</v>
      </c>
      <c r="S2325" s="11">
        <f>(((J2325/60)/60)/24)+DATE(1970,1,1)</f>
        <v>42807.755173611105</v>
      </c>
      <c r="T2325" s="3">
        <f>(((I2325/60)/60)/24)+DATE(1970,1,1)</f>
        <v>42814.755173611105</v>
      </c>
    </row>
    <row r="2326" spans="1:20" x14ac:dyDescent="0.3">
      <c r="A2326" s="2">
        <v>2324</v>
      </c>
      <c r="B2326" s="2" t="s">
        <v>2325</v>
      </c>
      <c r="C2326" s="2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6">
        <f>(E2326/D2326)*100</f>
        <v>20.733333333333334</v>
      </c>
      <c r="P2326" s="5">
        <f>IF(NOT(L2326=0),(E2326/L2326),0)</f>
        <v>25.491803278688526</v>
      </c>
      <c r="Q2326" s="2" t="s">
        <v>8336</v>
      </c>
      <c r="R2326" s="2" t="s">
        <v>8352</v>
      </c>
      <c r="S2326" s="11">
        <f>(((J2326/60)/60)/24)+DATE(1970,1,1)</f>
        <v>42790.885243055556</v>
      </c>
      <c r="T2326" s="3">
        <f>(((I2326/60)/60)/24)+DATE(1970,1,1)</f>
        <v>42820.843576388885</v>
      </c>
    </row>
    <row r="2327" spans="1:20" x14ac:dyDescent="0.3">
      <c r="A2327" s="2">
        <v>2325</v>
      </c>
      <c r="B2327" s="2" t="s">
        <v>2326</v>
      </c>
      <c r="C2327" s="2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6">
        <f>(E2327/D2327)*100</f>
        <v>8</v>
      </c>
      <c r="P2327" s="5">
        <f>IF(NOT(L2327=0),(E2327/L2327),0)</f>
        <v>11.428571428571429</v>
      </c>
      <c r="Q2327" s="2" t="s">
        <v>8336</v>
      </c>
      <c r="R2327" s="2" t="s">
        <v>8352</v>
      </c>
      <c r="S2327" s="11">
        <f>(((J2327/60)/60)/24)+DATE(1970,1,1)</f>
        <v>42794.022349537037</v>
      </c>
      <c r="T2327" s="3">
        <f>(((I2327/60)/60)/24)+DATE(1970,1,1)</f>
        <v>42823.980682870373</v>
      </c>
    </row>
    <row r="2328" spans="1:20" x14ac:dyDescent="0.3">
      <c r="A2328" s="2">
        <v>2326</v>
      </c>
      <c r="B2328" s="2" t="s">
        <v>2327</v>
      </c>
      <c r="C2328" s="2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6">
        <f>(E2328/D2328)*100</f>
        <v>0.72</v>
      </c>
      <c r="P2328" s="5">
        <f>IF(NOT(L2328=0),(E2328/L2328),0)</f>
        <v>108</v>
      </c>
      <c r="Q2328" s="2" t="s">
        <v>8336</v>
      </c>
      <c r="R2328" s="2" t="s">
        <v>8352</v>
      </c>
      <c r="S2328" s="11">
        <f>(((J2328/60)/60)/24)+DATE(1970,1,1)</f>
        <v>42804.034120370372</v>
      </c>
      <c r="T2328" s="3">
        <f>(((I2328/60)/60)/24)+DATE(1970,1,1)</f>
        <v>42855.708333333328</v>
      </c>
    </row>
    <row r="2329" spans="1:20" x14ac:dyDescent="0.3">
      <c r="A2329" s="2">
        <v>2327</v>
      </c>
      <c r="B2329" s="2" t="s">
        <v>2328</v>
      </c>
      <c r="C2329" s="2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6">
        <f>(E2329/D2329)*100</f>
        <v>526.09431428571429</v>
      </c>
      <c r="P2329" s="5">
        <f>IF(NOT(L2329=0),(E2329/L2329),0)</f>
        <v>54.883162444113267</v>
      </c>
      <c r="Q2329" s="2" t="s">
        <v>8336</v>
      </c>
      <c r="R2329" s="2" t="s">
        <v>8352</v>
      </c>
      <c r="S2329" s="11">
        <f>(((J2329/60)/60)/24)+DATE(1970,1,1)</f>
        <v>41842.917129629634</v>
      </c>
      <c r="T2329" s="3">
        <f>(((I2329/60)/60)/24)+DATE(1970,1,1)</f>
        <v>41877.917129629634</v>
      </c>
    </row>
    <row r="2330" spans="1:20" x14ac:dyDescent="0.3">
      <c r="A2330" s="2">
        <v>2328</v>
      </c>
      <c r="B2330" s="2" t="s">
        <v>2329</v>
      </c>
      <c r="C2330" s="2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6">
        <f>(E2330/D2330)*100</f>
        <v>254.45000000000002</v>
      </c>
      <c r="P2330" s="5">
        <f>IF(NOT(L2330=0),(E2330/L2330),0)</f>
        <v>47.383612662942269</v>
      </c>
      <c r="Q2330" s="2" t="s">
        <v>8336</v>
      </c>
      <c r="R2330" s="2" t="s">
        <v>8352</v>
      </c>
      <c r="S2330" s="11">
        <f>(((J2330/60)/60)/24)+DATE(1970,1,1)</f>
        <v>42139.781678240746</v>
      </c>
      <c r="T2330" s="3">
        <f>(((I2330/60)/60)/24)+DATE(1970,1,1)</f>
        <v>42169.781678240746</v>
      </c>
    </row>
    <row r="2331" spans="1:20" x14ac:dyDescent="0.3">
      <c r="A2331" s="2">
        <v>2329</v>
      </c>
      <c r="B2331" s="2" t="s">
        <v>2330</v>
      </c>
      <c r="C2331" s="2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6">
        <f>(E2331/D2331)*100</f>
        <v>105.91999999999999</v>
      </c>
      <c r="P2331" s="5">
        <f>IF(NOT(L2331=0),(E2331/L2331),0)</f>
        <v>211.84</v>
      </c>
      <c r="Q2331" s="2" t="s">
        <v>8336</v>
      </c>
      <c r="R2331" s="2" t="s">
        <v>8352</v>
      </c>
      <c r="S2331" s="11">
        <f>(((J2331/60)/60)/24)+DATE(1970,1,1)</f>
        <v>41807.624374999999</v>
      </c>
      <c r="T2331" s="3">
        <f>(((I2331/60)/60)/24)+DATE(1970,1,1)</f>
        <v>41837.624374999999</v>
      </c>
    </row>
    <row r="2332" spans="1:20" x14ac:dyDescent="0.3">
      <c r="A2332" s="2">
        <v>2330</v>
      </c>
      <c r="B2332" s="2" t="s">
        <v>2331</v>
      </c>
      <c r="C2332" s="2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6">
        <f>(E2332/D2332)*100</f>
        <v>102.42285714285715</v>
      </c>
      <c r="P2332" s="5">
        <f>IF(NOT(L2332=0),(E2332/L2332),0)</f>
        <v>219.92638036809817</v>
      </c>
      <c r="Q2332" s="2" t="s">
        <v>8336</v>
      </c>
      <c r="R2332" s="2" t="s">
        <v>8352</v>
      </c>
      <c r="S2332" s="11">
        <f>(((J2332/60)/60)/24)+DATE(1970,1,1)</f>
        <v>42332.89980324074</v>
      </c>
      <c r="T2332" s="3">
        <f>(((I2332/60)/60)/24)+DATE(1970,1,1)</f>
        <v>42363</v>
      </c>
    </row>
    <row r="2333" spans="1:20" x14ac:dyDescent="0.3">
      <c r="A2333" s="2">
        <v>2331</v>
      </c>
      <c r="B2333" s="2" t="s">
        <v>2332</v>
      </c>
      <c r="C2333" s="2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6">
        <f>(E2333/D2333)*100</f>
        <v>144.31375</v>
      </c>
      <c r="P2333" s="5">
        <f>IF(NOT(L2333=0),(E2333/L2333),0)</f>
        <v>40.795406360424032</v>
      </c>
      <c r="Q2333" s="2" t="s">
        <v>8336</v>
      </c>
      <c r="R2333" s="2" t="s">
        <v>8352</v>
      </c>
      <c r="S2333" s="11">
        <f>(((J2333/60)/60)/24)+DATE(1970,1,1)</f>
        <v>41839.005671296298</v>
      </c>
      <c r="T2333" s="3">
        <f>(((I2333/60)/60)/24)+DATE(1970,1,1)</f>
        <v>41869.005671296298</v>
      </c>
    </row>
    <row r="2334" spans="1:20" x14ac:dyDescent="0.3">
      <c r="A2334" s="2">
        <v>2332</v>
      </c>
      <c r="B2334" s="2" t="s">
        <v>2333</v>
      </c>
      <c r="C2334" s="2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6">
        <f>(E2334/D2334)*100</f>
        <v>106.30800000000001</v>
      </c>
      <c r="P2334" s="5">
        <f>IF(NOT(L2334=0),(E2334/L2334),0)</f>
        <v>75.502840909090907</v>
      </c>
      <c r="Q2334" s="2" t="s">
        <v>8336</v>
      </c>
      <c r="R2334" s="2" t="s">
        <v>8352</v>
      </c>
      <c r="S2334" s="11">
        <f>(((J2334/60)/60)/24)+DATE(1970,1,1)</f>
        <v>42011.628136574072</v>
      </c>
      <c r="T2334" s="3">
        <f>(((I2334/60)/60)/24)+DATE(1970,1,1)</f>
        <v>42041.628136574072</v>
      </c>
    </row>
    <row r="2335" spans="1:20" x14ac:dyDescent="0.3">
      <c r="A2335" s="2">
        <v>2333</v>
      </c>
      <c r="B2335" s="2" t="s">
        <v>2334</v>
      </c>
      <c r="C2335" s="2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6">
        <f>(E2335/D2335)*100</f>
        <v>212.16666666666666</v>
      </c>
      <c r="P2335" s="5">
        <f>IF(NOT(L2335=0),(E2335/L2335),0)</f>
        <v>13.542553191489361</v>
      </c>
      <c r="Q2335" s="2" t="s">
        <v>8336</v>
      </c>
      <c r="R2335" s="2" t="s">
        <v>8352</v>
      </c>
      <c r="S2335" s="11">
        <f>(((J2335/60)/60)/24)+DATE(1970,1,1)</f>
        <v>41767.650347222225</v>
      </c>
      <c r="T2335" s="3">
        <f>(((I2335/60)/60)/24)+DATE(1970,1,1)</f>
        <v>41788.743055555555</v>
      </c>
    </row>
    <row r="2336" spans="1:20" x14ac:dyDescent="0.3">
      <c r="A2336" s="2">
        <v>2334</v>
      </c>
      <c r="B2336" s="2" t="s">
        <v>2335</v>
      </c>
      <c r="C2336" s="2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6">
        <f>(E2336/D2336)*100</f>
        <v>101.95</v>
      </c>
      <c r="P2336" s="5">
        <f>IF(NOT(L2336=0),(E2336/L2336),0)</f>
        <v>60.865671641791046</v>
      </c>
      <c r="Q2336" s="2" t="s">
        <v>8336</v>
      </c>
      <c r="R2336" s="2" t="s">
        <v>8352</v>
      </c>
      <c r="S2336" s="11">
        <f>(((J2336/60)/60)/24)+DATE(1970,1,1)</f>
        <v>41918.670115740737</v>
      </c>
      <c r="T2336" s="3">
        <f>(((I2336/60)/60)/24)+DATE(1970,1,1)</f>
        <v>41948.731944444444</v>
      </c>
    </row>
    <row r="2337" spans="1:20" x14ac:dyDescent="0.3">
      <c r="A2337" s="2">
        <v>2335</v>
      </c>
      <c r="B2337" s="2" t="s">
        <v>2336</v>
      </c>
      <c r="C2337" s="2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6">
        <f>(E2337/D2337)*100</f>
        <v>102.27200000000001</v>
      </c>
      <c r="P2337" s="5">
        <f>IF(NOT(L2337=0),(E2337/L2337),0)</f>
        <v>115.69230769230769</v>
      </c>
      <c r="Q2337" s="2" t="s">
        <v>8336</v>
      </c>
      <c r="R2337" s="2" t="s">
        <v>8352</v>
      </c>
      <c r="S2337" s="11">
        <f>(((J2337/60)/60)/24)+DATE(1970,1,1)</f>
        <v>41771.572256944448</v>
      </c>
      <c r="T2337" s="3">
        <f>(((I2337/60)/60)/24)+DATE(1970,1,1)</f>
        <v>41801.572256944448</v>
      </c>
    </row>
    <row r="2338" spans="1:20" x14ac:dyDescent="0.3">
      <c r="A2338" s="2">
        <v>2336</v>
      </c>
      <c r="B2338" s="2" t="s">
        <v>2337</v>
      </c>
      <c r="C2338" s="2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6">
        <f>(E2338/D2338)*100</f>
        <v>520.73254999999995</v>
      </c>
      <c r="P2338" s="5">
        <f>IF(NOT(L2338=0),(E2338/L2338),0)</f>
        <v>48.104623556581984</v>
      </c>
      <c r="Q2338" s="2" t="s">
        <v>8336</v>
      </c>
      <c r="R2338" s="2" t="s">
        <v>8352</v>
      </c>
      <c r="S2338" s="11">
        <f>(((J2338/60)/60)/24)+DATE(1970,1,1)</f>
        <v>41666.924710648149</v>
      </c>
      <c r="T2338" s="3">
        <f>(((I2338/60)/60)/24)+DATE(1970,1,1)</f>
        <v>41706.924710648149</v>
      </c>
    </row>
    <row r="2339" spans="1:20" x14ac:dyDescent="0.3">
      <c r="A2339" s="2">
        <v>2337</v>
      </c>
      <c r="B2339" s="2" t="s">
        <v>2338</v>
      </c>
      <c r="C2339" s="2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6">
        <f>(E2339/D2339)*100</f>
        <v>110.65833333333333</v>
      </c>
      <c r="P2339" s="5">
        <f>IF(NOT(L2339=0),(E2339/L2339),0)</f>
        <v>74.184357541899445</v>
      </c>
      <c r="Q2339" s="2" t="s">
        <v>8336</v>
      </c>
      <c r="R2339" s="2" t="s">
        <v>8352</v>
      </c>
      <c r="S2339" s="11">
        <f>(((J2339/60)/60)/24)+DATE(1970,1,1)</f>
        <v>41786.640543981484</v>
      </c>
      <c r="T2339" s="3">
        <f>(((I2339/60)/60)/24)+DATE(1970,1,1)</f>
        <v>41816.640543981484</v>
      </c>
    </row>
    <row r="2340" spans="1:20" x14ac:dyDescent="0.3">
      <c r="A2340" s="2">
        <v>2338</v>
      </c>
      <c r="B2340" s="2" t="s">
        <v>2339</v>
      </c>
      <c r="C2340" s="2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6">
        <f>(E2340/D2340)*100</f>
        <v>101.14333333333335</v>
      </c>
      <c r="P2340" s="5">
        <f>IF(NOT(L2340=0),(E2340/L2340),0)</f>
        <v>123.34552845528455</v>
      </c>
      <c r="Q2340" s="2" t="s">
        <v>8336</v>
      </c>
      <c r="R2340" s="2" t="s">
        <v>8352</v>
      </c>
      <c r="S2340" s="11">
        <f>(((J2340/60)/60)/24)+DATE(1970,1,1)</f>
        <v>41789.896805555552</v>
      </c>
      <c r="T2340" s="3">
        <f>(((I2340/60)/60)/24)+DATE(1970,1,1)</f>
        <v>41819.896805555552</v>
      </c>
    </row>
    <row r="2341" spans="1:20" x14ac:dyDescent="0.3">
      <c r="A2341" s="2">
        <v>2339</v>
      </c>
      <c r="B2341" s="2" t="s">
        <v>2340</v>
      </c>
      <c r="C2341" s="2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6">
        <f>(E2341/D2341)*100</f>
        <v>294.20799999999997</v>
      </c>
      <c r="P2341" s="5">
        <f>IF(NOT(L2341=0),(E2341/L2341),0)</f>
        <v>66.623188405797094</v>
      </c>
      <c r="Q2341" s="2" t="s">
        <v>8336</v>
      </c>
      <c r="R2341" s="2" t="s">
        <v>8352</v>
      </c>
      <c r="S2341" s="11">
        <f>(((J2341/60)/60)/24)+DATE(1970,1,1)</f>
        <v>42692.79987268518</v>
      </c>
      <c r="T2341" s="3">
        <f>(((I2341/60)/60)/24)+DATE(1970,1,1)</f>
        <v>42723.332638888889</v>
      </c>
    </row>
    <row r="2342" spans="1:20" x14ac:dyDescent="0.3">
      <c r="A2342" s="2">
        <v>2340</v>
      </c>
      <c r="B2342" s="2" t="s">
        <v>2341</v>
      </c>
      <c r="C2342" s="2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6">
        <f>(E2342/D2342)*100</f>
        <v>105.77749999999999</v>
      </c>
      <c r="P2342" s="5">
        <f>IF(NOT(L2342=0),(E2342/L2342),0)</f>
        <v>104.99007444168734</v>
      </c>
      <c r="Q2342" s="2" t="s">
        <v>8336</v>
      </c>
      <c r="R2342" s="2" t="s">
        <v>8352</v>
      </c>
      <c r="S2342" s="11">
        <f>(((J2342/60)/60)/24)+DATE(1970,1,1)</f>
        <v>42643.642800925925</v>
      </c>
      <c r="T2342" s="3">
        <f>(((I2342/60)/60)/24)+DATE(1970,1,1)</f>
        <v>42673.642800925925</v>
      </c>
    </row>
    <row r="2343" spans="1:20" x14ac:dyDescent="0.3">
      <c r="A2343" s="2">
        <v>2341</v>
      </c>
      <c r="B2343" s="2" t="s">
        <v>2342</v>
      </c>
      <c r="C2343" s="2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6">
        <f>(E2343/D2343)*100</f>
        <v>0</v>
      </c>
      <c r="P2343" s="5">
        <f>IF(NOT(L2343=0),(E2343/L2343),0)</f>
        <v>0</v>
      </c>
      <c r="Q2343" s="2" t="s">
        <v>8319</v>
      </c>
      <c r="R2343" s="2" t="s">
        <v>8320</v>
      </c>
      <c r="S2343" s="11">
        <f>(((J2343/60)/60)/24)+DATE(1970,1,1)</f>
        <v>42167.813703703709</v>
      </c>
      <c r="T2343" s="3">
        <f>(((I2343/60)/60)/24)+DATE(1970,1,1)</f>
        <v>42197.813703703709</v>
      </c>
    </row>
    <row r="2344" spans="1:20" x14ac:dyDescent="0.3">
      <c r="A2344" s="2">
        <v>2342</v>
      </c>
      <c r="B2344" s="2" t="s">
        <v>2343</v>
      </c>
      <c r="C2344" s="2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6">
        <f>(E2344/D2344)*100</f>
        <v>0</v>
      </c>
      <c r="P2344" s="5">
        <f>IF(NOT(L2344=0),(E2344/L2344),0)</f>
        <v>0</v>
      </c>
      <c r="Q2344" s="2" t="s">
        <v>8319</v>
      </c>
      <c r="R2344" s="2" t="s">
        <v>8320</v>
      </c>
      <c r="S2344" s="11">
        <f>(((J2344/60)/60)/24)+DATE(1970,1,1)</f>
        <v>41897.702199074076</v>
      </c>
      <c r="T2344" s="3">
        <f>(((I2344/60)/60)/24)+DATE(1970,1,1)</f>
        <v>41918.208333333336</v>
      </c>
    </row>
    <row r="2345" spans="1:20" x14ac:dyDescent="0.3">
      <c r="A2345" s="2">
        <v>2343</v>
      </c>
      <c r="B2345" s="2" t="s">
        <v>2344</v>
      </c>
      <c r="C2345" s="2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6">
        <f>(E2345/D2345)*100</f>
        <v>3</v>
      </c>
      <c r="P2345" s="5">
        <f>IF(NOT(L2345=0),(E2345/L2345),0)</f>
        <v>300</v>
      </c>
      <c r="Q2345" s="2" t="s">
        <v>8319</v>
      </c>
      <c r="R2345" s="2" t="s">
        <v>8320</v>
      </c>
      <c r="S2345" s="11">
        <f>(((J2345/60)/60)/24)+DATE(1970,1,1)</f>
        <v>42327.825289351851</v>
      </c>
      <c r="T2345" s="3">
        <f>(((I2345/60)/60)/24)+DATE(1970,1,1)</f>
        <v>42377.82430555555</v>
      </c>
    </row>
    <row r="2346" spans="1:20" x14ac:dyDescent="0.3">
      <c r="A2346" s="2">
        <v>2344</v>
      </c>
      <c r="B2346" s="2" t="s">
        <v>2345</v>
      </c>
      <c r="C2346" s="2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6">
        <f>(E2346/D2346)*100</f>
        <v>0.1</v>
      </c>
      <c r="P2346" s="5">
        <f>IF(NOT(L2346=0),(E2346/L2346),0)</f>
        <v>1</v>
      </c>
      <c r="Q2346" s="2" t="s">
        <v>8319</v>
      </c>
      <c r="R2346" s="2" t="s">
        <v>8320</v>
      </c>
      <c r="S2346" s="11">
        <f>(((J2346/60)/60)/24)+DATE(1970,1,1)</f>
        <v>42515.727650462963</v>
      </c>
      <c r="T2346" s="3">
        <f>(((I2346/60)/60)/24)+DATE(1970,1,1)</f>
        <v>42545.727650462963</v>
      </c>
    </row>
    <row r="2347" spans="1:20" x14ac:dyDescent="0.3">
      <c r="A2347" s="2">
        <v>2345</v>
      </c>
      <c r="B2347" s="2" t="s">
        <v>2346</v>
      </c>
      <c r="C2347" s="2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6">
        <f>(E2347/D2347)*100</f>
        <v>0</v>
      </c>
      <c r="P2347" s="5">
        <f>IF(NOT(L2347=0),(E2347/L2347),0)</f>
        <v>0</v>
      </c>
      <c r="Q2347" s="2" t="s">
        <v>8319</v>
      </c>
      <c r="R2347" s="2" t="s">
        <v>8320</v>
      </c>
      <c r="S2347" s="11">
        <f>(((J2347/60)/60)/24)+DATE(1970,1,1)</f>
        <v>42060.001805555556</v>
      </c>
      <c r="T2347" s="3">
        <f>(((I2347/60)/60)/24)+DATE(1970,1,1)</f>
        <v>42094.985416666663</v>
      </c>
    </row>
    <row r="2348" spans="1:20" x14ac:dyDescent="0.3">
      <c r="A2348" s="2">
        <v>2346</v>
      </c>
      <c r="B2348" s="2" t="s">
        <v>2347</v>
      </c>
      <c r="C2348" s="2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6">
        <f>(E2348/D2348)*100</f>
        <v>6.5000000000000002E-2</v>
      </c>
      <c r="P2348" s="5">
        <f>IF(NOT(L2348=0),(E2348/L2348),0)</f>
        <v>13</v>
      </c>
      <c r="Q2348" s="2" t="s">
        <v>8319</v>
      </c>
      <c r="R2348" s="2" t="s">
        <v>8320</v>
      </c>
      <c r="S2348" s="11">
        <f>(((J2348/60)/60)/24)+DATE(1970,1,1)</f>
        <v>42615.79896990741</v>
      </c>
      <c r="T2348" s="3">
        <f>(((I2348/60)/60)/24)+DATE(1970,1,1)</f>
        <v>42660.79896990741</v>
      </c>
    </row>
    <row r="2349" spans="1:20" x14ac:dyDescent="0.3">
      <c r="A2349" s="2">
        <v>2347</v>
      </c>
      <c r="B2349" s="2" t="s">
        <v>2348</v>
      </c>
      <c r="C2349" s="2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6">
        <f>(E2349/D2349)*100</f>
        <v>1.5</v>
      </c>
      <c r="P2349" s="5">
        <f>IF(NOT(L2349=0),(E2349/L2349),0)</f>
        <v>15</v>
      </c>
      <c r="Q2349" s="2" t="s">
        <v>8319</v>
      </c>
      <c r="R2349" s="2" t="s">
        <v>8320</v>
      </c>
      <c r="S2349" s="11">
        <f>(((J2349/60)/60)/24)+DATE(1970,1,1)</f>
        <v>42577.607361111113</v>
      </c>
      <c r="T2349" s="3">
        <f>(((I2349/60)/60)/24)+DATE(1970,1,1)</f>
        <v>42607.607361111113</v>
      </c>
    </row>
    <row r="2350" spans="1:20" x14ac:dyDescent="0.3">
      <c r="A2350" s="2">
        <v>2348</v>
      </c>
      <c r="B2350" s="2" t="s">
        <v>2349</v>
      </c>
      <c r="C2350" s="2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6">
        <f>(E2350/D2350)*100</f>
        <v>0.38571428571428573</v>
      </c>
      <c r="P2350" s="5">
        <f>IF(NOT(L2350=0),(E2350/L2350),0)</f>
        <v>54</v>
      </c>
      <c r="Q2350" s="2" t="s">
        <v>8319</v>
      </c>
      <c r="R2350" s="2" t="s">
        <v>8320</v>
      </c>
      <c r="S2350" s="11">
        <f>(((J2350/60)/60)/24)+DATE(1970,1,1)</f>
        <v>42360.932152777779</v>
      </c>
      <c r="T2350" s="3">
        <f>(((I2350/60)/60)/24)+DATE(1970,1,1)</f>
        <v>42420.932152777779</v>
      </c>
    </row>
    <row r="2351" spans="1:20" x14ac:dyDescent="0.3">
      <c r="A2351" s="2">
        <v>2349</v>
      </c>
      <c r="B2351" s="2" t="s">
        <v>2350</v>
      </c>
      <c r="C2351" s="2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6">
        <f>(E2351/D2351)*100</f>
        <v>0</v>
      </c>
      <c r="P2351" s="5">
        <f>IF(NOT(L2351=0),(E2351/L2351),0)</f>
        <v>0</v>
      </c>
      <c r="Q2351" s="2" t="s">
        <v>8319</v>
      </c>
      <c r="R2351" s="2" t="s">
        <v>8320</v>
      </c>
      <c r="S2351" s="11">
        <f>(((J2351/60)/60)/24)+DATE(1970,1,1)</f>
        <v>42198.775787037041</v>
      </c>
      <c r="T2351" s="3">
        <f>(((I2351/60)/60)/24)+DATE(1970,1,1)</f>
        <v>42227.775787037041</v>
      </c>
    </row>
    <row r="2352" spans="1:20" x14ac:dyDescent="0.3">
      <c r="A2352" s="2">
        <v>2350</v>
      </c>
      <c r="B2352" s="2" t="s">
        <v>2351</v>
      </c>
      <c r="C2352" s="2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6">
        <f>(E2352/D2352)*100</f>
        <v>0</v>
      </c>
      <c r="P2352" s="5">
        <f>IF(NOT(L2352=0),(E2352/L2352),0)</f>
        <v>0</v>
      </c>
      <c r="Q2352" s="2" t="s">
        <v>8319</v>
      </c>
      <c r="R2352" s="2" t="s">
        <v>8320</v>
      </c>
      <c r="S2352" s="11">
        <f>(((J2352/60)/60)/24)+DATE(1970,1,1)</f>
        <v>42708.842245370368</v>
      </c>
      <c r="T2352" s="3">
        <f>(((I2352/60)/60)/24)+DATE(1970,1,1)</f>
        <v>42738.842245370368</v>
      </c>
    </row>
    <row r="2353" spans="1:20" x14ac:dyDescent="0.3">
      <c r="A2353" s="2">
        <v>2351</v>
      </c>
      <c r="B2353" s="2" t="s">
        <v>2352</v>
      </c>
      <c r="C2353" s="2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6">
        <f>(E2353/D2353)*100</f>
        <v>0.5714285714285714</v>
      </c>
      <c r="P2353" s="5">
        <f>IF(NOT(L2353=0),(E2353/L2353),0)</f>
        <v>15.428571428571429</v>
      </c>
      <c r="Q2353" s="2" t="s">
        <v>8319</v>
      </c>
      <c r="R2353" s="2" t="s">
        <v>8320</v>
      </c>
      <c r="S2353" s="11">
        <f>(((J2353/60)/60)/24)+DATE(1970,1,1)</f>
        <v>42094.101145833338</v>
      </c>
      <c r="T2353" s="3">
        <f>(((I2353/60)/60)/24)+DATE(1970,1,1)</f>
        <v>42124.101145833338</v>
      </c>
    </row>
    <row r="2354" spans="1:20" x14ac:dyDescent="0.3">
      <c r="A2354" s="2">
        <v>2352</v>
      </c>
      <c r="B2354" s="2" t="s">
        <v>2353</v>
      </c>
      <c r="C2354" s="2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6">
        <f>(E2354/D2354)*100</f>
        <v>0</v>
      </c>
      <c r="P2354" s="5">
        <f>IF(NOT(L2354=0),(E2354/L2354),0)</f>
        <v>0</v>
      </c>
      <c r="Q2354" s="2" t="s">
        <v>8319</v>
      </c>
      <c r="R2354" s="2" t="s">
        <v>8320</v>
      </c>
      <c r="S2354" s="11">
        <f>(((J2354/60)/60)/24)+DATE(1970,1,1)</f>
        <v>42101.633703703701</v>
      </c>
      <c r="T2354" s="3">
        <f>(((I2354/60)/60)/24)+DATE(1970,1,1)</f>
        <v>42161.633703703701</v>
      </c>
    </row>
    <row r="2355" spans="1:20" x14ac:dyDescent="0.3">
      <c r="A2355" s="2">
        <v>2353</v>
      </c>
      <c r="B2355" s="2" t="s">
        <v>2354</v>
      </c>
      <c r="C2355" s="2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6">
        <f>(E2355/D2355)*100</f>
        <v>0</v>
      </c>
      <c r="P2355" s="5">
        <f>IF(NOT(L2355=0),(E2355/L2355),0)</f>
        <v>0</v>
      </c>
      <c r="Q2355" s="2" t="s">
        <v>8319</v>
      </c>
      <c r="R2355" s="2" t="s">
        <v>8320</v>
      </c>
      <c r="S2355" s="11">
        <f>(((J2355/60)/60)/24)+DATE(1970,1,1)</f>
        <v>42103.676180555558</v>
      </c>
      <c r="T2355" s="3">
        <f>(((I2355/60)/60)/24)+DATE(1970,1,1)</f>
        <v>42115.676180555558</v>
      </c>
    </row>
    <row r="2356" spans="1:20" x14ac:dyDescent="0.3">
      <c r="A2356" s="2">
        <v>2354</v>
      </c>
      <c r="B2356" s="2" t="s">
        <v>2355</v>
      </c>
      <c r="C2356" s="2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6">
        <f>(E2356/D2356)*100</f>
        <v>7.1428571428571425E-2</v>
      </c>
      <c r="P2356" s="5">
        <f>IF(NOT(L2356=0),(E2356/L2356),0)</f>
        <v>25</v>
      </c>
      <c r="Q2356" s="2" t="s">
        <v>8319</v>
      </c>
      <c r="R2356" s="2" t="s">
        <v>8320</v>
      </c>
      <c r="S2356" s="11">
        <f>(((J2356/60)/60)/24)+DATE(1970,1,1)</f>
        <v>41954.722916666666</v>
      </c>
      <c r="T2356" s="3">
        <f>(((I2356/60)/60)/24)+DATE(1970,1,1)</f>
        <v>42014.722916666666</v>
      </c>
    </row>
    <row r="2357" spans="1:20" x14ac:dyDescent="0.3">
      <c r="A2357" s="2">
        <v>2355</v>
      </c>
      <c r="B2357" s="2" t="s">
        <v>2356</v>
      </c>
      <c r="C2357" s="2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6">
        <f>(E2357/D2357)*100</f>
        <v>0.6875</v>
      </c>
      <c r="P2357" s="5">
        <f>IF(NOT(L2357=0),(E2357/L2357),0)</f>
        <v>27.5</v>
      </c>
      <c r="Q2357" s="2" t="s">
        <v>8319</v>
      </c>
      <c r="R2357" s="2" t="s">
        <v>8320</v>
      </c>
      <c r="S2357" s="11">
        <f>(((J2357/60)/60)/24)+DATE(1970,1,1)</f>
        <v>42096.918240740735</v>
      </c>
      <c r="T2357" s="3">
        <f>(((I2357/60)/60)/24)+DATE(1970,1,1)</f>
        <v>42126.918240740735</v>
      </c>
    </row>
    <row r="2358" spans="1:20" x14ac:dyDescent="0.3">
      <c r="A2358" s="2">
        <v>2356</v>
      </c>
      <c r="B2358" s="2" t="s">
        <v>2357</v>
      </c>
      <c r="C2358" s="2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6">
        <f>(E2358/D2358)*100</f>
        <v>0</v>
      </c>
      <c r="P2358" s="5">
        <f>IF(NOT(L2358=0),(E2358/L2358),0)</f>
        <v>0</v>
      </c>
      <c r="Q2358" s="2" t="s">
        <v>8319</v>
      </c>
      <c r="R2358" s="2" t="s">
        <v>8320</v>
      </c>
      <c r="S2358" s="11">
        <f>(((J2358/60)/60)/24)+DATE(1970,1,1)</f>
        <v>42130.78361111111</v>
      </c>
      <c r="T2358" s="3">
        <f>(((I2358/60)/60)/24)+DATE(1970,1,1)</f>
        <v>42160.78361111111</v>
      </c>
    </row>
    <row r="2359" spans="1:20" x14ac:dyDescent="0.3">
      <c r="A2359" s="2">
        <v>2357</v>
      </c>
      <c r="B2359" s="2" t="s">
        <v>2358</v>
      </c>
      <c r="C2359" s="2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6">
        <f>(E2359/D2359)*100</f>
        <v>0</v>
      </c>
      <c r="P2359" s="5">
        <f>IF(NOT(L2359=0),(E2359/L2359),0)</f>
        <v>0</v>
      </c>
      <c r="Q2359" s="2" t="s">
        <v>8319</v>
      </c>
      <c r="R2359" s="2" t="s">
        <v>8320</v>
      </c>
      <c r="S2359" s="11">
        <f>(((J2359/60)/60)/24)+DATE(1970,1,1)</f>
        <v>42264.620115740734</v>
      </c>
      <c r="T2359" s="3">
        <f>(((I2359/60)/60)/24)+DATE(1970,1,1)</f>
        <v>42294.620115740734</v>
      </c>
    </row>
    <row r="2360" spans="1:20" x14ac:dyDescent="0.3">
      <c r="A2360" s="2">
        <v>2358</v>
      </c>
      <c r="B2360" s="2" t="s">
        <v>2359</v>
      </c>
      <c r="C2360" s="2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6">
        <f>(E2360/D2360)*100</f>
        <v>0</v>
      </c>
      <c r="P2360" s="5">
        <f>IF(NOT(L2360=0),(E2360/L2360),0)</f>
        <v>0</v>
      </c>
      <c r="Q2360" s="2" t="s">
        <v>8319</v>
      </c>
      <c r="R2360" s="2" t="s">
        <v>8320</v>
      </c>
      <c r="S2360" s="11">
        <f>(((J2360/60)/60)/24)+DATE(1970,1,1)</f>
        <v>41978.930972222224</v>
      </c>
      <c r="T2360" s="3">
        <f>(((I2360/60)/60)/24)+DATE(1970,1,1)</f>
        <v>42035.027083333334</v>
      </c>
    </row>
    <row r="2361" spans="1:20" x14ac:dyDescent="0.3">
      <c r="A2361" s="2">
        <v>2359</v>
      </c>
      <c r="B2361" s="2" t="s">
        <v>2360</v>
      </c>
      <c r="C2361" s="2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6">
        <f>(E2361/D2361)*100</f>
        <v>14.680000000000001</v>
      </c>
      <c r="P2361" s="5">
        <f>IF(NOT(L2361=0),(E2361/L2361),0)</f>
        <v>367</v>
      </c>
      <c r="Q2361" s="2" t="s">
        <v>8319</v>
      </c>
      <c r="R2361" s="2" t="s">
        <v>8320</v>
      </c>
      <c r="S2361" s="11">
        <f>(((J2361/60)/60)/24)+DATE(1970,1,1)</f>
        <v>42159.649583333332</v>
      </c>
      <c r="T2361" s="3">
        <f>(((I2361/60)/60)/24)+DATE(1970,1,1)</f>
        <v>42219.649583333332</v>
      </c>
    </row>
    <row r="2362" spans="1:20" x14ac:dyDescent="0.3">
      <c r="A2362" s="2">
        <v>2360</v>
      </c>
      <c r="B2362" s="2" t="s">
        <v>2361</v>
      </c>
      <c r="C2362" s="2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6">
        <f>(E2362/D2362)*100</f>
        <v>0.04</v>
      </c>
      <c r="P2362" s="5">
        <f>IF(NOT(L2362=0),(E2362/L2362),0)</f>
        <v>2</v>
      </c>
      <c r="Q2362" s="2" t="s">
        <v>8319</v>
      </c>
      <c r="R2362" s="2" t="s">
        <v>8320</v>
      </c>
      <c r="S2362" s="11">
        <f>(((J2362/60)/60)/24)+DATE(1970,1,1)</f>
        <v>42377.70694444445</v>
      </c>
      <c r="T2362" s="3">
        <f>(((I2362/60)/60)/24)+DATE(1970,1,1)</f>
        <v>42407.70694444445</v>
      </c>
    </row>
    <row r="2363" spans="1:20" x14ac:dyDescent="0.3">
      <c r="A2363" s="2">
        <v>2361</v>
      </c>
      <c r="B2363" s="2" t="s">
        <v>2362</v>
      </c>
      <c r="C2363" s="2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6">
        <f>(E2363/D2363)*100</f>
        <v>0</v>
      </c>
      <c r="P2363" s="5">
        <f>IF(NOT(L2363=0),(E2363/L2363),0)</f>
        <v>0</v>
      </c>
      <c r="Q2363" s="2" t="s">
        <v>8319</v>
      </c>
      <c r="R2363" s="2" t="s">
        <v>8320</v>
      </c>
      <c r="S2363" s="11">
        <f>(((J2363/60)/60)/24)+DATE(1970,1,1)</f>
        <v>42466.858888888892</v>
      </c>
      <c r="T2363" s="3">
        <f>(((I2363/60)/60)/24)+DATE(1970,1,1)</f>
        <v>42490.916666666672</v>
      </c>
    </row>
    <row r="2364" spans="1:20" x14ac:dyDescent="0.3">
      <c r="A2364" s="2">
        <v>2362</v>
      </c>
      <c r="B2364" s="2" t="s">
        <v>2363</v>
      </c>
      <c r="C2364" s="2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6">
        <f>(E2364/D2364)*100</f>
        <v>28.571428571428569</v>
      </c>
      <c r="P2364" s="5">
        <f>IF(NOT(L2364=0),(E2364/L2364),0)</f>
        <v>60</v>
      </c>
      <c r="Q2364" s="2" t="s">
        <v>8319</v>
      </c>
      <c r="R2364" s="2" t="s">
        <v>8320</v>
      </c>
      <c r="S2364" s="11">
        <f>(((J2364/60)/60)/24)+DATE(1970,1,1)</f>
        <v>41954.688310185185</v>
      </c>
      <c r="T2364" s="3">
        <f>(((I2364/60)/60)/24)+DATE(1970,1,1)</f>
        <v>41984.688310185185</v>
      </c>
    </row>
    <row r="2365" spans="1:20" x14ac:dyDescent="0.3">
      <c r="A2365" s="2">
        <v>2363</v>
      </c>
      <c r="B2365" s="2" t="s">
        <v>2364</v>
      </c>
      <c r="C2365" s="2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6">
        <f>(E2365/D2365)*100</f>
        <v>0</v>
      </c>
      <c r="P2365" s="5">
        <f>IF(NOT(L2365=0),(E2365/L2365),0)</f>
        <v>0</v>
      </c>
      <c r="Q2365" s="2" t="s">
        <v>8319</v>
      </c>
      <c r="R2365" s="2" t="s">
        <v>8320</v>
      </c>
      <c r="S2365" s="11">
        <f>(((J2365/60)/60)/24)+DATE(1970,1,1)</f>
        <v>42322.011574074073</v>
      </c>
      <c r="T2365" s="3">
        <f>(((I2365/60)/60)/24)+DATE(1970,1,1)</f>
        <v>42367.011574074073</v>
      </c>
    </row>
    <row r="2366" spans="1:20" x14ac:dyDescent="0.3">
      <c r="A2366" s="2">
        <v>2364</v>
      </c>
      <c r="B2366" s="2" t="s">
        <v>2365</v>
      </c>
      <c r="C2366" s="2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6">
        <f>(E2366/D2366)*100</f>
        <v>0</v>
      </c>
      <c r="P2366" s="5">
        <f>IF(NOT(L2366=0),(E2366/L2366),0)</f>
        <v>0</v>
      </c>
      <c r="Q2366" s="2" t="s">
        <v>8319</v>
      </c>
      <c r="R2366" s="2" t="s">
        <v>8320</v>
      </c>
      <c r="S2366" s="11">
        <f>(((J2366/60)/60)/24)+DATE(1970,1,1)</f>
        <v>42248.934675925921</v>
      </c>
      <c r="T2366" s="3">
        <f>(((I2366/60)/60)/24)+DATE(1970,1,1)</f>
        <v>42303.934675925921</v>
      </c>
    </row>
    <row r="2367" spans="1:20" x14ac:dyDescent="0.3">
      <c r="A2367" s="2">
        <v>2365</v>
      </c>
      <c r="B2367" s="2" t="s">
        <v>2366</v>
      </c>
      <c r="C2367" s="2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6">
        <f>(E2367/D2367)*100</f>
        <v>0</v>
      </c>
      <c r="P2367" s="5">
        <f>IF(NOT(L2367=0),(E2367/L2367),0)</f>
        <v>0</v>
      </c>
      <c r="Q2367" s="2" t="s">
        <v>8319</v>
      </c>
      <c r="R2367" s="2" t="s">
        <v>8320</v>
      </c>
      <c r="S2367" s="11">
        <f>(((J2367/60)/60)/24)+DATE(1970,1,1)</f>
        <v>42346.736400462964</v>
      </c>
      <c r="T2367" s="3">
        <f>(((I2367/60)/60)/24)+DATE(1970,1,1)</f>
        <v>42386.958333333328</v>
      </c>
    </row>
    <row r="2368" spans="1:20" x14ac:dyDescent="0.3">
      <c r="A2368" s="2">
        <v>2366</v>
      </c>
      <c r="B2368" s="2" t="s">
        <v>2367</v>
      </c>
      <c r="C2368" s="2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6">
        <f>(E2368/D2368)*100</f>
        <v>10.52</v>
      </c>
      <c r="P2368" s="5">
        <f>IF(NOT(L2368=0),(E2368/L2368),0)</f>
        <v>97.407407407407405</v>
      </c>
      <c r="Q2368" s="2" t="s">
        <v>8319</v>
      </c>
      <c r="R2368" s="2" t="s">
        <v>8320</v>
      </c>
      <c r="S2368" s="11">
        <f>(((J2368/60)/60)/24)+DATE(1970,1,1)</f>
        <v>42268.531631944439</v>
      </c>
      <c r="T2368" s="3">
        <f>(((I2368/60)/60)/24)+DATE(1970,1,1)</f>
        <v>42298.531631944439</v>
      </c>
    </row>
    <row r="2369" spans="1:20" x14ac:dyDescent="0.3">
      <c r="A2369" s="2">
        <v>2367</v>
      </c>
      <c r="B2369" s="2" t="s">
        <v>2368</v>
      </c>
      <c r="C2369" s="2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6">
        <f>(E2369/D2369)*100</f>
        <v>1.34</v>
      </c>
      <c r="P2369" s="5">
        <f>IF(NOT(L2369=0),(E2369/L2369),0)</f>
        <v>47.857142857142854</v>
      </c>
      <c r="Q2369" s="2" t="s">
        <v>8319</v>
      </c>
      <c r="R2369" s="2" t="s">
        <v>8320</v>
      </c>
      <c r="S2369" s="11">
        <f>(((J2369/60)/60)/24)+DATE(1970,1,1)</f>
        <v>42425.970092592594</v>
      </c>
      <c r="T2369" s="3">
        <f>(((I2369/60)/60)/24)+DATE(1970,1,1)</f>
        <v>42485.928425925929</v>
      </c>
    </row>
    <row r="2370" spans="1:20" x14ac:dyDescent="0.3">
      <c r="A2370" s="2">
        <v>2368</v>
      </c>
      <c r="B2370" s="2" t="s">
        <v>2369</v>
      </c>
      <c r="C2370" s="2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6">
        <f>(E2370/D2370)*100</f>
        <v>0.25</v>
      </c>
      <c r="P2370" s="5">
        <f>IF(NOT(L2370=0),(E2370/L2370),0)</f>
        <v>50</v>
      </c>
      <c r="Q2370" s="2" t="s">
        <v>8319</v>
      </c>
      <c r="R2370" s="2" t="s">
        <v>8320</v>
      </c>
      <c r="S2370" s="11">
        <f>(((J2370/60)/60)/24)+DATE(1970,1,1)</f>
        <v>42063.721817129626</v>
      </c>
      <c r="T2370" s="3">
        <f>(((I2370/60)/60)/24)+DATE(1970,1,1)</f>
        <v>42108.680150462969</v>
      </c>
    </row>
    <row r="2371" spans="1:20" x14ac:dyDescent="0.3">
      <c r="A2371" s="2">
        <v>2369</v>
      </c>
      <c r="B2371" s="2" t="s">
        <v>2370</v>
      </c>
      <c r="C2371" s="2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6">
        <f>(E2371/D2371)*100</f>
        <v>0</v>
      </c>
      <c r="P2371" s="5">
        <f>IF(NOT(L2371=0),(E2371/L2371),0)</f>
        <v>0</v>
      </c>
      <c r="Q2371" s="2" t="s">
        <v>8319</v>
      </c>
      <c r="R2371" s="2" t="s">
        <v>8320</v>
      </c>
      <c r="S2371" s="11">
        <f>(((J2371/60)/60)/24)+DATE(1970,1,1)</f>
        <v>42380.812627314815</v>
      </c>
      <c r="T2371" s="3">
        <f>(((I2371/60)/60)/24)+DATE(1970,1,1)</f>
        <v>42410.812627314815</v>
      </c>
    </row>
    <row r="2372" spans="1:20" x14ac:dyDescent="0.3">
      <c r="A2372" s="2">
        <v>2370</v>
      </c>
      <c r="B2372" s="2" t="s">
        <v>2371</v>
      </c>
      <c r="C2372" s="2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6">
        <f>(E2372/D2372)*100</f>
        <v>0.32800000000000001</v>
      </c>
      <c r="P2372" s="5">
        <f>IF(NOT(L2372=0),(E2372/L2372),0)</f>
        <v>20.5</v>
      </c>
      <c r="Q2372" s="2" t="s">
        <v>8319</v>
      </c>
      <c r="R2372" s="2" t="s">
        <v>8320</v>
      </c>
      <c r="S2372" s="11">
        <f>(((J2372/60)/60)/24)+DATE(1970,1,1)</f>
        <v>41961.18913194444</v>
      </c>
      <c r="T2372" s="3">
        <f>(((I2372/60)/60)/24)+DATE(1970,1,1)</f>
        <v>41991.18913194444</v>
      </c>
    </row>
    <row r="2373" spans="1:20" x14ac:dyDescent="0.3">
      <c r="A2373" s="2">
        <v>2371</v>
      </c>
      <c r="B2373" s="2" t="s">
        <v>2372</v>
      </c>
      <c r="C2373" s="2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6">
        <f>(E2373/D2373)*100</f>
        <v>0</v>
      </c>
      <c r="P2373" s="5">
        <f>IF(NOT(L2373=0),(E2373/L2373),0)</f>
        <v>0</v>
      </c>
      <c r="Q2373" s="2" t="s">
        <v>8319</v>
      </c>
      <c r="R2373" s="2" t="s">
        <v>8320</v>
      </c>
      <c r="S2373" s="11">
        <f>(((J2373/60)/60)/24)+DATE(1970,1,1)</f>
        <v>42150.777731481481</v>
      </c>
      <c r="T2373" s="3">
        <f>(((I2373/60)/60)/24)+DATE(1970,1,1)</f>
        <v>42180.777731481481</v>
      </c>
    </row>
    <row r="2374" spans="1:20" x14ac:dyDescent="0.3">
      <c r="A2374" s="2">
        <v>2372</v>
      </c>
      <c r="B2374" s="2" t="s">
        <v>2373</v>
      </c>
      <c r="C2374" s="2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6">
        <f>(E2374/D2374)*100</f>
        <v>3.2727272727272729</v>
      </c>
      <c r="P2374" s="5">
        <f>IF(NOT(L2374=0),(E2374/L2374),0)</f>
        <v>30</v>
      </c>
      <c r="Q2374" s="2" t="s">
        <v>8319</v>
      </c>
      <c r="R2374" s="2" t="s">
        <v>8320</v>
      </c>
      <c r="S2374" s="11">
        <f>(((J2374/60)/60)/24)+DATE(1970,1,1)</f>
        <v>42088.069108796291</v>
      </c>
      <c r="T2374" s="3">
        <f>(((I2374/60)/60)/24)+DATE(1970,1,1)</f>
        <v>42118.069108796291</v>
      </c>
    </row>
    <row r="2375" spans="1:20" x14ac:dyDescent="0.3">
      <c r="A2375" s="2">
        <v>2373</v>
      </c>
      <c r="B2375" s="2" t="s">
        <v>2374</v>
      </c>
      <c r="C2375" s="2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6">
        <f>(E2375/D2375)*100</f>
        <v>5.8823529411764705E-3</v>
      </c>
      <c r="P2375" s="5">
        <f>IF(NOT(L2375=0),(E2375/L2375),0)</f>
        <v>50</v>
      </c>
      <c r="Q2375" s="2" t="s">
        <v>8319</v>
      </c>
      <c r="R2375" s="2" t="s">
        <v>8320</v>
      </c>
      <c r="S2375" s="11">
        <f>(((J2375/60)/60)/24)+DATE(1970,1,1)</f>
        <v>42215.662314814821</v>
      </c>
      <c r="T2375" s="3">
        <f>(((I2375/60)/60)/24)+DATE(1970,1,1)</f>
        <v>42245.662314814821</v>
      </c>
    </row>
    <row r="2376" spans="1:20" x14ac:dyDescent="0.3">
      <c r="A2376" s="2">
        <v>2374</v>
      </c>
      <c r="B2376" s="2" t="s">
        <v>2375</v>
      </c>
      <c r="C2376" s="2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6">
        <f>(E2376/D2376)*100</f>
        <v>4.5454545454545456E-2</v>
      </c>
      <c r="P2376" s="5">
        <f>IF(NOT(L2376=0),(E2376/L2376),0)</f>
        <v>10</v>
      </c>
      <c r="Q2376" s="2" t="s">
        <v>8319</v>
      </c>
      <c r="R2376" s="2" t="s">
        <v>8320</v>
      </c>
      <c r="S2376" s="11">
        <f>(((J2376/60)/60)/24)+DATE(1970,1,1)</f>
        <v>42017.843287037031</v>
      </c>
      <c r="T2376" s="3">
        <f>(((I2376/60)/60)/24)+DATE(1970,1,1)</f>
        <v>42047.843287037031</v>
      </c>
    </row>
    <row r="2377" spans="1:20" x14ac:dyDescent="0.3">
      <c r="A2377" s="2">
        <v>2375</v>
      </c>
      <c r="B2377" s="2" t="s">
        <v>2376</v>
      </c>
      <c r="C2377" s="2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6">
        <f>(E2377/D2377)*100</f>
        <v>0</v>
      </c>
      <c r="P2377" s="5">
        <f>IF(NOT(L2377=0),(E2377/L2377),0)</f>
        <v>0</v>
      </c>
      <c r="Q2377" s="2" t="s">
        <v>8319</v>
      </c>
      <c r="R2377" s="2" t="s">
        <v>8320</v>
      </c>
      <c r="S2377" s="11">
        <f>(((J2377/60)/60)/24)+DATE(1970,1,1)</f>
        <v>42592.836076388892</v>
      </c>
      <c r="T2377" s="3">
        <f>(((I2377/60)/60)/24)+DATE(1970,1,1)</f>
        <v>42622.836076388892</v>
      </c>
    </row>
    <row r="2378" spans="1:20" x14ac:dyDescent="0.3">
      <c r="A2378" s="2">
        <v>2376</v>
      </c>
      <c r="B2378" s="2" t="s">
        <v>2377</v>
      </c>
      <c r="C2378" s="2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6">
        <f>(E2378/D2378)*100</f>
        <v>10.877666666666666</v>
      </c>
      <c r="P2378" s="5">
        <f>IF(NOT(L2378=0),(E2378/L2378),0)</f>
        <v>81.582499999999996</v>
      </c>
      <c r="Q2378" s="2" t="s">
        <v>8319</v>
      </c>
      <c r="R2378" s="2" t="s">
        <v>8320</v>
      </c>
      <c r="S2378" s="11">
        <f>(((J2378/60)/60)/24)+DATE(1970,1,1)</f>
        <v>42318.925532407404</v>
      </c>
      <c r="T2378" s="3">
        <f>(((I2378/60)/60)/24)+DATE(1970,1,1)</f>
        <v>42348.925532407404</v>
      </c>
    </row>
    <row r="2379" spans="1:20" x14ac:dyDescent="0.3">
      <c r="A2379" s="2">
        <v>2377</v>
      </c>
      <c r="B2379" s="2" t="s">
        <v>2378</v>
      </c>
      <c r="C2379" s="2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6">
        <f>(E2379/D2379)*100</f>
        <v>0</v>
      </c>
      <c r="P2379" s="5">
        <f>IF(NOT(L2379=0),(E2379/L2379),0)</f>
        <v>0</v>
      </c>
      <c r="Q2379" s="2" t="s">
        <v>8319</v>
      </c>
      <c r="R2379" s="2" t="s">
        <v>8320</v>
      </c>
      <c r="S2379" s="11">
        <f>(((J2379/60)/60)/24)+DATE(1970,1,1)</f>
        <v>42669.870173611111</v>
      </c>
      <c r="T2379" s="3">
        <f>(((I2379/60)/60)/24)+DATE(1970,1,1)</f>
        <v>42699.911840277782</v>
      </c>
    </row>
    <row r="2380" spans="1:20" x14ac:dyDescent="0.3">
      <c r="A2380" s="2">
        <v>2378</v>
      </c>
      <c r="B2380" s="2" t="s">
        <v>2379</v>
      </c>
      <c r="C2380" s="2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6">
        <f>(E2380/D2380)*100</f>
        <v>0</v>
      </c>
      <c r="P2380" s="5">
        <f>IF(NOT(L2380=0),(E2380/L2380),0)</f>
        <v>0</v>
      </c>
      <c r="Q2380" s="2" t="s">
        <v>8319</v>
      </c>
      <c r="R2380" s="2" t="s">
        <v>8320</v>
      </c>
      <c r="S2380" s="11">
        <f>(((J2380/60)/60)/24)+DATE(1970,1,1)</f>
        <v>42213.013078703705</v>
      </c>
      <c r="T2380" s="3">
        <f>(((I2380/60)/60)/24)+DATE(1970,1,1)</f>
        <v>42242.013078703705</v>
      </c>
    </row>
    <row r="2381" spans="1:20" x14ac:dyDescent="0.3">
      <c r="A2381" s="2">
        <v>2379</v>
      </c>
      <c r="B2381" s="2" t="s">
        <v>2380</v>
      </c>
      <c r="C2381" s="2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6">
        <f>(E2381/D2381)*100</f>
        <v>0</v>
      </c>
      <c r="P2381" s="5">
        <f>IF(NOT(L2381=0),(E2381/L2381),0)</f>
        <v>0</v>
      </c>
      <c r="Q2381" s="2" t="s">
        <v>8319</v>
      </c>
      <c r="R2381" s="2" t="s">
        <v>8320</v>
      </c>
      <c r="S2381" s="11">
        <f>(((J2381/60)/60)/24)+DATE(1970,1,1)</f>
        <v>42237.016388888893</v>
      </c>
      <c r="T2381" s="3">
        <f>(((I2381/60)/60)/24)+DATE(1970,1,1)</f>
        <v>42282.016388888893</v>
      </c>
    </row>
    <row r="2382" spans="1:20" x14ac:dyDescent="0.3">
      <c r="A2382" s="2">
        <v>2380</v>
      </c>
      <c r="B2382" s="2" t="s">
        <v>2381</v>
      </c>
      <c r="C2382" s="2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6">
        <f>(E2382/D2382)*100</f>
        <v>0.36666666666666664</v>
      </c>
      <c r="P2382" s="5">
        <f>IF(NOT(L2382=0),(E2382/L2382),0)</f>
        <v>18.333333333333332</v>
      </c>
      <c r="Q2382" s="2" t="s">
        <v>8319</v>
      </c>
      <c r="R2382" s="2" t="s">
        <v>8320</v>
      </c>
      <c r="S2382" s="11">
        <f>(((J2382/60)/60)/24)+DATE(1970,1,1)</f>
        <v>42248.793310185181</v>
      </c>
      <c r="T2382" s="3">
        <f>(((I2382/60)/60)/24)+DATE(1970,1,1)</f>
        <v>42278.793310185181</v>
      </c>
    </row>
    <row r="2383" spans="1:20" x14ac:dyDescent="0.3">
      <c r="A2383" s="2">
        <v>2381</v>
      </c>
      <c r="B2383" s="2" t="s">
        <v>2382</v>
      </c>
      <c r="C2383" s="2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6">
        <f>(E2383/D2383)*100</f>
        <v>1.8193398957730169</v>
      </c>
      <c r="P2383" s="5">
        <f>IF(NOT(L2383=0),(E2383/L2383),0)</f>
        <v>224.42857142857142</v>
      </c>
      <c r="Q2383" s="2" t="s">
        <v>8319</v>
      </c>
      <c r="R2383" s="2" t="s">
        <v>8320</v>
      </c>
      <c r="S2383" s="11">
        <f>(((J2383/60)/60)/24)+DATE(1970,1,1)</f>
        <v>42074.935740740737</v>
      </c>
      <c r="T2383" s="3">
        <f>(((I2383/60)/60)/24)+DATE(1970,1,1)</f>
        <v>42104.935740740737</v>
      </c>
    </row>
    <row r="2384" spans="1:20" x14ac:dyDescent="0.3">
      <c r="A2384" s="2">
        <v>2382</v>
      </c>
      <c r="B2384" s="2" t="s">
        <v>2383</v>
      </c>
      <c r="C2384" s="2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6">
        <f>(E2384/D2384)*100</f>
        <v>2.5</v>
      </c>
      <c r="P2384" s="5">
        <f>IF(NOT(L2384=0),(E2384/L2384),0)</f>
        <v>37.5</v>
      </c>
      <c r="Q2384" s="2" t="s">
        <v>8319</v>
      </c>
      <c r="R2384" s="2" t="s">
        <v>8320</v>
      </c>
      <c r="S2384" s="11">
        <f>(((J2384/60)/60)/24)+DATE(1970,1,1)</f>
        <v>42195.187534722223</v>
      </c>
      <c r="T2384" s="3">
        <f>(((I2384/60)/60)/24)+DATE(1970,1,1)</f>
        <v>42220.187534722223</v>
      </c>
    </row>
    <row r="2385" spans="1:20" x14ac:dyDescent="0.3">
      <c r="A2385" s="2">
        <v>2383</v>
      </c>
      <c r="B2385" s="2" t="s">
        <v>2384</v>
      </c>
      <c r="C2385" s="2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6">
        <f>(E2385/D2385)*100</f>
        <v>4.3499999999999996</v>
      </c>
      <c r="P2385" s="5">
        <f>IF(NOT(L2385=0),(E2385/L2385),0)</f>
        <v>145</v>
      </c>
      <c r="Q2385" s="2" t="s">
        <v>8319</v>
      </c>
      <c r="R2385" s="2" t="s">
        <v>8320</v>
      </c>
      <c r="S2385" s="11">
        <f>(((J2385/60)/60)/24)+DATE(1970,1,1)</f>
        <v>42027.056793981479</v>
      </c>
      <c r="T2385" s="3">
        <f>(((I2385/60)/60)/24)+DATE(1970,1,1)</f>
        <v>42057.056793981479</v>
      </c>
    </row>
    <row r="2386" spans="1:20" x14ac:dyDescent="0.3">
      <c r="A2386" s="2">
        <v>2384</v>
      </c>
      <c r="B2386" s="2" t="s">
        <v>2385</v>
      </c>
      <c r="C2386" s="2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6">
        <f>(E2386/D2386)*100</f>
        <v>0.8</v>
      </c>
      <c r="P2386" s="5">
        <f>IF(NOT(L2386=0),(E2386/L2386),0)</f>
        <v>1</v>
      </c>
      <c r="Q2386" s="2" t="s">
        <v>8319</v>
      </c>
      <c r="R2386" s="2" t="s">
        <v>8320</v>
      </c>
      <c r="S2386" s="11">
        <f>(((J2386/60)/60)/24)+DATE(1970,1,1)</f>
        <v>41927.067627314813</v>
      </c>
      <c r="T2386" s="3">
        <f>(((I2386/60)/60)/24)+DATE(1970,1,1)</f>
        <v>41957.109293981484</v>
      </c>
    </row>
    <row r="2387" spans="1:20" x14ac:dyDescent="0.3">
      <c r="A2387" s="2">
        <v>2385</v>
      </c>
      <c r="B2387" s="2" t="s">
        <v>2386</v>
      </c>
      <c r="C2387" s="2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6">
        <f>(E2387/D2387)*100</f>
        <v>1.2123076923076923</v>
      </c>
      <c r="P2387" s="5">
        <f>IF(NOT(L2387=0),(E2387/L2387),0)</f>
        <v>112.57142857142857</v>
      </c>
      <c r="Q2387" s="2" t="s">
        <v>8319</v>
      </c>
      <c r="R2387" s="2" t="s">
        <v>8320</v>
      </c>
      <c r="S2387" s="11">
        <f>(((J2387/60)/60)/24)+DATE(1970,1,1)</f>
        <v>42191.70175925926</v>
      </c>
      <c r="T2387" s="3">
        <f>(((I2387/60)/60)/24)+DATE(1970,1,1)</f>
        <v>42221.70175925926</v>
      </c>
    </row>
    <row r="2388" spans="1:20" x14ac:dyDescent="0.3">
      <c r="A2388" s="2">
        <v>2386</v>
      </c>
      <c r="B2388" s="2" t="s">
        <v>2387</v>
      </c>
      <c r="C2388" s="2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6">
        <f>(E2388/D2388)*100</f>
        <v>0</v>
      </c>
      <c r="P2388" s="5">
        <f>IF(NOT(L2388=0),(E2388/L2388),0)</f>
        <v>0</v>
      </c>
      <c r="Q2388" s="2" t="s">
        <v>8319</v>
      </c>
      <c r="R2388" s="2" t="s">
        <v>8320</v>
      </c>
      <c r="S2388" s="11">
        <f>(((J2388/60)/60)/24)+DATE(1970,1,1)</f>
        <v>41954.838240740741</v>
      </c>
      <c r="T2388" s="3">
        <f>(((I2388/60)/60)/24)+DATE(1970,1,1)</f>
        <v>42014.838240740741</v>
      </c>
    </row>
    <row r="2389" spans="1:20" x14ac:dyDescent="0.3">
      <c r="A2389" s="2">
        <v>2387</v>
      </c>
      <c r="B2389" s="2" t="s">
        <v>2388</v>
      </c>
      <c r="C2389" s="2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6">
        <f>(E2389/D2389)*100</f>
        <v>0.68399999999999994</v>
      </c>
      <c r="P2389" s="5">
        <f>IF(NOT(L2389=0),(E2389/L2389),0)</f>
        <v>342</v>
      </c>
      <c r="Q2389" s="2" t="s">
        <v>8319</v>
      </c>
      <c r="R2389" s="2" t="s">
        <v>8320</v>
      </c>
      <c r="S2389" s="11">
        <f>(((J2389/60)/60)/24)+DATE(1970,1,1)</f>
        <v>42528.626620370371</v>
      </c>
      <c r="T2389" s="3">
        <f>(((I2389/60)/60)/24)+DATE(1970,1,1)</f>
        <v>42573.626620370371</v>
      </c>
    </row>
    <row r="2390" spans="1:20" x14ac:dyDescent="0.3">
      <c r="A2390" s="2">
        <v>2388</v>
      </c>
      <c r="B2390" s="2" t="s">
        <v>2389</v>
      </c>
      <c r="C2390" s="2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6">
        <f>(E2390/D2390)*100</f>
        <v>1.2513513513513512</v>
      </c>
      <c r="P2390" s="5">
        <f>IF(NOT(L2390=0),(E2390/L2390),0)</f>
        <v>57.875</v>
      </c>
      <c r="Q2390" s="2" t="s">
        <v>8319</v>
      </c>
      <c r="R2390" s="2" t="s">
        <v>8320</v>
      </c>
      <c r="S2390" s="11">
        <f>(((J2390/60)/60)/24)+DATE(1970,1,1)</f>
        <v>41989.853692129633</v>
      </c>
      <c r="T2390" s="3">
        <f>(((I2390/60)/60)/24)+DATE(1970,1,1)</f>
        <v>42019.811805555553</v>
      </c>
    </row>
    <row r="2391" spans="1:20" x14ac:dyDescent="0.3">
      <c r="A2391" s="2">
        <v>2389</v>
      </c>
      <c r="B2391" s="2" t="s">
        <v>2390</v>
      </c>
      <c r="C2391" s="2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6">
        <f>(E2391/D2391)*100</f>
        <v>0.1875</v>
      </c>
      <c r="P2391" s="5">
        <f>IF(NOT(L2391=0),(E2391/L2391),0)</f>
        <v>30</v>
      </c>
      <c r="Q2391" s="2" t="s">
        <v>8319</v>
      </c>
      <c r="R2391" s="2" t="s">
        <v>8320</v>
      </c>
      <c r="S2391" s="11">
        <f>(((J2391/60)/60)/24)+DATE(1970,1,1)</f>
        <v>42179.653379629628</v>
      </c>
      <c r="T2391" s="3">
        <f>(((I2391/60)/60)/24)+DATE(1970,1,1)</f>
        <v>42210.915972222225</v>
      </c>
    </row>
    <row r="2392" spans="1:20" x14ac:dyDescent="0.3">
      <c r="A2392" s="2">
        <v>2390</v>
      </c>
      <c r="B2392" s="2" t="s">
        <v>2391</v>
      </c>
      <c r="C2392" s="2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6">
        <f>(E2392/D2392)*100</f>
        <v>0</v>
      </c>
      <c r="P2392" s="5">
        <f>IF(NOT(L2392=0),(E2392/L2392),0)</f>
        <v>0</v>
      </c>
      <c r="Q2392" s="2" t="s">
        <v>8319</v>
      </c>
      <c r="R2392" s="2" t="s">
        <v>8320</v>
      </c>
      <c r="S2392" s="11">
        <f>(((J2392/60)/60)/24)+DATE(1970,1,1)</f>
        <v>41968.262314814812</v>
      </c>
      <c r="T2392" s="3">
        <f>(((I2392/60)/60)/24)+DATE(1970,1,1)</f>
        <v>42008.262314814812</v>
      </c>
    </row>
    <row r="2393" spans="1:20" x14ac:dyDescent="0.3">
      <c r="A2393" s="2">
        <v>2391</v>
      </c>
      <c r="B2393" s="2" t="s">
        <v>2392</v>
      </c>
      <c r="C2393" s="2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6">
        <f>(E2393/D2393)*100</f>
        <v>0.125</v>
      </c>
      <c r="P2393" s="5">
        <f>IF(NOT(L2393=0),(E2393/L2393),0)</f>
        <v>25</v>
      </c>
      <c r="Q2393" s="2" t="s">
        <v>8319</v>
      </c>
      <c r="R2393" s="2" t="s">
        <v>8320</v>
      </c>
      <c r="S2393" s="11">
        <f>(((J2393/60)/60)/24)+DATE(1970,1,1)</f>
        <v>42064.794490740736</v>
      </c>
      <c r="T2393" s="3">
        <f>(((I2393/60)/60)/24)+DATE(1970,1,1)</f>
        <v>42094.752824074079</v>
      </c>
    </row>
    <row r="2394" spans="1:20" x14ac:dyDescent="0.3">
      <c r="A2394" s="2">
        <v>2392</v>
      </c>
      <c r="B2394" s="2" t="s">
        <v>2393</v>
      </c>
      <c r="C2394" s="2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6">
        <f>(E2394/D2394)*100</f>
        <v>0</v>
      </c>
      <c r="P2394" s="5">
        <f>IF(NOT(L2394=0),(E2394/L2394),0)</f>
        <v>0</v>
      </c>
      <c r="Q2394" s="2" t="s">
        <v>8319</v>
      </c>
      <c r="R2394" s="2" t="s">
        <v>8320</v>
      </c>
      <c r="S2394" s="11">
        <f>(((J2394/60)/60)/24)+DATE(1970,1,1)</f>
        <v>42276.120636574073</v>
      </c>
      <c r="T2394" s="3">
        <f>(((I2394/60)/60)/24)+DATE(1970,1,1)</f>
        <v>42306.120636574073</v>
      </c>
    </row>
    <row r="2395" spans="1:20" x14ac:dyDescent="0.3">
      <c r="A2395" s="2">
        <v>2393</v>
      </c>
      <c r="B2395" s="2" t="s">
        <v>2394</v>
      </c>
      <c r="C2395" s="2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6">
        <f>(E2395/D2395)*100</f>
        <v>0.05</v>
      </c>
      <c r="P2395" s="5">
        <f>IF(NOT(L2395=0),(E2395/L2395),0)</f>
        <v>50</v>
      </c>
      <c r="Q2395" s="2" t="s">
        <v>8319</v>
      </c>
      <c r="R2395" s="2" t="s">
        <v>8320</v>
      </c>
      <c r="S2395" s="11">
        <f>(((J2395/60)/60)/24)+DATE(1970,1,1)</f>
        <v>42194.648344907408</v>
      </c>
      <c r="T2395" s="3">
        <f>(((I2395/60)/60)/24)+DATE(1970,1,1)</f>
        <v>42224.648344907408</v>
      </c>
    </row>
    <row r="2396" spans="1:20" x14ac:dyDescent="0.3">
      <c r="A2396" s="2">
        <v>2394</v>
      </c>
      <c r="B2396" s="2" t="s">
        <v>2395</v>
      </c>
      <c r="C2396" s="2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6">
        <f>(E2396/D2396)*100</f>
        <v>0.06</v>
      </c>
      <c r="P2396" s="5">
        <f>IF(NOT(L2396=0),(E2396/L2396),0)</f>
        <v>1.5</v>
      </c>
      <c r="Q2396" s="2" t="s">
        <v>8319</v>
      </c>
      <c r="R2396" s="2" t="s">
        <v>8320</v>
      </c>
      <c r="S2396" s="11">
        <f>(((J2396/60)/60)/24)+DATE(1970,1,1)</f>
        <v>42031.362187499995</v>
      </c>
      <c r="T2396" s="3">
        <f>(((I2396/60)/60)/24)+DATE(1970,1,1)</f>
        <v>42061.362187499995</v>
      </c>
    </row>
    <row r="2397" spans="1:20" x14ac:dyDescent="0.3">
      <c r="A2397" s="2">
        <v>2395</v>
      </c>
      <c r="B2397" s="2" t="s">
        <v>2396</v>
      </c>
      <c r="C2397" s="2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6">
        <f>(E2397/D2397)*100</f>
        <v>0</v>
      </c>
      <c r="P2397" s="5">
        <f>IF(NOT(L2397=0),(E2397/L2397),0)</f>
        <v>0</v>
      </c>
      <c r="Q2397" s="2" t="s">
        <v>8319</v>
      </c>
      <c r="R2397" s="2" t="s">
        <v>8320</v>
      </c>
      <c r="S2397" s="11">
        <f>(((J2397/60)/60)/24)+DATE(1970,1,1)</f>
        <v>42717.121377314819</v>
      </c>
      <c r="T2397" s="3">
        <f>(((I2397/60)/60)/24)+DATE(1970,1,1)</f>
        <v>42745.372916666667</v>
      </c>
    </row>
    <row r="2398" spans="1:20" x14ac:dyDescent="0.3">
      <c r="A2398" s="2">
        <v>2396</v>
      </c>
      <c r="B2398" s="2" t="s">
        <v>2397</v>
      </c>
      <c r="C2398" s="2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6">
        <f>(E2398/D2398)*100</f>
        <v>0.2</v>
      </c>
      <c r="P2398" s="5">
        <f>IF(NOT(L2398=0),(E2398/L2398),0)</f>
        <v>10</v>
      </c>
      <c r="Q2398" s="2" t="s">
        <v>8319</v>
      </c>
      <c r="R2398" s="2" t="s">
        <v>8320</v>
      </c>
      <c r="S2398" s="11">
        <f>(((J2398/60)/60)/24)+DATE(1970,1,1)</f>
        <v>42262.849050925928</v>
      </c>
      <c r="T2398" s="3">
        <f>(((I2398/60)/60)/24)+DATE(1970,1,1)</f>
        <v>42292.849050925928</v>
      </c>
    </row>
    <row r="2399" spans="1:20" x14ac:dyDescent="0.3">
      <c r="A2399" s="2">
        <v>2397</v>
      </c>
      <c r="B2399" s="2" t="s">
        <v>2398</v>
      </c>
      <c r="C2399" s="2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6">
        <f>(E2399/D2399)*100</f>
        <v>0</v>
      </c>
      <c r="P2399" s="5">
        <f>IF(NOT(L2399=0),(E2399/L2399),0)</f>
        <v>0</v>
      </c>
      <c r="Q2399" s="2" t="s">
        <v>8319</v>
      </c>
      <c r="R2399" s="2" t="s">
        <v>8320</v>
      </c>
      <c r="S2399" s="11">
        <f>(((J2399/60)/60)/24)+DATE(1970,1,1)</f>
        <v>41976.88490740741</v>
      </c>
      <c r="T2399" s="3">
        <f>(((I2399/60)/60)/24)+DATE(1970,1,1)</f>
        <v>42006.88490740741</v>
      </c>
    </row>
    <row r="2400" spans="1:20" x14ac:dyDescent="0.3">
      <c r="A2400" s="2">
        <v>2398</v>
      </c>
      <c r="B2400" s="2" t="s">
        <v>2399</v>
      </c>
      <c r="C2400" s="2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6">
        <f>(E2400/D2400)*100</f>
        <v>0</v>
      </c>
      <c r="P2400" s="5">
        <f>IF(NOT(L2400=0),(E2400/L2400),0)</f>
        <v>0</v>
      </c>
      <c r="Q2400" s="2" t="s">
        <v>8319</v>
      </c>
      <c r="R2400" s="2" t="s">
        <v>8320</v>
      </c>
      <c r="S2400" s="11">
        <f>(((J2400/60)/60)/24)+DATE(1970,1,1)</f>
        <v>42157.916481481487</v>
      </c>
      <c r="T2400" s="3">
        <f>(((I2400/60)/60)/24)+DATE(1970,1,1)</f>
        <v>42187.916481481487</v>
      </c>
    </row>
    <row r="2401" spans="1:20" x14ac:dyDescent="0.3">
      <c r="A2401" s="2">
        <v>2399</v>
      </c>
      <c r="B2401" s="2" t="s">
        <v>2400</v>
      </c>
      <c r="C2401" s="2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6">
        <f>(E2401/D2401)*100</f>
        <v>0</v>
      </c>
      <c r="P2401" s="5">
        <f>IF(NOT(L2401=0),(E2401/L2401),0)</f>
        <v>0</v>
      </c>
      <c r="Q2401" s="2" t="s">
        <v>8319</v>
      </c>
      <c r="R2401" s="2" t="s">
        <v>8320</v>
      </c>
      <c r="S2401" s="11">
        <f>(((J2401/60)/60)/24)+DATE(1970,1,1)</f>
        <v>41956.853078703702</v>
      </c>
      <c r="T2401" s="3">
        <f>(((I2401/60)/60)/24)+DATE(1970,1,1)</f>
        <v>41991.853078703702</v>
      </c>
    </row>
    <row r="2402" spans="1:20" x14ac:dyDescent="0.3">
      <c r="A2402" s="2">
        <v>2400</v>
      </c>
      <c r="B2402" s="2" t="s">
        <v>2401</v>
      </c>
      <c r="C2402" s="2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6">
        <f>(E2402/D2402)*100</f>
        <v>0</v>
      </c>
      <c r="P2402" s="5">
        <f>IF(NOT(L2402=0),(E2402/L2402),0)</f>
        <v>0</v>
      </c>
      <c r="Q2402" s="2" t="s">
        <v>8319</v>
      </c>
      <c r="R2402" s="2" t="s">
        <v>8320</v>
      </c>
      <c r="S2402" s="11">
        <f>(((J2402/60)/60)/24)+DATE(1970,1,1)</f>
        <v>42444.268101851849</v>
      </c>
      <c r="T2402" s="3">
        <f>(((I2402/60)/60)/24)+DATE(1970,1,1)</f>
        <v>42474.268101851849</v>
      </c>
    </row>
    <row r="2403" spans="1:20" x14ac:dyDescent="0.3">
      <c r="A2403" s="2">
        <v>2401</v>
      </c>
      <c r="B2403" s="2" t="s">
        <v>2402</v>
      </c>
      <c r="C2403" s="2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6">
        <f>(E2403/D2403)*100</f>
        <v>0.71785714285714286</v>
      </c>
      <c r="P2403" s="5">
        <f>IF(NOT(L2403=0),(E2403/L2403),0)</f>
        <v>22.333333333333332</v>
      </c>
      <c r="Q2403" s="2" t="s">
        <v>8336</v>
      </c>
      <c r="R2403" s="2" t="s">
        <v>8337</v>
      </c>
      <c r="S2403" s="11">
        <f>(((J2403/60)/60)/24)+DATE(1970,1,1)</f>
        <v>42374.822870370372</v>
      </c>
      <c r="T2403" s="3">
        <f>(((I2403/60)/60)/24)+DATE(1970,1,1)</f>
        <v>42434.822870370372</v>
      </c>
    </row>
    <row r="2404" spans="1:20" x14ac:dyDescent="0.3">
      <c r="A2404" s="2">
        <v>2402</v>
      </c>
      <c r="B2404" s="2" t="s">
        <v>2403</v>
      </c>
      <c r="C2404" s="2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6">
        <f>(E2404/D2404)*100</f>
        <v>0.43333333333333329</v>
      </c>
      <c r="P2404" s="5">
        <f>IF(NOT(L2404=0),(E2404/L2404),0)</f>
        <v>52</v>
      </c>
      <c r="Q2404" s="2" t="s">
        <v>8336</v>
      </c>
      <c r="R2404" s="2" t="s">
        <v>8337</v>
      </c>
      <c r="S2404" s="11">
        <f>(((J2404/60)/60)/24)+DATE(1970,1,1)</f>
        <v>42107.679756944446</v>
      </c>
      <c r="T2404" s="3">
        <f>(((I2404/60)/60)/24)+DATE(1970,1,1)</f>
        <v>42137.679756944446</v>
      </c>
    </row>
    <row r="2405" spans="1:20" x14ac:dyDescent="0.3">
      <c r="A2405" s="2">
        <v>2403</v>
      </c>
      <c r="B2405" s="2" t="s">
        <v>2404</v>
      </c>
      <c r="C2405" s="2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6">
        <f>(E2405/D2405)*100</f>
        <v>16.833333333333332</v>
      </c>
      <c r="P2405" s="5">
        <f>IF(NOT(L2405=0),(E2405/L2405),0)</f>
        <v>16.833333333333332</v>
      </c>
      <c r="Q2405" s="2" t="s">
        <v>8336</v>
      </c>
      <c r="R2405" s="2" t="s">
        <v>8337</v>
      </c>
      <c r="S2405" s="11">
        <f>(((J2405/60)/60)/24)+DATE(1970,1,1)</f>
        <v>42399.882615740738</v>
      </c>
      <c r="T2405" s="3">
        <f>(((I2405/60)/60)/24)+DATE(1970,1,1)</f>
        <v>42459.840949074074</v>
      </c>
    </row>
    <row r="2406" spans="1:20" x14ac:dyDescent="0.3">
      <c r="A2406" s="2">
        <v>2404</v>
      </c>
      <c r="B2406" s="2" t="s">
        <v>2405</v>
      </c>
      <c r="C2406" s="2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6">
        <f>(E2406/D2406)*100</f>
        <v>0</v>
      </c>
      <c r="P2406" s="5">
        <f>IF(NOT(L2406=0),(E2406/L2406),0)</f>
        <v>0</v>
      </c>
      <c r="Q2406" s="2" t="s">
        <v>8336</v>
      </c>
      <c r="R2406" s="2" t="s">
        <v>8337</v>
      </c>
      <c r="S2406" s="11">
        <f>(((J2406/60)/60)/24)+DATE(1970,1,1)</f>
        <v>42342.03943287037</v>
      </c>
      <c r="T2406" s="3">
        <f>(((I2406/60)/60)/24)+DATE(1970,1,1)</f>
        <v>42372.03943287037</v>
      </c>
    </row>
    <row r="2407" spans="1:20" x14ac:dyDescent="0.3">
      <c r="A2407" s="2">
        <v>2405</v>
      </c>
      <c r="B2407" s="2" t="s">
        <v>2406</v>
      </c>
      <c r="C2407" s="2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6">
        <f>(E2407/D2407)*100</f>
        <v>22.52</v>
      </c>
      <c r="P2407" s="5">
        <f>IF(NOT(L2407=0),(E2407/L2407),0)</f>
        <v>56.3</v>
      </c>
      <c r="Q2407" s="2" t="s">
        <v>8336</v>
      </c>
      <c r="R2407" s="2" t="s">
        <v>8337</v>
      </c>
      <c r="S2407" s="11">
        <f>(((J2407/60)/60)/24)+DATE(1970,1,1)</f>
        <v>42595.585358796292</v>
      </c>
      <c r="T2407" s="3">
        <f>(((I2407/60)/60)/24)+DATE(1970,1,1)</f>
        <v>42616.585358796292</v>
      </c>
    </row>
    <row r="2408" spans="1:20" x14ac:dyDescent="0.3">
      <c r="A2408" s="2">
        <v>2406</v>
      </c>
      <c r="B2408" s="2" t="s">
        <v>2407</v>
      </c>
      <c r="C2408" s="2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6">
        <f>(E2408/D2408)*100</f>
        <v>41.384615384615387</v>
      </c>
      <c r="P2408" s="5">
        <f>IF(NOT(L2408=0),(E2408/L2408),0)</f>
        <v>84.0625</v>
      </c>
      <c r="Q2408" s="2" t="s">
        <v>8336</v>
      </c>
      <c r="R2408" s="2" t="s">
        <v>8337</v>
      </c>
      <c r="S2408" s="11">
        <f>(((J2408/60)/60)/24)+DATE(1970,1,1)</f>
        <v>41983.110995370371</v>
      </c>
      <c r="T2408" s="3">
        <f>(((I2408/60)/60)/24)+DATE(1970,1,1)</f>
        <v>42023.110995370371</v>
      </c>
    </row>
    <row r="2409" spans="1:20" x14ac:dyDescent="0.3">
      <c r="A2409" s="2">
        <v>2407</v>
      </c>
      <c r="B2409" s="2" t="s">
        <v>2408</v>
      </c>
      <c r="C2409" s="2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6">
        <f>(E2409/D2409)*100</f>
        <v>25.259090909090908</v>
      </c>
      <c r="P2409" s="5">
        <f>IF(NOT(L2409=0),(E2409/L2409),0)</f>
        <v>168.39393939393941</v>
      </c>
      <c r="Q2409" s="2" t="s">
        <v>8336</v>
      </c>
      <c r="R2409" s="2" t="s">
        <v>8337</v>
      </c>
      <c r="S2409" s="11">
        <f>(((J2409/60)/60)/24)+DATE(1970,1,1)</f>
        <v>42082.575555555552</v>
      </c>
      <c r="T2409" s="3">
        <f>(((I2409/60)/60)/24)+DATE(1970,1,1)</f>
        <v>42105.25</v>
      </c>
    </row>
    <row r="2410" spans="1:20" x14ac:dyDescent="0.3">
      <c r="A2410" s="2">
        <v>2408</v>
      </c>
      <c r="B2410" s="2" t="s">
        <v>2409</v>
      </c>
      <c r="C2410" s="2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6">
        <f>(E2410/D2410)*100</f>
        <v>0.2</v>
      </c>
      <c r="P2410" s="5">
        <f>IF(NOT(L2410=0),(E2410/L2410),0)</f>
        <v>15</v>
      </c>
      <c r="Q2410" s="2" t="s">
        <v>8336</v>
      </c>
      <c r="R2410" s="2" t="s">
        <v>8337</v>
      </c>
      <c r="S2410" s="11">
        <f>(((J2410/60)/60)/24)+DATE(1970,1,1)</f>
        <v>41919.140706018516</v>
      </c>
      <c r="T2410" s="3">
        <f>(((I2410/60)/60)/24)+DATE(1970,1,1)</f>
        <v>41949.182372685187</v>
      </c>
    </row>
    <row r="2411" spans="1:20" x14ac:dyDescent="0.3">
      <c r="A2411" s="2">
        <v>2409</v>
      </c>
      <c r="B2411" s="2" t="s">
        <v>2410</v>
      </c>
      <c r="C2411" s="2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6">
        <f>(E2411/D2411)*100</f>
        <v>1.8399999999999999</v>
      </c>
      <c r="P2411" s="5">
        <f>IF(NOT(L2411=0),(E2411/L2411),0)</f>
        <v>76.666666666666671</v>
      </c>
      <c r="Q2411" s="2" t="s">
        <v>8336</v>
      </c>
      <c r="R2411" s="2" t="s">
        <v>8337</v>
      </c>
      <c r="S2411" s="11">
        <f>(((J2411/60)/60)/24)+DATE(1970,1,1)</f>
        <v>42204.875868055555</v>
      </c>
      <c r="T2411" s="3">
        <f>(((I2411/60)/60)/24)+DATE(1970,1,1)</f>
        <v>42234.875868055555</v>
      </c>
    </row>
    <row r="2412" spans="1:20" x14ac:dyDescent="0.3">
      <c r="A2412" s="2">
        <v>2410</v>
      </c>
      <c r="B2412" s="2" t="s">
        <v>2411</v>
      </c>
      <c r="C2412" s="2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6">
        <f>(E2412/D2412)*100</f>
        <v>0</v>
      </c>
      <c r="P2412" s="5">
        <f>IF(NOT(L2412=0),(E2412/L2412),0)</f>
        <v>0</v>
      </c>
      <c r="Q2412" s="2" t="s">
        <v>8336</v>
      </c>
      <c r="R2412" s="2" t="s">
        <v>8337</v>
      </c>
      <c r="S2412" s="11">
        <f>(((J2412/60)/60)/24)+DATE(1970,1,1)</f>
        <v>42224.408275462964</v>
      </c>
      <c r="T2412" s="3">
        <f>(((I2412/60)/60)/24)+DATE(1970,1,1)</f>
        <v>42254.408275462964</v>
      </c>
    </row>
    <row r="2413" spans="1:20" x14ac:dyDescent="0.3">
      <c r="A2413" s="2">
        <v>2411</v>
      </c>
      <c r="B2413" s="2" t="s">
        <v>2412</v>
      </c>
      <c r="C2413" s="2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6">
        <f>(E2413/D2413)*100</f>
        <v>0.60399999999999998</v>
      </c>
      <c r="P2413" s="5">
        <f>IF(NOT(L2413=0),(E2413/L2413),0)</f>
        <v>50.333333333333336</v>
      </c>
      <c r="Q2413" s="2" t="s">
        <v>8336</v>
      </c>
      <c r="R2413" s="2" t="s">
        <v>8337</v>
      </c>
      <c r="S2413" s="11">
        <f>(((J2413/60)/60)/24)+DATE(1970,1,1)</f>
        <v>42211.732430555552</v>
      </c>
      <c r="T2413" s="3">
        <f>(((I2413/60)/60)/24)+DATE(1970,1,1)</f>
        <v>42241.732430555552</v>
      </c>
    </row>
    <row r="2414" spans="1:20" x14ac:dyDescent="0.3">
      <c r="A2414" s="2">
        <v>2412</v>
      </c>
      <c r="B2414" s="2" t="s">
        <v>2413</v>
      </c>
      <c r="C2414" s="2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6">
        <f>(E2414/D2414)*100</f>
        <v>0</v>
      </c>
      <c r="P2414" s="5">
        <f>IF(NOT(L2414=0),(E2414/L2414),0)</f>
        <v>0</v>
      </c>
      <c r="Q2414" s="2" t="s">
        <v>8336</v>
      </c>
      <c r="R2414" s="2" t="s">
        <v>8337</v>
      </c>
      <c r="S2414" s="11">
        <f>(((J2414/60)/60)/24)+DATE(1970,1,1)</f>
        <v>42655.736956018518</v>
      </c>
      <c r="T2414" s="3">
        <f>(((I2414/60)/60)/24)+DATE(1970,1,1)</f>
        <v>42700.778622685189</v>
      </c>
    </row>
    <row r="2415" spans="1:20" x14ac:dyDescent="0.3">
      <c r="A2415" s="2">
        <v>2413</v>
      </c>
      <c r="B2415" s="2" t="s">
        <v>2414</v>
      </c>
      <c r="C2415" s="2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6">
        <f>(E2415/D2415)*100</f>
        <v>0.83333333333333337</v>
      </c>
      <c r="P2415" s="5">
        <f>IF(NOT(L2415=0),(E2415/L2415),0)</f>
        <v>8.3333333333333339</v>
      </c>
      <c r="Q2415" s="2" t="s">
        <v>8336</v>
      </c>
      <c r="R2415" s="2" t="s">
        <v>8337</v>
      </c>
      <c r="S2415" s="11">
        <f>(((J2415/60)/60)/24)+DATE(1970,1,1)</f>
        <v>41760.10974537037</v>
      </c>
      <c r="T2415" s="3">
        <f>(((I2415/60)/60)/24)+DATE(1970,1,1)</f>
        <v>41790.979166666664</v>
      </c>
    </row>
    <row r="2416" spans="1:20" x14ac:dyDescent="0.3">
      <c r="A2416" s="2">
        <v>2414</v>
      </c>
      <c r="B2416" s="2" t="s">
        <v>2415</v>
      </c>
      <c r="C2416" s="2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6">
        <f>(E2416/D2416)*100</f>
        <v>3.0666666666666664</v>
      </c>
      <c r="P2416" s="5">
        <f>IF(NOT(L2416=0),(E2416/L2416),0)</f>
        <v>35.384615384615387</v>
      </c>
      <c r="Q2416" s="2" t="s">
        <v>8336</v>
      </c>
      <c r="R2416" s="2" t="s">
        <v>8337</v>
      </c>
      <c r="S2416" s="11">
        <f>(((J2416/60)/60)/24)+DATE(1970,1,1)</f>
        <v>42198.695138888885</v>
      </c>
      <c r="T2416" s="3">
        <f>(((I2416/60)/60)/24)+DATE(1970,1,1)</f>
        <v>42238.165972222225</v>
      </c>
    </row>
    <row r="2417" spans="1:20" x14ac:dyDescent="0.3">
      <c r="A2417" s="2">
        <v>2415</v>
      </c>
      <c r="B2417" s="2" t="s">
        <v>2416</v>
      </c>
      <c r="C2417" s="2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6">
        <f>(E2417/D2417)*100</f>
        <v>0.55833333333333335</v>
      </c>
      <c r="P2417" s="5">
        <f>IF(NOT(L2417=0),(E2417/L2417),0)</f>
        <v>55.833333333333336</v>
      </c>
      <c r="Q2417" s="2" t="s">
        <v>8336</v>
      </c>
      <c r="R2417" s="2" t="s">
        <v>8337</v>
      </c>
      <c r="S2417" s="11">
        <f>(((J2417/60)/60)/24)+DATE(1970,1,1)</f>
        <v>42536.862800925926</v>
      </c>
      <c r="T2417" s="3">
        <f>(((I2417/60)/60)/24)+DATE(1970,1,1)</f>
        <v>42566.862800925926</v>
      </c>
    </row>
    <row r="2418" spans="1:20" x14ac:dyDescent="0.3">
      <c r="A2418" s="2">
        <v>2416</v>
      </c>
      <c r="B2418" s="2" t="s">
        <v>2417</v>
      </c>
      <c r="C2418" s="2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6">
        <f>(E2418/D2418)*100</f>
        <v>2.5000000000000001E-2</v>
      </c>
      <c r="P2418" s="5">
        <f>IF(NOT(L2418=0),(E2418/L2418),0)</f>
        <v>5</v>
      </c>
      <c r="Q2418" s="2" t="s">
        <v>8336</v>
      </c>
      <c r="R2418" s="2" t="s">
        <v>8337</v>
      </c>
      <c r="S2418" s="11">
        <f>(((J2418/60)/60)/24)+DATE(1970,1,1)</f>
        <v>42019.737766203703</v>
      </c>
      <c r="T2418" s="3">
        <f>(((I2418/60)/60)/24)+DATE(1970,1,1)</f>
        <v>42077.625</v>
      </c>
    </row>
    <row r="2419" spans="1:20" x14ac:dyDescent="0.3">
      <c r="A2419" s="2">
        <v>2417</v>
      </c>
      <c r="B2419" s="2" t="s">
        <v>2418</v>
      </c>
      <c r="C2419" s="2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6">
        <f>(E2419/D2419)*100</f>
        <v>0</v>
      </c>
      <c r="P2419" s="5">
        <f>IF(NOT(L2419=0),(E2419/L2419),0)</f>
        <v>0</v>
      </c>
      <c r="Q2419" s="2" t="s">
        <v>8336</v>
      </c>
      <c r="R2419" s="2" t="s">
        <v>8337</v>
      </c>
      <c r="S2419" s="11">
        <f>(((J2419/60)/60)/24)+DATE(1970,1,1)</f>
        <v>41831.884108796294</v>
      </c>
      <c r="T2419" s="3">
        <f>(((I2419/60)/60)/24)+DATE(1970,1,1)</f>
        <v>41861.884108796294</v>
      </c>
    </row>
    <row r="2420" spans="1:20" x14ac:dyDescent="0.3">
      <c r="A2420" s="2">
        <v>2418</v>
      </c>
      <c r="B2420" s="2" t="s">
        <v>2419</v>
      </c>
      <c r="C2420" s="2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6">
        <f>(E2420/D2420)*100</f>
        <v>0.02</v>
      </c>
      <c r="P2420" s="5">
        <f>IF(NOT(L2420=0),(E2420/L2420),0)</f>
        <v>1</v>
      </c>
      <c r="Q2420" s="2" t="s">
        <v>8336</v>
      </c>
      <c r="R2420" s="2" t="s">
        <v>8337</v>
      </c>
      <c r="S2420" s="11">
        <f>(((J2420/60)/60)/24)+DATE(1970,1,1)</f>
        <v>42027.856990740736</v>
      </c>
      <c r="T2420" s="3">
        <f>(((I2420/60)/60)/24)+DATE(1970,1,1)</f>
        <v>42087.815324074079</v>
      </c>
    </row>
    <row r="2421" spans="1:20" x14ac:dyDescent="0.3">
      <c r="A2421" s="2">
        <v>2419</v>
      </c>
      <c r="B2421" s="2" t="s">
        <v>2420</v>
      </c>
      <c r="C2421" s="2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6">
        <f>(E2421/D2421)*100</f>
        <v>0</v>
      </c>
      <c r="P2421" s="5">
        <f>IF(NOT(L2421=0),(E2421/L2421),0)</f>
        <v>0</v>
      </c>
      <c r="Q2421" s="2" t="s">
        <v>8336</v>
      </c>
      <c r="R2421" s="2" t="s">
        <v>8337</v>
      </c>
      <c r="S2421" s="11">
        <f>(((J2421/60)/60)/24)+DATE(1970,1,1)</f>
        <v>41993.738298611104</v>
      </c>
      <c r="T2421" s="3">
        <f>(((I2421/60)/60)/24)+DATE(1970,1,1)</f>
        <v>42053.738298611104</v>
      </c>
    </row>
    <row r="2422" spans="1:20" x14ac:dyDescent="0.3">
      <c r="A2422" s="2">
        <v>2420</v>
      </c>
      <c r="B2422" s="2" t="s">
        <v>2421</v>
      </c>
      <c r="C2422" s="2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6">
        <f>(E2422/D2422)*100</f>
        <v>14.825133372851216</v>
      </c>
      <c r="P2422" s="5">
        <f>IF(NOT(L2422=0),(E2422/L2422),0)</f>
        <v>69.472222222222229</v>
      </c>
      <c r="Q2422" s="2" t="s">
        <v>8336</v>
      </c>
      <c r="R2422" s="2" t="s">
        <v>8337</v>
      </c>
      <c r="S2422" s="11">
        <f>(((J2422/60)/60)/24)+DATE(1970,1,1)</f>
        <v>41893.028877314813</v>
      </c>
      <c r="T2422" s="3">
        <f>(((I2422/60)/60)/24)+DATE(1970,1,1)</f>
        <v>41953.070543981477</v>
      </c>
    </row>
    <row r="2423" spans="1:20" x14ac:dyDescent="0.3">
      <c r="A2423" s="2">
        <v>2421</v>
      </c>
      <c r="B2423" s="2" t="s">
        <v>2422</v>
      </c>
      <c r="C2423" s="2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6">
        <f>(E2423/D2423)*100</f>
        <v>1.6666666666666666E-2</v>
      </c>
      <c r="P2423" s="5">
        <f>IF(NOT(L2423=0),(E2423/L2423),0)</f>
        <v>1</v>
      </c>
      <c r="Q2423" s="2" t="s">
        <v>8336</v>
      </c>
      <c r="R2423" s="2" t="s">
        <v>8337</v>
      </c>
      <c r="S2423" s="11">
        <f>(((J2423/60)/60)/24)+DATE(1970,1,1)</f>
        <v>42026.687453703707</v>
      </c>
      <c r="T2423" s="3">
        <f>(((I2423/60)/60)/24)+DATE(1970,1,1)</f>
        <v>42056.687453703707</v>
      </c>
    </row>
    <row r="2424" spans="1:20" x14ac:dyDescent="0.3">
      <c r="A2424" s="2">
        <v>2422</v>
      </c>
      <c r="B2424" s="2" t="s">
        <v>2423</v>
      </c>
      <c r="C2424" s="2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6">
        <f>(E2424/D2424)*100</f>
        <v>0.2</v>
      </c>
      <c r="P2424" s="5">
        <f>IF(NOT(L2424=0),(E2424/L2424),0)</f>
        <v>1</v>
      </c>
      <c r="Q2424" s="2" t="s">
        <v>8336</v>
      </c>
      <c r="R2424" s="2" t="s">
        <v>8337</v>
      </c>
      <c r="S2424" s="11">
        <f>(((J2424/60)/60)/24)+DATE(1970,1,1)</f>
        <v>42044.724953703699</v>
      </c>
      <c r="T2424" s="3">
        <f>(((I2424/60)/60)/24)+DATE(1970,1,1)</f>
        <v>42074.683287037042</v>
      </c>
    </row>
    <row r="2425" spans="1:20" x14ac:dyDescent="0.3">
      <c r="A2425" s="2">
        <v>2423</v>
      </c>
      <c r="B2425" s="2" t="s">
        <v>2424</v>
      </c>
      <c r="C2425" s="2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6">
        <f>(E2425/D2425)*100</f>
        <v>1.3333333333333334E-2</v>
      </c>
      <c r="P2425" s="5">
        <f>IF(NOT(L2425=0),(E2425/L2425),0)</f>
        <v>8</v>
      </c>
      <c r="Q2425" s="2" t="s">
        <v>8336</v>
      </c>
      <c r="R2425" s="2" t="s">
        <v>8337</v>
      </c>
      <c r="S2425" s="11">
        <f>(((J2425/60)/60)/24)+DATE(1970,1,1)</f>
        <v>41974.704745370371</v>
      </c>
      <c r="T2425" s="3">
        <f>(((I2425/60)/60)/24)+DATE(1970,1,1)</f>
        <v>42004.704745370371</v>
      </c>
    </row>
    <row r="2426" spans="1:20" x14ac:dyDescent="0.3">
      <c r="A2426" s="2">
        <v>2424</v>
      </c>
      <c r="B2426" s="2" t="s">
        <v>2425</v>
      </c>
      <c r="C2426" s="2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6">
        <f>(E2426/D2426)*100</f>
        <v>1.24</v>
      </c>
      <c r="P2426" s="5">
        <f>IF(NOT(L2426=0),(E2426/L2426),0)</f>
        <v>34.444444444444443</v>
      </c>
      <c r="Q2426" s="2" t="s">
        <v>8336</v>
      </c>
      <c r="R2426" s="2" t="s">
        <v>8337</v>
      </c>
      <c r="S2426" s="11">
        <f>(((J2426/60)/60)/24)+DATE(1970,1,1)</f>
        <v>41909.892453703702</v>
      </c>
      <c r="T2426" s="3">
        <f>(((I2426/60)/60)/24)+DATE(1970,1,1)</f>
        <v>41939.892453703702</v>
      </c>
    </row>
    <row r="2427" spans="1:20" x14ac:dyDescent="0.3">
      <c r="A2427" s="2">
        <v>2425</v>
      </c>
      <c r="B2427" s="2" t="s">
        <v>2426</v>
      </c>
      <c r="C2427" s="2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6">
        <f>(E2427/D2427)*100</f>
        <v>2.8571428571428574E-2</v>
      </c>
      <c r="P2427" s="5">
        <f>IF(NOT(L2427=0),(E2427/L2427),0)</f>
        <v>1</v>
      </c>
      <c r="Q2427" s="2" t="s">
        <v>8336</v>
      </c>
      <c r="R2427" s="2" t="s">
        <v>8337</v>
      </c>
      <c r="S2427" s="11">
        <f>(((J2427/60)/60)/24)+DATE(1970,1,1)</f>
        <v>42502.913761574076</v>
      </c>
      <c r="T2427" s="3">
        <f>(((I2427/60)/60)/24)+DATE(1970,1,1)</f>
        <v>42517.919444444444</v>
      </c>
    </row>
    <row r="2428" spans="1:20" x14ac:dyDescent="0.3">
      <c r="A2428" s="2">
        <v>2426</v>
      </c>
      <c r="B2428" s="2" t="s">
        <v>2427</v>
      </c>
      <c r="C2428" s="2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6">
        <f>(E2428/D2428)*100</f>
        <v>0</v>
      </c>
      <c r="P2428" s="5">
        <f>IF(NOT(L2428=0),(E2428/L2428),0)</f>
        <v>0</v>
      </c>
      <c r="Q2428" s="2" t="s">
        <v>8336</v>
      </c>
      <c r="R2428" s="2" t="s">
        <v>8337</v>
      </c>
      <c r="S2428" s="11">
        <f>(((J2428/60)/60)/24)+DATE(1970,1,1)</f>
        <v>42164.170046296291</v>
      </c>
      <c r="T2428" s="3">
        <f>(((I2428/60)/60)/24)+DATE(1970,1,1)</f>
        <v>42224.170046296291</v>
      </c>
    </row>
    <row r="2429" spans="1:20" x14ac:dyDescent="0.3">
      <c r="A2429" s="2">
        <v>2427</v>
      </c>
      <c r="B2429" s="2" t="s">
        <v>2428</v>
      </c>
      <c r="C2429" s="2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6">
        <f>(E2429/D2429)*100</f>
        <v>2E-3</v>
      </c>
      <c r="P2429" s="5">
        <f>IF(NOT(L2429=0),(E2429/L2429),0)</f>
        <v>1</v>
      </c>
      <c r="Q2429" s="2" t="s">
        <v>8336</v>
      </c>
      <c r="R2429" s="2" t="s">
        <v>8337</v>
      </c>
      <c r="S2429" s="11">
        <f>(((J2429/60)/60)/24)+DATE(1970,1,1)</f>
        <v>42412.318668981476</v>
      </c>
      <c r="T2429" s="3">
        <f>(((I2429/60)/60)/24)+DATE(1970,1,1)</f>
        <v>42452.277002314819</v>
      </c>
    </row>
    <row r="2430" spans="1:20" x14ac:dyDescent="0.3">
      <c r="A2430" s="2">
        <v>2428</v>
      </c>
      <c r="B2430" s="2" t="s">
        <v>2429</v>
      </c>
      <c r="C2430" s="2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6">
        <f>(E2430/D2430)*100</f>
        <v>2.8571428571428571E-3</v>
      </c>
      <c r="P2430" s="5">
        <f>IF(NOT(L2430=0),(E2430/L2430),0)</f>
        <v>1</v>
      </c>
      <c r="Q2430" s="2" t="s">
        <v>8336</v>
      </c>
      <c r="R2430" s="2" t="s">
        <v>8337</v>
      </c>
      <c r="S2430" s="11">
        <f>(((J2430/60)/60)/24)+DATE(1970,1,1)</f>
        <v>42045.784155092595</v>
      </c>
      <c r="T2430" s="3">
        <f>(((I2430/60)/60)/24)+DATE(1970,1,1)</f>
        <v>42075.742488425924</v>
      </c>
    </row>
    <row r="2431" spans="1:20" x14ac:dyDescent="0.3">
      <c r="A2431" s="2">
        <v>2429</v>
      </c>
      <c r="B2431" s="2" t="s">
        <v>2430</v>
      </c>
      <c r="C2431" s="2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6">
        <f>(E2431/D2431)*100</f>
        <v>1.4321428571428572</v>
      </c>
      <c r="P2431" s="5">
        <f>IF(NOT(L2431=0),(E2431/L2431),0)</f>
        <v>501.25</v>
      </c>
      <c r="Q2431" s="2" t="s">
        <v>8336</v>
      </c>
      <c r="R2431" s="2" t="s">
        <v>8337</v>
      </c>
      <c r="S2431" s="11">
        <f>(((J2431/60)/60)/24)+DATE(1970,1,1)</f>
        <v>42734.879236111112</v>
      </c>
      <c r="T2431" s="3">
        <f>(((I2431/60)/60)/24)+DATE(1970,1,1)</f>
        <v>42771.697222222225</v>
      </c>
    </row>
    <row r="2432" spans="1:20" x14ac:dyDescent="0.3">
      <c r="A2432" s="2">
        <v>2430</v>
      </c>
      <c r="B2432" s="2" t="s">
        <v>2431</v>
      </c>
      <c r="C2432" s="2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6">
        <f>(E2432/D2432)*100</f>
        <v>0.70000000000000007</v>
      </c>
      <c r="P2432" s="5">
        <f>IF(NOT(L2432=0),(E2432/L2432),0)</f>
        <v>10.5</v>
      </c>
      <c r="Q2432" s="2" t="s">
        <v>8336</v>
      </c>
      <c r="R2432" s="2" t="s">
        <v>8337</v>
      </c>
      <c r="S2432" s="11">
        <f>(((J2432/60)/60)/24)+DATE(1970,1,1)</f>
        <v>42382.130833333329</v>
      </c>
      <c r="T2432" s="3">
        <f>(((I2432/60)/60)/24)+DATE(1970,1,1)</f>
        <v>42412.130833333329</v>
      </c>
    </row>
    <row r="2433" spans="1:20" x14ac:dyDescent="0.3">
      <c r="A2433" s="2">
        <v>2431</v>
      </c>
      <c r="B2433" s="2" t="s">
        <v>2432</v>
      </c>
      <c r="C2433" s="2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6">
        <f>(E2433/D2433)*100</f>
        <v>2E-3</v>
      </c>
      <c r="P2433" s="5">
        <f>IF(NOT(L2433=0),(E2433/L2433),0)</f>
        <v>1</v>
      </c>
      <c r="Q2433" s="2" t="s">
        <v>8336</v>
      </c>
      <c r="R2433" s="2" t="s">
        <v>8337</v>
      </c>
      <c r="S2433" s="11">
        <f>(((J2433/60)/60)/24)+DATE(1970,1,1)</f>
        <v>42489.099687499998</v>
      </c>
      <c r="T2433" s="3">
        <f>(((I2433/60)/60)/24)+DATE(1970,1,1)</f>
        <v>42549.099687499998</v>
      </c>
    </row>
    <row r="2434" spans="1:20" x14ac:dyDescent="0.3">
      <c r="A2434" s="2">
        <v>2432</v>
      </c>
      <c r="B2434" s="2" t="s">
        <v>2433</v>
      </c>
      <c r="C2434" s="2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6">
        <f>(E2434/D2434)*100</f>
        <v>1.4285714285714287E-2</v>
      </c>
      <c r="P2434" s="5">
        <f>IF(NOT(L2434=0),(E2434/L2434),0)</f>
        <v>1</v>
      </c>
      <c r="Q2434" s="2" t="s">
        <v>8336</v>
      </c>
      <c r="R2434" s="2" t="s">
        <v>8337</v>
      </c>
      <c r="S2434" s="11">
        <f>(((J2434/60)/60)/24)+DATE(1970,1,1)</f>
        <v>42041.218715277777</v>
      </c>
      <c r="T2434" s="3">
        <f>(((I2434/60)/60)/24)+DATE(1970,1,1)</f>
        <v>42071.218715277777</v>
      </c>
    </row>
    <row r="2435" spans="1:20" x14ac:dyDescent="0.3">
      <c r="A2435" s="2">
        <v>2433</v>
      </c>
      <c r="B2435" s="2" t="s">
        <v>2434</v>
      </c>
      <c r="C2435" s="2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6">
        <f>(E2435/D2435)*100</f>
        <v>0</v>
      </c>
      <c r="P2435" s="5">
        <f>IF(NOT(L2435=0),(E2435/L2435),0)</f>
        <v>0</v>
      </c>
      <c r="Q2435" s="2" t="s">
        <v>8336</v>
      </c>
      <c r="R2435" s="2" t="s">
        <v>8337</v>
      </c>
      <c r="S2435" s="11">
        <f>(((J2435/60)/60)/24)+DATE(1970,1,1)</f>
        <v>42397.89980324074</v>
      </c>
      <c r="T2435" s="3">
        <f>(((I2435/60)/60)/24)+DATE(1970,1,1)</f>
        <v>42427.89980324074</v>
      </c>
    </row>
    <row r="2436" spans="1:20" x14ac:dyDescent="0.3">
      <c r="A2436" s="2">
        <v>2434</v>
      </c>
      <c r="B2436" s="2" t="s">
        <v>2435</v>
      </c>
      <c r="C2436" s="2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6">
        <f>(E2436/D2436)*100</f>
        <v>0.13</v>
      </c>
      <c r="P2436" s="5">
        <f>IF(NOT(L2436=0),(E2436/L2436),0)</f>
        <v>13</v>
      </c>
      <c r="Q2436" s="2" t="s">
        <v>8336</v>
      </c>
      <c r="R2436" s="2" t="s">
        <v>8337</v>
      </c>
      <c r="S2436" s="11">
        <f>(((J2436/60)/60)/24)+DATE(1970,1,1)</f>
        <v>42180.18604166666</v>
      </c>
      <c r="T2436" s="3">
        <f>(((I2436/60)/60)/24)+DATE(1970,1,1)</f>
        <v>42220.18604166666</v>
      </c>
    </row>
    <row r="2437" spans="1:20" x14ac:dyDescent="0.3">
      <c r="A2437" s="2">
        <v>2435</v>
      </c>
      <c r="B2437" s="2" t="s">
        <v>2436</v>
      </c>
      <c r="C2437" s="2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6">
        <f>(E2437/D2437)*100</f>
        <v>0.48960000000000004</v>
      </c>
      <c r="P2437" s="5">
        <f>IF(NOT(L2437=0),(E2437/L2437),0)</f>
        <v>306</v>
      </c>
      <c r="Q2437" s="2" t="s">
        <v>8336</v>
      </c>
      <c r="R2437" s="2" t="s">
        <v>8337</v>
      </c>
      <c r="S2437" s="11">
        <f>(((J2437/60)/60)/24)+DATE(1970,1,1)</f>
        <v>42252.277615740735</v>
      </c>
      <c r="T2437" s="3">
        <f>(((I2437/60)/60)/24)+DATE(1970,1,1)</f>
        <v>42282.277615740735</v>
      </c>
    </row>
    <row r="2438" spans="1:20" x14ac:dyDescent="0.3">
      <c r="A2438" s="2">
        <v>2436</v>
      </c>
      <c r="B2438" s="2" t="s">
        <v>2437</v>
      </c>
      <c r="C2438" s="2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6">
        <f>(E2438/D2438)*100</f>
        <v>3.8461538461538464E-2</v>
      </c>
      <c r="P2438" s="5">
        <f>IF(NOT(L2438=0),(E2438/L2438),0)</f>
        <v>22.5</v>
      </c>
      <c r="Q2438" s="2" t="s">
        <v>8336</v>
      </c>
      <c r="R2438" s="2" t="s">
        <v>8337</v>
      </c>
      <c r="S2438" s="11">
        <f>(((J2438/60)/60)/24)+DATE(1970,1,1)</f>
        <v>42338.615393518514</v>
      </c>
      <c r="T2438" s="3">
        <f>(((I2438/60)/60)/24)+DATE(1970,1,1)</f>
        <v>42398.615393518514</v>
      </c>
    </row>
    <row r="2439" spans="1:20" x14ac:dyDescent="0.3">
      <c r="A2439" s="2">
        <v>2437</v>
      </c>
      <c r="B2439" s="2" t="s">
        <v>2438</v>
      </c>
      <c r="C2439" s="2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6">
        <f>(E2439/D2439)*100</f>
        <v>0</v>
      </c>
      <c r="P2439" s="5">
        <f>IF(NOT(L2439=0),(E2439/L2439),0)</f>
        <v>0</v>
      </c>
      <c r="Q2439" s="2" t="s">
        <v>8336</v>
      </c>
      <c r="R2439" s="2" t="s">
        <v>8337</v>
      </c>
      <c r="S2439" s="11">
        <f>(((J2439/60)/60)/24)+DATE(1970,1,1)</f>
        <v>42031.965138888889</v>
      </c>
      <c r="T2439" s="3">
        <f>(((I2439/60)/60)/24)+DATE(1970,1,1)</f>
        <v>42080.75</v>
      </c>
    </row>
    <row r="2440" spans="1:20" x14ac:dyDescent="0.3">
      <c r="A2440" s="2">
        <v>2438</v>
      </c>
      <c r="B2440" s="2" t="s">
        <v>2439</v>
      </c>
      <c r="C2440" s="2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6">
        <f>(E2440/D2440)*100</f>
        <v>0.33333333333333337</v>
      </c>
      <c r="P2440" s="5">
        <f>IF(NOT(L2440=0),(E2440/L2440),0)</f>
        <v>50</v>
      </c>
      <c r="Q2440" s="2" t="s">
        <v>8336</v>
      </c>
      <c r="R2440" s="2" t="s">
        <v>8337</v>
      </c>
      <c r="S2440" s="11">
        <f>(((J2440/60)/60)/24)+DATE(1970,1,1)</f>
        <v>42285.91506944444</v>
      </c>
      <c r="T2440" s="3">
        <f>(((I2440/60)/60)/24)+DATE(1970,1,1)</f>
        <v>42345.956736111111</v>
      </c>
    </row>
    <row r="2441" spans="1:20" x14ac:dyDescent="0.3">
      <c r="A2441" s="2">
        <v>2439</v>
      </c>
      <c r="B2441" s="2" t="s">
        <v>2440</v>
      </c>
      <c r="C2441" s="2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6">
        <f>(E2441/D2441)*100</f>
        <v>0</v>
      </c>
      <c r="P2441" s="5">
        <f>IF(NOT(L2441=0),(E2441/L2441),0)</f>
        <v>0</v>
      </c>
      <c r="Q2441" s="2" t="s">
        <v>8336</v>
      </c>
      <c r="R2441" s="2" t="s">
        <v>8337</v>
      </c>
      <c r="S2441" s="11">
        <f>(((J2441/60)/60)/24)+DATE(1970,1,1)</f>
        <v>42265.818622685183</v>
      </c>
      <c r="T2441" s="3">
        <f>(((I2441/60)/60)/24)+DATE(1970,1,1)</f>
        <v>42295.818622685183</v>
      </c>
    </row>
    <row r="2442" spans="1:20" x14ac:dyDescent="0.3">
      <c r="A2442" s="2">
        <v>2440</v>
      </c>
      <c r="B2442" s="2" t="s">
        <v>2441</v>
      </c>
      <c r="C2442" s="2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6">
        <f>(E2442/D2442)*100</f>
        <v>0.2</v>
      </c>
      <c r="P2442" s="5">
        <f>IF(NOT(L2442=0),(E2442/L2442),0)</f>
        <v>5</v>
      </c>
      <c r="Q2442" s="2" t="s">
        <v>8336</v>
      </c>
      <c r="R2442" s="2" t="s">
        <v>8337</v>
      </c>
      <c r="S2442" s="11">
        <f>(((J2442/60)/60)/24)+DATE(1970,1,1)</f>
        <v>42383.899456018517</v>
      </c>
      <c r="T2442" s="3">
        <f>(((I2442/60)/60)/24)+DATE(1970,1,1)</f>
        <v>42413.899456018517</v>
      </c>
    </row>
    <row r="2443" spans="1:20" x14ac:dyDescent="0.3">
      <c r="A2443" s="2">
        <v>2441</v>
      </c>
      <c r="B2443" s="2" t="s">
        <v>2442</v>
      </c>
      <c r="C2443" s="2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6">
        <f>(E2443/D2443)*100</f>
        <v>107.88</v>
      </c>
      <c r="P2443" s="5">
        <f>IF(NOT(L2443=0),(E2443/L2443),0)</f>
        <v>74.22935779816514</v>
      </c>
      <c r="Q2443" s="2" t="s">
        <v>8336</v>
      </c>
      <c r="R2443" s="2" t="s">
        <v>8352</v>
      </c>
      <c r="S2443" s="11">
        <f>(((J2443/60)/60)/24)+DATE(1970,1,1)</f>
        <v>42187.125625000001</v>
      </c>
      <c r="T2443" s="3">
        <f>(((I2443/60)/60)/24)+DATE(1970,1,1)</f>
        <v>42208.207638888889</v>
      </c>
    </row>
    <row r="2444" spans="1:20" x14ac:dyDescent="0.3">
      <c r="A2444" s="2">
        <v>2442</v>
      </c>
      <c r="B2444" s="2" t="s">
        <v>2443</v>
      </c>
      <c r="C2444" s="2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6">
        <f>(E2444/D2444)*100</f>
        <v>125.94166666666666</v>
      </c>
      <c r="P2444" s="5">
        <f>IF(NOT(L2444=0),(E2444/L2444),0)</f>
        <v>81.252688172043008</v>
      </c>
      <c r="Q2444" s="2" t="s">
        <v>8336</v>
      </c>
      <c r="R2444" s="2" t="s">
        <v>8352</v>
      </c>
      <c r="S2444" s="11">
        <f>(((J2444/60)/60)/24)+DATE(1970,1,1)</f>
        <v>42052.666990740734</v>
      </c>
      <c r="T2444" s="3">
        <f>(((I2444/60)/60)/24)+DATE(1970,1,1)</f>
        <v>42082.625324074077</v>
      </c>
    </row>
    <row r="2445" spans="1:20" x14ac:dyDescent="0.3">
      <c r="A2445" s="2">
        <v>2443</v>
      </c>
      <c r="B2445" s="2" t="s">
        <v>2444</v>
      </c>
      <c r="C2445" s="2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6">
        <f>(E2445/D2445)*100</f>
        <v>202.51495</v>
      </c>
      <c r="P2445" s="5">
        <f>IF(NOT(L2445=0),(E2445/L2445),0)</f>
        <v>130.23469453376205</v>
      </c>
      <c r="Q2445" s="2" t="s">
        <v>8336</v>
      </c>
      <c r="R2445" s="2" t="s">
        <v>8352</v>
      </c>
      <c r="S2445" s="11">
        <f>(((J2445/60)/60)/24)+DATE(1970,1,1)</f>
        <v>41836.625254629631</v>
      </c>
      <c r="T2445" s="3">
        <f>(((I2445/60)/60)/24)+DATE(1970,1,1)</f>
        <v>41866.625254629631</v>
      </c>
    </row>
    <row r="2446" spans="1:20" x14ac:dyDescent="0.3">
      <c r="A2446" s="2">
        <v>2444</v>
      </c>
      <c r="B2446" s="2" t="s">
        <v>2445</v>
      </c>
      <c r="C2446" s="2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6">
        <f>(E2446/D2446)*100</f>
        <v>108.60000000000001</v>
      </c>
      <c r="P2446" s="5">
        <f>IF(NOT(L2446=0),(E2446/L2446),0)</f>
        <v>53.409836065573771</v>
      </c>
      <c r="Q2446" s="2" t="s">
        <v>8336</v>
      </c>
      <c r="R2446" s="2" t="s">
        <v>8352</v>
      </c>
      <c r="S2446" s="11">
        <f>(((J2446/60)/60)/24)+DATE(1970,1,1)</f>
        <v>42485.754525462966</v>
      </c>
      <c r="T2446" s="3">
        <f>(((I2446/60)/60)/24)+DATE(1970,1,1)</f>
        <v>42515.754525462966</v>
      </c>
    </row>
    <row r="2447" spans="1:20" x14ac:dyDescent="0.3">
      <c r="A2447" s="2">
        <v>2445</v>
      </c>
      <c r="B2447" s="2" t="s">
        <v>2446</v>
      </c>
      <c r="C2447" s="2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6">
        <f>(E2447/D2447)*100</f>
        <v>172.8</v>
      </c>
      <c r="P2447" s="5">
        <f>IF(NOT(L2447=0),(E2447/L2447),0)</f>
        <v>75.130434782608702</v>
      </c>
      <c r="Q2447" s="2" t="s">
        <v>8336</v>
      </c>
      <c r="R2447" s="2" t="s">
        <v>8352</v>
      </c>
      <c r="S2447" s="11">
        <f>(((J2447/60)/60)/24)+DATE(1970,1,1)</f>
        <v>42243.190057870372</v>
      </c>
      <c r="T2447" s="3">
        <f>(((I2447/60)/60)/24)+DATE(1970,1,1)</f>
        <v>42273.190057870372</v>
      </c>
    </row>
    <row r="2448" spans="1:20" x14ac:dyDescent="0.3">
      <c r="A2448" s="2">
        <v>2446</v>
      </c>
      <c r="B2448" s="2" t="s">
        <v>2447</v>
      </c>
      <c r="C2448" s="2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6">
        <f>(E2448/D2448)*100</f>
        <v>167.98</v>
      </c>
      <c r="P2448" s="5">
        <f>IF(NOT(L2448=0),(E2448/L2448),0)</f>
        <v>75.666666666666671</v>
      </c>
      <c r="Q2448" s="2" t="s">
        <v>8336</v>
      </c>
      <c r="R2448" s="2" t="s">
        <v>8352</v>
      </c>
      <c r="S2448" s="11">
        <f>(((J2448/60)/60)/24)+DATE(1970,1,1)</f>
        <v>42670.602673611109</v>
      </c>
      <c r="T2448" s="3">
        <f>(((I2448/60)/60)/24)+DATE(1970,1,1)</f>
        <v>42700.64434027778</v>
      </c>
    </row>
    <row r="2449" spans="1:20" x14ac:dyDescent="0.3">
      <c r="A2449" s="2">
        <v>2447</v>
      </c>
      <c r="B2449" s="2" t="s">
        <v>2448</v>
      </c>
      <c r="C2449" s="2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6">
        <f>(E2449/D2449)*100</f>
        <v>427.20000000000005</v>
      </c>
      <c r="P2449" s="5">
        <f>IF(NOT(L2449=0),(E2449/L2449),0)</f>
        <v>31.691394658753708</v>
      </c>
      <c r="Q2449" s="2" t="s">
        <v>8336</v>
      </c>
      <c r="R2449" s="2" t="s">
        <v>8352</v>
      </c>
      <c r="S2449" s="11">
        <f>(((J2449/60)/60)/24)+DATE(1970,1,1)</f>
        <v>42654.469826388886</v>
      </c>
      <c r="T2449" s="3">
        <f>(((I2449/60)/60)/24)+DATE(1970,1,1)</f>
        <v>42686.166666666672</v>
      </c>
    </row>
    <row r="2450" spans="1:20" x14ac:dyDescent="0.3">
      <c r="A2450" s="2">
        <v>2448</v>
      </c>
      <c r="B2450" s="2" t="s">
        <v>2449</v>
      </c>
      <c r="C2450" s="2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6">
        <f>(E2450/D2450)*100</f>
        <v>107.5</v>
      </c>
      <c r="P2450" s="5">
        <f>IF(NOT(L2450=0),(E2450/L2450),0)</f>
        <v>47.777777777777779</v>
      </c>
      <c r="Q2450" s="2" t="s">
        <v>8336</v>
      </c>
      <c r="R2450" s="2" t="s">
        <v>8352</v>
      </c>
      <c r="S2450" s="11">
        <f>(((J2450/60)/60)/24)+DATE(1970,1,1)</f>
        <v>42607.316122685181</v>
      </c>
      <c r="T2450" s="3">
        <f>(((I2450/60)/60)/24)+DATE(1970,1,1)</f>
        <v>42613.233333333337</v>
      </c>
    </row>
    <row r="2451" spans="1:20" x14ac:dyDescent="0.3">
      <c r="A2451" s="2">
        <v>2449</v>
      </c>
      <c r="B2451" s="2" t="s">
        <v>2450</v>
      </c>
      <c r="C2451" s="2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6">
        <f>(E2451/D2451)*100</f>
        <v>108</v>
      </c>
      <c r="P2451" s="5">
        <f>IF(NOT(L2451=0),(E2451/L2451),0)</f>
        <v>90</v>
      </c>
      <c r="Q2451" s="2" t="s">
        <v>8336</v>
      </c>
      <c r="R2451" s="2" t="s">
        <v>8352</v>
      </c>
      <c r="S2451" s="11">
        <f>(((J2451/60)/60)/24)+DATE(1970,1,1)</f>
        <v>41943.142534722225</v>
      </c>
      <c r="T2451" s="3">
        <f>(((I2451/60)/60)/24)+DATE(1970,1,1)</f>
        <v>41973.184201388889</v>
      </c>
    </row>
    <row r="2452" spans="1:20" x14ac:dyDescent="0.3">
      <c r="A2452" s="2">
        <v>2450</v>
      </c>
      <c r="B2452" s="2" t="s">
        <v>2451</v>
      </c>
      <c r="C2452" s="2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6">
        <f>(E2452/D2452)*100</f>
        <v>101.53353333333335</v>
      </c>
      <c r="P2452" s="5">
        <f>IF(NOT(L2452=0),(E2452/L2452),0)</f>
        <v>149.31401960784314</v>
      </c>
      <c r="Q2452" s="2" t="s">
        <v>8336</v>
      </c>
      <c r="R2452" s="2" t="s">
        <v>8352</v>
      </c>
      <c r="S2452" s="11">
        <f>(((J2452/60)/60)/24)+DATE(1970,1,1)</f>
        <v>41902.07240740741</v>
      </c>
      <c r="T2452" s="3">
        <f>(((I2452/60)/60)/24)+DATE(1970,1,1)</f>
        <v>41940.132638888892</v>
      </c>
    </row>
    <row r="2453" spans="1:20" x14ac:dyDescent="0.3">
      <c r="A2453" s="2">
        <v>2451</v>
      </c>
      <c r="B2453" s="2" t="s">
        <v>2452</v>
      </c>
      <c r="C2453" s="2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6">
        <f>(E2453/D2453)*100</f>
        <v>115.45</v>
      </c>
      <c r="P2453" s="5">
        <f>IF(NOT(L2453=0),(E2453/L2453),0)</f>
        <v>62.06989247311828</v>
      </c>
      <c r="Q2453" s="2" t="s">
        <v>8336</v>
      </c>
      <c r="R2453" s="2" t="s">
        <v>8352</v>
      </c>
      <c r="S2453" s="11">
        <f>(((J2453/60)/60)/24)+DATE(1970,1,1)</f>
        <v>42779.908449074079</v>
      </c>
      <c r="T2453" s="3">
        <f>(((I2453/60)/60)/24)+DATE(1970,1,1)</f>
        <v>42799.908449074079</v>
      </c>
    </row>
    <row r="2454" spans="1:20" x14ac:dyDescent="0.3">
      <c r="A2454" s="2">
        <v>2452</v>
      </c>
      <c r="B2454" s="2" t="s">
        <v>2453</v>
      </c>
      <c r="C2454" s="2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6">
        <f>(E2454/D2454)*100</f>
        <v>133.5</v>
      </c>
      <c r="P2454" s="5">
        <f>IF(NOT(L2454=0),(E2454/L2454),0)</f>
        <v>53.4</v>
      </c>
      <c r="Q2454" s="2" t="s">
        <v>8336</v>
      </c>
      <c r="R2454" s="2" t="s">
        <v>8352</v>
      </c>
      <c r="S2454" s="11">
        <f>(((J2454/60)/60)/24)+DATE(1970,1,1)</f>
        <v>42338.84375</v>
      </c>
      <c r="T2454" s="3">
        <f>(((I2454/60)/60)/24)+DATE(1970,1,1)</f>
        <v>42367.958333333328</v>
      </c>
    </row>
    <row r="2455" spans="1:20" x14ac:dyDescent="0.3">
      <c r="A2455" s="2">
        <v>2453</v>
      </c>
      <c r="B2455" s="2" t="s">
        <v>2454</v>
      </c>
      <c r="C2455" s="2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6">
        <f>(E2455/D2455)*100</f>
        <v>154.69999999999999</v>
      </c>
      <c r="P2455" s="5">
        <f>IF(NOT(L2455=0),(E2455/L2455),0)</f>
        <v>69.268656716417908</v>
      </c>
      <c r="Q2455" s="2" t="s">
        <v>8336</v>
      </c>
      <c r="R2455" s="2" t="s">
        <v>8352</v>
      </c>
      <c r="S2455" s="11">
        <f>(((J2455/60)/60)/24)+DATE(1970,1,1)</f>
        <v>42738.692233796297</v>
      </c>
      <c r="T2455" s="3">
        <f>(((I2455/60)/60)/24)+DATE(1970,1,1)</f>
        <v>42768.692233796297</v>
      </c>
    </row>
    <row r="2456" spans="1:20" x14ac:dyDescent="0.3">
      <c r="A2456" s="2">
        <v>2454</v>
      </c>
      <c r="B2456" s="2" t="s">
        <v>2455</v>
      </c>
      <c r="C2456" s="2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6">
        <f>(E2456/D2456)*100</f>
        <v>100.84571428571429</v>
      </c>
      <c r="P2456" s="5">
        <f>IF(NOT(L2456=0),(E2456/L2456),0)</f>
        <v>271.50769230769231</v>
      </c>
      <c r="Q2456" s="2" t="s">
        <v>8336</v>
      </c>
      <c r="R2456" s="2" t="s">
        <v>8352</v>
      </c>
      <c r="S2456" s="11">
        <f>(((J2456/60)/60)/24)+DATE(1970,1,1)</f>
        <v>42770.201481481476</v>
      </c>
      <c r="T2456" s="3">
        <f>(((I2456/60)/60)/24)+DATE(1970,1,1)</f>
        <v>42805.201481481476</v>
      </c>
    </row>
    <row r="2457" spans="1:20" x14ac:dyDescent="0.3">
      <c r="A2457" s="2">
        <v>2455</v>
      </c>
      <c r="B2457" s="2" t="s">
        <v>2456</v>
      </c>
      <c r="C2457" s="2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6">
        <f>(E2457/D2457)*100</f>
        <v>182</v>
      </c>
      <c r="P2457" s="5">
        <f>IF(NOT(L2457=0),(E2457/L2457),0)</f>
        <v>34.125</v>
      </c>
      <c r="Q2457" s="2" t="s">
        <v>8336</v>
      </c>
      <c r="R2457" s="2" t="s">
        <v>8352</v>
      </c>
      <c r="S2457" s="11">
        <f>(((J2457/60)/60)/24)+DATE(1970,1,1)</f>
        <v>42452.781828703708</v>
      </c>
      <c r="T2457" s="3">
        <f>(((I2457/60)/60)/24)+DATE(1970,1,1)</f>
        <v>42480.781828703708</v>
      </c>
    </row>
    <row r="2458" spans="1:20" x14ac:dyDescent="0.3">
      <c r="A2458" s="2">
        <v>2456</v>
      </c>
      <c r="B2458" s="2" t="s">
        <v>2457</v>
      </c>
      <c r="C2458" s="2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6">
        <f>(E2458/D2458)*100</f>
        <v>180.86666666666667</v>
      </c>
      <c r="P2458" s="5">
        <f>IF(NOT(L2458=0),(E2458/L2458),0)</f>
        <v>40.492537313432834</v>
      </c>
      <c r="Q2458" s="2" t="s">
        <v>8336</v>
      </c>
      <c r="R2458" s="2" t="s">
        <v>8352</v>
      </c>
      <c r="S2458" s="11">
        <f>(((J2458/60)/60)/24)+DATE(1970,1,1)</f>
        <v>42761.961099537039</v>
      </c>
      <c r="T2458" s="3">
        <f>(((I2458/60)/60)/24)+DATE(1970,1,1)</f>
        <v>42791.961099537039</v>
      </c>
    </row>
    <row r="2459" spans="1:20" x14ac:dyDescent="0.3">
      <c r="A2459" s="2">
        <v>2457</v>
      </c>
      <c r="B2459" s="2" t="s">
        <v>2458</v>
      </c>
      <c r="C2459" s="2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6">
        <f>(E2459/D2459)*100</f>
        <v>102.30434782608695</v>
      </c>
      <c r="P2459" s="5">
        <f>IF(NOT(L2459=0),(E2459/L2459),0)</f>
        <v>189.75806451612902</v>
      </c>
      <c r="Q2459" s="2" t="s">
        <v>8336</v>
      </c>
      <c r="R2459" s="2" t="s">
        <v>8352</v>
      </c>
      <c r="S2459" s="11">
        <f>(((J2459/60)/60)/24)+DATE(1970,1,1)</f>
        <v>42423.602500000001</v>
      </c>
      <c r="T2459" s="3">
        <f>(((I2459/60)/60)/24)+DATE(1970,1,1)</f>
        <v>42453.560833333337</v>
      </c>
    </row>
    <row r="2460" spans="1:20" x14ac:dyDescent="0.3">
      <c r="A2460" s="2">
        <v>2458</v>
      </c>
      <c r="B2460" s="2" t="s">
        <v>2459</v>
      </c>
      <c r="C2460" s="2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6">
        <f>(E2460/D2460)*100</f>
        <v>110.17999999999999</v>
      </c>
      <c r="P2460" s="5">
        <f>IF(NOT(L2460=0),(E2460/L2460),0)</f>
        <v>68.862499999999997</v>
      </c>
      <c r="Q2460" s="2" t="s">
        <v>8336</v>
      </c>
      <c r="R2460" s="2" t="s">
        <v>8352</v>
      </c>
      <c r="S2460" s="11">
        <f>(((J2460/60)/60)/24)+DATE(1970,1,1)</f>
        <v>42495.871736111112</v>
      </c>
      <c r="T2460" s="3">
        <f>(((I2460/60)/60)/24)+DATE(1970,1,1)</f>
        <v>42530.791666666672</v>
      </c>
    </row>
    <row r="2461" spans="1:20" x14ac:dyDescent="0.3">
      <c r="A2461" s="2">
        <v>2459</v>
      </c>
      <c r="B2461" s="2" t="s">
        <v>2460</v>
      </c>
      <c r="C2461" s="2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6">
        <f>(E2461/D2461)*100</f>
        <v>102.25</v>
      </c>
      <c r="P2461" s="5">
        <f>IF(NOT(L2461=0),(E2461/L2461),0)</f>
        <v>108.77659574468085</v>
      </c>
      <c r="Q2461" s="2" t="s">
        <v>8336</v>
      </c>
      <c r="R2461" s="2" t="s">
        <v>8352</v>
      </c>
      <c r="S2461" s="11">
        <f>(((J2461/60)/60)/24)+DATE(1970,1,1)</f>
        <v>42407.637557870374</v>
      </c>
      <c r="T2461" s="3">
        <f>(((I2461/60)/60)/24)+DATE(1970,1,1)</f>
        <v>42452.595891203702</v>
      </c>
    </row>
    <row r="2462" spans="1:20" x14ac:dyDescent="0.3">
      <c r="A2462" s="2">
        <v>2460</v>
      </c>
      <c r="B2462" s="2" t="s">
        <v>2461</v>
      </c>
      <c r="C2462" s="2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6">
        <f>(E2462/D2462)*100</f>
        <v>100.78823529411764</v>
      </c>
      <c r="P2462" s="5">
        <f>IF(NOT(L2462=0),(E2462/L2462),0)</f>
        <v>125.98529411764706</v>
      </c>
      <c r="Q2462" s="2" t="s">
        <v>8336</v>
      </c>
      <c r="R2462" s="2" t="s">
        <v>8352</v>
      </c>
      <c r="S2462" s="11">
        <f>(((J2462/60)/60)/24)+DATE(1970,1,1)</f>
        <v>42704.187118055561</v>
      </c>
      <c r="T2462" s="3">
        <f>(((I2462/60)/60)/24)+DATE(1970,1,1)</f>
        <v>42738.178472222222</v>
      </c>
    </row>
    <row r="2463" spans="1:20" x14ac:dyDescent="0.3">
      <c r="A2463" s="2">
        <v>2461</v>
      </c>
      <c r="B2463" s="2" t="s">
        <v>2462</v>
      </c>
      <c r="C2463" s="2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6">
        <f>(E2463/D2463)*100</f>
        <v>103.8</v>
      </c>
      <c r="P2463" s="5">
        <f>IF(NOT(L2463=0),(E2463/L2463),0)</f>
        <v>90.523255813953483</v>
      </c>
      <c r="Q2463" s="2" t="s">
        <v>8325</v>
      </c>
      <c r="R2463" s="2" t="s">
        <v>8329</v>
      </c>
      <c r="S2463" s="11">
        <f>(((J2463/60)/60)/24)+DATE(1970,1,1)</f>
        <v>40784.012696759259</v>
      </c>
      <c r="T2463" s="3">
        <f>(((I2463/60)/60)/24)+DATE(1970,1,1)</f>
        <v>40817.125</v>
      </c>
    </row>
    <row r="2464" spans="1:20" x14ac:dyDescent="0.3">
      <c r="A2464" s="2">
        <v>2462</v>
      </c>
      <c r="B2464" s="2" t="s">
        <v>2463</v>
      </c>
      <c r="C2464" s="2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6">
        <f>(E2464/D2464)*100</f>
        <v>110.70833333333334</v>
      </c>
      <c r="P2464" s="5">
        <f>IF(NOT(L2464=0),(E2464/L2464),0)</f>
        <v>28.880434782608695</v>
      </c>
      <c r="Q2464" s="2" t="s">
        <v>8325</v>
      </c>
      <c r="R2464" s="2" t="s">
        <v>8329</v>
      </c>
      <c r="S2464" s="11">
        <f>(((J2464/60)/60)/24)+DATE(1970,1,1)</f>
        <v>41089.186296296299</v>
      </c>
      <c r="T2464" s="3">
        <f>(((I2464/60)/60)/24)+DATE(1970,1,1)</f>
        <v>41109.186296296299</v>
      </c>
    </row>
    <row r="2465" spans="1:20" x14ac:dyDescent="0.3">
      <c r="A2465" s="2">
        <v>2463</v>
      </c>
      <c r="B2465" s="2" t="s">
        <v>2464</v>
      </c>
      <c r="C2465" s="2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6">
        <f>(E2465/D2465)*100</f>
        <v>116.25000000000001</v>
      </c>
      <c r="P2465" s="5">
        <f>IF(NOT(L2465=0),(E2465/L2465),0)</f>
        <v>31</v>
      </c>
      <c r="Q2465" s="2" t="s">
        <v>8325</v>
      </c>
      <c r="R2465" s="2" t="s">
        <v>8329</v>
      </c>
      <c r="S2465" s="11">
        <f>(((J2465/60)/60)/24)+DATE(1970,1,1)</f>
        <v>41341.111400462964</v>
      </c>
      <c r="T2465" s="3">
        <f>(((I2465/60)/60)/24)+DATE(1970,1,1)</f>
        <v>41380.791666666664</v>
      </c>
    </row>
    <row r="2466" spans="1:20" x14ac:dyDescent="0.3">
      <c r="A2466" s="2">
        <v>2464</v>
      </c>
      <c r="B2466" s="2" t="s">
        <v>2465</v>
      </c>
      <c r="C2466" s="2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6">
        <f>(E2466/D2466)*100</f>
        <v>111.1</v>
      </c>
      <c r="P2466" s="5">
        <f>IF(NOT(L2466=0),(E2466/L2466),0)</f>
        <v>51.674418604651166</v>
      </c>
      <c r="Q2466" s="2" t="s">
        <v>8325</v>
      </c>
      <c r="R2466" s="2" t="s">
        <v>8329</v>
      </c>
      <c r="S2466" s="11">
        <f>(((J2466/60)/60)/24)+DATE(1970,1,1)</f>
        <v>42248.90042824074</v>
      </c>
      <c r="T2466" s="3">
        <f>(((I2466/60)/60)/24)+DATE(1970,1,1)</f>
        <v>42277.811805555553</v>
      </c>
    </row>
    <row r="2467" spans="1:20" x14ac:dyDescent="0.3">
      <c r="A2467" s="2">
        <v>2465</v>
      </c>
      <c r="B2467" s="2" t="s">
        <v>2466</v>
      </c>
      <c r="C2467" s="2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6">
        <f>(E2467/D2467)*100</f>
        <v>180.14285714285714</v>
      </c>
      <c r="P2467" s="5">
        <f>IF(NOT(L2467=0),(E2467/L2467),0)</f>
        <v>26.270833333333332</v>
      </c>
      <c r="Q2467" s="2" t="s">
        <v>8325</v>
      </c>
      <c r="R2467" s="2" t="s">
        <v>8329</v>
      </c>
      <c r="S2467" s="11">
        <f>(((J2467/60)/60)/24)+DATE(1970,1,1)</f>
        <v>41145.719305555554</v>
      </c>
      <c r="T2467" s="3">
        <f>(((I2467/60)/60)/24)+DATE(1970,1,1)</f>
        <v>41175.719305555554</v>
      </c>
    </row>
    <row r="2468" spans="1:20" x14ac:dyDescent="0.3">
      <c r="A2468" s="2">
        <v>2466</v>
      </c>
      <c r="B2468" s="2" t="s">
        <v>2467</v>
      </c>
      <c r="C2468" s="2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6">
        <f>(E2468/D2468)*100</f>
        <v>100</v>
      </c>
      <c r="P2468" s="5">
        <f>IF(NOT(L2468=0),(E2468/L2468),0)</f>
        <v>48.07692307692308</v>
      </c>
      <c r="Q2468" s="2" t="s">
        <v>8325</v>
      </c>
      <c r="R2468" s="2" t="s">
        <v>8329</v>
      </c>
      <c r="S2468" s="11">
        <f>(((J2468/60)/60)/24)+DATE(1970,1,1)</f>
        <v>41373.102465277778</v>
      </c>
      <c r="T2468" s="3">
        <f>(((I2468/60)/60)/24)+DATE(1970,1,1)</f>
        <v>41403.102465277778</v>
      </c>
    </row>
    <row r="2469" spans="1:20" x14ac:dyDescent="0.3">
      <c r="A2469" s="2">
        <v>2467</v>
      </c>
      <c r="B2469" s="2" t="s">
        <v>2468</v>
      </c>
      <c r="C2469" s="2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6">
        <f>(E2469/D2469)*100</f>
        <v>118.5</v>
      </c>
      <c r="P2469" s="5">
        <f>IF(NOT(L2469=0),(E2469/L2469),0)</f>
        <v>27.558139534883722</v>
      </c>
      <c r="Q2469" s="2" t="s">
        <v>8325</v>
      </c>
      <c r="R2469" s="2" t="s">
        <v>8329</v>
      </c>
      <c r="S2469" s="11">
        <f>(((J2469/60)/60)/24)+DATE(1970,1,1)</f>
        <v>41025.874201388891</v>
      </c>
      <c r="T2469" s="3">
        <f>(((I2469/60)/60)/24)+DATE(1970,1,1)</f>
        <v>41039.708333333336</v>
      </c>
    </row>
    <row r="2470" spans="1:20" x14ac:dyDescent="0.3">
      <c r="A2470" s="2">
        <v>2468</v>
      </c>
      <c r="B2470" s="2" t="s">
        <v>2469</v>
      </c>
      <c r="C2470" s="2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6">
        <f>(E2470/D2470)*100</f>
        <v>107.21700000000001</v>
      </c>
      <c r="P2470" s="5">
        <f>IF(NOT(L2470=0),(E2470/L2470),0)</f>
        <v>36.97137931034483</v>
      </c>
      <c r="Q2470" s="2" t="s">
        <v>8325</v>
      </c>
      <c r="R2470" s="2" t="s">
        <v>8329</v>
      </c>
      <c r="S2470" s="11">
        <f>(((J2470/60)/60)/24)+DATE(1970,1,1)</f>
        <v>41174.154178240737</v>
      </c>
      <c r="T2470" s="3">
        <f>(((I2470/60)/60)/24)+DATE(1970,1,1)</f>
        <v>41210.208333333336</v>
      </c>
    </row>
    <row r="2471" spans="1:20" x14ac:dyDescent="0.3">
      <c r="A2471" s="2">
        <v>2469</v>
      </c>
      <c r="B2471" s="2" t="s">
        <v>2470</v>
      </c>
      <c r="C2471" s="2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6">
        <f>(E2471/D2471)*100</f>
        <v>113.66666666666667</v>
      </c>
      <c r="P2471" s="5">
        <f>IF(NOT(L2471=0),(E2471/L2471),0)</f>
        <v>29.021276595744681</v>
      </c>
      <c r="Q2471" s="2" t="s">
        <v>8325</v>
      </c>
      <c r="R2471" s="2" t="s">
        <v>8329</v>
      </c>
      <c r="S2471" s="11">
        <f>(((J2471/60)/60)/24)+DATE(1970,1,1)</f>
        <v>40557.429733796293</v>
      </c>
      <c r="T2471" s="3">
        <f>(((I2471/60)/60)/24)+DATE(1970,1,1)</f>
        <v>40582.429733796293</v>
      </c>
    </row>
    <row r="2472" spans="1:20" x14ac:dyDescent="0.3">
      <c r="A2472" s="2">
        <v>2470</v>
      </c>
      <c r="B2472" s="2" t="s">
        <v>2471</v>
      </c>
      <c r="C2472" s="2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6">
        <f>(E2472/D2472)*100</f>
        <v>103.16400000000002</v>
      </c>
      <c r="P2472" s="5">
        <f>IF(NOT(L2472=0),(E2472/L2472),0)</f>
        <v>28.65666666666667</v>
      </c>
      <c r="Q2472" s="2" t="s">
        <v>8325</v>
      </c>
      <c r="R2472" s="2" t="s">
        <v>8329</v>
      </c>
      <c r="S2472" s="11">
        <f>(((J2472/60)/60)/24)+DATE(1970,1,1)</f>
        <v>41023.07471064815</v>
      </c>
      <c r="T2472" s="3">
        <f>(((I2472/60)/60)/24)+DATE(1970,1,1)</f>
        <v>41053.07471064815</v>
      </c>
    </row>
    <row r="2473" spans="1:20" x14ac:dyDescent="0.3">
      <c r="A2473" s="2">
        <v>2471</v>
      </c>
      <c r="B2473" s="2" t="s">
        <v>2472</v>
      </c>
      <c r="C2473" s="2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6">
        <f>(E2473/D2473)*100</f>
        <v>128</v>
      </c>
      <c r="P2473" s="5">
        <f>IF(NOT(L2473=0),(E2473/L2473),0)</f>
        <v>37.647058823529413</v>
      </c>
      <c r="Q2473" s="2" t="s">
        <v>8325</v>
      </c>
      <c r="R2473" s="2" t="s">
        <v>8329</v>
      </c>
      <c r="S2473" s="11">
        <f>(((J2473/60)/60)/24)+DATE(1970,1,1)</f>
        <v>40893.992962962962</v>
      </c>
      <c r="T2473" s="3">
        <f>(((I2473/60)/60)/24)+DATE(1970,1,1)</f>
        <v>40933.992962962962</v>
      </c>
    </row>
    <row r="2474" spans="1:20" x14ac:dyDescent="0.3">
      <c r="A2474" s="2">
        <v>2472</v>
      </c>
      <c r="B2474" s="2" t="s">
        <v>2473</v>
      </c>
      <c r="C2474" s="2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6">
        <f>(E2474/D2474)*100</f>
        <v>135.76026666666667</v>
      </c>
      <c r="P2474" s="5">
        <f>IF(NOT(L2474=0),(E2474/L2474),0)</f>
        <v>97.904038461538462</v>
      </c>
      <c r="Q2474" s="2" t="s">
        <v>8325</v>
      </c>
      <c r="R2474" s="2" t="s">
        <v>8329</v>
      </c>
      <c r="S2474" s="11">
        <f>(((J2474/60)/60)/24)+DATE(1970,1,1)</f>
        <v>40354.11550925926</v>
      </c>
      <c r="T2474" s="3">
        <f>(((I2474/60)/60)/24)+DATE(1970,1,1)</f>
        <v>40425.043749999997</v>
      </c>
    </row>
    <row r="2475" spans="1:20" x14ac:dyDescent="0.3">
      <c r="A2475" s="2">
        <v>2473</v>
      </c>
      <c r="B2475" s="2" t="s">
        <v>2474</v>
      </c>
      <c r="C2475" s="2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6">
        <f>(E2475/D2475)*100</f>
        <v>100</v>
      </c>
      <c r="P2475" s="5">
        <f>IF(NOT(L2475=0),(E2475/L2475),0)</f>
        <v>42.553191489361701</v>
      </c>
      <c r="Q2475" s="2" t="s">
        <v>8325</v>
      </c>
      <c r="R2475" s="2" t="s">
        <v>8329</v>
      </c>
      <c r="S2475" s="11">
        <f>(((J2475/60)/60)/24)+DATE(1970,1,1)</f>
        <v>41193.748483796298</v>
      </c>
      <c r="T2475" s="3">
        <f>(((I2475/60)/60)/24)+DATE(1970,1,1)</f>
        <v>41223.790150462963</v>
      </c>
    </row>
    <row r="2476" spans="1:20" x14ac:dyDescent="0.3">
      <c r="A2476" s="2">
        <v>2474</v>
      </c>
      <c r="B2476" s="2" t="s">
        <v>2475</v>
      </c>
      <c r="C2476" s="2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6">
        <f>(E2476/D2476)*100</f>
        <v>100.00360000000002</v>
      </c>
      <c r="P2476" s="5">
        <f>IF(NOT(L2476=0),(E2476/L2476),0)</f>
        <v>131.58368421052631</v>
      </c>
      <c r="Q2476" s="2" t="s">
        <v>8325</v>
      </c>
      <c r="R2476" s="2" t="s">
        <v>8329</v>
      </c>
      <c r="S2476" s="11">
        <f>(((J2476/60)/60)/24)+DATE(1970,1,1)</f>
        <v>40417.011296296296</v>
      </c>
      <c r="T2476" s="3">
        <f>(((I2476/60)/60)/24)+DATE(1970,1,1)</f>
        <v>40462.011296296296</v>
      </c>
    </row>
    <row r="2477" spans="1:20" x14ac:dyDescent="0.3">
      <c r="A2477" s="2">
        <v>2475</v>
      </c>
      <c r="B2477" s="2" t="s">
        <v>2476</v>
      </c>
      <c r="C2477" s="2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6">
        <f>(E2477/D2477)*100</f>
        <v>104.71999999999998</v>
      </c>
      <c r="P2477" s="5">
        <f>IF(NOT(L2477=0),(E2477/L2477),0)</f>
        <v>32.320987654320987</v>
      </c>
      <c r="Q2477" s="2" t="s">
        <v>8325</v>
      </c>
      <c r="R2477" s="2" t="s">
        <v>8329</v>
      </c>
      <c r="S2477" s="11">
        <f>(((J2477/60)/60)/24)+DATE(1970,1,1)</f>
        <v>40310.287673611114</v>
      </c>
      <c r="T2477" s="3">
        <f>(((I2477/60)/60)/24)+DATE(1970,1,1)</f>
        <v>40369.916666666664</v>
      </c>
    </row>
    <row r="2478" spans="1:20" x14ac:dyDescent="0.3">
      <c r="A2478" s="2">
        <v>2476</v>
      </c>
      <c r="B2478" s="2" t="s">
        <v>2477</v>
      </c>
      <c r="C2478" s="2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6">
        <f>(E2478/D2478)*100</f>
        <v>105.02249999999999</v>
      </c>
      <c r="P2478" s="5">
        <f>IF(NOT(L2478=0),(E2478/L2478),0)</f>
        <v>61.103999999999999</v>
      </c>
      <c r="Q2478" s="2" t="s">
        <v>8325</v>
      </c>
      <c r="R2478" s="2" t="s">
        <v>8329</v>
      </c>
      <c r="S2478" s="11">
        <f>(((J2478/60)/60)/24)+DATE(1970,1,1)</f>
        <v>41913.328356481477</v>
      </c>
      <c r="T2478" s="3">
        <f>(((I2478/60)/60)/24)+DATE(1970,1,1)</f>
        <v>41946.370023148149</v>
      </c>
    </row>
    <row r="2479" spans="1:20" x14ac:dyDescent="0.3">
      <c r="A2479" s="2">
        <v>2477</v>
      </c>
      <c r="B2479" s="2" t="s">
        <v>824</v>
      </c>
      <c r="C2479" s="2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6">
        <f>(E2479/D2479)*100</f>
        <v>171.33333333333334</v>
      </c>
      <c r="P2479" s="5">
        <f>IF(NOT(L2479=0),(E2479/L2479),0)</f>
        <v>31.341463414634145</v>
      </c>
      <c r="Q2479" s="2" t="s">
        <v>8325</v>
      </c>
      <c r="R2479" s="2" t="s">
        <v>8329</v>
      </c>
      <c r="S2479" s="11">
        <f>(((J2479/60)/60)/24)+DATE(1970,1,1)</f>
        <v>41088.691493055558</v>
      </c>
      <c r="T2479" s="3">
        <f>(((I2479/60)/60)/24)+DATE(1970,1,1)</f>
        <v>41133.691493055558</v>
      </c>
    </row>
    <row r="2480" spans="1:20" x14ac:dyDescent="0.3">
      <c r="A2480" s="2">
        <v>2478</v>
      </c>
      <c r="B2480" s="2" t="s">
        <v>2478</v>
      </c>
      <c r="C2480" s="2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6">
        <f>(E2480/D2480)*100</f>
        <v>127.49999999999999</v>
      </c>
      <c r="P2480" s="5">
        <f>IF(NOT(L2480=0),(E2480/L2480),0)</f>
        <v>129.1139240506329</v>
      </c>
      <c r="Q2480" s="2" t="s">
        <v>8325</v>
      </c>
      <c r="R2480" s="2" t="s">
        <v>8329</v>
      </c>
      <c r="S2480" s="11">
        <f>(((J2480/60)/60)/24)+DATE(1970,1,1)</f>
        <v>41257.950381944444</v>
      </c>
      <c r="T2480" s="3">
        <f>(((I2480/60)/60)/24)+DATE(1970,1,1)</f>
        <v>41287.950381944444</v>
      </c>
    </row>
    <row r="2481" spans="1:20" x14ac:dyDescent="0.3">
      <c r="A2481" s="2">
        <v>2479</v>
      </c>
      <c r="B2481" s="2" t="s">
        <v>2479</v>
      </c>
      <c r="C2481" s="2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6">
        <f>(E2481/D2481)*100</f>
        <v>133.44333333333333</v>
      </c>
      <c r="P2481" s="5">
        <f>IF(NOT(L2481=0),(E2481/L2481),0)</f>
        <v>25.020624999999999</v>
      </c>
      <c r="Q2481" s="2" t="s">
        <v>8325</v>
      </c>
      <c r="R2481" s="2" t="s">
        <v>8329</v>
      </c>
      <c r="S2481" s="11">
        <f>(((J2481/60)/60)/24)+DATE(1970,1,1)</f>
        <v>41107.726782407408</v>
      </c>
      <c r="T2481" s="3">
        <f>(((I2481/60)/60)/24)+DATE(1970,1,1)</f>
        <v>41118.083333333336</v>
      </c>
    </row>
    <row r="2482" spans="1:20" x14ac:dyDescent="0.3">
      <c r="A2482" s="2">
        <v>2480</v>
      </c>
      <c r="B2482" s="2" t="s">
        <v>2480</v>
      </c>
      <c r="C2482" s="2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6">
        <f>(E2482/D2482)*100</f>
        <v>100</v>
      </c>
      <c r="P2482" s="5">
        <f>IF(NOT(L2482=0),(E2482/L2482),0)</f>
        <v>250</v>
      </c>
      <c r="Q2482" s="2" t="s">
        <v>8325</v>
      </c>
      <c r="R2482" s="2" t="s">
        <v>8329</v>
      </c>
      <c r="S2482" s="11">
        <f>(((J2482/60)/60)/24)+DATE(1970,1,1)</f>
        <v>42227.936157407406</v>
      </c>
      <c r="T2482" s="3">
        <f>(((I2482/60)/60)/24)+DATE(1970,1,1)</f>
        <v>42287.936157407406</v>
      </c>
    </row>
    <row r="2483" spans="1:20" x14ac:dyDescent="0.3">
      <c r="A2483" s="2">
        <v>2481</v>
      </c>
      <c r="B2483" s="2" t="s">
        <v>2481</v>
      </c>
      <c r="C2483" s="2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6">
        <f>(E2483/D2483)*100</f>
        <v>112.91099999999999</v>
      </c>
      <c r="P2483" s="5">
        <f>IF(NOT(L2483=0),(E2483/L2483),0)</f>
        <v>47.541473684210523</v>
      </c>
      <c r="Q2483" s="2" t="s">
        <v>8325</v>
      </c>
      <c r="R2483" s="2" t="s">
        <v>8329</v>
      </c>
      <c r="S2483" s="11">
        <f>(((J2483/60)/60)/24)+DATE(1970,1,1)</f>
        <v>40999.645925925928</v>
      </c>
      <c r="T2483" s="3">
        <f>(((I2483/60)/60)/24)+DATE(1970,1,1)</f>
        <v>41029.645925925928</v>
      </c>
    </row>
    <row r="2484" spans="1:20" x14ac:dyDescent="0.3">
      <c r="A2484" s="2">
        <v>2482</v>
      </c>
      <c r="B2484" s="2" t="s">
        <v>2482</v>
      </c>
      <c r="C2484" s="2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6">
        <f>(E2484/D2484)*100</f>
        <v>100.1</v>
      </c>
      <c r="P2484" s="5">
        <f>IF(NOT(L2484=0),(E2484/L2484),0)</f>
        <v>40.04</v>
      </c>
      <c r="Q2484" s="2" t="s">
        <v>8325</v>
      </c>
      <c r="R2484" s="2" t="s">
        <v>8329</v>
      </c>
      <c r="S2484" s="11">
        <f>(((J2484/60)/60)/24)+DATE(1970,1,1)</f>
        <v>40711.782210648147</v>
      </c>
      <c r="T2484" s="3">
        <f>(((I2484/60)/60)/24)+DATE(1970,1,1)</f>
        <v>40756.782210648147</v>
      </c>
    </row>
    <row r="2485" spans="1:20" x14ac:dyDescent="0.3">
      <c r="A2485" s="2">
        <v>2483</v>
      </c>
      <c r="B2485" s="2" t="s">
        <v>2483</v>
      </c>
      <c r="C2485" s="2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6">
        <f>(E2485/D2485)*100</f>
        <v>113.72727272727272</v>
      </c>
      <c r="P2485" s="5">
        <f>IF(NOT(L2485=0),(E2485/L2485),0)</f>
        <v>65.84210526315789</v>
      </c>
      <c r="Q2485" s="2" t="s">
        <v>8325</v>
      </c>
      <c r="R2485" s="2" t="s">
        <v>8329</v>
      </c>
      <c r="S2485" s="11">
        <f>(((J2485/60)/60)/24)+DATE(1970,1,1)</f>
        <v>40970.750034722223</v>
      </c>
      <c r="T2485" s="3">
        <f>(((I2485/60)/60)/24)+DATE(1970,1,1)</f>
        <v>41030.708368055559</v>
      </c>
    </row>
    <row r="2486" spans="1:20" x14ac:dyDescent="0.3">
      <c r="A2486" s="2">
        <v>2484</v>
      </c>
      <c r="B2486" s="2" t="s">
        <v>2484</v>
      </c>
      <c r="C2486" s="2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6">
        <f>(E2486/D2486)*100</f>
        <v>119.31742857142855</v>
      </c>
      <c r="P2486" s="5">
        <f>IF(NOT(L2486=0),(E2486/L2486),0)</f>
        <v>46.401222222222216</v>
      </c>
      <c r="Q2486" s="2" t="s">
        <v>8325</v>
      </c>
      <c r="R2486" s="2" t="s">
        <v>8329</v>
      </c>
      <c r="S2486" s="11">
        <f>(((J2486/60)/60)/24)+DATE(1970,1,1)</f>
        <v>40771.916701388887</v>
      </c>
      <c r="T2486" s="3">
        <f>(((I2486/60)/60)/24)+DATE(1970,1,1)</f>
        <v>40801.916701388887</v>
      </c>
    </row>
    <row r="2487" spans="1:20" x14ac:dyDescent="0.3">
      <c r="A2487" s="2">
        <v>2485</v>
      </c>
      <c r="B2487" s="2" t="s">
        <v>2485</v>
      </c>
      <c r="C2487" s="2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6">
        <f>(E2487/D2487)*100</f>
        <v>103.25</v>
      </c>
      <c r="P2487" s="5">
        <f>IF(NOT(L2487=0),(E2487/L2487),0)</f>
        <v>50.365853658536587</v>
      </c>
      <c r="Q2487" s="2" t="s">
        <v>8325</v>
      </c>
      <c r="R2487" s="2" t="s">
        <v>8329</v>
      </c>
      <c r="S2487" s="11">
        <f>(((J2487/60)/60)/24)+DATE(1970,1,1)</f>
        <v>40793.998599537037</v>
      </c>
      <c r="T2487" s="3">
        <f>(((I2487/60)/60)/24)+DATE(1970,1,1)</f>
        <v>40828.998599537037</v>
      </c>
    </row>
    <row r="2488" spans="1:20" x14ac:dyDescent="0.3">
      <c r="A2488" s="2">
        <v>2486</v>
      </c>
      <c r="B2488" s="2" t="s">
        <v>2486</v>
      </c>
      <c r="C2488" s="2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6">
        <f>(E2488/D2488)*100</f>
        <v>265.66666666666669</v>
      </c>
      <c r="P2488" s="5">
        <f>IF(NOT(L2488=0),(E2488/L2488),0)</f>
        <v>26.566666666666666</v>
      </c>
      <c r="Q2488" s="2" t="s">
        <v>8325</v>
      </c>
      <c r="R2488" s="2" t="s">
        <v>8329</v>
      </c>
      <c r="S2488" s="11">
        <f>(((J2488/60)/60)/24)+DATE(1970,1,1)</f>
        <v>40991.708055555559</v>
      </c>
      <c r="T2488" s="3">
        <f>(((I2488/60)/60)/24)+DATE(1970,1,1)</f>
        <v>41021.708055555559</v>
      </c>
    </row>
    <row r="2489" spans="1:20" x14ac:dyDescent="0.3">
      <c r="A2489" s="2">
        <v>2487</v>
      </c>
      <c r="B2489" s="2" t="s">
        <v>2487</v>
      </c>
      <c r="C2489" s="2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6">
        <f>(E2489/D2489)*100</f>
        <v>100.05066666666667</v>
      </c>
      <c r="P2489" s="5">
        <f>IF(NOT(L2489=0),(E2489/L2489),0)</f>
        <v>39.493684210526318</v>
      </c>
      <c r="Q2489" s="2" t="s">
        <v>8325</v>
      </c>
      <c r="R2489" s="2" t="s">
        <v>8329</v>
      </c>
      <c r="S2489" s="11">
        <f>(((J2489/60)/60)/24)+DATE(1970,1,1)</f>
        <v>41026.083298611113</v>
      </c>
      <c r="T2489" s="3">
        <f>(((I2489/60)/60)/24)+DATE(1970,1,1)</f>
        <v>41056.083298611113</v>
      </c>
    </row>
    <row r="2490" spans="1:20" x14ac:dyDescent="0.3">
      <c r="A2490" s="2">
        <v>2488</v>
      </c>
      <c r="B2490" s="2" t="s">
        <v>2488</v>
      </c>
      <c r="C2490" s="2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6">
        <f>(E2490/D2490)*100</f>
        <v>106.69999999999999</v>
      </c>
      <c r="P2490" s="5">
        <f>IF(NOT(L2490=0),(E2490/L2490),0)</f>
        <v>49.246153846153845</v>
      </c>
      <c r="Q2490" s="2" t="s">
        <v>8325</v>
      </c>
      <c r="R2490" s="2" t="s">
        <v>8329</v>
      </c>
      <c r="S2490" s="11">
        <f>(((J2490/60)/60)/24)+DATE(1970,1,1)</f>
        <v>40833.633194444446</v>
      </c>
      <c r="T2490" s="3">
        <f>(((I2490/60)/60)/24)+DATE(1970,1,1)</f>
        <v>40863.674861111111</v>
      </c>
    </row>
    <row r="2491" spans="1:20" x14ac:dyDescent="0.3">
      <c r="A2491" s="2">
        <v>2489</v>
      </c>
      <c r="B2491" s="2" t="s">
        <v>2489</v>
      </c>
      <c r="C2491" s="2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6">
        <f>(E2491/D2491)*100</f>
        <v>133.67142857142858</v>
      </c>
      <c r="P2491" s="5">
        <f>IF(NOT(L2491=0),(E2491/L2491),0)</f>
        <v>62.38</v>
      </c>
      <c r="Q2491" s="2" t="s">
        <v>8325</v>
      </c>
      <c r="R2491" s="2" t="s">
        <v>8329</v>
      </c>
      <c r="S2491" s="11">
        <f>(((J2491/60)/60)/24)+DATE(1970,1,1)</f>
        <v>41373.690266203703</v>
      </c>
      <c r="T2491" s="3">
        <f>(((I2491/60)/60)/24)+DATE(1970,1,1)</f>
        <v>41403.690266203703</v>
      </c>
    </row>
    <row r="2492" spans="1:20" x14ac:dyDescent="0.3">
      <c r="A2492" s="2">
        <v>2490</v>
      </c>
      <c r="B2492" s="2" t="s">
        <v>2490</v>
      </c>
      <c r="C2492" s="2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6">
        <f>(E2492/D2492)*100</f>
        <v>121.39999999999999</v>
      </c>
      <c r="P2492" s="5">
        <f>IF(NOT(L2492=0),(E2492/L2492),0)</f>
        <v>37.9375</v>
      </c>
      <c r="Q2492" s="2" t="s">
        <v>8325</v>
      </c>
      <c r="R2492" s="2" t="s">
        <v>8329</v>
      </c>
      <c r="S2492" s="11">
        <f>(((J2492/60)/60)/24)+DATE(1970,1,1)</f>
        <v>41023.227731481478</v>
      </c>
      <c r="T2492" s="3">
        <f>(((I2492/60)/60)/24)+DATE(1970,1,1)</f>
        <v>41083.227731481478</v>
      </c>
    </row>
    <row r="2493" spans="1:20" x14ac:dyDescent="0.3">
      <c r="A2493" s="2">
        <v>2491</v>
      </c>
      <c r="B2493" s="2" t="s">
        <v>2491</v>
      </c>
      <c r="C2493" s="2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6">
        <f>(E2493/D2493)*100</f>
        <v>103.2</v>
      </c>
      <c r="P2493" s="5">
        <f>IF(NOT(L2493=0),(E2493/L2493),0)</f>
        <v>51.6</v>
      </c>
      <c r="Q2493" s="2" t="s">
        <v>8325</v>
      </c>
      <c r="R2493" s="2" t="s">
        <v>8329</v>
      </c>
      <c r="S2493" s="11">
        <f>(((J2493/60)/60)/24)+DATE(1970,1,1)</f>
        <v>40542.839282407411</v>
      </c>
      <c r="T2493" s="3">
        <f>(((I2493/60)/60)/24)+DATE(1970,1,1)</f>
        <v>40559.07708333333</v>
      </c>
    </row>
    <row r="2494" spans="1:20" x14ac:dyDescent="0.3">
      <c r="A2494" s="2">
        <v>2492</v>
      </c>
      <c r="B2494" s="2" t="s">
        <v>2492</v>
      </c>
      <c r="C2494" s="2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6">
        <f>(E2494/D2494)*100</f>
        <v>125</v>
      </c>
      <c r="P2494" s="5">
        <f>IF(NOT(L2494=0),(E2494/L2494),0)</f>
        <v>27.777777777777779</v>
      </c>
      <c r="Q2494" s="2" t="s">
        <v>8325</v>
      </c>
      <c r="R2494" s="2" t="s">
        <v>8329</v>
      </c>
      <c r="S2494" s="11">
        <f>(((J2494/60)/60)/24)+DATE(1970,1,1)</f>
        <v>41024.985972222225</v>
      </c>
      <c r="T2494" s="3">
        <f>(((I2494/60)/60)/24)+DATE(1970,1,1)</f>
        <v>41076.415972222225</v>
      </c>
    </row>
    <row r="2495" spans="1:20" x14ac:dyDescent="0.3">
      <c r="A2495" s="2">
        <v>2493</v>
      </c>
      <c r="B2495" s="2" t="s">
        <v>2493</v>
      </c>
      <c r="C2495" s="2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6">
        <f>(E2495/D2495)*100</f>
        <v>128.69999999999999</v>
      </c>
      <c r="P2495" s="5">
        <f>IF(NOT(L2495=0),(E2495/L2495),0)</f>
        <v>99.382239382239376</v>
      </c>
      <c r="Q2495" s="2" t="s">
        <v>8325</v>
      </c>
      <c r="R2495" s="2" t="s">
        <v>8329</v>
      </c>
      <c r="S2495" s="11">
        <f>(((J2495/60)/60)/24)+DATE(1970,1,1)</f>
        <v>41348.168287037035</v>
      </c>
      <c r="T2495" s="3">
        <f>(((I2495/60)/60)/24)+DATE(1970,1,1)</f>
        <v>41393.168287037035</v>
      </c>
    </row>
    <row r="2496" spans="1:20" x14ac:dyDescent="0.3">
      <c r="A2496" s="2">
        <v>2494</v>
      </c>
      <c r="B2496" s="2" t="s">
        <v>2494</v>
      </c>
      <c r="C2496" s="2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6">
        <f>(E2496/D2496)*100</f>
        <v>101.00533333333333</v>
      </c>
      <c r="P2496" s="5">
        <f>IF(NOT(L2496=0),(E2496/L2496),0)</f>
        <v>38.848205128205123</v>
      </c>
      <c r="Q2496" s="2" t="s">
        <v>8325</v>
      </c>
      <c r="R2496" s="2" t="s">
        <v>8329</v>
      </c>
      <c r="S2496" s="11">
        <f>(((J2496/60)/60)/24)+DATE(1970,1,1)</f>
        <v>41022.645185185182</v>
      </c>
      <c r="T2496" s="3">
        <f>(((I2496/60)/60)/24)+DATE(1970,1,1)</f>
        <v>41052.645185185182</v>
      </c>
    </row>
    <row r="2497" spans="1:20" x14ac:dyDescent="0.3">
      <c r="A2497" s="2">
        <v>2495</v>
      </c>
      <c r="B2497" s="2" t="s">
        <v>2495</v>
      </c>
      <c r="C2497" s="2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6">
        <f>(E2497/D2497)*100</f>
        <v>127.53666666666665</v>
      </c>
      <c r="P2497" s="5">
        <f>IF(NOT(L2497=0),(E2497/L2497),0)</f>
        <v>45.548809523809524</v>
      </c>
      <c r="Q2497" s="2" t="s">
        <v>8325</v>
      </c>
      <c r="R2497" s="2" t="s">
        <v>8329</v>
      </c>
      <c r="S2497" s="11">
        <f>(((J2497/60)/60)/24)+DATE(1970,1,1)</f>
        <v>41036.946469907409</v>
      </c>
      <c r="T2497" s="3">
        <f>(((I2497/60)/60)/24)+DATE(1970,1,1)</f>
        <v>41066.946469907409</v>
      </c>
    </row>
    <row r="2498" spans="1:20" x14ac:dyDescent="0.3">
      <c r="A2498" s="2">
        <v>2496</v>
      </c>
      <c r="B2498" s="2" t="s">
        <v>2496</v>
      </c>
      <c r="C2498" s="2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6">
        <f>(E2498/D2498)*100</f>
        <v>100</v>
      </c>
      <c r="P2498" s="5">
        <f>IF(NOT(L2498=0),(E2498/L2498),0)</f>
        <v>600</v>
      </c>
      <c r="Q2498" s="2" t="s">
        <v>8325</v>
      </c>
      <c r="R2498" s="2" t="s">
        <v>8329</v>
      </c>
      <c r="S2498" s="11">
        <f>(((J2498/60)/60)/24)+DATE(1970,1,1)</f>
        <v>41327.996435185189</v>
      </c>
      <c r="T2498" s="3">
        <f>(((I2498/60)/60)/24)+DATE(1970,1,1)</f>
        <v>41362.954768518517</v>
      </c>
    </row>
    <row r="2499" spans="1:20" x14ac:dyDescent="0.3">
      <c r="A2499" s="2">
        <v>2497</v>
      </c>
      <c r="B2499" s="2" t="s">
        <v>2497</v>
      </c>
      <c r="C2499" s="2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6">
        <f>(E2499/D2499)*100</f>
        <v>112.7715</v>
      </c>
      <c r="P2499" s="5">
        <f>IF(NOT(L2499=0),(E2499/L2499),0)</f>
        <v>80.551071428571419</v>
      </c>
      <c r="Q2499" s="2" t="s">
        <v>8325</v>
      </c>
      <c r="R2499" s="2" t="s">
        <v>8329</v>
      </c>
      <c r="S2499" s="11">
        <f>(((J2499/60)/60)/24)+DATE(1970,1,1)</f>
        <v>40730.878912037035</v>
      </c>
      <c r="T2499" s="3">
        <f>(((I2499/60)/60)/24)+DATE(1970,1,1)</f>
        <v>40760.878912037035</v>
      </c>
    </row>
    <row r="2500" spans="1:20" x14ac:dyDescent="0.3">
      <c r="A2500" s="2">
        <v>2498</v>
      </c>
      <c r="B2500" s="2" t="s">
        <v>2498</v>
      </c>
      <c r="C2500" s="2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6">
        <f>(E2500/D2500)*100</f>
        <v>105.60000000000001</v>
      </c>
      <c r="P2500" s="5">
        <f>IF(NOT(L2500=0),(E2500/L2500),0)</f>
        <v>52.8</v>
      </c>
      <c r="Q2500" s="2" t="s">
        <v>8325</v>
      </c>
      <c r="R2500" s="2" t="s">
        <v>8329</v>
      </c>
      <c r="S2500" s="11">
        <f>(((J2500/60)/60)/24)+DATE(1970,1,1)</f>
        <v>42017.967442129629</v>
      </c>
      <c r="T2500" s="3">
        <f>(((I2500/60)/60)/24)+DATE(1970,1,1)</f>
        <v>42031.967442129629</v>
      </c>
    </row>
    <row r="2501" spans="1:20" x14ac:dyDescent="0.3">
      <c r="A2501" s="2">
        <v>2499</v>
      </c>
      <c r="B2501" s="2" t="s">
        <v>2499</v>
      </c>
      <c r="C2501" s="2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6">
        <f>(E2501/D2501)*100</f>
        <v>202.625</v>
      </c>
      <c r="P2501" s="5">
        <f>IF(NOT(L2501=0),(E2501/L2501),0)</f>
        <v>47.676470588235297</v>
      </c>
      <c r="Q2501" s="2" t="s">
        <v>8325</v>
      </c>
      <c r="R2501" s="2" t="s">
        <v>8329</v>
      </c>
      <c r="S2501" s="11">
        <f>(((J2501/60)/60)/24)+DATE(1970,1,1)</f>
        <v>41226.648576388885</v>
      </c>
      <c r="T2501" s="3">
        <f>(((I2501/60)/60)/24)+DATE(1970,1,1)</f>
        <v>41274.75</v>
      </c>
    </row>
    <row r="2502" spans="1:20" x14ac:dyDescent="0.3">
      <c r="A2502" s="2">
        <v>2500</v>
      </c>
      <c r="B2502" s="2" t="s">
        <v>2500</v>
      </c>
      <c r="C2502" s="2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6">
        <f>(E2502/D2502)*100</f>
        <v>113.33333333333333</v>
      </c>
      <c r="P2502" s="5">
        <f>IF(NOT(L2502=0),(E2502/L2502),0)</f>
        <v>23.448275862068964</v>
      </c>
      <c r="Q2502" s="2" t="s">
        <v>8325</v>
      </c>
      <c r="R2502" s="2" t="s">
        <v>8329</v>
      </c>
      <c r="S2502" s="11">
        <f>(((J2502/60)/60)/24)+DATE(1970,1,1)</f>
        <v>41053.772858796299</v>
      </c>
      <c r="T2502" s="3">
        <f>(((I2502/60)/60)/24)+DATE(1970,1,1)</f>
        <v>41083.772858796299</v>
      </c>
    </row>
    <row r="2503" spans="1:20" x14ac:dyDescent="0.3">
      <c r="A2503" s="2">
        <v>2501</v>
      </c>
      <c r="B2503" s="2" t="s">
        <v>2501</v>
      </c>
      <c r="C2503" s="2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6">
        <f>(E2503/D2503)*100</f>
        <v>2.5545454545454547</v>
      </c>
      <c r="P2503" s="5">
        <f>IF(NOT(L2503=0),(E2503/L2503),0)</f>
        <v>40.142857142857146</v>
      </c>
      <c r="Q2503" s="2" t="s">
        <v>8336</v>
      </c>
      <c r="R2503" s="2" t="s">
        <v>8353</v>
      </c>
      <c r="S2503" s="11">
        <f>(((J2503/60)/60)/24)+DATE(1970,1,1)</f>
        <v>42244.776666666665</v>
      </c>
      <c r="T2503" s="3">
        <f>(((I2503/60)/60)/24)+DATE(1970,1,1)</f>
        <v>42274.776666666665</v>
      </c>
    </row>
    <row r="2504" spans="1:20" x14ac:dyDescent="0.3">
      <c r="A2504" s="2">
        <v>2502</v>
      </c>
      <c r="B2504" s="2" t="s">
        <v>2502</v>
      </c>
      <c r="C2504" s="2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6">
        <f>(E2504/D2504)*100</f>
        <v>7.8181818181818186E-2</v>
      </c>
      <c r="P2504" s="5">
        <f>IF(NOT(L2504=0),(E2504/L2504),0)</f>
        <v>17.2</v>
      </c>
      <c r="Q2504" s="2" t="s">
        <v>8336</v>
      </c>
      <c r="R2504" s="2" t="s">
        <v>8353</v>
      </c>
      <c r="S2504" s="11">
        <f>(((J2504/60)/60)/24)+DATE(1970,1,1)</f>
        <v>41858.825439814813</v>
      </c>
      <c r="T2504" s="3">
        <f>(((I2504/60)/60)/24)+DATE(1970,1,1)</f>
        <v>41903.825439814813</v>
      </c>
    </row>
    <row r="2505" spans="1:20" x14ac:dyDescent="0.3">
      <c r="A2505" s="2">
        <v>2503</v>
      </c>
      <c r="B2505" s="2" t="s">
        <v>2503</v>
      </c>
      <c r="C2505" s="2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6">
        <f>(E2505/D2505)*100</f>
        <v>0</v>
      </c>
      <c r="P2505" s="5">
        <f>IF(NOT(L2505=0),(E2505/L2505),0)</f>
        <v>0</v>
      </c>
      <c r="Q2505" s="2" t="s">
        <v>8336</v>
      </c>
      <c r="R2505" s="2" t="s">
        <v>8353</v>
      </c>
      <c r="S2505" s="11">
        <f>(((J2505/60)/60)/24)+DATE(1970,1,1)</f>
        <v>42498.899398148147</v>
      </c>
      <c r="T2505" s="3">
        <f>(((I2505/60)/60)/24)+DATE(1970,1,1)</f>
        <v>42528.879166666666</v>
      </c>
    </row>
    <row r="2506" spans="1:20" x14ac:dyDescent="0.3">
      <c r="A2506" s="2">
        <v>2504</v>
      </c>
      <c r="B2506" s="2" t="s">
        <v>2504</v>
      </c>
      <c r="C2506" s="2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6">
        <f>(E2506/D2506)*100</f>
        <v>0</v>
      </c>
      <c r="P2506" s="5">
        <f>IF(NOT(L2506=0),(E2506/L2506),0)</f>
        <v>0</v>
      </c>
      <c r="Q2506" s="2" t="s">
        <v>8336</v>
      </c>
      <c r="R2506" s="2" t="s">
        <v>8353</v>
      </c>
      <c r="S2506" s="11">
        <f>(((J2506/60)/60)/24)+DATE(1970,1,1)</f>
        <v>41928.015439814815</v>
      </c>
      <c r="T2506" s="3">
        <f>(((I2506/60)/60)/24)+DATE(1970,1,1)</f>
        <v>41958.057106481487</v>
      </c>
    </row>
    <row r="2507" spans="1:20" x14ac:dyDescent="0.3">
      <c r="A2507" s="2">
        <v>2505</v>
      </c>
      <c r="B2507" s="2" t="s">
        <v>2505</v>
      </c>
      <c r="C2507" s="2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6">
        <f>(E2507/D2507)*100</f>
        <v>0</v>
      </c>
      <c r="P2507" s="5">
        <f>IF(NOT(L2507=0),(E2507/L2507),0)</f>
        <v>0</v>
      </c>
      <c r="Q2507" s="2" t="s">
        <v>8336</v>
      </c>
      <c r="R2507" s="2" t="s">
        <v>8353</v>
      </c>
      <c r="S2507" s="11">
        <f>(((J2507/60)/60)/24)+DATE(1970,1,1)</f>
        <v>42047.05574074074</v>
      </c>
      <c r="T2507" s="3">
        <f>(((I2507/60)/60)/24)+DATE(1970,1,1)</f>
        <v>42077.014074074075</v>
      </c>
    </row>
    <row r="2508" spans="1:20" x14ac:dyDescent="0.3">
      <c r="A2508" s="2">
        <v>2506</v>
      </c>
      <c r="B2508" s="2" t="s">
        <v>2506</v>
      </c>
      <c r="C2508" s="2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6">
        <f>(E2508/D2508)*100</f>
        <v>0.6</v>
      </c>
      <c r="P2508" s="5">
        <f>IF(NOT(L2508=0),(E2508/L2508),0)</f>
        <v>15</v>
      </c>
      <c r="Q2508" s="2" t="s">
        <v>8336</v>
      </c>
      <c r="R2508" s="2" t="s">
        <v>8353</v>
      </c>
      <c r="S2508" s="11">
        <f>(((J2508/60)/60)/24)+DATE(1970,1,1)</f>
        <v>42258.297094907408</v>
      </c>
      <c r="T2508" s="3">
        <f>(((I2508/60)/60)/24)+DATE(1970,1,1)</f>
        <v>42280.875</v>
      </c>
    </row>
    <row r="2509" spans="1:20" x14ac:dyDescent="0.3">
      <c r="A2509" s="2">
        <v>2507</v>
      </c>
      <c r="B2509" s="2" t="s">
        <v>2507</v>
      </c>
      <c r="C2509" s="2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6">
        <f>(E2509/D2509)*100</f>
        <v>0</v>
      </c>
      <c r="P2509" s="5">
        <f>IF(NOT(L2509=0),(E2509/L2509),0)</f>
        <v>0</v>
      </c>
      <c r="Q2509" s="2" t="s">
        <v>8336</v>
      </c>
      <c r="R2509" s="2" t="s">
        <v>8353</v>
      </c>
      <c r="S2509" s="11">
        <f>(((J2509/60)/60)/24)+DATE(1970,1,1)</f>
        <v>42105.072962962964</v>
      </c>
      <c r="T2509" s="3">
        <f>(((I2509/60)/60)/24)+DATE(1970,1,1)</f>
        <v>42135.072962962964</v>
      </c>
    </row>
    <row r="2510" spans="1:20" x14ac:dyDescent="0.3">
      <c r="A2510" s="2">
        <v>2508</v>
      </c>
      <c r="B2510" s="2" t="s">
        <v>2508</v>
      </c>
      <c r="C2510" s="2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6">
        <f>(E2510/D2510)*100</f>
        <v>0</v>
      </c>
      <c r="P2510" s="5">
        <f>IF(NOT(L2510=0),(E2510/L2510),0)</f>
        <v>0</v>
      </c>
      <c r="Q2510" s="2" t="s">
        <v>8336</v>
      </c>
      <c r="R2510" s="2" t="s">
        <v>8353</v>
      </c>
      <c r="S2510" s="11">
        <f>(((J2510/60)/60)/24)+DATE(1970,1,1)</f>
        <v>41835.951782407406</v>
      </c>
      <c r="T2510" s="3">
        <f>(((I2510/60)/60)/24)+DATE(1970,1,1)</f>
        <v>41865.951782407406</v>
      </c>
    </row>
    <row r="2511" spans="1:20" x14ac:dyDescent="0.3">
      <c r="A2511" s="2">
        <v>2509</v>
      </c>
      <c r="B2511" s="2" t="s">
        <v>2509</v>
      </c>
      <c r="C2511" s="2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6">
        <f>(E2511/D2511)*100</f>
        <v>1.0526315789473684</v>
      </c>
      <c r="P2511" s="5">
        <f>IF(NOT(L2511=0),(E2511/L2511),0)</f>
        <v>35.714285714285715</v>
      </c>
      <c r="Q2511" s="2" t="s">
        <v>8336</v>
      </c>
      <c r="R2511" s="2" t="s">
        <v>8353</v>
      </c>
      <c r="S2511" s="11">
        <f>(((J2511/60)/60)/24)+DATE(1970,1,1)</f>
        <v>42058.809594907405</v>
      </c>
      <c r="T2511" s="3">
        <f>(((I2511/60)/60)/24)+DATE(1970,1,1)</f>
        <v>42114.767928240741</v>
      </c>
    </row>
    <row r="2512" spans="1:20" x14ac:dyDescent="0.3">
      <c r="A2512" s="2">
        <v>2510</v>
      </c>
      <c r="B2512" s="2" t="s">
        <v>2510</v>
      </c>
      <c r="C2512" s="2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6">
        <f>(E2512/D2512)*100</f>
        <v>0.15</v>
      </c>
      <c r="P2512" s="5">
        <f>IF(NOT(L2512=0),(E2512/L2512),0)</f>
        <v>37.5</v>
      </c>
      <c r="Q2512" s="2" t="s">
        <v>8336</v>
      </c>
      <c r="R2512" s="2" t="s">
        <v>8353</v>
      </c>
      <c r="S2512" s="11">
        <f>(((J2512/60)/60)/24)+DATE(1970,1,1)</f>
        <v>42078.997361111105</v>
      </c>
      <c r="T2512" s="3">
        <f>(((I2512/60)/60)/24)+DATE(1970,1,1)</f>
        <v>42138.997361111105</v>
      </c>
    </row>
    <row r="2513" spans="1:20" x14ac:dyDescent="0.3">
      <c r="A2513" s="2">
        <v>2511</v>
      </c>
      <c r="B2513" s="2" t="s">
        <v>2511</v>
      </c>
      <c r="C2513" s="2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6">
        <f>(E2513/D2513)*100</f>
        <v>0</v>
      </c>
      <c r="P2513" s="5">
        <f>IF(NOT(L2513=0),(E2513/L2513),0)</f>
        <v>0</v>
      </c>
      <c r="Q2513" s="2" t="s">
        <v>8336</v>
      </c>
      <c r="R2513" s="2" t="s">
        <v>8353</v>
      </c>
      <c r="S2513" s="11">
        <f>(((J2513/60)/60)/24)+DATE(1970,1,1)</f>
        <v>42371.446909722217</v>
      </c>
      <c r="T2513" s="3">
        <f>(((I2513/60)/60)/24)+DATE(1970,1,1)</f>
        <v>42401.446909722217</v>
      </c>
    </row>
    <row r="2514" spans="1:20" x14ac:dyDescent="0.3">
      <c r="A2514" s="2">
        <v>2512</v>
      </c>
      <c r="B2514" s="2" t="s">
        <v>2512</v>
      </c>
      <c r="C2514" s="2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6">
        <f>(E2514/D2514)*100</f>
        <v>0</v>
      </c>
      <c r="P2514" s="5">
        <f>IF(NOT(L2514=0),(E2514/L2514),0)</f>
        <v>0</v>
      </c>
      <c r="Q2514" s="2" t="s">
        <v>8336</v>
      </c>
      <c r="R2514" s="2" t="s">
        <v>8353</v>
      </c>
      <c r="S2514" s="11">
        <f>(((J2514/60)/60)/24)+DATE(1970,1,1)</f>
        <v>41971.876863425925</v>
      </c>
      <c r="T2514" s="3">
        <f>(((I2514/60)/60)/24)+DATE(1970,1,1)</f>
        <v>41986.876863425925</v>
      </c>
    </row>
    <row r="2515" spans="1:20" x14ac:dyDescent="0.3">
      <c r="A2515" s="2">
        <v>2513</v>
      </c>
      <c r="B2515" s="2" t="s">
        <v>2513</v>
      </c>
      <c r="C2515" s="2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6">
        <f>(E2515/D2515)*100</f>
        <v>0</v>
      </c>
      <c r="P2515" s="5">
        <f>IF(NOT(L2515=0),(E2515/L2515),0)</f>
        <v>0</v>
      </c>
      <c r="Q2515" s="2" t="s">
        <v>8336</v>
      </c>
      <c r="R2515" s="2" t="s">
        <v>8353</v>
      </c>
      <c r="S2515" s="11">
        <f>(((J2515/60)/60)/24)+DATE(1970,1,1)</f>
        <v>42732.00681712963</v>
      </c>
      <c r="T2515" s="3">
        <f>(((I2515/60)/60)/24)+DATE(1970,1,1)</f>
        <v>42792.00681712963</v>
      </c>
    </row>
    <row r="2516" spans="1:20" x14ac:dyDescent="0.3">
      <c r="A2516" s="2">
        <v>2514</v>
      </c>
      <c r="B2516" s="2" t="s">
        <v>2514</v>
      </c>
      <c r="C2516" s="2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6">
        <f>(E2516/D2516)*100</f>
        <v>1.7500000000000002</v>
      </c>
      <c r="P2516" s="5">
        <f>IF(NOT(L2516=0),(E2516/L2516),0)</f>
        <v>52.5</v>
      </c>
      <c r="Q2516" s="2" t="s">
        <v>8336</v>
      </c>
      <c r="R2516" s="2" t="s">
        <v>8353</v>
      </c>
      <c r="S2516" s="11">
        <f>(((J2516/60)/60)/24)+DATE(1970,1,1)</f>
        <v>41854.389780092592</v>
      </c>
      <c r="T2516" s="3">
        <f>(((I2516/60)/60)/24)+DATE(1970,1,1)</f>
        <v>41871.389780092592</v>
      </c>
    </row>
    <row r="2517" spans="1:20" x14ac:dyDescent="0.3">
      <c r="A2517" s="2">
        <v>2515</v>
      </c>
      <c r="B2517" s="2" t="s">
        <v>2515</v>
      </c>
      <c r="C2517" s="2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6">
        <f>(E2517/D2517)*100</f>
        <v>18.600000000000001</v>
      </c>
      <c r="P2517" s="5">
        <f>IF(NOT(L2517=0),(E2517/L2517),0)</f>
        <v>77.5</v>
      </c>
      <c r="Q2517" s="2" t="s">
        <v>8336</v>
      </c>
      <c r="R2517" s="2" t="s">
        <v>8353</v>
      </c>
      <c r="S2517" s="11">
        <f>(((J2517/60)/60)/24)+DATE(1970,1,1)</f>
        <v>42027.839733796296</v>
      </c>
      <c r="T2517" s="3">
        <f>(((I2517/60)/60)/24)+DATE(1970,1,1)</f>
        <v>42057.839733796296</v>
      </c>
    </row>
    <row r="2518" spans="1:20" x14ac:dyDescent="0.3">
      <c r="A2518" s="2">
        <v>2516</v>
      </c>
      <c r="B2518" s="2" t="s">
        <v>2516</v>
      </c>
      <c r="C2518" s="2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6">
        <f>(E2518/D2518)*100</f>
        <v>0</v>
      </c>
      <c r="P2518" s="5">
        <f>IF(NOT(L2518=0),(E2518/L2518),0)</f>
        <v>0</v>
      </c>
      <c r="Q2518" s="2" t="s">
        <v>8336</v>
      </c>
      <c r="R2518" s="2" t="s">
        <v>8353</v>
      </c>
      <c r="S2518" s="11">
        <f>(((J2518/60)/60)/24)+DATE(1970,1,1)</f>
        <v>41942.653379629628</v>
      </c>
      <c r="T2518" s="3">
        <f>(((I2518/60)/60)/24)+DATE(1970,1,1)</f>
        <v>41972.6950462963</v>
      </c>
    </row>
    <row r="2519" spans="1:20" x14ac:dyDescent="0.3">
      <c r="A2519" s="2">
        <v>2517</v>
      </c>
      <c r="B2519" s="2" t="s">
        <v>2517</v>
      </c>
      <c r="C2519" s="2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6">
        <f>(E2519/D2519)*100</f>
        <v>9.8166666666666664</v>
      </c>
      <c r="P2519" s="5">
        <f>IF(NOT(L2519=0),(E2519/L2519),0)</f>
        <v>53.545454545454547</v>
      </c>
      <c r="Q2519" s="2" t="s">
        <v>8336</v>
      </c>
      <c r="R2519" s="2" t="s">
        <v>8353</v>
      </c>
      <c r="S2519" s="11">
        <f>(((J2519/60)/60)/24)+DATE(1970,1,1)</f>
        <v>42052.802430555559</v>
      </c>
      <c r="T2519" s="3">
        <f>(((I2519/60)/60)/24)+DATE(1970,1,1)</f>
        <v>42082.760763888888</v>
      </c>
    </row>
    <row r="2520" spans="1:20" x14ac:dyDescent="0.3">
      <c r="A2520" s="2">
        <v>2518</v>
      </c>
      <c r="B2520" s="2" t="s">
        <v>2518</v>
      </c>
      <c r="C2520" s="2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6">
        <f>(E2520/D2520)*100</f>
        <v>0</v>
      </c>
      <c r="P2520" s="5">
        <f>IF(NOT(L2520=0),(E2520/L2520),0)</f>
        <v>0</v>
      </c>
      <c r="Q2520" s="2" t="s">
        <v>8336</v>
      </c>
      <c r="R2520" s="2" t="s">
        <v>8353</v>
      </c>
      <c r="S2520" s="11">
        <f>(((J2520/60)/60)/24)+DATE(1970,1,1)</f>
        <v>41926.680879629632</v>
      </c>
      <c r="T2520" s="3">
        <f>(((I2520/60)/60)/24)+DATE(1970,1,1)</f>
        <v>41956.722546296296</v>
      </c>
    </row>
    <row r="2521" spans="1:20" x14ac:dyDescent="0.3">
      <c r="A2521" s="2">
        <v>2519</v>
      </c>
      <c r="B2521" s="2" t="s">
        <v>2519</v>
      </c>
      <c r="C2521" s="2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6">
        <f>(E2521/D2521)*100</f>
        <v>4.3333333333333335E-2</v>
      </c>
      <c r="P2521" s="5">
        <f>IF(NOT(L2521=0),(E2521/L2521),0)</f>
        <v>16.25</v>
      </c>
      <c r="Q2521" s="2" t="s">
        <v>8336</v>
      </c>
      <c r="R2521" s="2" t="s">
        <v>8353</v>
      </c>
      <c r="S2521" s="11">
        <f>(((J2521/60)/60)/24)+DATE(1970,1,1)</f>
        <v>41809.155138888891</v>
      </c>
      <c r="T2521" s="3">
        <f>(((I2521/60)/60)/24)+DATE(1970,1,1)</f>
        <v>41839.155138888891</v>
      </c>
    </row>
    <row r="2522" spans="1:20" x14ac:dyDescent="0.3">
      <c r="A2522" s="2">
        <v>2520</v>
      </c>
      <c r="B2522" s="2" t="s">
        <v>2520</v>
      </c>
      <c r="C2522" s="2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6">
        <f>(E2522/D2522)*100</f>
        <v>0</v>
      </c>
      <c r="P2522" s="5">
        <f>IF(NOT(L2522=0),(E2522/L2522),0)</f>
        <v>0</v>
      </c>
      <c r="Q2522" s="2" t="s">
        <v>8336</v>
      </c>
      <c r="R2522" s="2" t="s">
        <v>8353</v>
      </c>
      <c r="S2522" s="11">
        <f>(((J2522/60)/60)/24)+DATE(1970,1,1)</f>
        <v>42612.600520833337</v>
      </c>
      <c r="T2522" s="3">
        <f>(((I2522/60)/60)/24)+DATE(1970,1,1)</f>
        <v>42658.806249999994</v>
      </c>
    </row>
    <row r="2523" spans="1:20" x14ac:dyDescent="0.3">
      <c r="A2523" s="2">
        <v>2521</v>
      </c>
      <c r="B2523" s="2" t="s">
        <v>2521</v>
      </c>
      <c r="C2523" s="2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6">
        <f>(E2523/D2523)*100</f>
        <v>109.48792</v>
      </c>
      <c r="P2523" s="5">
        <f>IF(NOT(L2523=0),(E2523/L2523),0)</f>
        <v>103.68174242424243</v>
      </c>
      <c r="Q2523" s="2" t="s">
        <v>8325</v>
      </c>
      <c r="R2523" s="2" t="s">
        <v>8354</v>
      </c>
      <c r="S2523" s="11">
        <f>(((J2523/60)/60)/24)+DATE(1970,1,1)</f>
        <v>42269.967835648145</v>
      </c>
      <c r="T2523" s="3">
        <f>(((I2523/60)/60)/24)+DATE(1970,1,1)</f>
        <v>42290.967835648145</v>
      </c>
    </row>
    <row r="2524" spans="1:20" x14ac:dyDescent="0.3">
      <c r="A2524" s="2">
        <v>2522</v>
      </c>
      <c r="B2524" s="2" t="s">
        <v>2522</v>
      </c>
      <c r="C2524" s="2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6">
        <f>(E2524/D2524)*100</f>
        <v>100</v>
      </c>
      <c r="P2524" s="5">
        <f>IF(NOT(L2524=0),(E2524/L2524),0)</f>
        <v>185.18518518518519</v>
      </c>
      <c r="Q2524" s="2" t="s">
        <v>8325</v>
      </c>
      <c r="R2524" s="2" t="s">
        <v>8354</v>
      </c>
      <c r="S2524" s="11">
        <f>(((J2524/60)/60)/24)+DATE(1970,1,1)</f>
        <v>42460.573611111111</v>
      </c>
      <c r="T2524" s="3">
        <f>(((I2524/60)/60)/24)+DATE(1970,1,1)</f>
        <v>42482.619444444441</v>
      </c>
    </row>
    <row r="2525" spans="1:20" x14ac:dyDescent="0.3">
      <c r="A2525" s="2">
        <v>2523</v>
      </c>
      <c r="B2525" s="2" t="s">
        <v>2523</v>
      </c>
      <c r="C2525" s="2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6">
        <f>(E2525/D2525)*100</f>
        <v>156.44444444444446</v>
      </c>
      <c r="P2525" s="5">
        <f>IF(NOT(L2525=0),(E2525/L2525),0)</f>
        <v>54.153846153846153</v>
      </c>
      <c r="Q2525" s="2" t="s">
        <v>8325</v>
      </c>
      <c r="R2525" s="2" t="s">
        <v>8354</v>
      </c>
      <c r="S2525" s="11">
        <f>(((J2525/60)/60)/24)+DATE(1970,1,1)</f>
        <v>41930.975601851853</v>
      </c>
      <c r="T2525" s="3">
        <f>(((I2525/60)/60)/24)+DATE(1970,1,1)</f>
        <v>41961.017268518524</v>
      </c>
    </row>
    <row r="2526" spans="1:20" x14ac:dyDescent="0.3">
      <c r="A2526" s="2">
        <v>2524</v>
      </c>
      <c r="B2526" s="2" t="s">
        <v>2524</v>
      </c>
      <c r="C2526" s="2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6">
        <f>(E2526/D2526)*100</f>
        <v>101.6</v>
      </c>
      <c r="P2526" s="5">
        <f>IF(NOT(L2526=0),(E2526/L2526),0)</f>
        <v>177.2093023255814</v>
      </c>
      <c r="Q2526" s="2" t="s">
        <v>8325</v>
      </c>
      <c r="R2526" s="2" t="s">
        <v>8354</v>
      </c>
      <c r="S2526" s="11">
        <f>(((J2526/60)/60)/24)+DATE(1970,1,1)</f>
        <v>41961.807372685187</v>
      </c>
      <c r="T2526" s="3">
        <f>(((I2526/60)/60)/24)+DATE(1970,1,1)</f>
        <v>41994.1875</v>
      </c>
    </row>
    <row r="2527" spans="1:20" x14ac:dyDescent="0.3">
      <c r="A2527" s="2">
        <v>2525</v>
      </c>
      <c r="B2527" s="2" t="s">
        <v>2525</v>
      </c>
      <c r="C2527" s="2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6">
        <f>(E2527/D2527)*100</f>
        <v>100.325</v>
      </c>
      <c r="P2527" s="5">
        <f>IF(NOT(L2527=0),(E2527/L2527),0)</f>
        <v>100.325</v>
      </c>
      <c r="Q2527" s="2" t="s">
        <v>8325</v>
      </c>
      <c r="R2527" s="2" t="s">
        <v>8354</v>
      </c>
      <c r="S2527" s="11">
        <f>(((J2527/60)/60)/24)+DATE(1970,1,1)</f>
        <v>41058.844571759262</v>
      </c>
      <c r="T2527" s="3">
        <f>(((I2527/60)/60)/24)+DATE(1970,1,1)</f>
        <v>41088.844571759262</v>
      </c>
    </row>
    <row r="2528" spans="1:20" x14ac:dyDescent="0.3">
      <c r="A2528" s="2">
        <v>2526</v>
      </c>
      <c r="B2528" s="2" t="s">
        <v>2526</v>
      </c>
      <c r="C2528" s="2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6">
        <f>(E2528/D2528)*100</f>
        <v>112.94999999999999</v>
      </c>
      <c r="P2528" s="5">
        <f>IF(NOT(L2528=0),(E2528/L2528),0)</f>
        <v>136.90909090909091</v>
      </c>
      <c r="Q2528" s="2" t="s">
        <v>8325</v>
      </c>
      <c r="R2528" s="2" t="s">
        <v>8354</v>
      </c>
      <c r="S2528" s="11">
        <f>(((J2528/60)/60)/24)+DATE(1970,1,1)</f>
        <v>41953.091134259259</v>
      </c>
      <c r="T2528" s="3">
        <f>(((I2528/60)/60)/24)+DATE(1970,1,1)</f>
        <v>41981.207638888889</v>
      </c>
    </row>
    <row r="2529" spans="1:20" x14ac:dyDescent="0.3">
      <c r="A2529" s="2">
        <v>2527</v>
      </c>
      <c r="B2529" s="2" t="s">
        <v>2527</v>
      </c>
      <c r="C2529" s="2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6">
        <f>(E2529/D2529)*100</f>
        <v>102.125</v>
      </c>
      <c r="P2529" s="5">
        <f>IF(NOT(L2529=0),(E2529/L2529),0)</f>
        <v>57.535211267605632</v>
      </c>
      <c r="Q2529" s="2" t="s">
        <v>8325</v>
      </c>
      <c r="R2529" s="2" t="s">
        <v>8354</v>
      </c>
      <c r="S2529" s="11">
        <f>(((J2529/60)/60)/24)+DATE(1970,1,1)</f>
        <v>41546.75105324074</v>
      </c>
      <c r="T2529" s="3">
        <f>(((I2529/60)/60)/24)+DATE(1970,1,1)</f>
        <v>41565.165972222225</v>
      </c>
    </row>
    <row r="2530" spans="1:20" x14ac:dyDescent="0.3">
      <c r="A2530" s="2">
        <v>2528</v>
      </c>
      <c r="B2530" s="2" t="s">
        <v>2528</v>
      </c>
      <c r="C2530" s="2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6">
        <f>(E2530/D2530)*100</f>
        <v>107.24974999999999</v>
      </c>
      <c r="P2530" s="5">
        <f>IF(NOT(L2530=0),(E2530/L2530),0)</f>
        <v>52.962839506172834</v>
      </c>
      <c r="Q2530" s="2" t="s">
        <v>8325</v>
      </c>
      <c r="R2530" s="2" t="s">
        <v>8354</v>
      </c>
      <c r="S2530" s="11">
        <f>(((J2530/60)/60)/24)+DATE(1970,1,1)</f>
        <v>42217.834525462968</v>
      </c>
      <c r="T2530" s="3">
        <f>(((I2530/60)/60)/24)+DATE(1970,1,1)</f>
        <v>42236.458333333328</v>
      </c>
    </row>
    <row r="2531" spans="1:20" x14ac:dyDescent="0.3">
      <c r="A2531" s="2">
        <v>2529</v>
      </c>
      <c r="B2531" s="2" t="s">
        <v>2529</v>
      </c>
      <c r="C2531" s="2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6">
        <f>(E2531/D2531)*100</f>
        <v>104.28333333333333</v>
      </c>
      <c r="P2531" s="5">
        <f>IF(NOT(L2531=0),(E2531/L2531),0)</f>
        <v>82.328947368421055</v>
      </c>
      <c r="Q2531" s="2" t="s">
        <v>8325</v>
      </c>
      <c r="R2531" s="2" t="s">
        <v>8354</v>
      </c>
      <c r="S2531" s="11">
        <f>(((J2531/60)/60)/24)+DATE(1970,1,1)</f>
        <v>40948.080729166664</v>
      </c>
      <c r="T2531" s="3">
        <f>(((I2531/60)/60)/24)+DATE(1970,1,1)</f>
        <v>40993.0390625</v>
      </c>
    </row>
    <row r="2532" spans="1:20" x14ac:dyDescent="0.3">
      <c r="A2532" s="2">
        <v>2530</v>
      </c>
      <c r="B2532" s="2" t="s">
        <v>2530</v>
      </c>
      <c r="C2532" s="2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6">
        <f>(E2532/D2532)*100</f>
        <v>100</v>
      </c>
      <c r="P2532" s="5">
        <f>IF(NOT(L2532=0),(E2532/L2532),0)</f>
        <v>135.41666666666666</v>
      </c>
      <c r="Q2532" s="2" t="s">
        <v>8325</v>
      </c>
      <c r="R2532" s="2" t="s">
        <v>8354</v>
      </c>
      <c r="S2532" s="11">
        <f>(((J2532/60)/60)/24)+DATE(1970,1,1)</f>
        <v>42081.864641203705</v>
      </c>
      <c r="T2532" s="3">
        <f>(((I2532/60)/60)/24)+DATE(1970,1,1)</f>
        <v>42114.201388888891</v>
      </c>
    </row>
    <row r="2533" spans="1:20" x14ac:dyDescent="0.3">
      <c r="A2533" s="2">
        <v>2531</v>
      </c>
      <c r="B2533" s="2" t="s">
        <v>2531</v>
      </c>
      <c r="C2533" s="2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6">
        <f>(E2533/D2533)*100</f>
        <v>100.4</v>
      </c>
      <c r="P2533" s="5">
        <f>IF(NOT(L2533=0),(E2533/L2533),0)</f>
        <v>74.06557377049181</v>
      </c>
      <c r="Q2533" s="2" t="s">
        <v>8325</v>
      </c>
      <c r="R2533" s="2" t="s">
        <v>8354</v>
      </c>
      <c r="S2533" s="11">
        <f>(((J2533/60)/60)/24)+DATE(1970,1,1)</f>
        <v>42208.680023148147</v>
      </c>
      <c r="T2533" s="3">
        <f>(((I2533/60)/60)/24)+DATE(1970,1,1)</f>
        <v>42231.165972222225</v>
      </c>
    </row>
    <row r="2534" spans="1:20" x14ac:dyDescent="0.3">
      <c r="A2534" s="2">
        <v>2532</v>
      </c>
      <c r="B2534" s="2" t="s">
        <v>2532</v>
      </c>
      <c r="C2534" s="2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6">
        <f>(E2534/D2534)*100</f>
        <v>126.125</v>
      </c>
      <c r="P2534" s="5">
        <f>IF(NOT(L2534=0),(E2534/L2534),0)</f>
        <v>84.083333333333329</v>
      </c>
      <c r="Q2534" s="2" t="s">
        <v>8325</v>
      </c>
      <c r="R2534" s="2" t="s">
        <v>8354</v>
      </c>
      <c r="S2534" s="11">
        <f>(((J2534/60)/60)/24)+DATE(1970,1,1)</f>
        <v>41107.849143518521</v>
      </c>
      <c r="T2534" s="3">
        <f>(((I2534/60)/60)/24)+DATE(1970,1,1)</f>
        <v>41137.849143518521</v>
      </c>
    </row>
    <row r="2535" spans="1:20" x14ac:dyDescent="0.3">
      <c r="A2535" s="2">
        <v>2533</v>
      </c>
      <c r="B2535" s="2" t="s">
        <v>2533</v>
      </c>
      <c r="C2535" s="2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6">
        <f>(E2535/D2535)*100</f>
        <v>110.66666666666667</v>
      </c>
      <c r="P2535" s="5">
        <f>IF(NOT(L2535=0),(E2535/L2535),0)</f>
        <v>61.029411764705884</v>
      </c>
      <c r="Q2535" s="2" t="s">
        <v>8325</v>
      </c>
      <c r="R2535" s="2" t="s">
        <v>8354</v>
      </c>
      <c r="S2535" s="11">
        <f>(((J2535/60)/60)/24)+DATE(1970,1,1)</f>
        <v>41304.751284722224</v>
      </c>
      <c r="T2535" s="3">
        <f>(((I2535/60)/60)/24)+DATE(1970,1,1)</f>
        <v>41334.750787037039</v>
      </c>
    </row>
    <row r="2536" spans="1:20" x14ac:dyDescent="0.3">
      <c r="A2536" s="2">
        <v>2534</v>
      </c>
      <c r="B2536" s="2" t="s">
        <v>2534</v>
      </c>
      <c r="C2536" s="2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6">
        <f>(E2536/D2536)*100</f>
        <v>105</v>
      </c>
      <c r="P2536" s="5">
        <f>IF(NOT(L2536=0),(E2536/L2536),0)</f>
        <v>150</v>
      </c>
      <c r="Q2536" s="2" t="s">
        <v>8325</v>
      </c>
      <c r="R2536" s="2" t="s">
        <v>8354</v>
      </c>
      <c r="S2536" s="11">
        <f>(((J2536/60)/60)/24)+DATE(1970,1,1)</f>
        <v>40127.700370370374</v>
      </c>
      <c r="T2536" s="3">
        <f>(((I2536/60)/60)/24)+DATE(1970,1,1)</f>
        <v>40179.25</v>
      </c>
    </row>
    <row r="2537" spans="1:20" x14ac:dyDescent="0.3">
      <c r="A2537" s="2">
        <v>2535</v>
      </c>
      <c r="B2537" s="2" t="s">
        <v>2535</v>
      </c>
      <c r="C2537" s="2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6">
        <f>(E2537/D2537)*100</f>
        <v>103.77499999999999</v>
      </c>
      <c r="P2537" s="5">
        <f>IF(NOT(L2537=0),(E2537/L2537),0)</f>
        <v>266.08974358974359</v>
      </c>
      <c r="Q2537" s="2" t="s">
        <v>8325</v>
      </c>
      <c r="R2537" s="2" t="s">
        <v>8354</v>
      </c>
      <c r="S2537" s="11">
        <f>(((J2537/60)/60)/24)+DATE(1970,1,1)</f>
        <v>41943.791030092594</v>
      </c>
      <c r="T2537" s="3">
        <f>(((I2537/60)/60)/24)+DATE(1970,1,1)</f>
        <v>41974.832696759258</v>
      </c>
    </row>
    <row r="2538" spans="1:20" x14ac:dyDescent="0.3">
      <c r="A2538" s="2">
        <v>2536</v>
      </c>
      <c r="B2538" s="2" t="s">
        <v>2536</v>
      </c>
      <c r="C2538" s="2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6">
        <f>(E2538/D2538)*100</f>
        <v>115.99999999999999</v>
      </c>
      <c r="P2538" s="5">
        <f>IF(NOT(L2538=0),(E2538/L2538),0)</f>
        <v>7.25</v>
      </c>
      <c r="Q2538" s="2" t="s">
        <v>8325</v>
      </c>
      <c r="R2538" s="2" t="s">
        <v>8354</v>
      </c>
      <c r="S2538" s="11">
        <f>(((J2538/60)/60)/24)+DATE(1970,1,1)</f>
        <v>41464.106087962966</v>
      </c>
      <c r="T2538" s="3">
        <f>(((I2538/60)/60)/24)+DATE(1970,1,1)</f>
        <v>41485.106087962966</v>
      </c>
    </row>
    <row r="2539" spans="1:20" x14ac:dyDescent="0.3">
      <c r="A2539" s="2">
        <v>2537</v>
      </c>
      <c r="B2539" s="2" t="s">
        <v>2537</v>
      </c>
      <c r="C2539" s="2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6">
        <f>(E2539/D2539)*100</f>
        <v>110.00000000000001</v>
      </c>
      <c r="P2539" s="5">
        <f>IF(NOT(L2539=0),(E2539/L2539),0)</f>
        <v>100</v>
      </c>
      <c r="Q2539" s="2" t="s">
        <v>8325</v>
      </c>
      <c r="R2539" s="2" t="s">
        <v>8354</v>
      </c>
      <c r="S2539" s="11">
        <f>(((J2539/60)/60)/24)+DATE(1970,1,1)</f>
        <v>40696.648784722223</v>
      </c>
      <c r="T2539" s="3">
        <f>(((I2539/60)/60)/24)+DATE(1970,1,1)</f>
        <v>40756.648784722223</v>
      </c>
    </row>
    <row r="2540" spans="1:20" x14ac:dyDescent="0.3">
      <c r="A2540" s="2">
        <v>2538</v>
      </c>
      <c r="B2540" s="2" t="s">
        <v>2538</v>
      </c>
      <c r="C2540" s="2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6">
        <f>(E2540/D2540)*100</f>
        <v>113.01761111111111</v>
      </c>
      <c r="P2540" s="5">
        <f>IF(NOT(L2540=0),(E2540/L2540),0)</f>
        <v>109.96308108108107</v>
      </c>
      <c r="Q2540" s="2" t="s">
        <v>8325</v>
      </c>
      <c r="R2540" s="2" t="s">
        <v>8354</v>
      </c>
      <c r="S2540" s="11">
        <f>(((J2540/60)/60)/24)+DATE(1970,1,1)</f>
        <v>41298.509965277779</v>
      </c>
      <c r="T2540" s="3">
        <f>(((I2540/60)/60)/24)+DATE(1970,1,1)</f>
        <v>41329.207638888889</v>
      </c>
    </row>
    <row r="2541" spans="1:20" x14ac:dyDescent="0.3">
      <c r="A2541" s="2">
        <v>2539</v>
      </c>
      <c r="B2541" s="2" t="s">
        <v>2539</v>
      </c>
      <c r="C2541" s="2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6">
        <f>(E2541/D2541)*100</f>
        <v>100.25</v>
      </c>
      <c r="P2541" s="5">
        <f>IF(NOT(L2541=0),(E2541/L2541),0)</f>
        <v>169.91525423728814</v>
      </c>
      <c r="Q2541" s="2" t="s">
        <v>8325</v>
      </c>
      <c r="R2541" s="2" t="s">
        <v>8354</v>
      </c>
      <c r="S2541" s="11">
        <f>(((J2541/60)/60)/24)+DATE(1970,1,1)</f>
        <v>41977.902222222227</v>
      </c>
      <c r="T2541" s="3">
        <f>(((I2541/60)/60)/24)+DATE(1970,1,1)</f>
        <v>42037.902222222227</v>
      </c>
    </row>
    <row r="2542" spans="1:20" x14ac:dyDescent="0.3">
      <c r="A2542" s="2">
        <v>2540</v>
      </c>
      <c r="B2542" s="2" t="s">
        <v>2540</v>
      </c>
      <c r="C2542" s="2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6">
        <f>(E2542/D2542)*100</f>
        <v>103.4</v>
      </c>
      <c r="P2542" s="5">
        <f>IF(NOT(L2542=0),(E2542/L2542),0)</f>
        <v>95.740740740740748</v>
      </c>
      <c r="Q2542" s="2" t="s">
        <v>8325</v>
      </c>
      <c r="R2542" s="2" t="s">
        <v>8354</v>
      </c>
      <c r="S2542" s="11">
        <f>(((J2542/60)/60)/24)+DATE(1970,1,1)</f>
        <v>40785.675011574072</v>
      </c>
      <c r="T2542" s="3">
        <f>(((I2542/60)/60)/24)+DATE(1970,1,1)</f>
        <v>40845.675011574072</v>
      </c>
    </row>
    <row r="2543" spans="1:20" x14ac:dyDescent="0.3">
      <c r="A2543" s="2">
        <v>2541</v>
      </c>
      <c r="B2543" s="2" t="s">
        <v>2541</v>
      </c>
      <c r="C2543" s="2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6">
        <f>(E2543/D2543)*100</f>
        <v>107.02857142857142</v>
      </c>
      <c r="P2543" s="5">
        <f>IF(NOT(L2543=0),(E2543/L2543),0)</f>
        <v>59.460317460317462</v>
      </c>
      <c r="Q2543" s="2" t="s">
        <v>8325</v>
      </c>
      <c r="R2543" s="2" t="s">
        <v>8354</v>
      </c>
      <c r="S2543" s="11">
        <f>(((J2543/60)/60)/24)+DATE(1970,1,1)</f>
        <v>41483.449282407404</v>
      </c>
      <c r="T2543" s="3">
        <f>(((I2543/60)/60)/24)+DATE(1970,1,1)</f>
        <v>41543.449282407404</v>
      </c>
    </row>
    <row r="2544" spans="1:20" x14ac:dyDescent="0.3">
      <c r="A2544" s="2">
        <v>2542</v>
      </c>
      <c r="B2544" s="2" t="s">
        <v>2542</v>
      </c>
      <c r="C2544" s="2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6">
        <f>(E2544/D2544)*100</f>
        <v>103.57142857142858</v>
      </c>
      <c r="P2544" s="5">
        <f>IF(NOT(L2544=0),(E2544/L2544),0)</f>
        <v>55.769230769230766</v>
      </c>
      <c r="Q2544" s="2" t="s">
        <v>8325</v>
      </c>
      <c r="R2544" s="2" t="s">
        <v>8354</v>
      </c>
      <c r="S2544" s="11">
        <f>(((J2544/60)/60)/24)+DATE(1970,1,1)</f>
        <v>41509.426585648151</v>
      </c>
      <c r="T2544" s="3">
        <f>(((I2544/60)/60)/24)+DATE(1970,1,1)</f>
        <v>41548.165972222225</v>
      </c>
    </row>
    <row r="2545" spans="1:20" x14ac:dyDescent="0.3">
      <c r="A2545" s="2">
        <v>2543</v>
      </c>
      <c r="B2545" s="2" t="s">
        <v>2543</v>
      </c>
      <c r="C2545" s="2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6">
        <f>(E2545/D2545)*100</f>
        <v>156.4</v>
      </c>
      <c r="P2545" s="5">
        <f>IF(NOT(L2545=0),(E2545/L2545),0)</f>
        <v>30.076923076923077</v>
      </c>
      <c r="Q2545" s="2" t="s">
        <v>8325</v>
      </c>
      <c r="R2545" s="2" t="s">
        <v>8354</v>
      </c>
      <c r="S2545" s="11">
        <f>(((J2545/60)/60)/24)+DATE(1970,1,1)</f>
        <v>40514.107615740737</v>
      </c>
      <c r="T2545" s="3">
        <f>(((I2545/60)/60)/24)+DATE(1970,1,1)</f>
        <v>40545.125</v>
      </c>
    </row>
    <row r="2546" spans="1:20" x14ac:dyDescent="0.3">
      <c r="A2546" s="2">
        <v>2544</v>
      </c>
      <c r="B2546" s="2" t="s">
        <v>2544</v>
      </c>
      <c r="C2546" s="2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6">
        <f>(E2546/D2546)*100</f>
        <v>100.82</v>
      </c>
      <c r="P2546" s="5">
        <f>IF(NOT(L2546=0),(E2546/L2546),0)</f>
        <v>88.438596491228068</v>
      </c>
      <c r="Q2546" s="2" t="s">
        <v>8325</v>
      </c>
      <c r="R2546" s="2" t="s">
        <v>8354</v>
      </c>
      <c r="S2546" s="11">
        <f>(((J2546/60)/60)/24)+DATE(1970,1,1)</f>
        <v>41068.520474537036</v>
      </c>
      <c r="T2546" s="3">
        <f>(((I2546/60)/60)/24)+DATE(1970,1,1)</f>
        <v>41098.520474537036</v>
      </c>
    </row>
    <row r="2547" spans="1:20" x14ac:dyDescent="0.3">
      <c r="A2547" s="2">
        <v>2545</v>
      </c>
      <c r="B2547" s="2" t="s">
        <v>2545</v>
      </c>
      <c r="C2547" s="2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6">
        <f>(E2547/D2547)*100</f>
        <v>195.3</v>
      </c>
      <c r="P2547" s="5">
        <f>IF(NOT(L2547=0),(E2547/L2547),0)</f>
        <v>64.032786885245898</v>
      </c>
      <c r="Q2547" s="2" t="s">
        <v>8325</v>
      </c>
      <c r="R2547" s="2" t="s">
        <v>8354</v>
      </c>
      <c r="S2547" s="11">
        <f>(((J2547/60)/60)/24)+DATE(1970,1,1)</f>
        <v>42027.13817129629</v>
      </c>
      <c r="T2547" s="3">
        <f>(((I2547/60)/60)/24)+DATE(1970,1,1)</f>
        <v>42062.020833333328</v>
      </c>
    </row>
    <row r="2548" spans="1:20" x14ac:dyDescent="0.3">
      <c r="A2548" s="2">
        <v>2546</v>
      </c>
      <c r="B2548" s="2" t="s">
        <v>2546</v>
      </c>
      <c r="C2548" s="2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6">
        <f>(E2548/D2548)*100</f>
        <v>111.71428571428572</v>
      </c>
      <c r="P2548" s="5">
        <f>IF(NOT(L2548=0),(E2548/L2548),0)</f>
        <v>60.153846153846153</v>
      </c>
      <c r="Q2548" s="2" t="s">
        <v>8325</v>
      </c>
      <c r="R2548" s="2" t="s">
        <v>8354</v>
      </c>
      <c r="S2548" s="11">
        <f>(((J2548/60)/60)/24)+DATE(1970,1,1)</f>
        <v>41524.858553240738</v>
      </c>
      <c r="T2548" s="3">
        <f>(((I2548/60)/60)/24)+DATE(1970,1,1)</f>
        <v>41552.208333333336</v>
      </c>
    </row>
    <row r="2549" spans="1:20" x14ac:dyDescent="0.3">
      <c r="A2549" s="2">
        <v>2547</v>
      </c>
      <c r="B2549" s="2" t="s">
        <v>2547</v>
      </c>
      <c r="C2549" s="2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6">
        <f>(E2549/D2549)*100</f>
        <v>119.85454545454546</v>
      </c>
      <c r="P2549" s="5">
        <f>IF(NOT(L2549=0),(E2549/L2549),0)</f>
        <v>49.194029850746269</v>
      </c>
      <c r="Q2549" s="2" t="s">
        <v>8325</v>
      </c>
      <c r="R2549" s="2" t="s">
        <v>8354</v>
      </c>
      <c r="S2549" s="11">
        <f>(((J2549/60)/60)/24)+DATE(1970,1,1)</f>
        <v>40973.773182870369</v>
      </c>
      <c r="T2549" s="3">
        <f>(((I2549/60)/60)/24)+DATE(1970,1,1)</f>
        <v>41003.731516203705</v>
      </c>
    </row>
    <row r="2550" spans="1:20" x14ac:dyDescent="0.3">
      <c r="A2550" s="2">
        <v>2548</v>
      </c>
      <c r="B2550" s="2" t="s">
        <v>2548</v>
      </c>
      <c r="C2550" s="2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6">
        <f>(E2550/D2550)*100</f>
        <v>101.85</v>
      </c>
      <c r="P2550" s="5">
        <f>IF(NOT(L2550=0),(E2550/L2550),0)</f>
        <v>165.16216216216216</v>
      </c>
      <c r="Q2550" s="2" t="s">
        <v>8325</v>
      </c>
      <c r="R2550" s="2" t="s">
        <v>8354</v>
      </c>
      <c r="S2550" s="11">
        <f>(((J2550/60)/60)/24)+DATE(1970,1,1)</f>
        <v>42618.625428240746</v>
      </c>
      <c r="T2550" s="3">
        <f>(((I2550/60)/60)/24)+DATE(1970,1,1)</f>
        <v>42643.185416666667</v>
      </c>
    </row>
    <row r="2551" spans="1:20" x14ac:dyDescent="0.3">
      <c r="A2551" s="2">
        <v>2549</v>
      </c>
      <c r="B2551" s="2" t="s">
        <v>2549</v>
      </c>
      <c r="C2551" s="2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6">
        <f>(E2551/D2551)*100</f>
        <v>102.80254777070064</v>
      </c>
      <c r="P2551" s="5">
        <f>IF(NOT(L2551=0),(E2551/L2551),0)</f>
        <v>43.621621621621621</v>
      </c>
      <c r="Q2551" s="2" t="s">
        <v>8325</v>
      </c>
      <c r="R2551" s="2" t="s">
        <v>8354</v>
      </c>
      <c r="S2551" s="11">
        <f>(((J2551/60)/60)/24)+DATE(1970,1,1)</f>
        <v>41390.757754629631</v>
      </c>
      <c r="T2551" s="3">
        <f>(((I2551/60)/60)/24)+DATE(1970,1,1)</f>
        <v>41425.708333333336</v>
      </c>
    </row>
    <row r="2552" spans="1:20" x14ac:dyDescent="0.3">
      <c r="A2552" s="2">
        <v>2550</v>
      </c>
      <c r="B2552" s="2" t="s">
        <v>2550</v>
      </c>
      <c r="C2552" s="2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6">
        <f>(E2552/D2552)*100</f>
        <v>100.84615384615385</v>
      </c>
      <c r="P2552" s="5">
        <f>IF(NOT(L2552=0),(E2552/L2552),0)</f>
        <v>43.7</v>
      </c>
      <c r="Q2552" s="2" t="s">
        <v>8325</v>
      </c>
      <c r="R2552" s="2" t="s">
        <v>8354</v>
      </c>
      <c r="S2552" s="11">
        <f>(((J2552/60)/60)/24)+DATE(1970,1,1)</f>
        <v>42228.634328703702</v>
      </c>
      <c r="T2552" s="3">
        <f>(((I2552/60)/60)/24)+DATE(1970,1,1)</f>
        <v>42285.165972222225</v>
      </c>
    </row>
    <row r="2553" spans="1:20" x14ac:dyDescent="0.3">
      <c r="A2553" s="2">
        <v>2551</v>
      </c>
      <c r="B2553" s="2" t="s">
        <v>2551</v>
      </c>
      <c r="C2553" s="2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6">
        <f>(E2553/D2553)*100</f>
        <v>102.73469387755102</v>
      </c>
      <c r="P2553" s="5">
        <f>IF(NOT(L2553=0),(E2553/L2553),0)</f>
        <v>67.419642857142861</v>
      </c>
      <c r="Q2553" s="2" t="s">
        <v>8325</v>
      </c>
      <c r="R2553" s="2" t="s">
        <v>8354</v>
      </c>
      <c r="S2553" s="11">
        <f>(((J2553/60)/60)/24)+DATE(1970,1,1)</f>
        <v>40961.252141203702</v>
      </c>
      <c r="T2553" s="3">
        <f>(((I2553/60)/60)/24)+DATE(1970,1,1)</f>
        <v>40989.866666666669</v>
      </c>
    </row>
    <row r="2554" spans="1:20" x14ac:dyDescent="0.3">
      <c r="A2554" s="2">
        <v>2552</v>
      </c>
      <c r="B2554" s="2" t="s">
        <v>2552</v>
      </c>
      <c r="C2554" s="2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6">
        <f>(E2554/D2554)*100</f>
        <v>106.5</v>
      </c>
      <c r="P2554" s="5">
        <f>IF(NOT(L2554=0),(E2554/L2554),0)</f>
        <v>177.5</v>
      </c>
      <c r="Q2554" s="2" t="s">
        <v>8325</v>
      </c>
      <c r="R2554" s="2" t="s">
        <v>8354</v>
      </c>
      <c r="S2554" s="11">
        <f>(((J2554/60)/60)/24)+DATE(1970,1,1)</f>
        <v>42769.809965277775</v>
      </c>
      <c r="T2554" s="3">
        <f>(((I2554/60)/60)/24)+DATE(1970,1,1)</f>
        <v>42799.809965277775</v>
      </c>
    </row>
    <row r="2555" spans="1:20" x14ac:dyDescent="0.3">
      <c r="A2555" s="2">
        <v>2553</v>
      </c>
      <c r="B2555" s="2" t="s">
        <v>2553</v>
      </c>
      <c r="C2555" s="2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6">
        <f>(E2555/D2555)*100</f>
        <v>155.53333333333333</v>
      </c>
      <c r="P2555" s="5">
        <f>IF(NOT(L2555=0),(E2555/L2555),0)</f>
        <v>38.883333333333333</v>
      </c>
      <c r="Q2555" s="2" t="s">
        <v>8325</v>
      </c>
      <c r="R2555" s="2" t="s">
        <v>8354</v>
      </c>
      <c r="S2555" s="11">
        <f>(((J2555/60)/60)/24)+DATE(1970,1,1)</f>
        <v>41113.199155092596</v>
      </c>
      <c r="T2555" s="3">
        <f>(((I2555/60)/60)/24)+DATE(1970,1,1)</f>
        <v>41173.199155092596</v>
      </c>
    </row>
    <row r="2556" spans="1:20" x14ac:dyDescent="0.3">
      <c r="A2556" s="2">
        <v>2554</v>
      </c>
      <c r="B2556" s="2" t="s">
        <v>2554</v>
      </c>
      <c r="C2556" s="2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6">
        <f>(E2556/D2556)*100</f>
        <v>122.8</v>
      </c>
      <c r="P2556" s="5">
        <f>IF(NOT(L2556=0),(E2556/L2556),0)</f>
        <v>54.985074626865675</v>
      </c>
      <c r="Q2556" s="2" t="s">
        <v>8325</v>
      </c>
      <c r="R2556" s="2" t="s">
        <v>8354</v>
      </c>
      <c r="S2556" s="11">
        <f>(((J2556/60)/60)/24)+DATE(1970,1,1)</f>
        <v>42125.078275462962</v>
      </c>
      <c r="T2556" s="3">
        <f>(((I2556/60)/60)/24)+DATE(1970,1,1)</f>
        <v>42156.165972222225</v>
      </c>
    </row>
    <row r="2557" spans="1:20" x14ac:dyDescent="0.3">
      <c r="A2557" s="2">
        <v>2555</v>
      </c>
      <c r="B2557" s="2" t="s">
        <v>2555</v>
      </c>
      <c r="C2557" s="2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6">
        <f>(E2557/D2557)*100</f>
        <v>107.35</v>
      </c>
      <c r="P2557" s="5">
        <f>IF(NOT(L2557=0),(E2557/L2557),0)</f>
        <v>61.342857142857142</v>
      </c>
      <c r="Q2557" s="2" t="s">
        <v>8325</v>
      </c>
      <c r="R2557" s="2" t="s">
        <v>8354</v>
      </c>
      <c r="S2557" s="11">
        <f>(((J2557/60)/60)/24)+DATE(1970,1,1)</f>
        <v>41026.655011574076</v>
      </c>
      <c r="T2557" s="3">
        <f>(((I2557/60)/60)/24)+DATE(1970,1,1)</f>
        <v>41057.655011574076</v>
      </c>
    </row>
    <row r="2558" spans="1:20" x14ac:dyDescent="0.3">
      <c r="A2558" s="2">
        <v>2556</v>
      </c>
      <c r="B2558" s="2" t="s">
        <v>2556</v>
      </c>
      <c r="C2558" s="2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6">
        <f>(E2558/D2558)*100</f>
        <v>105.50335570469798</v>
      </c>
      <c r="P2558" s="5">
        <f>IF(NOT(L2558=0),(E2558/L2558),0)</f>
        <v>23.117647058823529</v>
      </c>
      <c r="Q2558" s="2" t="s">
        <v>8325</v>
      </c>
      <c r="R2558" s="2" t="s">
        <v>8354</v>
      </c>
      <c r="S2558" s="11">
        <f>(((J2558/60)/60)/24)+DATE(1970,1,1)</f>
        <v>41222.991400462961</v>
      </c>
      <c r="T2558" s="3">
        <f>(((I2558/60)/60)/24)+DATE(1970,1,1)</f>
        <v>41267.991400462961</v>
      </c>
    </row>
    <row r="2559" spans="1:20" x14ac:dyDescent="0.3">
      <c r="A2559" s="2">
        <v>2557</v>
      </c>
      <c r="B2559" s="2" t="s">
        <v>2557</v>
      </c>
      <c r="C2559" s="2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6">
        <f>(E2559/D2559)*100</f>
        <v>118.44444444444444</v>
      </c>
      <c r="P2559" s="5">
        <f>IF(NOT(L2559=0),(E2559/L2559),0)</f>
        <v>29.611111111111111</v>
      </c>
      <c r="Q2559" s="2" t="s">
        <v>8325</v>
      </c>
      <c r="R2559" s="2" t="s">
        <v>8354</v>
      </c>
      <c r="S2559" s="11">
        <f>(((J2559/60)/60)/24)+DATE(1970,1,1)</f>
        <v>41744.745208333334</v>
      </c>
      <c r="T2559" s="3">
        <f>(((I2559/60)/60)/24)+DATE(1970,1,1)</f>
        <v>41774.745208333334</v>
      </c>
    </row>
    <row r="2560" spans="1:20" x14ac:dyDescent="0.3">
      <c r="A2560" s="2">
        <v>2558</v>
      </c>
      <c r="B2560" s="2" t="s">
        <v>2558</v>
      </c>
      <c r="C2560" s="2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6">
        <f>(E2560/D2560)*100</f>
        <v>108.88</v>
      </c>
      <c r="P2560" s="5">
        <f>IF(NOT(L2560=0),(E2560/L2560),0)</f>
        <v>75.611111111111114</v>
      </c>
      <c r="Q2560" s="2" t="s">
        <v>8325</v>
      </c>
      <c r="R2560" s="2" t="s">
        <v>8354</v>
      </c>
      <c r="S2560" s="11">
        <f>(((J2560/60)/60)/24)+DATE(1970,1,1)</f>
        <v>42093.860023148154</v>
      </c>
      <c r="T2560" s="3">
        <f>(((I2560/60)/60)/24)+DATE(1970,1,1)</f>
        <v>42125.582638888889</v>
      </c>
    </row>
    <row r="2561" spans="1:20" x14ac:dyDescent="0.3">
      <c r="A2561" s="2">
        <v>2559</v>
      </c>
      <c r="B2561" s="2" t="s">
        <v>2559</v>
      </c>
      <c r="C2561" s="2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6">
        <f>(E2561/D2561)*100</f>
        <v>111.25</v>
      </c>
      <c r="P2561" s="5">
        <f>IF(NOT(L2561=0),(E2561/L2561),0)</f>
        <v>35.6</v>
      </c>
      <c r="Q2561" s="2" t="s">
        <v>8325</v>
      </c>
      <c r="R2561" s="2" t="s">
        <v>8354</v>
      </c>
      <c r="S2561" s="11">
        <f>(((J2561/60)/60)/24)+DATE(1970,1,1)</f>
        <v>40829.873657407406</v>
      </c>
      <c r="T2561" s="3">
        <f>(((I2561/60)/60)/24)+DATE(1970,1,1)</f>
        <v>40862.817361111112</v>
      </c>
    </row>
    <row r="2562" spans="1:20" x14ac:dyDescent="0.3">
      <c r="A2562" s="2">
        <v>2560</v>
      </c>
      <c r="B2562" s="2" t="s">
        <v>2560</v>
      </c>
      <c r="C2562" s="2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6">
        <f>(E2562/D2562)*100</f>
        <v>100.1</v>
      </c>
      <c r="P2562" s="5">
        <f>IF(NOT(L2562=0),(E2562/L2562),0)</f>
        <v>143</v>
      </c>
      <c r="Q2562" s="2" t="s">
        <v>8325</v>
      </c>
      <c r="R2562" s="2" t="s">
        <v>8354</v>
      </c>
      <c r="S2562" s="11">
        <f>(((J2562/60)/60)/24)+DATE(1970,1,1)</f>
        <v>42039.951087962967</v>
      </c>
      <c r="T2562" s="3">
        <f>(((I2562/60)/60)/24)+DATE(1970,1,1)</f>
        <v>42069.951087962967</v>
      </c>
    </row>
    <row r="2563" spans="1:20" x14ac:dyDescent="0.3">
      <c r="A2563" s="2">
        <v>2561</v>
      </c>
      <c r="B2563" s="2" t="s">
        <v>2561</v>
      </c>
      <c r="C2563" s="2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6">
        <f>(E2563/D2563)*100</f>
        <v>0</v>
      </c>
      <c r="P2563" s="5">
        <f>IF(NOT(L2563=0),(E2563/L2563),0)</f>
        <v>0</v>
      </c>
      <c r="Q2563" s="2" t="s">
        <v>8336</v>
      </c>
      <c r="R2563" s="2" t="s">
        <v>8337</v>
      </c>
      <c r="S2563" s="11">
        <f>(((J2563/60)/60)/24)+DATE(1970,1,1)</f>
        <v>42260.528807870374</v>
      </c>
      <c r="T2563" s="3">
        <f>(((I2563/60)/60)/24)+DATE(1970,1,1)</f>
        <v>42290.528807870374</v>
      </c>
    </row>
    <row r="2564" spans="1:20" x14ac:dyDescent="0.3">
      <c r="A2564" s="2">
        <v>2562</v>
      </c>
      <c r="B2564" s="2" t="s">
        <v>2562</v>
      </c>
      <c r="C2564" s="2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6">
        <f>(E2564/D2564)*100</f>
        <v>0.75</v>
      </c>
      <c r="P2564" s="5">
        <f>IF(NOT(L2564=0),(E2564/L2564),0)</f>
        <v>25</v>
      </c>
      <c r="Q2564" s="2" t="s">
        <v>8336</v>
      </c>
      <c r="R2564" s="2" t="s">
        <v>8337</v>
      </c>
      <c r="S2564" s="11">
        <f>(((J2564/60)/60)/24)+DATE(1970,1,1)</f>
        <v>42594.524756944447</v>
      </c>
      <c r="T2564" s="3">
        <f>(((I2564/60)/60)/24)+DATE(1970,1,1)</f>
        <v>42654.524756944447</v>
      </c>
    </row>
    <row r="2565" spans="1:20" x14ac:dyDescent="0.3">
      <c r="A2565" s="2">
        <v>2563</v>
      </c>
      <c r="B2565" s="2" t="s">
        <v>2563</v>
      </c>
      <c r="C2565" s="2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6">
        <f>(E2565/D2565)*100</f>
        <v>0</v>
      </c>
      <c r="P2565" s="5">
        <f>IF(NOT(L2565=0),(E2565/L2565),0)</f>
        <v>0</v>
      </c>
      <c r="Q2565" s="2" t="s">
        <v>8336</v>
      </c>
      <c r="R2565" s="2" t="s">
        <v>8337</v>
      </c>
      <c r="S2565" s="11">
        <f>(((J2565/60)/60)/24)+DATE(1970,1,1)</f>
        <v>42155.139479166668</v>
      </c>
      <c r="T2565" s="3">
        <f>(((I2565/60)/60)/24)+DATE(1970,1,1)</f>
        <v>42215.139479166668</v>
      </c>
    </row>
    <row r="2566" spans="1:20" x14ac:dyDescent="0.3">
      <c r="A2566" s="2">
        <v>2564</v>
      </c>
      <c r="B2566" s="2" t="s">
        <v>2564</v>
      </c>
      <c r="C2566" s="2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6">
        <f>(E2566/D2566)*100</f>
        <v>0</v>
      </c>
      <c r="P2566" s="5">
        <f>IF(NOT(L2566=0),(E2566/L2566),0)</f>
        <v>0</v>
      </c>
      <c r="Q2566" s="2" t="s">
        <v>8336</v>
      </c>
      <c r="R2566" s="2" t="s">
        <v>8337</v>
      </c>
      <c r="S2566" s="11">
        <f>(((J2566/60)/60)/24)+DATE(1970,1,1)</f>
        <v>41822.040497685186</v>
      </c>
      <c r="T2566" s="3">
        <f>(((I2566/60)/60)/24)+DATE(1970,1,1)</f>
        <v>41852.040497685186</v>
      </c>
    </row>
    <row r="2567" spans="1:20" x14ac:dyDescent="0.3">
      <c r="A2567" s="2">
        <v>2565</v>
      </c>
      <c r="B2567" s="2" t="s">
        <v>2565</v>
      </c>
      <c r="C2567" s="2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6">
        <f>(E2567/D2567)*100</f>
        <v>1</v>
      </c>
      <c r="P2567" s="5">
        <f>IF(NOT(L2567=0),(E2567/L2567),0)</f>
        <v>100</v>
      </c>
      <c r="Q2567" s="2" t="s">
        <v>8336</v>
      </c>
      <c r="R2567" s="2" t="s">
        <v>8337</v>
      </c>
      <c r="S2567" s="11">
        <f>(((J2567/60)/60)/24)+DATE(1970,1,1)</f>
        <v>42440.650335648148</v>
      </c>
      <c r="T2567" s="3">
        <f>(((I2567/60)/60)/24)+DATE(1970,1,1)</f>
        <v>42499.868055555555</v>
      </c>
    </row>
    <row r="2568" spans="1:20" x14ac:dyDescent="0.3">
      <c r="A2568" s="2">
        <v>2566</v>
      </c>
      <c r="B2568" s="2" t="s">
        <v>2566</v>
      </c>
      <c r="C2568" s="2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6">
        <f>(E2568/D2568)*100</f>
        <v>0</v>
      </c>
      <c r="P2568" s="5">
        <f>IF(NOT(L2568=0),(E2568/L2568),0)</f>
        <v>0</v>
      </c>
      <c r="Q2568" s="2" t="s">
        <v>8336</v>
      </c>
      <c r="R2568" s="2" t="s">
        <v>8337</v>
      </c>
      <c r="S2568" s="11">
        <f>(((J2568/60)/60)/24)+DATE(1970,1,1)</f>
        <v>41842.980879629627</v>
      </c>
      <c r="T2568" s="3">
        <f>(((I2568/60)/60)/24)+DATE(1970,1,1)</f>
        <v>41872.980879629627</v>
      </c>
    </row>
    <row r="2569" spans="1:20" x14ac:dyDescent="0.3">
      <c r="A2569" s="2">
        <v>2567</v>
      </c>
      <c r="B2569" s="2" t="s">
        <v>2567</v>
      </c>
      <c r="C2569" s="2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6">
        <f>(E2569/D2569)*100</f>
        <v>0.26666666666666666</v>
      </c>
      <c r="P2569" s="5">
        <f>IF(NOT(L2569=0),(E2569/L2569),0)</f>
        <v>60</v>
      </c>
      <c r="Q2569" s="2" t="s">
        <v>8336</v>
      </c>
      <c r="R2569" s="2" t="s">
        <v>8337</v>
      </c>
      <c r="S2569" s="11">
        <f>(((J2569/60)/60)/24)+DATE(1970,1,1)</f>
        <v>42087.878912037035</v>
      </c>
      <c r="T2569" s="3">
        <f>(((I2569/60)/60)/24)+DATE(1970,1,1)</f>
        <v>42117.878912037035</v>
      </c>
    </row>
    <row r="2570" spans="1:20" x14ac:dyDescent="0.3">
      <c r="A2570" s="2">
        <v>2568</v>
      </c>
      <c r="B2570" s="2" t="s">
        <v>2568</v>
      </c>
      <c r="C2570" s="2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6">
        <f>(E2570/D2570)*100</f>
        <v>0.5</v>
      </c>
      <c r="P2570" s="5">
        <f>IF(NOT(L2570=0),(E2570/L2570),0)</f>
        <v>50</v>
      </c>
      <c r="Q2570" s="2" t="s">
        <v>8336</v>
      </c>
      <c r="R2570" s="2" t="s">
        <v>8337</v>
      </c>
      <c r="S2570" s="11">
        <f>(((J2570/60)/60)/24)+DATE(1970,1,1)</f>
        <v>42584.666597222225</v>
      </c>
      <c r="T2570" s="3">
        <f>(((I2570/60)/60)/24)+DATE(1970,1,1)</f>
        <v>42614.666597222225</v>
      </c>
    </row>
    <row r="2571" spans="1:20" x14ac:dyDescent="0.3">
      <c r="A2571" s="2">
        <v>2569</v>
      </c>
      <c r="B2571" s="2" t="s">
        <v>2569</v>
      </c>
      <c r="C2571" s="2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6">
        <f>(E2571/D2571)*100</f>
        <v>2.2307692307692308</v>
      </c>
      <c r="P2571" s="5">
        <f>IF(NOT(L2571=0),(E2571/L2571),0)</f>
        <v>72.5</v>
      </c>
      <c r="Q2571" s="2" t="s">
        <v>8336</v>
      </c>
      <c r="R2571" s="2" t="s">
        <v>8337</v>
      </c>
      <c r="S2571" s="11">
        <f>(((J2571/60)/60)/24)+DATE(1970,1,1)</f>
        <v>42234.105462962965</v>
      </c>
      <c r="T2571" s="3">
        <f>(((I2571/60)/60)/24)+DATE(1970,1,1)</f>
        <v>42264.105462962965</v>
      </c>
    </row>
    <row r="2572" spans="1:20" x14ac:dyDescent="0.3">
      <c r="A2572" s="2">
        <v>2570</v>
      </c>
      <c r="B2572" s="2" t="s">
        <v>2570</v>
      </c>
      <c r="C2572" s="2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6">
        <f>(E2572/D2572)*100</f>
        <v>0.84285714285714297</v>
      </c>
      <c r="P2572" s="5">
        <f>IF(NOT(L2572=0),(E2572/L2572),0)</f>
        <v>29.5</v>
      </c>
      <c r="Q2572" s="2" t="s">
        <v>8336</v>
      </c>
      <c r="R2572" s="2" t="s">
        <v>8337</v>
      </c>
      <c r="S2572" s="11">
        <f>(((J2572/60)/60)/24)+DATE(1970,1,1)</f>
        <v>42744.903182870374</v>
      </c>
      <c r="T2572" s="3">
        <f>(((I2572/60)/60)/24)+DATE(1970,1,1)</f>
        <v>42774.903182870374</v>
      </c>
    </row>
    <row r="2573" spans="1:20" x14ac:dyDescent="0.3">
      <c r="A2573" s="2">
        <v>2571</v>
      </c>
      <c r="B2573" s="2" t="s">
        <v>2571</v>
      </c>
      <c r="C2573" s="2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6">
        <f>(E2573/D2573)*100</f>
        <v>0.25</v>
      </c>
      <c r="P2573" s="5">
        <f>IF(NOT(L2573=0),(E2573/L2573),0)</f>
        <v>62.5</v>
      </c>
      <c r="Q2573" s="2" t="s">
        <v>8336</v>
      </c>
      <c r="R2573" s="2" t="s">
        <v>8337</v>
      </c>
      <c r="S2573" s="11">
        <f>(((J2573/60)/60)/24)+DATE(1970,1,1)</f>
        <v>42449.341678240744</v>
      </c>
      <c r="T2573" s="3">
        <f>(((I2573/60)/60)/24)+DATE(1970,1,1)</f>
        <v>42509.341678240744</v>
      </c>
    </row>
    <row r="2574" spans="1:20" x14ac:dyDescent="0.3">
      <c r="A2574" s="2">
        <v>2572</v>
      </c>
      <c r="B2574" s="2" t="s">
        <v>2572</v>
      </c>
      <c r="C2574" s="2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6">
        <f>(E2574/D2574)*100</f>
        <v>0</v>
      </c>
      <c r="P2574" s="5">
        <f>IF(NOT(L2574=0),(E2574/L2574),0)</f>
        <v>0</v>
      </c>
      <c r="Q2574" s="2" t="s">
        <v>8336</v>
      </c>
      <c r="R2574" s="2" t="s">
        <v>8337</v>
      </c>
      <c r="S2574" s="11">
        <f>(((J2574/60)/60)/24)+DATE(1970,1,1)</f>
        <v>42077.119409722218</v>
      </c>
      <c r="T2574" s="3">
        <f>(((I2574/60)/60)/24)+DATE(1970,1,1)</f>
        <v>42107.119409722218</v>
      </c>
    </row>
    <row r="2575" spans="1:20" x14ac:dyDescent="0.3">
      <c r="A2575" s="2">
        <v>2573</v>
      </c>
      <c r="B2575" s="2" t="s">
        <v>2573</v>
      </c>
      <c r="C2575" s="2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6">
        <f>(E2575/D2575)*100</f>
        <v>0</v>
      </c>
      <c r="P2575" s="5">
        <f>IF(NOT(L2575=0),(E2575/L2575),0)</f>
        <v>0</v>
      </c>
      <c r="Q2575" s="2" t="s">
        <v>8336</v>
      </c>
      <c r="R2575" s="2" t="s">
        <v>8337</v>
      </c>
      <c r="S2575" s="11">
        <f>(((J2575/60)/60)/24)+DATE(1970,1,1)</f>
        <v>41829.592002314814</v>
      </c>
      <c r="T2575" s="3">
        <f>(((I2575/60)/60)/24)+DATE(1970,1,1)</f>
        <v>41874.592002314814</v>
      </c>
    </row>
    <row r="2576" spans="1:20" x14ac:dyDescent="0.3">
      <c r="A2576" s="2">
        <v>2574</v>
      </c>
      <c r="B2576" s="2" t="s">
        <v>2574</v>
      </c>
      <c r="C2576" s="2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6">
        <f>(E2576/D2576)*100</f>
        <v>0</v>
      </c>
      <c r="P2576" s="5">
        <f>IF(NOT(L2576=0),(E2576/L2576),0)</f>
        <v>0</v>
      </c>
      <c r="Q2576" s="2" t="s">
        <v>8336</v>
      </c>
      <c r="R2576" s="2" t="s">
        <v>8337</v>
      </c>
      <c r="S2576" s="11">
        <f>(((J2576/60)/60)/24)+DATE(1970,1,1)</f>
        <v>42487.825752314813</v>
      </c>
      <c r="T2576" s="3">
        <f>(((I2576/60)/60)/24)+DATE(1970,1,1)</f>
        <v>42508.825752314813</v>
      </c>
    </row>
    <row r="2577" spans="1:20" x14ac:dyDescent="0.3">
      <c r="A2577" s="2">
        <v>2575</v>
      </c>
      <c r="B2577" s="2" t="s">
        <v>2575</v>
      </c>
      <c r="C2577" s="2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6">
        <f>(E2577/D2577)*100</f>
        <v>0</v>
      </c>
      <c r="P2577" s="5">
        <f>IF(NOT(L2577=0),(E2577/L2577),0)</f>
        <v>0</v>
      </c>
      <c r="Q2577" s="2" t="s">
        <v>8336</v>
      </c>
      <c r="R2577" s="2" t="s">
        <v>8337</v>
      </c>
      <c r="S2577" s="11">
        <f>(((J2577/60)/60)/24)+DATE(1970,1,1)</f>
        <v>41986.108726851846</v>
      </c>
      <c r="T2577" s="3">
        <f>(((I2577/60)/60)/24)+DATE(1970,1,1)</f>
        <v>42016.108726851846</v>
      </c>
    </row>
    <row r="2578" spans="1:20" x14ac:dyDescent="0.3">
      <c r="A2578" s="2">
        <v>2576</v>
      </c>
      <c r="B2578" s="2" t="s">
        <v>2576</v>
      </c>
      <c r="C2578" s="2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6">
        <f>(E2578/D2578)*100</f>
        <v>0</v>
      </c>
      <c r="P2578" s="5">
        <f>IF(NOT(L2578=0),(E2578/L2578),0)</f>
        <v>0</v>
      </c>
      <c r="Q2578" s="2" t="s">
        <v>8336</v>
      </c>
      <c r="R2578" s="2" t="s">
        <v>8337</v>
      </c>
      <c r="S2578" s="11">
        <f>(((J2578/60)/60)/24)+DATE(1970,1,1)</f>
        <v>42060.00980324074</v>
      </c>
      <c r="T2578" s="3">
        <f>(((I2578/60)/60)/24)+DATE(1970,1,1)</f>
        <v>42104.968136574069</v>
      </c>
    </row>
    <row r="2579" spans="1:20" x14ac:dyDescent="0.3">
      <c r="A2579" s="2">
        <v>2577</v>
      </c>
      <c r="B2579" s="2" t="s">
        <v>2577</v>
      </c>
      <c r="C2579" s="2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6">
        <f>(E2579/D2579)*100</f>
        <v>0</v>
      </c>
      <c r="P2579" s="5">
        <f>IF(NOT(L2579=0),(E2579/L2579),0)</f>
        <v>0</v>
      </c>
      <c r="Q2579" s="2" t="s">
        <v>8336</v>
      </c>
      <c r="R2579" s="2" t="s">
        <v>8337</v>
      </c>
      <c r="S2579" s="11">
        <f>(((J2579/60)/60)/24)+DATE(1970,1,1)</f>
        <v>41830.820567129631</v>
      </c>
      <c r="T2579" s="3">
        <f>(((I2579/60)/60)/24)+DATE(1970,1,1)</f>
        <v>41855.820567129631</v>
      </c>
    </row>
    <row r="2580" spans="1:20" x14ac:dyDescent="0.3">
      <c r="A2580" s="2">
        <v>2578</v>
      </c>
      <c r="B2580" s="2" t="s">
        <v>2578</v>
      </c>
      <c r="C2580" s="2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6">
        <f>(E2580/D2580)*100</f>
        <v>0</v>
      </c>
      <c r="P2580" s="5">
        <f>IF(NOT(L2580=0),(E2580/L2580),0)</f>
        <v>0</v>
      </c>
      <c r="Q2580" s="2" t="s">
        <v>8336</v>
      </c>
      <c r="R2580" s="2" t="s">
        <v>8337</v>
      </c>
      <c r="S2580" s="11">
        <f>(((J2580/60)/60)/24)+DATE(1970,1,1)</f>
        <v>42238.022905092599</v>
      </c>
      <c r="T2580" s="3">
        <f>(((I2580/60)/60)/24)+DATE(1970,1,1)</f>
        <v>42286.708333333328</v>
      </c>
    </row>
    <row r="2581" spans="1:20" x14ac:dyDescent="0.3">
      <c r="A2581" s="2">
        <v>2579</v>
      </c>
      <c r="B2581" s="2" t="s">
        <v>2579</v>
      </c>
      <c r="C2581" s="2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6">
        <f>(E2581/D2581)*100</f>
        <v>0.13849999999999998</v>
      </c>
      <c r="P2581" s="5">
        <f>IF(NOT(L2581=0),(E2581/L2581),0)</f>
        <v>23.083333333333332</v>
      </c>
      <c r="Q2581" s="2" t="s">
        <v>8336</v>
      </c>
      <c r="R2581" s="2" t="s">
        <v>8337</v>
      </c>
      <c r="S2581" s="11">
        <f>(((J2581/60)/60)/24)+DATE(1970,1,1)</f>
        <v>41837.829895833333</v>
      </c>
      <c r="T2581" s="3">
        <f>(((I2581/60)/60)/24)+DATE(1970,1,1)</f>
        <v>41897.829895833333</v>
      </c>
    </row>
    <row r="2582" spans="1:20" x14ac:dyDescent="0.3">
      <c r="A2582" s="2">
        <v>2580</v>
      </c>
      <c r="B2582" s="2" t="s">
        <v>2580</v>
      </c>
      <c r="C2582" s="2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6">
        <f>(E2582/D2582)*100</f>
        <v>0.6</v>
      </c>
      <c r="P2582" s="5">
        <f>IF(NOT(L2582=0),(E2582/L2582),0)</f>
        <v>25.5</v>
      </c>
      <c r="Q2582" s="2" t="s">
        <v>8336</v>
      </c>
      <c r="R2582" s="2" t="s">
        <v>8337</v>
      </c>
      <c r="S2582" s="11">
        <f>(((J2582/60)/60)/24)+DATE(1970,1,1)</f>
        <v>42110.326423611114</v>
      </c>
      <c r="T2582" s="3">
        <f>(((I2582/60)/60)/24)+DATE(1970,1,1)</f>
        <v>42140.125</v>
      </c>
    </row>
    <row r="2583" spans="1:20" x14ac:dyDescent="0.3">
      <c r="A2583" s="2">
        <v>2581</v>
      </c>
      <c r="B2583" s="2" t="s">
        <v>2581</v>
      </c>
      <c r="C2583" s="2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6">
        <f>(E2583/D2583)*100</f>
        <v>10.6</v>
      </c>
      <c r="P2583" s="5">
        <f>IF(NOT(L2583=0),(E2583/L2583),0)</f>
        <v>48.18181818181818</v>
      </c>
      <c r="Q2583" s="2" t="s">
        <v>8336</v>
      </c>
      <c r="R2583" s="2" t="s">
        <v>8337</v>
      </c>
      <c r="S2583" s="11">
        <f>(((J2583/60)/60)/24)+DATE(1970,1,1)</f>
        <v>42294.628449074073</v>
      </c>
      <c r="T2583" s="3">
        <f>(((I2583/60)/60)/24)+DATE(1970,1,1)</f>
        <v>42324.670115740737</v>
      </c>
    </row>
    <row r="2584" spans="1:20" x14ac:dyDescent="0.3">
      <c r="A2584" s="2">
        <v>2582</v>
      </c>
      <c r="B2584" s="2" t="s">
        <v>2582</v>
      </c>
      <c r="C2584" s="2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6">
        <f>(E2584/D2584)*100</f>
        <v>1.1111111111111111E-3</v>
      </c>
      <c r="P2584" s="5">
        <f>IF(NOT(L2584=0),(E2584/L2584),0)</f>
        <v>1</v>
      </c>
      <c r="Q2584" s="2" t="s">
        <v>8336</v>
      </c>
      <c r="R2584" s="2" t="s">
        <v>8337</v>
      </c>
      <c r="S2584" s="11">
        <f>(((J2584/60)/60)/24)+DATE(1970,1,1)</f>
        <v>42642.988819444443</v>
      </c>
      <c r="T2584" s="3">
        <f>(((I2584/60)/60)/24)+DATE(1970,1,1)</f>
        <v>42672.988819444443</v>
      </c>
    </row>
    <row r="2585" spans="1:20" x14ac:dyDescent="0.3">
      <c r="A2585" s="2">
        <v>2583</v>
      </c>
      <c r="B2585" s="2" t="s">
        <v>2583</v>
      </c>
      <c r="C2585" s="2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6">
        <f>(E2585/D2585)*100</f>
        <v>0.5</v>
      </c>
      <c r="P2585" s="5">
        <f>IF(NOT(L2585=0),(E2585/L2585),0)</f>
        <v>1</v>
      </c>
      <c r="Q2585" s="2" t="s">
        <v>8336</v>
      </c>
      <c r="R2585" s="2" t="s">
        <v>8337</v>
      </c>
      <c r="S2585" s="11">
        <f>(((J2585/60)/60)/24)+DATE(1970,1,1)</f>
        <v>42019.76944444445</v>
      </c>
      <c r="T2585" s="3">
        <f>(((I2585/60)/60)/24)+DATE(1970,1,1)</f>
        <v>42079.727777777778</v>
      </c>
    </row>
    <row r="2586" spans="1:20" x14ac:dyDescent="0.3">
      <c r="A2586" s="2">
        <v>2584</v>
      </c>
      <c r="B2586" s="2" t="s">
        <v>2584</v>
      </c>
      <c r="C2586" s="2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6">
        <f>(E2586/D2586)*100</f>
        <v>0</v>
      </c>
      <c r="P2586" s="5">
        <f>IF(NOT(L2586=0),(E2586/L2586),0)</f>
        <v>0</v>
      </c>
      <c r="Q2586" s="2" t="s">
        <v>8336</v>
      </c>
      <c r="R2586" s="2" t="s">
        <v>8337</v>
      </c>
      <c r="S2586" s="11">
        <f>(((J2586/60)/60)/24)+DATE(1970,1,1)</f>
        <v>42140.173252314817</v>
      </c>
      <c r="T2586" s="3">
        <f>(((I2586/60)/60)/24)+DATE(1970,1,1)</f>
        <v>42170.173252314817</v>
      </c>
    </row>
    <row r="2587" spans="1:20" x14ac:dyDescent="0.3">
      <c r="A2587" s="2">
        <v>2585</v>
      </c>
      <c r="B2587" s="2" t="s">
        <v>2585</v>
      </c>
      <c r="C2587" s="2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6">
        <f>(E2587/D2587)*100</f>
        <v>0.16666666666666669</v>
      </c>
      <c r="P2587" s="5">
        <f>IF(NOT(L2587=0),(E2587/L2587),0)</f>
        <v>50</v>
      </c>
      <c r="Q2587" s="2" t="s">
        <v>8336</v>
      </c>
      <c r="R2587" s="2" t="s">
        <v>8337</v>
      </c>
      <c r="S2587" s="11">
        <f>(((J2587/60)/60)/24)+DATE(1970,1,1)</f>
        <v>41795.963333333333</v>
      </c>
      <c r="T2587" s="3">
        <f>(((I2587/60)/60)/24)+DATE(1970,1,1)</f>
        <v>41825.963333333333</v>
      </c>
    </row>
    <row r="2588" spans="1:20" x14ac:dyDescent="0.3">
      <c r="A2588" s="2">
        <v>2586</v>
      </c>
      <c r="B2588" s="2" t="s">
        <v>2586</v>
      </c>
      <c r="C2588" s="2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6">
        <f>(E2588/D2588)*100</f>
        <v>0.16666666666666669</v>
      </c>
      <c r="P2588" s="5">
        <f>IF(NOT(L2588=0),(E2588/L2588),0)</f>
        <v>5</v>
      </c>
      <c r="Q2588" s="2" t="s">
        <v>8336</v>
      </c>
      <c r="R2588" s="2" t="s">
        <v>8337</v>
      </c>
      <c r="S2588" s="11">
        <f>(((J2588/60)/60)/24)+DATE(1970,1,1)</f>
        <v>42333.330277777779</v>
      </c>
      <c r="T2588" s="3">
        <f>(((I2588/60)/60)/24)+DATE(1970,1,1)</f>
        <v>42363.330277777779</v>
      </c>
    </row>
    <row r="2589" spans="1:20" x14ac:dyDescent="0.3">
      <c r="A2589" s="2">
        <v>2587</v>
      </c>
      <c r="B2589" s="2" t="s">
        <v>2587</v>
      </c>
      <c r="C2589" s="2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6">
        <f>(E2589/D2589)*100</f>
        <v>2.4340000000000002</v>
      </c>
      <c r="P2589" s="5">
        <f>IF(NOT(L2589=0),(E2589/L2589),0)</f>
        <v>202.83333333333334</v>
      </c>
      <c r="Q2589" s="2" t="s">
        <v>8336</v>
      </c>
      <c r="R2589" s="2" t="s">
        <v>8337</v>
      </c>
      <c r="S2589" s="11">
        <f>(((J2589/60)/60)/24)+DATE(1970,1,1)</f>
        <v>42338.675381944442</v>
      </c>
      <c r="T2589" s="3">
        <f>(((I2589/60)/60)/24)+DATE(1970,1,1)</f>
        <v>42368.675381944442</v>
      </c>
    </row>
    <row r="2590" spans="1:20" x14ac:dyDescent="0.3">
      <c r="A2590" s="2">
        <v>2588</v>
      </c>
      <c r="B2590" s="2" t="s">
        <v>2588</v>
      </c>
      <c r="C2590" s="2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6">
        <f>(E2590/D2590)*100</f>
        <v>3.8833333333333329</v>
      </c>
      <c r="P2590" s="5">
        <f>IF(NOT(L2590=0),(E2590/L2590),0)</f>
        <v>29.125</v>
      </c>
      <c r="Q2590" s="2" t="s">
        <v>8336</v>
      </c>
      <c r="R2590" s="2" t="s">
        <v>8337</v>
      </c>
      <c r="S2590" s="11">
        <f>(((J2590/60)/60)/24)+DATE(1970,1,1)</f>
        <v>42042.676226851851</v>
      </c>
      <c r="T2590" s="3">
        <f>(((I2590/60)/60)/24)+DATE(1970,1,1)</f>
        <v>42094.551388888889</v>
      </c>
    </row>
    <row r="2591" spans="1:20" x14ac:dyDescent="0.3">
      <c r="A2591" s="2">
        <v>2589</v>
      </c>
      <c r="B2591" s="2" t="s">
        <v>2589</v>
      </c>
      <c r="C2591" s="2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6">
        <f>(E2591/D2591)*100</f>
        <v>0.01</v>
      </c>
      <c r="P2591" s="5">
        <f>IF(NOT(L2591=0),(E2591/L2591),0)</f>
        <v>5</v>
      </c>
      <c r="Q2591" s="2" t="s">
        <v>8336</v>
      </c>
      <c r="R2591" s="2" t="s">
        <v>8337</v>
      </c>
      <c r="S2591" s="11">
        <f>(((J2591/60)/60)/24)+DATE(1970,1,1)</f>
        <v>42422.536192129628</v>
      </c>
      <c r="T2591" s="3">
        <f>(((I2591/60)/60)/24)+DATE(1970,1,1)</f>
        <v>42452.494525462964</v>
      </c>
    </row>
    <row r="2592" spans="1:20" x14ac:dyDescent="0.3">
      <c r="A2592" s="2">
        <v>2590</v>
      </c>
      <c r="B2592" s="2" t="s">
        <v>2590</v>
      </c>
      <c r="C2592" s="2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6">
        <f>(E2592/D2592)*100</f>
        <v>0</v>
      </c>
      <c r="P2592" s="5">
        <f>IF(NOT(L2592=0),(E2592/L2592),0)</f>
        <v>0</v>
      </c>
      <c r="Q2592" s="2" t="s">
        <v>8336</v>
      </c>
      <c r="R2592" s="2" t="s">
        <v>8337</v>
      </c>
      <c r="S2592" s="11">
        <f>(((J2592/60)/60)/24)+DATE(1970,1,1)</f>
        <v>42388.589085648149</v>
      </c>
      <c r="T2592" s="3">
        <f>(((I2592/60)/60)/24)+DATE(1970,1,1)</f>
        <v>42395.589085648149</v>
      </c>
    </row>
    <row r="2593" spans="1:20" x14ac:dyDescent="0.3">
      <c r="A2593" s="2">
        <v>2591</v>
      </c>
      <c r="B2593" s="2" t="s">
        <v>2591</v>
      </c>
      <c r="C2593" s="2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6">
        <f>(E2593/D2593)*100</f>
        <v>1.7333333333333332</v>
      </c>
      <c r="P2593" s="5">
        <f>IF(NOT(L2593=0),(E2593/L2593),0)</f>
        <v>13</v>
      </c>
      <c r="Q2593" s="2" t="s">
        <v>8336</v>
      </c>
      <c r="R2593" s="2" t="s">
        <v>8337</v>
      </c>
      <c r="S2593" s="11">
        <f>(((J2593/60)/60)/24)+DATE(1970,1,1)</f>
        <v>42382.906527777777</v>
      </c>
      <c r="T2593" s="3">
        <f>(((I2593/60)/60)/24)+DATE(1970,1,1)</f>
        <v>42442.864861111113</v>
      </c>
    </row>
    <row r="2594" spans="1:20" x14ac:dyDescent="0.3">
      <c r="A2594" s="2">
        <v>2592</v>
      </c>
      <c r="B2594" s="2" t="s">
        <v>2592</v>
      </c>
      <c r="C2594" s="2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6">
        <f>(E2594/D2594)*100</f>
        <v>0.16666666666666669</v>
      </c>
      <c r="P2594" s="5">
        <f>IF(NOT(L2594=0),(E2594/L2594),0)</f>
        <v>50</v>
      </c>
      <c r="Q2594" s="2" t="s">
        <v>8336</v>
      </c>
      <c r="R2594" s="2" t="s">
        <v>8337</v>
      </c>
      <c r="S2594" s="11">
        <f>(((J2594/60)/60)/24)+DATE(1970,1,1)</f>
        <v>41887.801168981481</v>
      </c>
      <c r="T2594" s="3">
        <f>(((I2594/60)/60)/24)+DATE(1970,1,1)</f>
        <v>41917.801168981481</v>
      </c>
    </row>
    <row r="2595" spans="1:20" x14ac:dyDescent="0.3">
      <c r="A2595" s="2">
        <v>2593</v>
      </c>
      <c r="B2595" s="2" t="s">
        <v>2593</v>
      </c>
      <c r="C2595" s="2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6">
        <f>(E2595/D2595)*100</f>
        <v>0</v>
      </c>
      <c r="P2595" s="5">
        <f>IF(NOT(L2595=0),(E2595/L2595),0)</f>
        <v>0</v>
      </c>
      <c r="Q2595" s="2" t="s">
        <v>8336</v>
      </c>
      <c r="R2595" s="2" t="s">
        <v>8337</v>
      </c>
      <c r="S2595" s="11">
        <f>(((J2595/60)/60)/24)+DATE(1970,1,1)</f>
        <v>42089.84520833334</v>
      </c>
      <c r="T2595" s="3">
        <f>(((I2595/60)/60)/24)+DATE(1970,1,1)</f>
        <v>42119.84520833334</v>
      </c>
    </row>
    <row r="2596" spans="1:20" x14ac:dyDescent="0.3">
      <c r="A2596" s="2">
        <v>2594</v>
      </c>
      <c r="B2596" s="2" t="s">
        <v>2594</v>
      </c>
      <c r="C2596" s="2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6">
        <f>(E2596/D2596)*100</f>
        <v>1.25E-3</v>
      </c>
      <c r="P2596" s="5">
        <f>IF(NOT(L2596=0),(E2596/L2596),0)</f>
        <v>1</v>
      </c>
      <c r="Q2596" s="2" t="s">
        <v>8336</v>
      </c>
      <c r="R2596" s="2" t="s">
        <v>8337</v>
      </c>
      <c r="S2596" s="11">
        <f>(((J2596/60)/60)/24)+DATE(1970,1,1)</f>
        <v>41828.967916666668</v>
      </c>
      <c r="T2596" s="3">
        <f>(((I2596/60)/60)/24)+DATE(1970,1,1)</f>
        <v>41858.967916666668</v>
      </c>
    </row>
    <row r="2597" spans="1:20" x14ac:dyDescent="0.3">
      <c r="A2597" s="2">
        <v>2595</v>
      </c>
      <c r="B2597" s="2" t="s">
        <v>2595</v>
      </c>
      <c r="C2597" s="2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6">
        <f>(E2597/D2597)*100</f>
        <v>12.166666666666668</v>
      </c>
      <c r="P2597" s="5">
        <f>IF(NOT(L2597=0),(E2597/L2597),0)</f>
        <v>96.05263157894737</v>
      </c>
      <c r="Q2597" s="2" t="s">
        <v>8336</v>
      </c>
      <c r="R2597" s="2" t="s">
        <v>8337</v>
      </c>
      <c r="S2597" s="11">
        <f>(((J2597/60)/60)/24)+DATE(1970,1,1)</f>
        <v>42760.244212962964</v>
      </c>
      <c r="T2597" s="3">
        <f>(((I2597/60)/60)/24)+DATE(1970,1,1)</f>
        <v>42790.244212962964</v>
      </c>
    </row>
    <row r="2598" spans="1:20" x14ac:dyDescent="0.3">
      <c r="A2598" s="2">
        <v>2596</v>
      </c>
      <c r="B2598" s="2" t="s">
        <v>2596</v>
      </c>
      <c r="C2598" s="2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6">
        <f>(E2598/D2598)*100</f>
        <v>23.588571428571427</v>
      </c>
      <c r="P2598" s="5">
        <f>IF(NOT(L2598=0),(E2598/L2598),0)</f>
        <v>305.77777777777777</v>
      </c>
      <c r="Q2598" s="2" t="s">
        <v>8336</v>
      </c>
      <c r="R2598" s="2" t="s">
        <v>8337</v>
      </c>
      <c r="S2598" s="11">
        <f>(((J2598/60)/60)/24)+DATE(1970,1,1)</f>
        <v>41828.664456018516</v>
      </c>
      <c r="T2598" s="3">
        <f>(((I2598/60)/60)/24)+DATE(1970,1,1)</f>
        <v>41858.664456018516</v>
      </c>
    </row>
    <row r="2599" spans="1:20" x14ac:dyDescent="0.3">
      <c r="A2599" s="2">
        <v>2597</v>
      </c>
      <c r="B2599" s="2" t="s">
        <v>2597</v>
      </c>
      <c r="C2599" s="2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6">
        <f>(E2599/D2599)*100</f>
        <v>5.6666666666666661</v>
      </c>
      <c r="P2599" s="5">
        <f>IF(NOT(L2599=0),(E2599/L2599),0)</f>
        <v>12.142857142857142</v>
      </c>
      <c r="Q2599" s="2" t="s">
        <v>8336</v>
      </c>
      <c r="R2599" s="2" t="s">
        <v>8337</v>
      </c>
      <c r="S2599" s="11">
        <f>(((J2599/60)/60)/24)+DATE(1970,1,1)</f>
        <v>42510.341631944444</v>
      </c>
      <c r="T2599" s="3">
        <f>(((I2599/60)/60)/24)+DATE(1970,1,1)</f>
        <v>42540.341631944444</v>
      </c>
    </row>
    <row r="2600" spans="1:20" x14ac:dyDescent="0.3">
      <c r="A2600" s="2">
        <v>2598</v>
      </c>
      <c r="B2600" s="2" t="s">
        <v>2598</v>
      </c>
      <c r="C2600" s="2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6">
        <f>(E2600/D2600)*100</f>
        <v>39</v>
      </c>
      <c r="P2600" s="5">
        <f>IF(NOT(L2600=0),(E2600/L2600),0)</f>
        <v>83.571428571428569</v>
      </c>
      <c r="Q2600" s="2" t="s">
        <v>8336</v>
      </c>
      <c r="R2600" s="2" t="s">
        <v>8337</v>
      </c>
      <c r="S2600" s="11">
        <f>(((J2600/60)/60)/24)+DATE(1970,1,1)</f>
        <v>42240.840289351851</v>
      </c>
      <c r="T2600" s="3">
        <f>(((I2600/60)/60)/24)+DATE(1970,1,1)</f>
        <v>42270.840289351851</v>
      </c>
    </row>
    <row r="2601" spans="1:20" x14ac:dyDescent="0.3">
      <c r="A2601" s="2">
        <v>2599</v>
      </c>
      <c r="B2601" s="2" t="s">
        <v>2599</v>
      </c>
      <c r="C2601" s="2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6">
        <f>(E2601/D2601)*100</f>
        <v>0.99546510341776351</v>
      </c>
      <c r="P2601" s="5">
        <f>IF(NOT(L2601=0),(E2601/L2601),0)</f>
        <v>18</v>
      </c>
      <c r="Q2601" s="2" t="s">
        <v>8336</v>
      </c>
      <c r="R2601" s="2" t="s">
        <v>8337</v>
      </c>
      <c r="S2601" s="11">
        <f>(((J2601/60)/60)/24)+DATE(1970,1,1)</f>
        <v>41809.754016203704</v>
      </c>
      <c r="T2601" s="3">
        <f>(((I2601/60)/60)/24)+DATE(1970,1,1)</f>
        <v>41854.754016203704</v>
      </c>
    </row>
    <row r="2602" spans="1:20" x14ac:dyDescent="0.3">
      <c r="A2602" s="2">
        <v>2600</v>
      </c>
      <c r="B2602" s="2" t="s">
        <v>2600</v>
      </c>
      <c r="C2602" s="2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6">
        <f>(E2602/D2602)*100</f>
        <v>6.9320000000000004</v>
      </c>
      <c r="P2602" s="5">
        <f>IF(NOT(L2602=0),(E2602/L2602),0)</f>
        <v>115.53333333333333</v>
      </c>
      <c r="Q2602" s="2" t="s">
        <v>8336</v>
      </c>
      <c r="R2602" s="2" t="s">
        <v>8337</v>
      </c>
      <c r="S2602" s="11">
        <f>(((J2602/60)/60)/24)+DATE(1970,1,1)</f>
        <v>42394.900462962964</v>
      </c>
      <c r="T2602" s="3">
        <f>(((I2602/60)/60)/24)+DATE(1970,1,1)</f>
        <v>42454.858796296292</v>
      </c>
    </row>
    <row r="2603" spans="1:20" x14ac:dyDescent="0.3">
      <c r="A2603" s="2">
        <v>2601</v>
      </c>
      <c r="B2603" s="2" t="s">
        <v>2601</v>
      </c>
      <c r="C2603" s="2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6">
        <f>(E2603/D2603)*100</f>
        <v>661.4</v>
      </c>
      <c r="P2603" s="5">
        <f>IF(NOT(L2603=0),(E2603/L2603),0)</f>
        <v>21.900662251655628</v>
      </c>
      <c r="Q2603" s="2" t="s">
        <v>8319</v>
      </c>
      <c r="R2603" s="2" t="s">
        <v>8355</v>
      </c>
      <c r="S2603" s="11">
        <f>(((J2603/60)/60)/24)+DATE(1970,1,1)</f>
        <v>41150.902187499996</v>
      </c>
      <c r="T2603" s="3">
        <f>(((I2603/60)/60)/24)+DATE(1970,1,1)</f>
        <v>41165.165972222225</v>
      </c>
    </row>
    <row r="2604" spans="1:20" x14ac:dyDescent="0.3">
      <c r="A2604" s="2">
        <v>2602</v>
      </c>
      <c r="B2604" s="2" t="s">
        <v>2602</v>
      </c>
      <c r="C2604" s="2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6">
        <f>(E2604/D2604)*100</f>
        <v>326.0916666666667</v>
      </c>
      <c r="P2604" s="5">
        <f>IF(NOT(L2604=0),(E2604/L2604),0)</f>
        <v>80.022494887525568</v>
      </c>
      <c r="Q2604" s="2" t="s">
        <v>8319</v>
      </c>
      <c r="R2604" s="2" t="s">
        <v>8355</v>
      </c>
      <c r="S2604" s="11">
        <f>(((J2604/60)/60)/24)+DATE(1970,1,1)</f>
        <v>41915.747314814813</v>
      </c>
      <c r="T2604" s="3">
        <f>(((I2604/60)/60)/24)+DATE(1970,1,1)</f>
        <v>41955.888888888891</v>
      </c>
    </row>
    <row r="2605" spans="1:20" x14ac:dyDescent="0.3">
      <c r="A2605" s="2">
        <v>2603</v>
      </c>
      <c r="B2605" s="2" t="s">
        <v>2603</v>
      </c>
      <c r="C2605" s="2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6">
        <f>(E2605/D2605)*100</f>
        <v>101.48571428571429</v>
      </c>
      <c r="P2605" s="5">
        <f>IF(NOT(L2605=0),(E2605/L2605),0)</f>
        <v>35.520000000000003</v>
      </c>
      <c r="Q2605" s="2" t="s">
        <v>8319</v>
      </c>
      <c r="R2605" s="2" t="s">
        <v>8355</v>
      </c>
      <c r="S2605" s="11">
        <f>(((J2605/60)/60)/24)+DATE(1970,1,1)</f>
        <v>41617.912662037037</v>
      </c>
      <c r="T2605" s="3">
        <f>(((I2605/60)/60)/24)+DATE(1970,1,1)</f>
        <v>41631.912662037037</v>
      </c>
    </row>
    <row r="2606" spans="1:20" x14ac:dyDescent="0.3">
      <c r="A2606" s="2">
        <v>2604</v>
      </c>
      <c r="B2606" s="2" t="s">
        <v>2604</v>
      </c>
      <c r="C2606" s="2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6">
        <f>(E2606/D2606)*100</f>
        <v>104.21799999999999</v>
      </c>
      <c r="P2606" s="5">
        <f>IF(NOT(L2606=0),(E2606/L2606),0)</f>
        <v>64.933333333333323</v>
      </c>
      <c r="Q2606" s="2" t="s">
        <v>8319</v>
      </c>
      <c r="R2606" s="2" t="s">
        <v>8355</v>
      </c>
      <c r="S2606" s="11">
        <f>(((J2606/60)/60)/24)+DATE(1970,1,1)</f>
        <v>40998.051192129627</v>
      </c>
      <c r="T2606" s="3">
        <f>(((I2606/60)/60)/24)+DATE(1970,1,1)</f>
        <v>41028.051192129627</v>
      </c>
    </row>
    <row r="2607" spans="1:20" x14ac:dyDescent="0.3">
      <c r="A2607" s="2">
        <v>2605</v>
      </c>
      <c r="B2607" s="2" t="s">
        <v>2605</v>
      </c>
      <c r="C2607" s="2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6">
        <f>(E2607/D2607)*100</f>
        <v>107.42157000000002</v>
      </c>
      <c r="P2607" s="5">
        <f>IF(NOT(L2607=0),(E2607/L2607),0)</f>
        <v>60.965703745743475</v>
      </c>
      <c r="Q2607" s="2" t="s">
        <v>8319</v>
      </c>
      <c r="R2607" s="2" t="s">
        <v>8355</v>
      </c>
      <c r="S2607" s="11">
        <f>(((J2607/60)/60)/24)+DATE(1970,1,1)</f>
        <v>42508.541550925926</v>
      </c>
      <c r="T2607" s="3">
        <f>(((I2607/60)/60)/24)+DATE(1970,1,1)</f>
        <v>42538.541550925926</v>
      </c>
    </row>
    <row r="2608" spans="1:20" x14ac:dyDescent="0.3">
      <c r="A2608" s="2">
        <v>2606</v>
      </c>
      <c r="B2608" s="2" t="s">
        <v>2606</v>
      </c>
      <c r="C2608" s="2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6">
        <f>(E2608/D2608)*100</f>
        <v>110.05454545454545</v>
      </c>
      <c r="P2608" s="5">
        <f>IF(NOT(L2608=0),(E2608/L2608),0)</f>
        <v>31.444155844155844</v>
      </c>
      <c r="Q2608" s="2" t="s">
        <v>8319</v>
      </c>
      <c r="R2608" s="2" t="s">
        <v>8355</v>
      </c>
      <c r="S2608" s="11">
        <f>(((J2608/60)/60)/24)+DATE(1970,1,1)</f>
        <v>41726.712754629632</v>
      </c>
      <c r="T2608" s="3">
        <f>(((I2608/60)/60)/24)+DATE(1970,1,1)</f>
        <v>41758.712754629632</v>
      </c>
    </row>
    <row r="2609" spans="1:20" x14ac:dyDescent="0.3">
      <c r="A2609" s="2">
        <v>2607</v>
      </c>
      <c r="B2609" s="2" t="s">
        <v>2607</v>
      </c>
      <c r="C2609" s="2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6">
        <f>(E2609/D2609)*100</f>
        <v>407.7</v>
      </c>
      <c r="P2609" s="5">
        <f>IF(NOT(L2609=0),(E2609/L2609),0)</f>
        <v>81.949748743718587</v>
      </c>
      <c r="Q2609" s="2" t="s">
        <v>8319</v>
      </c>
      <c r="R2609" s="2" t="s">
        <v>8355</v>
      </c>
      <c r="S2609" s="11">
        <f>(((J2609/60)/60)/24)+DATE(1970,1,1)</f>
        <v>42184.874675925923</v>
      </c>
      <c r="T2609" s="3">
        <f>(((I2609/60)/60)/24)+DATE(1970,1,1)</f>
        <v>42228.083333333328</v>
      </c>
    </row>
    <row r="2610" spans="1:20" x14ac:dyDescent="0.3">
      <c r="A2610" s="2">
        <v>2608</v>
      </c>
      <c r="B2610" s="2" t="s">
        <v>2608</v>
      </c>
      <c r="C2610" s="2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6">
        <f>(E2610/D2610)*100</f>
        <v>223.92500000000001</v>
      </c>
      <c r="P2610" s="5">
        <f>IF(NOT(L2610=0),(E2610/L2610),0)</f>
        <v>58.92763157894737</v>
      </c>
      <c r="Q2610" s="2" t="s">
        <v>8319</v>
      </c>
      <c r="R2610" s="2" t="s">
        <v>8355</v>
      </c>
      <c r="S2610" s="11">
        <f>(((J2610/60)/60)/24)+DATE(1970,1,1)</f>
        <v>42767.801712962959</v>
      </c>
      <c r="T2610" s="3">
        <f>(((I2610/60)/60)/24)+DATE(1970,1,1)</f>
        <v>42809</v>
      </c>
    </row>
    <row r="2611" spans="1:20" x14ac:dyDescent="0.3">
      <c r="A2611" s="2">
        <v>2609</v>
      </c>
      <c r="B2611" s="2" t="s">
        <v>2609</v>
      </c>
      <c r="C2611" s="2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6">
        <f>(E2611/D2611)*100</f>
        <v>303.80111428571428</v>
      </c>
      <c r="P2611" s="5">
        <f>IF(NOT(L2611=0),(E2611/L2611),0)</f>
        <v>157.29347633136095</v>
      </c>
      <c r="Q2611" s="2" t="s">
        <v>8319</v>
      </c>
      <c r="R2611" s="2" t="s">
        <v>8355</v>
      </c>
      <c r="S2611" s="11">
        <f>(((J2611/60)/60)/24)+DATE(1970,1,1)</f>
        <v>41075.237858796296</v>
      </c>
      <c r="T2611" s="3">
        <f>(((I2611/60)/60)/24)+DATE(1970,1,1)</f>
        <v>41105.237858796296</v>
      </c>
    </row>
    <row r="2612" spans="1:20" x14ac:dyDescent="0.3">
      <c r="A2612" s="2">
        <v>2610</v>
      </c>
      <c r="B2612" s="2" t="s">
        <v>2610</v>
      </c>
      <c r="C2612" s="2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6">
        <f>(E2612/D2612)*100</f>
        <v>141.3251043268175</v>
      </c>
      <c r="P2612" s="5">
        <f>IF(NOT(L2612=0),(E2612/L2612),0)</f>
        <v>55.758509532062391</v>
      </c>
      <c r="Q2612" s="2" t="s">
        <v>8319</v>
      </c>
      <c r="R2612" s="2" t="s">
        <v>8355</v>
      </c>
      <c r="S2612" s="11">
        <f>(((J2612/60)/60)/24)+DATE(1970,1,1)</f>
        <v>42564.881076388891</v>
      </c>
      <c r="T2612" s="3">
        <f>(((I2612/60)/60)/24)+DATE(1970,1,1)</f>
        <v>42604.290972222225</v>
      </c>
    </row>
    <row r="2613" spans="1:20" x14ac:dyDescent="0.3">
      <c r="A2613" s="2">
        <v>2611</v>
      </c>
      <c r="B2613" s="2" t="s">
        <v>2611</v>
      </c>
      <c r="C2613" s="2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6">
        <f>(E2613/D2613)*100</f>
        <v>2790.6363636363635</v>
      </c>
      <c r="P2613" s="5">
        <f>IF(NOT(L2613=0),(E2613/L2613),0)</f>
        <v>83.802893802893806</v>
      </c>
      <c r="Q2613" s="2" t="s">
        <v>8319</v>
      </c>
      <c r="R2613" s="2" t="s">
        <v>8355</v>
      </c>
      <c r="S2613" s="11">
        <f>(((J2613/60)/60)/24)+DATE(1970,1,1)</f>
        <v>42704.335810185185</v>
      </c>
      <c r="T2613" s="3">
        <f>(((I2613/60)/60)/24)+DATE(1970,1,1)</f>
        <v>42737.957638888889</v>
      </c>
    </row>
    <row r="2614" spans="1:20" x14ac:dyDescent="0.3">
      <c r="A2614" s="2">
        <v>2612</v>
      </c>
      <c r="B2614" s="2" t="s">
        <v>2612</v>
      </c>
      <c r="C2614" s="2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6">
        <f>(E2614/D2614)*100</f>
        <v>171.76130000000001</v>
      </c>
      <c r="P2614" s="5">
        <f>IF(NOT(L2614=0),(E2614/L2614),0)</f>
        <v>58.422210884353746</v>
      </c>
      <c r="Q2614" s="2" t="s">
        <v>8319</v>
      </c>
      <c r="R2614" s="2" t="s">
        <v>8355</v>
      </c>
      <c r="S2614" s="11">
        <f>(((J2614/60)/60)/24)+DATE(1970,1,1)</f>
        <v>41982.143171296295</v>
      </c>
      <c r="T2614" s="3">
        <f>(((I2614/60)/60)/24)+DATE(1970,1,1)</f>
        <v>42013.143171296295</v>
      </c>
    </row>
    <row r="2615" spans="1:20" x14ac:dyDescent="0.3">
      <c r="A2615" s="2">
        <v>2613</v>
      </c>
      <c r="B2615" s="2" t="s">
        <v>2613</v>
      </c>
      <c r="C2615" s="2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6">
        <f>(E2615/D2615)*100</f>
        <v>101.01333333333334</v>
      </c>
      <c r="P2615" s="5">
        <f>IF(NOT(L2615=0),(E2615/L2615),0)</f>
        <v>270.57142857142856</v>
      </c>
      <c r="Q2615" s="2" t="s">
        <v>8319</v>
      </c>
      <c r="R2615" s="2" t="s">
        <v>8355</v>
      </c>
      <c r="S2615" s="11">
        <f>(((J2615/60)/60)/24)+DATE(1970,1,1)</f>
        <v>41143.81821759259</v>
      </c>
      <c r="T2615" s="3">
        <f>(((I2615/60)/60)/24)+DATE(1970,1,1)</f>
        <v>41173.81821759259</v>
      </c>
    </row>
    <row r="2616" spans="1:20" x14ac:dyDescent="0.3">
      <c r="A2616" s="2">
        <v>2614</v>
      </c>
      <c r="B2616" s="2" t="s">
        <v>2614</v>
      </c>
      <c r="C2616" s="2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6">
        <f>(E2616/D2616)*100</f>
        <v>102</v>
      </c>
      <c r="P2616" s="5">
        <f>IF(NOT(L2616=0),(E2616/L2616),0)</f>
        <v>107.1</v>
      </c>
      <c r="Q2616" s="2" t="s">
        <v>8319</v>
      </c>
      <c r="R2616" s="2" t="s">
        <v>8355</v>
      </c>
      <c r="S2616" s="11">
        <f>(((J2616/60)/60)/24)+DATE(1970,1,1)</f>
        <v>41730.708472222221</v>
      </c>
      <c r="T2616" s="3">
        <f>(((I2616/60)/60)/24)+DATE(1970,1,1)</f>
        <v>41759.208333333336</v>
      </c>
    </row>
    <row r="2617" spans="1:20" x14ac:dyDescent="0.3">
      <c r="A2617" s="2">
        <v>2615</v>
      </c>
      <c r="B2617" s="2" t="s">
        <v>2615</v>
      </c>
      <c r="C2617" s="2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6">
        <f>(E2617/D2617)*100</f>
        <v>169.76511744127936</v>
      </c>
      <c r="P2617" s="5">
        <f>IF(NOT(L2617=0),(E2617/L2617),0)</f>
        <v>47.180555555555557</v>
      </c>
      <c r="Q2617" s="2" t="s">
        <v>8319</v>
      </c>
      <c r="R2617" s="2" t="s">
        <v>8355</v>
      </c>
      <c r="S2617" s="11">
        <f>(((J2617/60)/60)/24)+DATE(1970,1,1)</f>
        <v>42453.49726851852</v>
      </c>
      <c r="T2617" s="3">
        <f>(((I2617/60)/60)/24)+DATE(1970,1,1)</f>
        <v>42490.5</v>
      </c>
    </row>
    <row r="2618" spans="1:20" x14ac:dyDescent="0.3">
      <c r="A2618" s="2">
        <v>2616</v>
      </c>
      <c r="B2618" s="2" t="s">
        <v>2616</v>
      </c>
      <c r="C2618" s="2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6">
        <f>(E2618/D2618)*100</f>
        <v>114.53400000000001</v>
      </c>
      <c r="P2618" s="5">
        <f>IF(NOT(L2618=0),(E2618/L2618),0)</f>
        <v>120.30882352941177</v>
      </c>
      <c r="Q2618" s="2" t="s">
        <v>8319</v>
      </c>
      <c r="R2618" s="2" t="s">
        <v>8355</v>
      </c>
      <c r="S2618" s="11">
        <f>(((J2618/60)/60)/24)+DATE(1970,1,1)</f>
        <v>42211.99454861111</v>
      </c>
      <c r="T2618" s="3">
        <f>(((I2618/60)/60)/24)+DATE(1970,1,1)</f>
        <v>42241.99454861111</v>
      </c>
    </row>
    <row r="2619" spans="1:20" x14ac:dyDescent="0.3">
      <c r="A2619" s="2">
        <v>2617</v>
      </c>
      <c r="B2619" s="2" t="s">
        <v>2617</v>
      </c>
      <c r="C2619" s="2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6">
        <f>(E2619/D2619)*100</f>
        <v>877.6</v>
      </c>
      <c r="P2619" s="5">
        <f>IF(NOT(L2619=0),(E2619/L2619),0)</f>
        <v>27.59748427672956</v>
      </c>
      <c r="Q2619" s="2" t="s">
        <v>8319</v>
      </c>
      <c r="R2619" s="2" t="s">
        <v>8355</v>
      </c>
      <c r="S2619" s="11">
        <f>(((J2619/60)/60)/24)+DATE(1970,1,1)</f>
        <v>41902.874432870369</v>
      </c>
      <c r="T2619" s="3">
        <f>(((I2619/60)/60)/24)+DATE(1970,1,1)</f>
        <v>41932.874432870369</v>
      </c>
    </row>
    <row r="2620" spans="1:20" x14ac:dyDescent="0.3">
      <c r="A2620" s="2">
        <v>2618</v>
      </c>
      <c r="B2620" s="2" t="s">
        <v>2618</v>
      </c>
      <c r="C2620" s="2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6">
        <f>(E2620/D2620)*100</f>
        <v>105.38666666666667</v>
      </c>
      <c r="P2620" s="5">
        <f>IF(NOT(L2620=0),(E2620/L2620),0)</f>
        <v>205.2987012987013</v>
      </c>
      <c r="Q2620" s="2" t="s">
        <v>8319</v>
      </c>
      <c r="R2620" s="2" t="s">
        <v>8355</v>
      </c>
      <c r="S2620" s="11">
        <f>(((J2620/60)/60)/24)+DATE(1970,1,1)</f>
        <v>42279.792372685188</v>
      </c>
      <c r="T2620" s="3">
        <f>(((I2620/60)/60)/24)+DATE(1970,1,1)</f>
        <v>42339.834039351852</v>
      </c>
    </row>
    <row r="2621" spans="1:20" x14ac:dyDescent="0.3">
      <c r="A2621" s="2">
        <v>2619</v>
      </c>
      <c r="B2621" s="2" t="s">
        <v>2619</v>
      </c>
      <c r="C2621" s="2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6">
        <f>(E2621/D2621)*100</f>
        <v>188.39999999999998</v>
      </c>
      <c r="P2621" s="5">
        <f>IF(NOT(L2621=0),(E2621/L2621),0)</f>
        <v>35.547169811320757</v>
      </c>
      <c r="Q2621" s="2" t="s">
        <v>8319</v>
      </c>
      <c r="R2621" s="2" t="s">
        <v>8355</v>
      </c>
      <c r="S2621" s="11">
        <f>(((J2621/60)/60)/24)+DATE(1970,1,1)</f>
        <v>42273.884305555555</v>
      </c>
      <c r="T2621" s="3">
        <f>(((I2621/60)/60)/24)+DATE(1970,1,1)</f>
        <v>42300.458333333328</v>
      </c>
    </row>
    <row r="2622" spans="1:20" x14ac:dyDescent="0.3">
      <c r="A2622" s="2">
        <v>2620</v>
      </c>
      <c r="B2622" s="2" t="s">
        <v>2620</v>
      </c>
      <c r="C2622" s="2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6">
        <f>(E2622/D2622)*100</f>
        <v>143.65230769230772</v>
      </c>
      <c r="P2622" s="5">
        <f>IF(NOT(L2622=0),(E2622/L2622),0)</f>
        <v>74.639488409272587</v>
      </c>
      <c r="Q2622" s="2" t="s">
        <v>8319</v>
      </c>
      <c r="R2622" s="2" t="s">
        <v>8355</v>
      </c>
      <c r="S2622" s="11">
        <f>(((J2622/60)/60)/24)+DATE(1970,1,1)</f>
        <v>42251.16715277778</v>
      </c>
      <c r="T2622" s="3">
        <f>(((I2622/60)/60)/24)+DATE(1970,1,1)</f>
        <v>42288.041666666672</v>
      </c>
    </row>
    <row r="2623" spans="1:20" x14ac:dyDescent="0.3">
      <c r="A2623" s="2">
        <v>2621</v>
      </c>
      <c r="B2623" s="2" t="s">
        <v>2621</v>
      </c>
      <c r="C2623" s="2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6">
        <f>(E2623/D2623)*100</f>
        <v>145.88</v>
      </c>
      <c r="P2623" s="5">
        <f>IF(NOT(L2623=0),(E2623/L2623),0)</f>
        <v>47.058064516129029</v>
      </c>
      <c r="Q2623" s="2" t="s">
        <v>8319</v>
      </c>
      <c r="R2623" s="2" t="s">
        <v>8355</v>
      </c>
      <c r="S2623" s="11">
        <f>(((J2623/60)/60)/24)+DATE(1970,1,1)</f>
        <v>42115.74754629629</v>
      </c>
      <c r="T2623" s="3">
        <f>(((I2623/60)/60)/24)+DATE(1970,1,1)</f>
        <v>42145.74754629629</v>
      </c>
    </row>
    <row r="2624" spans="1:20" x14ac:dyDescent="0.3">
      <c r="A2624" s="2">
        <v>2622</v>
      </c>
      <c r="B2624" s="2" t="s">
        <v>2622</v>
      </c>
      <c r="C2624" s="2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6">
        <f>(E2624/D2624)*100</f>
        <v>131.184</v>
      </c>
      <c r="P2624" s="5">
        <f>IF(NOT(L2624=0),(E2624/L2624),0)</f>
        <v>26.591351351351353</v>
      </c>
      <c r="Q2624" s="2" t="s">
        <v>8319</v>
      </c>
      <c r="R2624" s="2" t="s">
        <v>8355</v>
      </c>
      <c r="S2624" s="11">
        <f>(((J2624/60)/60)/24)+DATE(1970,1,1)</f>
        <v>42689.74324074074</v>
      </c>
      <c r="T2624" s="3">
        <f>(((I2624/60)/60)/24)+DATE(1970,1,1)</f>
        <v>42734.74324074074</v>
      </c>
    </row>
    <row r="2625" spans="1:20" x14ac:dyDescent="0.3">
      <c r="A2625" s="2">
        <v>2623</v>
      </c>
      <c r="B2625" s="2" t="s">
        <v>2623</v>
      </c>
      <c r="C2625" s="2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6">
        <f>(E2625/D2625)*100</f>
        <v>113.99999999999999</v>
      </c>
      <c r="P2625" s="5">
        <f>IF(NOT(L2625=0),(E2625/L2625),0)</f>
        <v>36.774193548387096</v>
      </c>
      <c r="Q2625" s="2" t="s">
        <v>8319</v>
      </c>
      <c r="R2625" s="2" t="s">
        <v>8355</v>
      </c>
      <c r="S2625" s="11">
        <f>(((J2625/60)/60)/24)+DATE(1970,1,1)</f>
        <v>42692.256550925929</v>
      </c>
      <c r="T2625" s="3">
        <f>(((I2625/60)/60)/24)+DATE(1970,1,1)</f>
        <v>42706.256550925929</v>
      </c>
    </row>
    <row r="2626" spans="1:20" x14ac:dyDescent="0.3">
      <c r="A2626" s="2">
        <v>2624</v>
      </c>
      <c r="B2626" s="2" t="s">
        <v>2624</v>
      </c>
      <c r="C2626" s="2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6">
        <f>(E2626/D2626)*100</f>
        <v>1379.4206249999997</v>
      </c>
      <c r="P2626" s="5">
        <f>IF(NOT(L2626=0),(E2626/L2626),0)</f>
        <v>31.820544982698959</v>
      </c>
      <c r="Q2626" s="2" t="s">
        <v>8319</v>
      </c>
      <c r="R2626" s="2" t="s">
        <v>8355</v>
      </c>
      <c r="S2626" s="11">
        <f>(((J2626/60)/60)/24)+DATE(1970,1,1)</f>
        <v>41144.42155092593</v>
      </c>
      <c r="T2626" s="3">
        <f>(((I2626/60)/60)/24)+DATE(1970,1,1)</f>
        <v>41165.42155092593</v>
      </c>
    </row>
    <row r="2627" spans="1:20" x14ac:dyDescent="0.3">
      <c r="A2627" s="2">
        <v>2625</v>
      </c>
      <c r="B2627" s="2" t="s">
        <v>2625</v>
      </c>
      <c r="C2627" s="2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6">
        <f>(E2627/D2627)*100</f>
        <v>956</v>
      </c>
      <c r="P2627" s="5">
        <f>IF(NOT(L2627=0),(E2627/L2627),0)</f>
        <v>27.576923076923077</v>
      </c>
      <c r="Q2627" s="2" t="s">
        <v>8319</v>
      </c>
      <c r="R2627" s="2" t="s">
        <v>8355</v>
      </c>
      <c r="S2627" s="11">
        <f>(((J2627/60)/60)/24)+DATE(1970,1,1)</f>
        <v>42658.810277777782</v>
      </c>
      <c r="T2627" s="3">
        <f>(((I2627/60)/60)/24)+DATE(1970,1,1)</f>
        <v>42683.851944444439</v>
      </c>
    </row>
    <row r="2628" spans="1:20" x14ac:dyDescent="0.3">
      <c r="A2628" s="2">
        <v>2626</v>
      </c>
      <c r="B2628" s="2" t="s">
        <v>2626</v>
      </c>
      <c r="C2628" s="2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6">
        <f>(E2628/D2628)*100</f>
        <v>112.00000000000001</v>
      </c>
      <c r="P2628" s="5">
        <f>IF(NOT(L2628=0),(E2628/L2628),0)</f>
        <v>56</v>
      </c>
      <c r="Q2628" s="2" t="s">
        <v>8319</v>
      </c>
      <c r="R2628" s="2" t="s">
        <v>8355</v>
      </c>
      <c r="S2628" s="11">
        <f>(((J2628/60)/60)/24)+DATE(1970,1,1)</f>
        <v>42128.628113425926</v>
      </c>
      <c r="T2628" s="3">
        <f>(((I2628/60)/60)/24)+DATE(1970,1,1)</f>
        <v>42158.628113425926</v>
      </c>
    </row>
    <row r="2629" spans="1:20" x14ac:dyDescent="0.3">
      <c r="A2629" s="2">
        <v>2627</v>
      </c>
      <c r="B2629" s="2" t="s">
        <v>2627</v>
      </c>
      <c r="C2629" s="2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6">
        <f>(E2629/D2629)*100</f>
        <v>646.66666666666663</v>
      </c>
      <c r="P2629" s="5">
        <f>IF(NOT(L2629=0),(E2629/L2629),0)</f>
        <v>21.555555555555557</v>
      </c>
      <c r="Q2629" s="2" t="s">
        <v>8319</v>
      </c>
      <c r="R2629" s="2" t="s">
        <v>8355</v>
      </c>
      <c r="S2629" s="11">
        <f>(((J2629/60)/60)/24)+DATE(1970,1,1)</f>
        <v>42304.829409722224</v>
      </c>
      <c r="T2629" s="3">
        <f>(((I2629/60)/60)/24)+DATE(1970,1,1)</f>
        <v>42334.871076388896</v>
      </c>
    </row>
    <row r="2630" spans="1:20" x14ac:dyDescent="0.3">
      <c r="A2630" s="2">
        <v>2628</v>
      </c>
      <c r="B2630" s="2" t="s">
        <v>2628</v>
      </c>
      <c r="C2630" s="2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6">
        <f>(E2630/D2630)*100</f>
        <v>110.36948748510132</v>
      </c>
      <c r="P2630" s="5">
        <f>IF(NOT(L2630=0),(E2630/L2630),0)</f>
        <v>44.095238095238095</v>
      </c>
      <c r="Q2630" s="2" t="s">
        <v>8319</v>
      </c>
      <c r="R2630" s="2" t="s">
        <v>8355</v>
      </c>
      <c r="S2630" s="11">
        <f>(((J2630/60)/60)/24)+DATE(1970,1,1)</f>
        <v>41953.966053240743</v>
      </c>
      <c r="T2630" s="3">
        <f>(((I2630/60)/60)/24)+DATE(1970,1,1)</f>
        <v>41973.966053240743</v>
      </c>
    </row>
    <row r="2631" spans="1:20" x14ac:dyDescent="0.3">
      <c r="A2631" s="2">
        <v>2629</v>
      </c>
      <c r="B2631" s="2" t="s">
        <v>2629</v>
      </c>
      <c r="C2631" s="2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6">
        <f>(E2631/D2631)*100</f>
        <v>127.74000000000001</v>
      </c>
      <c r="P2631" s="5">
        <f>IF(NOT(L2631=0),(E2631/L2631),0)</f>
        <v>63.87</v>
      </c>
      <c r="Q2631" s="2" t="s">
        <v>8319</v>
      </c>
      <c r="R2631" s="2" t="s">
        <v>8355</v>
      </c>
      <c r="S2631" s="11">
        <f>(((J2631/60)/60)/24)+DATE(1970,1,1)</f>
        <v>42108.538449074069</v>
      </c>
      <c r="T2631" s="3">
        <f>(((I2631/60)/60)/24)+DATE(1970,1,1)</f>
        <v>42138.538449074069</v>
      </c>
    </row>
    <row r="2632" spans="1:20" x14ac:dyDescent="0.3">
      <c r="A2632" s="2">
        <v>2630</v>
      </c>
      <c r="B2632" s="2" t="s">
        <v>2630</v>
      </c>
      <c r="C2632" s="2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6">
        <f>(E2632/D2632)*100</f>
        <v>157.9</v>
      </c>
      <c r="P2632" s="5">
        <f>IF(NOT(L2632=0),(E2632/L2632),0)</f>
        <v>38.987654320987652</v>
      </c>
      <c r="Q2632" s="2" t="s">
        <v>8319</v>
      </c>
      <c r="R2632" s="2" t="s">
        <v>8355</v>
      </c>
      <c r="S2632" s="11">
        <f>(((J2632/60)/60)/24)+DATE(1970,1,1)</f>
        <v>42524.105462962965</v>
      </c>
      <c r="T2632" s="3">
        <f>(((I2632/60)/60)/24)+DATE(1970,1,1)</f>
        <v>42551.416666666672</v>
      </c>
    </row>
    <row r="2633" spans="1:20" x14ac:dyDescent="0.3">
      <c r="A2633" s="2">
        <v>2631</v>
      </c>
      <c r="B2633" s="2" t="s">
        <v>2631</v>
      </c>
      <c r="C2633" s="2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6">
        <f>(E2633/D2633)*100</f>
        <v>114.66525000000001</v>
      </c>
      <c r="P2633" s="5">
        <f>IF(NOT(L2633=0),(E2633/L2633),0)</f>
        <v>80.185489510489504</v>
      </c>
      <c r="Q2633" s="2" t="s">
        <v>8319</v>
      </c>
      <c r="R2633" s="2" t="s">
        <v>8355</v>
      </c>
      <c r="S2633" s="11">
        <f>(((J2633/60)/60)/24)+DATE(1970,1,1)</f>
        <v>42218.169293981482</v>
      </c>
      <c r="T2633" s="3">
        <f>(((I2633/60)/60)/24)+DATE(1970,1,1)</f>
        <v>42246.169293981482</v>
      </c>
    </row>
    <row r="2634" spans="1:20" x14ac:dyDescent="0.3">
      <c r="A2634" s="2">
        <v>2632</v>
      </c>
      <c r="B2634" s="2" t="s">
        <v>2632</v>
      </c>
      <c r="C2634" s="2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6">
        <f>(E2634/D2634)*100</f>
        <v>137.00934579439252</v>
      </c>
      <c r="P2634" s="5">
        <f>IF(NOT(L2634=0),(E2634/L2634),0)</f>
        <v>34.904761904761905</v>
      </c>
      <c r="Q2634" s="2" t="s">
        <v>8319</v>
      </c>
      <c r="R2634" s="2" t="s">
        <v>8355</v>
      </c>
      <c r="S2634" s="11">
        <f>(((J2634/60)/60)/24)+DATE(1970,1,1)</f>
        <v>42494.061793981484</v>
      </c>
      <c r="T2634" s="3">
        <f>(((I2634/60)/60)/24)+DATE(1970,1,1)</f>
        <v>42519.061793981484</v>
      </c>
    </row>
    <row r="2635" spans="1:20" x14ac:dyDescent="0.3">
      <c r="A2635" s="2">
        <v>2633</v>
      </c>
      <c r="B2635" s="2" t="s">
        <v>2633</v>
      </c>
      <c r="C2635" s="2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6">
        <f>(E2635/D2635)*100</f>
        <v>354.62</v>
      </c>
      <c r="P2635" s="5">
        <f>IF(NOT(L2635=0),(E2635/L2635),0)</f>
        <v>89.100502512562812</v>
      </c>
      <c r="Q2635" s="2" t="s">
        <v>8319</v>
      </c>
      <c r="R2635" s="2" t="s">
        <v>8355</v>
      </c>
      <c r="S2635" s="11">
        <f>(((J2635/60)/60)/24)+DATE(1970,1,1)</f>
        <v>41667.823287037041</v>
      </c>
      <c r="T2635" s="3">
        <f>(((I2635/60)/60)/24)+DATE(1970,1,1)</f>
        <v>41697.958333333336</v>
      </c>
    </row>
    <row r="2636" spans="1:20" x14ac:dyDescent="0.3">
      <c r="A2636" s="2">
        <v>2634</v>
      </c>
      <c r="B2636" s="2" t="s">
        <v>2634</v>
      </c>
      <c r="C2636" s="2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6">
        <f>(E2636/D2636)*100</f>
        <v>106.02150537634409</v>
      </c>
      <c r="P2636" s="5">
        <f>IF(NOT(L2636=0),(E2636/L2636),0)</f>
        <v>39.44</v>
      </c>
      <c r="Q2636" s="2" t="s">
        <v>8319</v>
      </c>
      <c r="R2636" s="2" t="s">
        <v>8355</v>
      </c>
      <c r="S2636" s="11">
        <f>(((J2636/60)/60)/24)+DATE(1970,1,1)</f>
        <v>42612.656493055561</v>
      </c>
      <c r="T2636" s="3">
        <f>(((I2636/60)/60)/24)+DATE(1970,1,1)</f>
        <v>42642.656493055561</v>
      </c>
    </row>
    <row r="2637" spans="1:20" x14ac:dyDescent="0.3">
      <c r="A2637" s="2">
        <v>2635</v>
      </c>
      <c r="B2637" s="2" t="s">
        <v>2635</v>
      </c>
      <c r="C2637" s="2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6">
        <f>(E2637/D2637)*100</f>
        <v>100</v>
      </c>
      <c r="P2637" s="5">
        <f>IF(NOT(L2637=0),(E2637/L2637),0)</f>
        <v>136.9047619047619</v>
      </c>
      <c r="Q2637" s="2" t="s">
        <v>8319</v>
      </c>
      <c r="R2637" s="2" t="s">
        <v>8355</v>
      </c>
      <c r="S2637" s="11">
        <f>(((J2637/60)/60)/24)+DATE(1970,1,1)</f>
        <v>42037.950937500005</v>
      </c>
      <c r="T2637" s="3">
        <f>(((I2637/60)/60)/24)+DATE(1970,1,1)</f>
        <v>42072.909270833334</v>
      </c>
    </row>
    <row r="2638" spans="1:20" x14ac:dyDescent="0.3">
      <c r="A2638" s="2">
        <v>2636</v>
      </c>
      <c r="B2638" s="2" t="s">
        <v>2636</v>
      </c>
      <c r="C2638" s="2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6">
        <f>(E2638/D2638)*100</f>
        <v>187.3</v>
      </c>
      <c r="P2638" s="5">
        <f>IF(NOT(L2638=0),(E2638/L2638),0)</f>
        <v>37.46</v>
      </c>
      <c r="Q2638" s="2" t="s">
        <v>8319</v>
      </c>
      <c r="R2638" s="2" t="s">
        <v>8355</v>
      </c>
      <c r="S2638" s="11">
        <f>(((J2638/60)/60)/24)+DATE(1970,1,1)</f>
        <v>42636.614745370374</v>
      </c>
      <c r="T2638" s="3">
        <f>(((I2638/60)/60)/24)+DATE(1970,1,1)</f>
        <v>42659.041666666672</v>
      </c>
    </row>
    <row r="2639" spans="1:20" x14ac:dyDescent="0.3">
      <c r="A2639" s="2">
        <v>2637</v>
      </c>
      <c r="B2639" s="2" t="s">
        <v>2637</v>
      </c>
      <c r="C2639" s="2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6">
        <f>(E2639/D2639)*100</f>
        <v>166.2</v>
      </c>
      <c r="P2639" s="5">
        <f>IF(NOT(L2639=0),(E2639/L2639),0)</f>
        <v>31.96153846153846</v>
      </c>
      <c r="Q2639" s="2" t="s">
        <v>8319</v>
      </c>
      <c r="R2639" s="2" t="s">
        <v>8355</v>
      </c>
      <c r="S2639" s="11">
        <f>(((J2639/60)/60)/24)+DATE(1970,1,1)</f>
        <v>42639.549479166672</v>
      </c>
      <c r="T2639" s="3">
        <f>(((I2639/60)/60)/24)+DATE(1970,1,1)</f>
        <v>42655.549479166672</v>
      </c>
    </row>
    <row r="2640" spans="1:20" x14ac:dyDescent="0.3">
      <c r="A2640" s="2">
        <v>2638</v>
      </c>
      <c r="B2640" s="2" t="s">
        <v>2638</v>
      </c>
      <c r="C2640" s="2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6">
        <f>(E2640/D2640)*100</f>
        <v>101.72910662824208</v>
      </c>
      <c r="P2640" s="5">
        <f>IF(NOT(L2640=0),(E2640/L2640),0)</f>
        <v>25.214285714285715</v>
      </c>
      <c r="Q2640" s="2" t="s">
        <v>8319</v>
      </c>
      <c r="R2640" s="2" t="s">
        <v>8355</v>
      </c>
      <c r="S2640" s="11">
        <f>(((J2640/60)/60)/24)+DATE(1970,1,1)</f>
        <v>41989.913136574076</v>
      </c>
      <c r="T2640" s="3">
        <f>(((I2640/60)/60)/24)+DATE(1970,1,1)</f>
        <v>42019.913136574076</v>
      </c>
    </row>
    <row r="2641" spans="1:20" x14ac:dyDescent="0.3">
      <c r="A2641" s="2">
        <v>2639</v>
      </c>
      <c r="B2641" s="2" t="s">
        <v>2639</v>
      </c>
      <c r="C2641" s="2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6">
        <f>(E2641/D2641)*100</f>
        <v>164</v>
      </c>
      <c r="P2641" s="5">
        <f>IF(NOT(L2641=0),(E2641/L2641),0)</f>
        <v>10.040816326530612</v>
      </c>
      <c r="Q2641" s="2" t="s">
        <v>8319</v>
      </c>
      <c r="R2641" s="2" t="s">
        <v>8355</v>
      </c>
      <c r="S2641" s="11">
        <f>(((J2641/60)/60)/24)+DATE(1970,1,1)</f>
        <v>42024.86513888889</v>
      </c>
      <c r="T2641" s="3">
        <f>(((I2641/60)/60)/24)+DATE(1970,1,1)</f>
        <v>42054.86513888889</v>
      </c>
    </row>
    <row r="2642" spans="1:20" x14ac:dyDescent="0.3">
      <c r="A2642" s="2">
        <v>2640</v>
      </c>
      <c r="B2642" s="2" t="s">
        <v>2640</v>
      </c>
      <c r="C2642" s="2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6">
        <f>(E2642/D2642)*100</f>
        <v>105.66666666666666</v>
      </c>
      <c r="P2642" s="5">
        <f>IF(NOT(L2642=0),(E2642/L2642),0)</f>
        <v>45.94202898550725</v>
      </c>
      <c r="Q2642" s="2" t="s">
        <v>8319</v>
      </c>
      <c r="R2642" s="2" t="s">
        <v>8355</v>
      </c>
      <c r="S2642" s="11">
        <f>(((J2642/60)/60)/24)+DATE(1970,1,1)</f>
        <v>42103.160578703704</v>
      </c>
      <c r="T2642" s="3">
        <f>(((I2642/60)/60)/24)+DATE(1970,1,1)</f>
        <v>42163.160578703704</v>
      </c>
    </row>
    <row r="2643" spans="1:20" x14ac:dyDescent="0.3">
      <c r="A2643" s="2">
        <v>2641</v>
      </c>
      <c r="B2643" s="2" t="s">
        <v>2641</v>
      </c>
      <c r="C2643" s="2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6">
        <f>(E2643/D2643)*100</f>
        <v>1</v>
      </c>
      <c r="P2643" s="5">
        <f>IF(NOT(L2643=0),(E2643/L2643),0)</f>
        <v>15</v>
      </c>
      <c r="Q2643" s="2" t="s">
        <v>8319</v>
      </c>
      <c r="R2643" s="2" t="s">
        <v>8355</v>
      </c>
      <c r="S2643" s="11">
        <f>(((J2643/60)/60)/24)+DATE(1970,1,1)</f>
        <v>41880.827118055553</v>
      </c>
      <c r="T2643" s="3">
        <f>(((I2643/60)/60)/24)+DATE(1970,1,1)</f>
        <v>41897.839583333334</v>
      </c>
    </row>
    <row r="2644" spans="1:20" x14ac:dyDescent="0.3">
      <c r="A2644" s="2">
        <v>2642</v>
      </c>
      <c r="B2644" s="2" t="s">
        <v>2642</v>
      </c>
      <c r="C2644" s="2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6">
        <f>(E2644/D2644)*100</f>
        <v>0</v>
      </c>
      <c r="P2644" s="5">
        <f>IF(NOT(L2644=0),(E2644/L2644),0)</f>
        <v>0</v>
      </c>
      <c r="Q2644" s="2" t="s">
        <v>8319</v>
      </c>
      <c r="R2644" s="2" t="s">
        <v>8355</v>
      </c>
      <c r="S2644" s="11">
        <f>(((J2644/60)/60)/24)+DATE(1970,1,1)</f>
        <v>42536.246620370366</v>
      </c>
      <c r="T2644" s="3">
        <f>(((I2644/60)/60)/24)+DATE(1970,1,1)</f>
        <v>42566.289583333331</v>
      </c>
    </row>
    <row r="2645" spans="1:20" x14ac:dyDescent="0.3">
      <c r="A2645" s="2">
        <v>2643</v>
      </c>
      <c r="B2645" s="2" t="s">
        <v>2643</v>
      </c>
      <c r="C2645" s="2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6">
        <f>(E2645/D2645)*100</f>
        <v>33.559730999999999</v>
      </c>
      <c r="P2645" s="5">
        <f>IF(NOT(L2645=0),(E2645/L2645),0)</f>
        <v>223.58248500999335</v>
      </c>
      <c r="Q2645" s="2" t="s">
        <v>8319</v>
      </c>
      <c r="R2645" s="2" t="s">
        <v>8355</v>
      </c>
      <c r="S2645" s="11">
        <f>(((J2645/60)/60)/24)+DATE(1970,1,1)</f>
        <v>42689.582349537035</v>
      </c>
      <c r="T2645" s="3">
        <f>(((I2645/60)/60)/24)+DATE(1970,1,1)</f>
        <v>42725.332638888889</v>
      </c>
    </row>
    <row r="2646" spans="1:20" x14ac:dyDescent="0.3">
      <c r="A2646" s="2">
        <v>2644</v>
      </c>
      <c r="B2646" s="2" t="s">
        <v>2644</v>
      </c>
      <c r="C2646" s="2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6">
        <f>(E2646/D2646)*100</f>
        <v>2.0529999999999999</v>
      </c>
      <c r="P2646" s="5">
        <f>IF(NOT(L2646=0),(E2646/L2646),0)</f>
        <v>39.480769230769234</v>
      </c>
      <c r="Q2646" s="2" t="s">
        <v>8319</v>
      </c>
      <c r="R2646" s="2" t="s">
        <v>8355</v>
      </c>
      <c r="S2646" s="11">
        <f>(((J2646/60)/60)/24)+DATE(1970,1,1)</f>
        <v>42774.792071759264</v>
      </c>
      <c r="T2646" s="3">
        <f>(((I2646/60)/60)/24)+DATE(1970,1,1)</f>
        <v>42804.792071759264</v>
      </c>
    </row>
    <row r="2647" spans="1:20" x14ac:dyDescent="0.3">
      <c r="A2647" s="2">
        <v>2645</v>
      </c>
      <c r="B2647" s="2" t="s">
        <v>2645</v>
      </c>
      <c r="C2647" s="2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6">
        <f>(E2647/D2647)*100</f>
        <v>10.5</v>
      </c>
      <c r="P2647" s="5">
        <f>IF(NOT(L2647=0),(E2647/L2647),0)</f>
        <v>91.304347826086953</v>
      </c>
      <c r="Q2647" s="2" t="s">
        <v>8319</v>
      </c>
      <c r="R2647" s="2" t="s">
        <v>8355</v>
      </c>
      <c r="S2647" s="11">
        <f>(((J2647/60)/60)/24)+DATE(1970,1,1)</f>
        <v>41921.842627314814</v>
      </c>
      <c r="T2647" s="3">
        <f>(((I2647/60)/60)/24)+DATE(1970,1,1)</f>
        <v>41951.884293981479</v>
      </c>
    </row>
    <row r="2648" spans="1:20" x14ac:dyDescent="0.3">
      <c r="A2648" s="2">
        <v>2646</v>
      </c>
      <c r="B2648" s="2" t="s">
        <v>2646</v>
      </c>
      <c r="C2648" s="2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6">
        <f>(E2648/D2648)*100</f>
        <v>8.4172840000000004</v>
      </c>
      <c r="P2648" s="5">
        <f>IF(NOT(L2648=0),(E2648/L2648),0)</f>
        <v>78.666205607476627</v>
      </c>
      <c r="Q2648" s="2" t="s">
        <v>8319</v>
      </c>
      <c r="R2648" s="2" t="s">
        <v>8355</v>
      </c>
      <c r="S2648" s="11">
        <f>(((J2648/60)/60)/24)+DATE(1970,1,1)</f>
        <v>42226.313298611116</v>
      </c>
      <c r="T2648" s="3">
        <f>(((I2648/60)/60)/24)+DATE(1970,1,1)</f>
        <v>42256.313298611116</v>
      </c>
    </row>
    <row r="2649" spans="1:20" x14ac:dyDescent="0.3">
      <c r="A2649" s="2">
        <v>2647</v>
      </c>
      <c r="B2649" s="2" t="s">
        <v>2647</v>
      </c>
      <c r="C2649" s="2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6">
        <f>(E2649/D2649)*100</f>
        <v>1.44</v>
      </c>
      <c r="P2649" s="5">
        <f>IF(NOT(L2649=0),(E2649/L2649),0)</f>
        <v>12</v>
      </c>
      <c r="Q2649" s="2" t="s">
        <v>8319</v>
      </c>
      <c r="R2649" s="2" t="s">
        <v>8355</v>
      </c>
      <c r="S2649" s="11">
        <f>(((J2649/60)/60)/24)+DATE(1970,1,1)</f>
        <v>42200.261793981481</v>
      </c>
      <c r="T2649" s="3">
        <f>(((I2649/60)/60)/24)+DATE(1970,1,1)</f>
        <v>42230.261793981481</v>
      </c>
    </row>
    <row r="2650" spans="1:20" x14ac:dyDescent="0.3">
      <c r="A2650" s="2">
        <v>2648</v>
      </c>
      <c r="B2650" s="2" t="s">
        <v>2648</v>
      </c>
      <c r="C2650" s="2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6">
        <f>(E2650/D2650)*100</f>
        <v>0.88333333333333341</v>
      </c>
      <c r="P2650" s="5">
        <f>IF(NOT(L2650=0),(E2650/L2650),0)</f>
        <v>17.666666666666668</v>
      </c>
      <c r="Q2650" s="2" t="s">
        <v>8319</v>
      </c>
      <c r="R2650" s="2" t="s">
        <v>8355</v>
      </c>
      <c r="S2650" s="11">
        <f>(((J2650/60)/60)/24)+DATE(1970,1,1)</f>
        <v>42408.714814814812</v>
      </c>
      <c r="T2650" s="3">
        <f>(((I2650/60)/60)/24)+DATE(1970,1,1)</f>
        <v>42438.714814814812</v>
      </c>
    </row>
    <row r="2651" spans="1:20" x14ac:dyDescent="0.3">
      <c r="A2651" s="2">
        <v>2649</v>
      </c>
      <c r="B2651" s="2" t="s">
        <v>2649</v>
      </c>
      <c r="C2651" s="2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6">
        <f>(E2651/D2651)*100</f>
        <v>9.920000000000001E-2</v>
      </c>
      <c r="P2651" s="5">
        <f>IF(NOT(L2651=0),(E2651/L2651),0)</f>
        <v>41.333333333333336</v>
      </c>
      <c r="Q2651" s="2" t="s">
        <v>8319</v>
      </c>
      <c r="R2651" s="2" t="s">
        <v>8355</v>
      </c>
      <c r="S2651" s="11">
        <f>(((J2651/60)/60)/24)+DATE(1970,1,1)</f>
        <v>42341.99700231482</v>
      </c>
      <c r="T2651" s="3">
        <f>(((I2651/60)/60)/24)+DATE(1970,1,1)</f>
        <v>42401.99700231482</v>
      </c>
    </row>
    <row r="2652" spans="1:20" x14ac:dyDescent="0.3">
      <c r="A2652" s="2">
        <v>2650</v>
      </c>
      <c r="B2652" s="2" t="s">
        <v>2650</v>
      </c>
      <c r="C2652" s="2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6">
        <f>(E2652/D2652)*100</f>
        <v>0.59666666666666668</v>
      </c>
      <c r="P2652" s="5">
        <f>IF(NOT(L2652=0),(E2652/L2652),0)</f>
        <v>71.599999999999994</v>
      </c>
      <c r="Q2652" s="2" t="s">
        <v>8319</v>
      </c>
      <c r="R2652" s="2" t="s">
        <v>8355</v>
      </c>
      <c r="S2652" s="11">
        <f>(((J2652/60)/60)/24)+DATE(1970,1,1)</f>
        <v>42695.624340277776</v>
      </c>
      <c r="T2652" s="3">
        <f>(((I2652/60)/60)/24)+DATE(1970,1,1)</f>
        <v>42725.624340277776</v>
      </c>
    </row>
    <row r="2653" spans="1:20" x14ac:dyDescent="0.3">
      <c r="A2653" s="2">
        <v>2651</v>
      </c>
      <c r="B2653" s="2" t="s">
        <v>2651</v>
      </c>
      <c r="C2653" s="2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6">
        <f>(E2653/D2653)*100</f>
        <v>1.8689285714285715</v>
      </c>
      <c r="P2653" s="5">
        <f>IF(NOT(L2653=0),(E2653/L2653),0)</f>
        <v>307.8235294117647</v>
      </c>
      <c r="Q2653" s="2" t="s">
        <v>8319</v>
      </c>
      <c r="R2653" s="2" t="s">
        <v>8355</v>
      </c>
      <c r="S2653" s="11">
        <f>(((J2653/60)/60)/24)+DATE(1970,1,1)</f>
        <v>42327.805659722217</v>
      </c>
      <c r="T2653" s="3">
        <f>(((I2653/60)/60)/24)+DATE(1970,1,1)</f>
        <v>42355.805659722217</v>
      </c>
    </row>
    <row r="2654" spans="1:20" x14ac:dyDescent="0.3">
      <c r="A2654" s="2">
        <v>2652</v>
      </c>
      <c r="B2654" s="2" t="s">
        <v>2652</v>
      </c>
      <c r="C2654" s="2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6">
        <f>(E2654/D2654)*100</f>
        <v>0.88500000000000001</v>
      </c>
      <c r="P2654" s="5">
        <f>IF(NOT(L2654=0),(E2654/L2654),0)</f>
        <v>80.454545454545453</v>
      </c>
      <c r="Q2654" s="2" t="s">
        <v>8319</v>
      </c>
      <c r="R2654" s="2" t="s">
        <v>8355</v>
      </c>
      <c r="S2654" s="11">
        <f>(((J2654/60)/60)/24)+DATE(1970,1,1)</f>
        <v>41953.158854166672</v>
      </c>
      <c r="T2654" s="3">
        <f>(((I2654/60)/60)/24)+DATE(1970,1,1)</f>
        <v>41983.158854166672</v>
      </c>
    </row>
    <row r="2655" spans="1:20" x14ac:dyDescent="0.3">
      <c r="A2655" s="2">
        <v>2653</v>
      </c>
      <c r="B2655" s="2" t="s">
        <v>2653</v>
      </c>
      <c r="C2655" s="2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6">
        <f>(E2655/D2655)*100</f>
        <v>11.52156862745098</v>
      </c>
      <c r="P2655" s="5">
        <f>IF(NOT(L2655=0),(E2655/L2655),0)</f>
        <v>83.942857142857136</v>
      </c>
      <c r="Q2655" s="2" t="s">
        <v>8319</v>
      </c>
      <c r="R2655" s="2" t="s">
        <v>8355</v>
      </c>
      <c r="S2655" s="11">
        <f>(((J2655/60)/60)/24)+DATE(1970,1,1)</f>
        <v>41771.651932870373</v>
      </c>
      <c r="T2655" s="3">
        <f>(((I2655/60)/60)/24)+DATE(1970,1,1)</f>
        <v>41803.166666666664</v>
      </c>
    </row>
    <row r="2656" spans="1:20" x14ac:dyDescent="0.3">
      <c r="A2656" s="2">
        <v>2654</v>
      </c>
      <c r="B2656" s="2" t="s">
        <v>2654</v>
      </c>
      <c r="C2656" s="2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6">
        <f>(E2656/D2656)*100</f>
        <v>5.1000000000000004E-2</v>
      </c>
      <c r="P2656" s="5">
        <f>IF(NOT(L2656=0),(E2656/L2656),0)</f>
        <v>8.5</v>
      </c>
      <c r="Q2656" s="2" t="s">
        <v>8319</v>
      </c>
      <c r="R2656" s="2" t="s">
        <v>8355</v>
      </c>
      <c r="S2656" s="11">
        <f>(((J2656/60)/60)/24)+DATE(1970,1,1)</f>
        <v>42055.600995370376</v>
      </c>
      <c r="T2656" s="3">
        <f>(((I2656/60)/60)/24)+DATE(1970,1,1)</f>
        <v>42115.559328703705</v>
      </c>
    </row>
    <row r="2657" spans="1:20" x14ac:dyDescent="0.3">
      <c r="A2657" s="2">
        <v>2655</v>
      </c>
      <c r="B2657" s="2" t="s">
        <v>2655</v>
      </c>
      <c r="C2657" s="2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6">
        <f>(E2657/D2657)*100</f>
        <v>21.033333333333335</v>
      </c>
      <c r="P2657" s="5">
        <f>IF(NOT(L2657=0),(E2657/L2657),0)</f>
        <v>73.372093023255815</v>
      </c>
      <c r="Q2657" s="2" t="s">
        <v>8319</v>
      </c>
      <c r="R2657" s="2" t="s">
        <v>8355</v>
      </c>
      <c r="S2657" s="11">
        <f>(((J2657/60)/60)/24)+DATE(1970,1,1)</f>
        <v>42381.866284722222</v>
      </c>
      <c r="T2657" s="3">
        <f>(((I2657/60)/60)/24)+DATE(1970,1,1)</f>
        <v>42409.833333333328</v>
      </c>
    </row>
    <row r="2658" spans="1:20" x14ac:dyDescent="0.3">
      <c r="A2658" s="2">
        <v>2656</v>
      </c>
      <c r="B2658" s="2" t="s">
        <v>2656</v>
      </c>
      <c r="C2658" s="2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6">
        <f>(E2658/D2658)*100</f>
        <v>11.436666666666667</v>
      </c>
      <c r="P2658" s="5">
        <f>IF(NOT(L2658=0),(E2658/L2658),0)</f>
        <v>112.86184210526316</v>
      </c>
      <c r="Q2658" s="2" t="s">
        <v>8319</v>
      </c>
      <c r="R2658" s="2" t="s">
        <v>8355</v>
      </c>
      <c r="S2658" s="11">
        <f>(((J2658/60)/60)/24)+DATE(1970,1,1)</f>
        <v>42767.688518518517</v>
      </c>
      <c r="T2658" s="3">
        <f>(((I2658/60)/60)/24)+DATE(1970,1,1)</f>
        <v>42806.791666666672</v>
      </c>
    </row>
    <row r="2659" spans="1:20" x14ac:dyDescent="0.3">
      <c r="A2659" s="2">
        <v>2657</v>
      </c>
      <c r="B2659" s="2" t="s">
        <v>2657</v>
      </c>
      <c r="C2659" s="2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6">
        <f>(E2659/D2659)*100</f>
        <v>18.737933333333334</v>
      </c>
      <c r="P2659" s="5">
        <f>IF(NOT(L2659=0),(E2659/L2659),0)</f>
        <v>95.277627118644077</v>
      </c>
      <c r="Q2659" s="2" t="s">
        <v>8319</v>
      </c>
      <c r="R2659" s="2" t="s">
        <v>8355</v>
      </c>
      <c r="S2659" s="11">
        <f>(((J2659/60)/60)/24)+DATE(1970,1,1)</f>
        <v>42551.928854166668</v>
      </c>
      <c r="T2659" s="3">
        <f>(((I2659/60)/60)/24)+DATE(1970,1,1)</f>
        <v>42585.0625</v>
      </c>
    </row>
    <row r="2660" spans="1:20" x14ac:dyDescent="0.3">
      <c r="A2660" s="2">
        <v>2658</v>
      </c>
      <c r="B2660" s="2" t="s">
        <v>2658</v>
      </c>
      <c r="C2660" s="2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6">
        <f>(E2660/D2660)*100</f>
        <v>9.285714285714286E-2</v>
      </c>
      <c r="P2660" s="5">
        <f>IF(NOT(L2660=0),(E2660/L2660),0)</f>
        <v>22.75</v>
      </c>
      <c r="Q2660" s="2" t="s">
        <v>8319</v>
      </c>
      <c r="R2660" s="2" t="s">
        <v>8355</v>
      </c>
      <c r="S2660" s="11">
        <f>(((J2660/60)/60)/24)+DATE(1970,1,1)</f>
        <v>42551.884189814817</v>
      </c>
      <c r="T2660" s="3">
        <f>(((I2660/60)/60)/24)+DATE(1970,1,1)</f>
        <v>42581.884189814817</v>
      </c>
    </row>
    <row r="2661" spans="1:20" x14ac:dyDescent="0.3">
      <c r="A2661" s="2">
        <v>2659</v>
      </c>
      <c r="B2661" s="2" t="s">
        <v>2659</v>
      </c>
      <c r="C2661" s="2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6">
        <f>(E2661/D2661)*100</f>
        <v>2.7204081632653061</v>
      </c>
      <c r="P2661" s="5">
        <f>IF(NOT(L2661=0),(E2661/L2661),0)</f>
        <v>133.30000000000001</v>
      </c>
      <c r="Q2661" s="2" t="s">
        <v>8319</v>
      </c>
      <c r="R2661" s="2" t="s">
        <v>8355</v>
      </c>
      <c r="S2661" s="11">
        <f>(((J2661/60)/60)/24)+DATE(1970,1,1)</f>
        <v>42082.069560185191</v>
      </c>
      <c r="T2661" s="3">
        <f>(((I2661/60)/60)/24)+DATE(1970,1,1)</f>
        <v>42112.069560185191</v>
      </c>
    </row>
    <row r="2662" spans="1:20" x14ac:dyDescent="0.3">
      <c r="A2662" s="2">
        <v>2660</v>
      </c>
      <c r="B2662" s="2" t="s">
        <v>2660</v>
      </c>
      <c r="C2662" s="2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6">
        <f>(E2662/D2662)*100</f>
        <v>9.5000000000000001E-2</v>
      </c>
      <c r="P2662" s="5">
        <f>IF(NOT(L2662=0),(E2662/L2662),0)</f>
        <v>3.8</v>
      </c>
      <c r="Q2662" s="2" t="s">
        <v>8319</v>
      </c>
      <c r="R2662" s="2" t="s">
        <v>8355</v>
      </c>
      <c r="S2662" s="11">
        <f>(((J2662/60)/60)/24)+DATE(1970,1,1)</f>
        <v>42272.713171296295</v>
      </c>
      <c r="T2662" s="3">
        <f>(((I2662/60)/60)/24)+DATE(1970,1,1)</f>
        <v>42332.754837962959</v>
      </c>
    </row>
    <row r="2663" spans="1:20" x14ac:dyDescent="0.3">
      <c r="A2663" s="2">
        <v>2661</v>
      </c>
      <c r="B2663" s="2" t="s">
        <v>2661</v>
      </c>
      <c r="C2663" s="2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6">
        <f>(E2663/D2663)*100</f>
        <v>102.89999999999999</v>
      </c>
      <c r="P2663" s="5">
        <f>IF(NOT(L2663=0),(E2663/L2663),0)</f>
        <v>85.75</v>
      </c>
      <c r="Q2663" s="2" t="s">
        <v>8319</v>
      </c>
      <c r="R2663" s="2" t="s">
        <v>8356</v>
      </c>
      <c r="S2663" s="11">
        <f>(((J2663/60)/60)/24)+DATE(1970,1,1)</f>
        <v>41542.958449074074</v>
      </c>
      <c r="T2663" s="3">
        <f>(((I2663/60)/60)/24)+DATE(1970,1,1)</f>
        <v>41572.958449074074</v>
      </c>
    </row>
    <row r="2664" spans="1:20" x14ac:dyDescent="0.3">
      <c r="A2664" s="2">
        <v>2662</v>
      </c>
      <c r="B2664" s="2" t="s">
        <v>2662</v>
      </c>
      <c r="C2664" s="2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6">
        <f>(E2664/D2664)*100</f>
        <v>106.80000000000001</v>
      </c>
      <c r="P2664" s="5">
        <f>IF(NOT(L2664=0),(E2664/L2664),0)</f>
        <v>267</v>
      </c>
      <c r="Q2664" s="2" t="s">
        <v>8319</v>
      </c>
      <c r="R2664" s="2" t="s">
        <v>8356</v>
      </c>
      <c r="S2664" s="11">
        <f>(((J2664/60)/60)/24)+DATE(1970,1,1)</f>
        <v>42207.746678240743</v>
      </c>
      <c r="T2664" s="3">
        <f>(((I2664/60)/60)/24)+DATE(1970,1,1)</f>
        <v>42237.746678240743</v>
      </c>
    </row>
    <row r="2665" spans="1:20" x14ac:dyDescent="0.3">
      <c r="A2665" s="2">
        <v>2663</v>
      </c>
      <c r="B2665" s="2" t="s">
        <v>2663</v>
      </c>
      <c r="C2665" s="2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6">
        <f>(E2665/D2665)*100</f>
        <v>104.59625</v>
      </c>
      <c r="P2665" s="5">
        <f>IF(NOT(L2665=0),(E2665/L2665),0)</f>
        <v>373.55803571428572</v>
      </c>
      <c r="Q2665" s="2" t="s">
        <v>8319</v>
      </c>
      <c r="R2665" s="2" t="s">
        <v>8356</v>
      </c>
      <c r="S2665" s="11">
        <f>(((J2665/60)/60)/24)+DATE(1970,1,1)</f>
        <v>42222.622766203705</v>
      </c>
      <c r="T2665" s="3">
        <f>(((I2665/60)/60)/24)+DATE(1970,1,1)</f>
        <v>42251.625</v>
      </c>
    </row>
    <row r="2666" spans="1:20" x14ac:dyDescent="0.3">
      <c r="A2666" s="2">
        <v>2664</v>
      </c>
      <c r="B2666" s="2" t="s">
        <v>2664</v>
      </c>
      <c r="C2666" s="2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6">
        <f>(E2666/D2666)*100</f>
        <v>103.42857142857143</v>
      </c>
      <c r="P2666" s="5">
        <f>IF(NOT(L2666=0),(E2666/L2666),0)</f>
        <v>174.03846153846155</v>
      </c>
      <c r="Q2666" s="2" t="s">
        <v>8319</v>
      </c>
      <c r="R2666" s="2" t="s">
        <v>8356</v>
      </c>
      <c r="S2666" s="11">
        <f>(((J2666/60)/60)/24)+DATE(1970,1,1)</f>
        <v>42313.02542824074</v>
      </c>
      <c r="T2666" s="3">
        <f>(((I2666/60)/60)/24)+DATE(1970,1,1)</f>
        <v>42347.290972222225</v>
      </c>
    </row>
    <row r="2667" spans="1:20" x14ac:dyDescent="0.3">
      <c r="A2667" s="2">
        <v>2665</v>
      </c>
      <c r="B2667" s="2" t="s">
        <v>2665</v>
      </c>
      <c r="C2667" s="2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6">
        <f>(E2667/D2667)*100</f>
        <v>123.14285714285715</v>
      </c>
      <c r="P2667" s="5">
        <f>IF(NOT(L2667=0),(E2667/L2667),0)</f>
        <v>93.695652173913047</v>
      </c>
      <c r="Q2667" s="2" t="s">
        <v>8319</v>
      </c>
      <c r="R2667" s="2" t="s">
        <v>8356</v>
      </c>
      <c r="S2667" s="11">
        <f>(((J2667/60)/60)/24)+DATE(1970,1,1)</f>
        <v>42083.895532407405</v>
      </c>
      <c r="T2667" s="3">
        <f>(((I2667/60)/60)/24)+DATE(1970,1,1)</f>
        <v>42128.895532407405</v>
      </c>
    </row>
    <row r="2668" spans="1:20" x14ac:dyDescent="0.3">
      <c r="A2668" s="2">
        <v>2666</v>
      </c>
      <c r="B2668" s="2" t="s">
        <v>2666</v>
      </c>
      <c r="C2668" s="2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6">
        <f>(E2668/D2668)*100</f>
        <v>159.29509999999999</v>
      </c>
      <c r="P2668" s="5">
        <f>IF(NOT(L2668=0),(E2668/L2668),0)</f>
        <v>77.327718446601949</v>
      </c>
      <c r="Q2668" s="2" t="s">
        <v>8319</v>
      </c>
      <c r="R2668" s="2" t="s">
        <v>8356</v>
      </c>
      <c r="S2668" s="11">
        <f>(((J2668/60)/60)/24)+DATE(1970,1,1)</f>
        <v>42235.764340277776</v>
      </c>
      <c r="T2668" s="3">
        <f>(((I2668/60)/60)/24)+DATE(1970,1,1)</f>
        <v>42272.875</v>
      </c>
    </row>
    <row r="2669" spans="1:20" x14ac:dyDescent="0.3">
      <c r="A2669" s="2">
        <v>2667</v>
      </c>
      <c r="B2669" s="2" t="s">
        <v>2667</v>
      </c>
      <c r="C2669" s="2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6">
        <f>(E2669/D2669)*100</f>
        <v>110.66666666666667</v>
      </c>
      <c r="P2669" s="5">
        <f>IF(NOT(L2669=0),(E2669/L2669),0)</f>
        <v>92.222222222222229</v>
      </c>
      <c r="Q2669" s="2" t="s">
        <v>8319</v>
      </c>
      <c r="R2669" s="2" t="s">
        <v>8356</v>
      </c>
      <c r="S2669" s="11">
        <f>(((J2669/60)/60)/24)+DATE(1970,1,1)</f>
        <v>42380.926111111112</v>
      </c>
      <c r="T2669" s="3">
        <f>(((I2669/60)/60)/24)+DATE(1970,1,1)</f>
        <v>42410.926111111112</v>
      </c>
    </row>
    <row r="2670" spans="1:20" x14ac:dyDescent="0.3">
      <c r="A2670" s="2">
        <v>2668</v>
      </c>
      <c r="B2670" s="2" t="s">
        <v>2668</v>
      </c>
      <c r="C2670" s="2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6">
        <f>(E2670/D2670)*100</f>
        <v>170.70000000000002</v>
      </c>
      <c r="P2670" s="5">
        <f>IF(NOT(L2670=0),(E2670/L2670),0)</f>
        <v>60.964285714285715</v>
      </c>
      <c r="Q2670" s="2" t="s">
        <v>8319</v>
      </c>
      <c r="R2670" s="2" t="s">
        <v>8356</v>
      </c>
      <c r="S2670" s="11">
        <f>(((J2670/60)/60)/24)+DATE(1970,1,1)</f>
        <v>42275.588715277772</v>
      </c>
      <c r="T2670" s="3">
        <f>(((I2670/60)/60)/24)+DATE(1970,1,1)</f>
        <v>42317.60555555555</v>
      </c>
    </row>
    <row r="2671" spans="1:20" x14ac:dyDescent="0.3">
      <c r="A2671" s="2">
        <v>2669</v>
      </c>
      <c r="B2671" s="2" t="s">
        <v>2669</v>
      </c>
      <c r="C2671" s="2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6">
        <f>(E2671/D2671)*100</f>
        <v>125.125</v>
      </c>
      <c r="P2671" s="5">
        <f>IF(NOT(L2671=0),(E2671/L2671),0)</f>
        <v>91</v>
      </c>
      <c r="Q2671" s="2" t="s">
        <v>8319</v>
      </c>
      <c r="R2671" s="2" t="s">
        <v>8356</v>
      </c>
      <c r="S2671" s="11">
        <f>(((J2671/60)/60)/24)+DATE(1970,1,1)</f>
        <v>42319.035833333335</v>
      </c>
      <c r="T2671" s="3">
        <f>(((I2671/60)/60)/24)+DATE(1970,1,1)</f>
        <v>42379.035833333335</v>
      </c>
    </row>
    <row r="2672" spans="1:20" x14ac:dyDescent="0.3">
      <c r="A2672" s="2">
        <v>2670</v>
      </c>
      <c r="B2672" s="2" t="s">
        <v>2670</v>
      </c>
      <c r="C2672" s="2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6">
        <f>(E2672/D2672)*100</f>
        <v>6.4158609339642041</v>
      </c>
      <c r="P2672" s="5">
        <f>IF(NOT(L2672=0),(E2672/L2672),0)</f>
        <v>41.583333333333336</v>
      </c>
      <c r="Q2672" s="2" t="s">
        <v>8319</v>
      </c>
      <c r="R2672" s="2" t="s">
        <v>8356</v>
      </c>
      <c r="S2672" s="11">
        <f>(((J2672/60)/60)/24)+DATE(1970,1,1)</f>
        <v>41821.020601851851</v>
      </c>
      <c r="T2672" s="3">
        <f>(((I2672/60)/60)/24)+DATE(1970,1,1)</f>
        <v>41849.020601851851</v>
      </c>
    </row>
    <row r="2673" spans="1:20" x14ac:dyDescent="0.3">
      <c r="A2673" s="2">
        <v>2671</v>
      </c>
      <c r="B2673" s="2" t="s">
        <v>2671</v>
      </c>
      <c r="C2673" s="2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6">
        <f>(E2673/D2673)*100</f>
        <v>11.343999999999999</v>
      </c>
      <c r="P2673" s="5">
        <f>IF(NOT(L2673=0),(E2673/L2673),0)</f>
        <v>33.761904761904759</v>
      </c>
      <c r="Q2673" s="2" t="s">
        <v>8319</v>
      </c>
      <c r="R2673" s="2" t="s">
        <v>8356</v>
      </c>
      <c r="S2673" s="11">
        <f>(((J2673/60)/60)/24)+DATE(1970,1,1)</f>
        <v>41962.749027777783</v>
      </c>
      <c r="T2673" s="3">
        <f>(((I2673/60)/60)/24)+DATE(1970,1,1)</f>
        <v>41992.818055555559</v>
      </c>
    </row>
    <row r="2674" spans="1:20" x14ac:dyDescent="0.3">
      <c r="A2674" s="2">
        <v>2672</v>
      </c>
      <c r="B2674" s="2" t="s">
        <v>2672</v>
      </c>
      <c r="C2674" s="2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6">
        <f>(E2674/D2674)*100</f>
        <v>33.19</v>
      </c>
      <c r="P2674" s="5">
        <f>IF(NOT(L2674=0),(E2674/L2674),0)</f>
        <v>70.61702127659575</v>
      </c>
      <c r="Q2674" s="2" t="s">
        <v>8319</v>
      </c>
      <c r="R2674" s="2" t="s">
        <v>8356</v>
      </c>
      <c r="S2674" s="11">
        <f>(((J2674/60)/60)/24)+DATE(1970,1,1)</f>
        <v>42344.884143518517</v>
      </c>
      <c r="T2674" s="3">
        <f>(((I2674/60)/60)/24)+DATE(1970,1,1)</f>
        <v>42366.25</v>
      </c>
    </row>
    <row r="2675" spans="1:20" x14ac:dyDescent="0.3">
      <c r="A2675" s="2">
        <v>2673</v>
      </c>
      <c r="B2675" s="2" t="s">
        <v>2673</v>
      </c>
      <c r="C2675" s="2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6">
        <f>(E2675/D2675)*100</f>
        <v>27.58</v>
      </c>
      <c r="P2675" s="5">
        <f>IF(NOT(L2675=0),(E2675/L2675),0)</f>
        <v>167.15151515151516</v>
      </c>
      <c r="Q2675" s="2" t="s">
        <v>8319</v>
      </c>
      <c r="R2675" s="2" t="s">
        <v>8356</v>
      </c>
      <c r="S2675" s="11">
        <f>(((J2675/60)/60)/24)+DATE(1970,1,1)</f>
        <v>41912.541655092595</v>
      </c>
      <c r="T2675" s="3">
        <f>(((I2675/60)/60)/24)+DATE(1970,1,1)</f>
        <v>41941.947916666664</v>
      </c>
    </row>
    <row r="2676" spans="1:20" x14ac:dyDescent="0.3">
      <c r="A2676" s="2">
        <v>2674</v>
      </c>
      <c r="B2676" s="2" t="s">
        <v>2674</v>
      </c>
      <c r="C2676" s="2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6">
        <f>(E2676/D2676)*100</f>
        <v>62.839999999999996</v>
      </c>
      <c r="P2676" s="5">
        <f>IF(NOT(L2676=0),(E2676/L2676),0)</f>
        <v>128.61988304093566</v>
      </c>
      <c r="Q2676" s="2" t="s">
        <v>8319</v>
      </c>
      <c r="R2676" s="2" t="s">
        <v>8356</v>
      </c>
      <c r="S2676" s="11">
        <f>(((J2676/60)/60)/24)+DATE(1970,1,1)</f>
        <v>42529.632754629631</v>
      </c>
      <c r="T2676" s="3">
        <f>(((I2676/60)/60)/24)+DATE(1970,1,1)</f>
        <v>42556.207638888889</v>
      </c>
    </row>
    <row r="2677" spans="1:20" x14ac:dyDescent="0.3">
      <c r="A2677" s="2">
        <v>2675</v>
      </c>
      <c r="B2677" s="2" t="s">
        <v>2675</v>
      </c>
      <c r="C2677" s="2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6">
        <f>(E2677/D2677)*100</f>
        <v>7.5880000000000001</v>
      </c>
      <c r="P2677" s="5">
        <f>IF(NOT(L2677=0),(E2677/L2677),0)</f>
        <v>65.41379310344827</v>
      </c>
      <c r="Q2677" s="2" t="s">
        <v>8319</v>
      </c>
      <c r="R2677" s="2" t="s">
        <v>8356</v>
      </c>
      <c r="S2677" s="11">
        <f>(((J2677/60)/60)/24)+DATE(1970,1,1)</f>
        <v>41923.857511574075</v>
      </c>
      <c r="T2677" s="3">
        <f>(((I2677/60)/60)/24)+DATE(1970,1,1)</f>
        <v>41953.899178240739</v>
      </c>
    </row>
    <row r="2678" spans="1:20" x14ac:dyDescent="0.3">
      <c r="A2678" s="2">
        <v>2676</v>
      </c>
      <c r="B2678" s="2" t="s">
        <v>2676</v>
      </c>
      <c r="C2678" s="2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6">
        <f>(E2678/D2678)*100</f>
        <v>50.38095238095238</v>
      </c>
      <c r="P2678" s="5">
        <f>IF(NOT(L2678=0),(E2678/L2678),0)</f>
        <v>117.55555555555556</v>
      </c>
      <c r="Q2678" s="2" t="s">
        <v>8319</v>
      </c>
      <c r="R2678" s="2" t="s">
        <v>8356</v>
      </c>
      <c r="S2678" s="11">
        <f>(((J2678/60)/60)/24)+DATE(1970,1,1)</f>
        <v>42482.624699074076</v>
      </c>
      <c r="T2678" s="3">
        <f>(((I2678/60)/60)/24)+DATE(1970,1,1)</f>
        <v>42512.624699074076</v>
      </c>
    </row>
    <row r="2679" spans="1:20" x14ac:dyDescent="0.3">
      <c r="A2679" s="2">
        <v>2677</v>
      </c>
      <c r="B2679" s="2" t="s">
        <v>2677</v>
      </c>
      <c r="C2679" s="2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6">
        <f>(E2679/D2679)*100</f>
        <v>17.512820512820511</v>
      </c>
      <c r="P2679" s="5">
        <f>IF(NOT(L2679=0),(E2679/L2679),0)</f>
        <v>126.48148148148148</v>
      </c>
      <c r="Q2679" s="2" t="s">
        <v>8319</v>
      </c>
      <c r="R2679" s="2" t="s">
        <v>8356</v>
      </c>
      <c r="S2679" s="11">
        <f>(((J2679/60)/60)/24)+DATE(1970,1,1)</f>
        <v>41793.029432870368</v>
      </c>
      <c r="T2679" s="3">
        <f>(((I2679/60)/60)/24)+DATE(1970,1,1)</f>
        <v>41823.029432870368</v>
      </c>
    </row>
    <row r="2680" spans="1:20" x14ac:dyDescent="0.3">
      <c r="A2680" s="2">
        <v>2678</v>
      </c>
      <c r="B2680" s="2" t="s">
        <v>2678</v>
      </c>
      <c r="C2680" s="2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6">
        <f>(E2680/D2680)*100</f>
        <v>1.375E-2</v>
      </c>
      <c r="P2680" s="5">
        <f>IF(NOT(L2680=0),(E2680/L2680),0)</f>
        <v>550</v>
      </c>
      <c r="Q2680" s="2" t="s">
        <v>8319</v>
      </c>
      <c r="R2680" s="2" t="s">
        <v>8356</v>
      </c>
      <c r="S2680" s="11">
        <f>(((J2680/60)/60)/24)+DATE(1970,1,1)</f>
        <v>42241.798206018517</v>
      </c>
      <c r="T2680" s="3">
        <f>(((I2680/60)/60)/24)+DATE(1970,1,1)</f>
        <v>42271.798206018517</v>
      </c>
    </row>
    <row r="2681" spans="1:20" x14ac:dyDescent="0.3">
      <c r="A2681" s="2">
        <v>2679</v>
      </c>
      <c r="B2681" s="2" t="s">
        <v>2679</v>
      </c>
      <c r="C2681" s="2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6">
        <f>(E2681/D2681)*100</f>
        <v>0.33</v>
      </c>
      <c r="P2681" s="5">
        <f>IF(NOT(L2681=0),(E2681/L2681),0)</f>
        <v>44</v>
      </c>
      <c r="Q2681" s="2" t="s">
        <v>8319</v>
      </c>
      <c r="R2681" s="2" t="s">
        <v>8356</v>
      </c>
      <c r="S2681" s="11">
        <f>(((J2681/60)/60)/24)+DATE(1970,1,1)</f>
        <v>42033.001087962963</v>
      </c>
      <c r="T2681" s="3">
        <f>(((I2681/60)/60)/24)+DATE(1970,1,1)</f>
        <v>42063.001087962963</v>
      </c>
    </row>
    <row r="2682" spans="1:20" x14ac:dyDescent="0.3">
      <c r="A2682" s="2">
        <v>2680</v>
      </c>
      <c r="B2682" s="2" t="s">
        <v>2680</v>
      </c>
      <c r="C2682" s="2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6">
        <f>(E2682/D2682)*100</f>
        <v>0.86250000000000004</v>
      </c>
      <c r="P2682" s="5">
        <f>IF(NOT(L2682=0),(E2682/L2682),0)</f>
        <v>69</v>
      </c>
      <c r="Q2682" s="2" t="s">
        <v>8319</v>
      </c>
      <c r="R2682" s="2" t="s">
        <v>8356</v>
      </c>
      <c r="S2682" s="11">
        <f>(((J2682/60)/60)/24)+DATE(1970,1,1)</f>
        <v>42436.211701388893</v>
      </c>
      <c r="T2682" s="3">
        <f>(((I2682/60)/60)/24)+DATE(1970,1,1)</f>
        <v>42466.170034722221</v>
      </c>
    </row>
    <row r="2683" spans="1:20" x14ac:dyDescent="0.3">
      <c r="A2683" s="2">
        <v>2681</v>
      </c>
      <c r="B2683" s="2" t="s">
        <v>2681</v>
      </c>
      <c r="C2683" s="2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6">
        <f>(E2683/D2683)*100</f>
        <v>0.6875</v>
      </c>
      <c r="P2683" s="5">
        <f>IF(NOT(L2683=0),(E2683/L2683),0)</f>
        <v>27.5</v>
      </c>
      <c r="Q2683" s="2" t="s">
        <v>8336</v>
      </c>
      <c r="R2683" s="2" t="s">
        <v>8337</v>
      </c>
      <c r="S2683" s="11">
        <f>(((J2683/60)/60)/24)+DATE(1970,1,1)</f>
        <v>41805.895254629628</v>
      </c>
      <c r="T2683" s="3">
        <f>(((I2683/60)/60)/24)+DATE(1970,1,1)</f>
        <v>41830.895254629628</v>
      </c>
    </row>
    <row r="2684" spans="1:20" x14ac:dyDescent="0.3">
      <c r="A2684" s="2">
        <v>2682</v>
      </c>
      <c r="B2684" s="2" t="s">
        <v>2682</v>
      </c>
      <c r="C2684" s="2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6">
        <f>(E2684/D2684)*100</f>
        <v>28.299999999999997</v>
      </c>
      <c r="P2684" s="5">
        <f>IF(NOT(L2684=0),(E2684/L2684),0)</f>
        <v>84.9</v>
      </c>
      <c r="Q2684" s="2" t="s">
        <v>8336</v>
      </c>
      <c r="R2684" s="2" t="s">
        <v>8337</v>
      </c>
      <c r="S2684" s="11">
        <f>(((J2684/60)/60)/24)+DATE(1970,1,1)</f>
        <v>41932.871990740743</v>
      </c>
      <c r="T2684" s="3">
        <f>(((I2684/60)/60)/24)+DATE(1970,1,1)</f>
        <v>41965.249305555553</v>
      </c>
    </row>
    <row r="2685" spans="1:20" x14ac:dyDescent="0.3">
      <c r="A2685" s="2">
        <v>2683</v>
      </c>
      <c r="B2685" s="2" t="s">
        <v>2683</v>
      </c>
      <c r="C2685" s="2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6">
        <f>(E2685/D2685)*100</f>
        <v>0.24</v>
      </c>
      <c r="P2685" s="5">
        <f>IF(NOT(L2685=0),(E2685/L2685),0)</f>
        <v>12</v>
      </c>
      <c r="Q2685" s="2" t="s">
        <v>8336</v>
      </c>
      <c r="R2685" s="2" t="s">
        <v>8337</v>
      </c>
      <c r="S2685" s="11">
        <f>(((J2685/60)/60)/24)+DATE(1970,1,1)</f>
        <v>42034.75509259259</v>
      </c>
      <c r="T2685" s="3">
        <f>(((I2685/60)/60)/24)+DATE(1970,1,1)</f>
        <v>42064.75509259259</v>
      </c>
    </row>
    <row r="2686" spans="1:20" x14ac:dyDescent="0.3">
      <c r="A2686" s="2">
        <v>2684</v>
      </c>
      <c r="B2686" s="2" t="s">
        <v>2684</v>
      </c>
      <c r="C2686" s="2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6">
        <f>(E2686/D2686)*100</f>
        <v>1.1428571428571428</v>
      </c>
      <c r="P2686" s="5">
        <f>IF(NOT(L2686=0),(E2686/L2686),0)</f>
        <v>200</v>
      </c>
      <c r="Q2686" s="2" t="s">
        <v>8336</v>
      </c>
      <c r="R2686" s="2" t="s">
        <v>8337</v>
      </c>
      <c r="S2686" s="11">
        <f>(((J2686/60)/60)/24)+DATE(1970,1,1)</f>
        <v>41820.914641203701</v>
      </c>
      <c r="T2686" s="3">
        <f>(((I2686/60)/60)/24)+DATE(1970,1,1)</f>
        <v>41860.914641203701</v>
      </c>
    </row>
    <row r="2687" spans="1:20" x14ac:dyDescent="0.3">
      <c r="A2687" s="2">
        <v>2685</v>
      </c>
      <c r="B2687" s="2" t="s">
        <v>2685</v>
      </c>
      <c r="C2687" s="2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6">
        <f>(E2687/D2687)*100</f>
        <v>0.02</v>
      </c>
      <c r="P2687" s="5">
        <f>IF(NOT(L2687=0),(E2687/L2687),0)</f>
        <v>10</v>
      </c>
      <c r="Q2687" s="2" t="s">
        <v>8336</v>
      </c>
      <c r="R2687" s="2" t="s">
        <v>8337</v>
      </c>
      <c r="S2687" s="11">
        <f>(((J2687/60)/60)/24)+DATE(1970,1,1)</f>
        <v>42061.69594907407</v>
      </c>
      <c r="T2687" s="3">
        <f>(((I2687/60)/60)/24)+DATE(1970,1,1)</f>
        <v>42121.654282407413</v>
      </c>
    </row>
    <row r="2688" spans="1:20" x14ac:dyDescent="0.3">
      <c r="A2688" s="2">
        <v>2686</v>
      </c>
      <c r="B2688" s="2" t="s">
        <v>2686</v>
      </c>
      <c r="C2688" s="2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6">
        <f>(E2688/D2688)*100</f>
        <v>0</v>
      </c>
      <c r="P2688" s="5">
        <f>IF(NOT(L2688=0),(E2688/L2688),0)</f>
        <v>0</v>
      </c>
      <c r="Q2688" s="2" t="s">
        <v>8336</v>
      </c>
      <c r="R2688" s="2" t="s">
        <v>8337</v>
      </c>
      <c r="S2688" s="11">
        <f>(((J2688/60)/60)/24)+DATE(1970,1,1)</f>
        <v>41892.974803240737</v>
      </c>
      <c r="T2688" s="3">
        <f>(((I2688/60)/60)/24)+DATE(1970,1,1)</f>
        <v>41912.974803240737</v>
      </c>
    </row>
    <row r="2689" spans="1:20" x14ac:dyDescent="0.3">
      <c r="A2689" s="2">
        <v>2687</v>
      </c>
      <c r="B2689" s="2" t="s">
        <v>2687</v>
      </c>
      <c r="C2689" s="2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6">
        <f>(E2689/D2689)*100</f>
        <v>0</v>
      </c>
      <c r="P2689" s="5">
        <f>IF(NOT(L2689=0),(E2689/L2689),0)</f>
        <v>0</v>
      </c>
      <c r="Q2689" s="2" t="s">
        <v>8336</v>
      </c>
      <c r="R2689" s="2" t="s">
        <v>8337</v>
      </c>
      <c r="S2689" s="11">
        <f>(((J2689/60)/60)/24)+DATE(1970,1,1)</f>
        <v>42154.64025462963</v>
      </c>
      <c r="T2689" s="3">
        <f>(((I2689/60)/60)/24)+DATE(1970,1,1)</f>
        <v>42184.64025462963</v>
      </c>
    </row>
    <row r="2690" spans="1:20" x14ac:dyDescent="0.3">
      <c r="A2690" s="2">
        <v>2688</v>
      </c>
      <c r="B2690" s="2" t="s">
        <v>2688</v>
      </c>
      <c r="C2690" s="2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6">
        <f>(E2690/D2690)*100</f>
        <v>0.14799999999999999</v>
      </c>
      <c r="P2690" s="5">
        <f>IF(NOT(L2690=0),(E2690/L2690),0)</f>
        <v>5.2857142857142856</v>
      </c>
      <c r="Q2690" s="2" t="s">
        <v>8336</v>
      </c>
      <c r="R2690" s="2" t="s">
        <v>8337</v>
      </c>
      <c r="S2690" s="11">
        <f>(((J2690/60)/60)/24)+DATE(1970,1,1)</f>
        <v>42028.118865740747</v>
      </c>
      <c r="T2690" s="3">
        <f>(((I2690/60)/60)/24)+DATE(1970,1,1)</f>
        <v>42059.125</v>
      </c>
    </row>
    <row r="2691" spans="1:20" x14ac:dyDescent="0.3">
      <c r="A2691" s="2">
        <v>2689</v>
      </c>
      <c r="B2691" s="2" t="s">
        <v>2689</v>
      </c>
      <c r="C2691" s="2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6">
        <f>(E2691/D2691)*100</f>
        <v>2.8571428571428571E-3</v>
      </c>
      <c r="P2691" s="5">
        <f>IF(NOT(L2691=0),(E2691/L2691),0)</f>
        <v>1</v>
      </c>
      <c r="Q2691" s="2" t="s">
        <v>8336</v>
      </c>
      <c r="R2691" s="2" t="s">
        <v>8337</v>
      </c>
      <c r="S2691" s="11">
        <f>(((J2691/60)/60)/24)+DATE(1970,1,1)</f>
        <v>42551.961689814809</v>
      </c>
      <c r="T2691" s="3">
        <f>(((I2691/60)/60)/24)+DATE(1970,1,1)</f>
        <v>42581.961689814809</v>
      </c>
    </row>
    <row r="2692" spans="1:20" x14ac:dyDescent="0.3">
      <c r="A2692" s="2">
        <v>2690</v>
      </c>
      <c r="B2692" s="2" t="s">
        <v>2690</v>
      </c>
      <c r="C2692" s="2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6">
        <f>(E2692/D2692)*100</f>
        <v>10.7325</v>
      </c>
      <c r="P2692" s="5">
        <f>IF(NOT(L2692=0),(E2692/L2692),0)</f>
        <v>72.762711864406782</v>
      </c>
      <c r="Q2692" s="2" t="s">
        <v>8336</v>
      </c>
      <c r="R2692" s="2" t="s">
        <v>8337</v>
      </c>
      <c r="S2692" s="11">
        <f>(((J2692/60)/60)/24)+DATE(1970,1,1)</f>
        <v>42113.105046296296</v>
      </c>
      <c r="T2692" s="3">
        <f>(((I2692/60)/60)/24)+DATE(1970,1,1)</f>
        <v>42158.105046296296</v>
      </c>
    </row>
    <row r="2693" spans="1:20" x14ac:dyDescent="0.3">
      <c r="A2693" s="2">
        <v>2691</v>
      </c>
      <c r="B2693" s="2" t="s">
        <v>2691</v>
      </c>
      <c r="C2693" s="2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6">
        <f>(E2693/D2693)*100</f>
        <v>5.3846153846153842E-2</v>
      </c>
      <c r="P2693" s="5">
        <f>IF(NOT(L2693=0),(E2693/L2693),0)</f>
        <v>17.5</v>
      </c>
      <c r="Q2693" s="2" t="s">
        <v>8336</v>
      </c>
      <c r="R2693" s="2" t="s">
        <v>8337</v>
      </c>
      <c r="S2693" s="11">
        <f>(((J2693/60)/60)/24)+DATE(1970,1,1)</f>
        <v>42089.724039351851</v>
      </c>
      <c r="T2693" s="3">
        <f>(((I2693/60)/60)/24)+DATE(1970,1,1)</f>
        <v>42134.724039351851</v>
      </c>
    </row>
    <row r="2694" spans="1:20" x14ac:dyDescent="0.3">
      <c r="A2694" s="2">
        <v>2692</v>
      </c>
      <c r="B2694" s="2" t="s">
        <v>2692</v>
      </c>
      <c r="C2694" s="2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6">
        <f>(E2694/D2694)*100</f>
        <v>0.7142857142857143</v>
      </c>
      <c r="P2694" s="5">
        <f>IF(NOT(L2694=0),(E2694/L2694),0)</f>
        <v>25</v>
      </c>
      <c r="Q2694" s="2" t="s">
        <v>8336</v>
      </c>
      <c r="R2694" s="2" t="s">
        <v>8337</v>
      </c>
      <c r="S2694" s="11">
        <f>(((J2694/60)/60)/24)+DATE(1970,1,1)</f>
        <v>42058.334027777775</v>
      </c>
      <c r="T2694" s="3">
        <f>(((I2694/60)/60)/24)+DATE(1970,1,1)</f>
        <v>42088.292361111111</v>
      </c>
    </row>
    <row r="2695" spans="1:20" x14ac:dyDescent="0.3">
      <c r="A2695" s="2">
        <v>2693</v>
      </c>
      <c r="B2695" s="2" t="s">
        <v>2693</v>
      </c>
      <c r="C2695" s="2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6">
        <f>(E2695/D2695)*100</f>
        <v>0.8</v>
      </c>
      <c r="P2695" s="5">
        <f>IF(NOT(L2695=0),(E2695/L2695),0)</f>
        <v>13.333333333333334</v>
      </c>
      <c r="Q2695" s="2" t="s">
        <v>8336</v>
      </c>
      <c r="R2695" s="2" t="s">
        <v>8337</v>
      </c>
      <c r="S2695" s="11">
        <f>(((J2695/60)/60)/24)+DATE(1970,1,1)</f>
        <v>41834.138495370367</v>
      </c>
      <c r="T2695" s="3">
        <f>(((I2695/60)/60)/24)+DATE(1970,1,1)</f>
        <v>41864.138495370367</v>
      </c>
    </row>
    <row r="2696" spans="1:20" x14ac:dyDescent="0.3">
      <c r="A2696" s="2">
        <v>2694</v>
      </c>
      <c r="B2696" s="2" t="s">
        <v>2694</v>
      </c>
      <c r="C2696" s="2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6">
        <f>(E2696/D2696)*100</f>
        <v>3.3333333333333335E-3</v>
      </c>
      <c r="P2696" s="5">
        <f>IF(NOT(L2696=0),(E2696/L2696),0)</f>
        <v>1</v>
      </c>
      <c r="Q2696" s="2" t="s">
        <v>8336</v>
      </c>
      <c r="R2696" s="2" t="s">
        <v>8337</v>
      </c>
      <c r="S2696" s="11">
        <f>(((J2696/60)/60)/24)+DATE(1970,1,1)</f>
        <v>41878.140497685185</v>
      </c>
      <c r="T2696" s="3">
        <f>(((I2696/60)/60)/24)+DATE(1970,1,1)</f>
        <v>41908.140497685185</v>
      </c>
    </row>
    <row r="2697" spans="1:20" x14ac:dyDescent="0.3">
      <c r="A2697" s="2">
        <v>2695</v>
      </c>
      <c r="B2697" s="2" t="s">
        <v>2695</v>
      </c>
      <c r="C2697" s="2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6">
        <f>(E2697/D2697)*100</f>
        <v>0.47333333333333333</v>
      </c>
      <c r="P2697" s="5">
        <f>IF(NOT(L2697=0),(E2697/L2697),0)</f>
        <v>23.666666666666668</v>
      </c>
      <c r="Q2697" s="2" t="s">
        <v>8336</v>
      </c>
      <c r="R2697" s="2" t="s">
        <v>8337</v>
      </c>
      <c r="S2697" s="11">
        <f>(((J2697/60)/60)/24)+DATE(1970,1,1)</f>
        <v>42048.181921296295</v>
      </c>
      <c r="T2697" s="3">
        <f>(((I2697/60)/60)/24)+DATE(1970,1,1)</f>
        <v>42108.14025462963</v>
      </c>
    </row>
    <row r="2698" spans="1:20" x14ac:dyDescent="0.3">
      <c r="A2698" s="2">
        <v>2696</v>
      </c>
      <c r="B2698" s="2" t="s">
        <v>2696</v>
      </c>
      <c r="C2698" s="2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6">
        <f>(E2698/D2698)*100</f>
        <v>5.65</v>
      </c>
      <c r="P2698" s="5">
        <f>IF(NOT(L2698=0),(E2698/L2698),0)</f>
        <v>89.21052631578948</v>
      </c>
      <c r="Q2698" s="2" t="s">
        <v>8336</v>
      </c>
      <c r="R2698" s="2" t="s">
        <v>8337</v>
      </c>
      <c r="S2698" s="11">
        <f>(((J2698/60)/60)/24)+DATE(1970,1,1)</f>
        <v>41964.844444444447</v>
      </c>
      <c r="T2698" s="3">
        <f>(((I2698/60)/60)/24)+DATE(1970,1,1)</f>
        <v>41998.844444444447</v>
      </c>
    </row>
    <row r="2699" spans="1:20" x14ac:dyDescent="0.3">
      <c r="A2699" s="2">
        <v>2697</v>
      </c>
      <c r="B2699" s="2" t="s">
        <v>2697</v>
      </c>
      <c r="C2699" s="2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6">
        <f>(E2699/D2699)*100</f>
        <v>26.35217391304348</v>
      </c>
      <c r="P2699" s="5">
        <f>IF(NOT(L2699=0),(E2699/L2699),0)</f>
        <v>116.55769230769231</v>
      </c>
      <c r="Q2699" s="2" t="s">
        <v>8336</v>
      </c>
      <c r="R2699" s="2" t="s">
        <v>8337</v>
      </c>
      <c r="S2699" s="11">
        <f>(((J2699/60)/60)/24)+DATE(1970,1,1)</f>
        <v>42187.940081018518</v>
      </c>
      <c r="T2699" s="3">
        <f>(((I2699/60)/60)/24)+DATE(1970,1,1)</f>
        <v>42218.916666666672</v>
      </c>
    </row>
    <row r="2700" spans="1:20" x14ac:dyDescent="0.3">
      <c r="A2700" s="2">
        <v>2698</v>
      </c>
      <c r="B2700" s="2" t="s">
        <v>2698</v>
      </c>
      <c r="C2700" s="2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6">
        <f>(E2700/D2700)*100</f>
        <v>0.325125</v>
      </c>
      <c r="P2700" s="5">
        <f>IF(NOT(L2700=0),(E2700/L2700),0)</f>
        <v>13.005000000000001</v>
      </c>
      <c r="Q2700" s="2" t="s">
        <v>8336</v>
      </c>
      <c r="R2700" s="2" t="s">
        <v>8337</v>
      </c>
      <c r="S2700" s="11">
        <f>(((J2700/60)/60)/24)+DATE(1970,1,1)</f>
        <v>41787.898240740738</v>
      </c>
      <c r="T2700" s="3">
        <f>(((I2700/60)/60)/24)+DATE(1970,1,1)</f>
        <v>41817.898240740738</v>
      </c>
    </row>
    <row r="2701" spans="1:20" x14ac:dyDescent="0.3">
      <c r="A2701" s="2">
        <v>2699</v>
      </c>
      <c r="B2701" s="2" t="s">
        <v>2699</v>
      </c>
      <c r="C2701" s="2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6">
        <f>(E2701/D2701)*100</f>
        <v>0</v>
      </c>
      <c r="P2701" s="5">
        <f>IF(NOT(L2701=0),(E2701/L2701),0)</f>
        <v>0</v>
      </c>
      <c r="Q2701" s="2" t="s">
        <v>8336</v>
      </c>
      <c r="R2701" s="2" t="s">
        <v>8337</v>
      </c>
      <c r="S2701" s="11">
        <f>(((J2701/60)/60)/24)+DATE(1970,1,1)</f>
        <v>41829.896562499998</v>
      </c>
      <c r="T2701" s="3">
        <f>(((I2701/60)/60)/24)+DATE(1970,1,1)</f>
        <v>41859.896562499998</v>
      </c>
    </row>
    <row r="2702" spans="1:20" x14ac:dyDescent="0.3">
      <c r="A2702" s="2">
        <v>2700</v>
      </c>
      <c r="B2702" s="2" t="s">
        <v>2700</v>
      </c>
      <c r="C2702" s="2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6">
        <f>(E2702/D2702)*100</f>
        <v>0.7000700070007001</v>
      </c>
      <c r="P2702" s="5">
        <f>IF(NOT(L2702=0),(E2702/L2702),0)</f>
        <v>17.5</v>
      </c>
      <c r="Q2702" s="2" t="s">
        <v>8336</v>
      </c>
      <c r="R2702" s="2" t="s">
        <v>8337</v>
      </c>
      <c r="S2702" s="11">
        <f>(((J2702/60)/60)/24)+DATE(1970,1,1)</f>
        <v>41870.87467592593</v>
      </c>
      <c r="T2702" s="3">
        <f>(((I2702/60)/60)/24)+DATE(1970,1,1)</f>
        <v>41900.87467592593</v>
      </c>
    </row>
    <row r="2703" spans="1:20" x14ac:dyDescent="0.3">
      <c r="A2703" s="2">
        <v>2701</v>
      </c>
      <c r="B2703" s="2" t="s">
        <v>2701</v>
      </c>
      <c r="C2703" s="2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6">
        <f>(E2703/D2703)*100</f>
        <v>46.176470588235297</v>
      </c>
      <c r="P2703" s="5">
        <f>IF(NOT(L2703=0),(E2703/L2703),0)</f>
        <v>34.130434782608695</v>
      </c>
      <c r="Q2703" s="2" t="s">
        <v>8317</v>
      </c>
      <c r="R2703" s="2" t="s">
        <v>8357</v>
      </c>
      <c r="S2703" s="11">
        <f>(((J2703/60)/60)/24)+DATE(1970,1,1)</f>
        <v>42801.774699074071</v>
      </c>
      <c r="T2703" s="3">
        <f>(((I2703/60)/60)/24)+DATE(1970,1,1)</f>
        <v>42832.733032407406</v>
      </c>
    </row>
    <row r="2704" spans="1:20" x14ac:dyDescent="0.3">
      <c r="A2704" s="2">
        <v>2702</v>
      </c>
      <c r="B2704" s="2" t="s">
        <v>2702</v>
      </c>
      <c r="C2704" s="2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6">
        <f>(E2704/D2704)*100</f>
        <v>34.410000000000004</v>
      </c>
      <c r="P2704" s="5">
        <f>IF(NOT(L2704=0),(E2704/L2704),0)</f>
        <v>132.34615384615384</v>
      </c>
      <c r="Q2704" s="2" t="s">
        <v>8317</v>
      </c>
      <c r="R2704" s="2" t="s">
        <v>8357</v>
      </c>
      <c r="S2704" s="11">
        <f>(((J2704/60)/60)/24)+DATE(1970,1,1)</f>
        <v>42800.801817129628</v>
      </c>
      <c r="T2704" s="3">
        <f>(((I2704/60)/60)/24)+DATE(1970,1,1)</f>
        <v>42830.760150462964</v>
      </c>
    </row>
    <row r="2705" spans="1:20" x14ac:dyDescent="0.3">
      <c r="A2705" s="2">
        <v>2703</v>
      </c>
      <c r="B2705" s="2" t="s">
        <v>2703</v>
      </c>
      <c r="C2705" s="2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6">
        <f>(E2705/D2705)*100</f>
        <v>103.75000000000001</v>
      </c>
      <c r="P2705" s="5">
        <f>IF(NOT(L2705=0),(E2705/L2705),0)</f>
        <v>922.22222222222217</v>
      </c>
      <c r="Q2705" s="2" t="s">
        <v>8317</v>
      </c>
      <c r="R2705" s="2" t="s">
        <v>8357</v>
      </c>
      <c r="S2705" s="11">
        <f>(((J2705/60)/60)/24)+DATE(1970,1,1)</f>
        <v>42756.690162037034</v>
      </c>
      <c r="T2705" s="3">
        <f>(((I2705/60)/60)/24)+DATE(1970,1,1)</f>
        <v>42816.648495370369</v>
      </c>
    </row>
    <row r="2706" spans="1:20" x14ac:dyDescent="0.3">
      <c r="A2706" s="2">
        <v>2704</v>
      </c>
      <c r="B2706" s="2" t="s">
        <v>2704</v>
      </c>
      <c r="C2706" s="2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6">
        <f>(E2706/D2706)*100</f>
        <v>6.0263157894736841</v>
      </c>
      <c r="P2706" s="5">
        <f>IF(NOT(L2706=0),(E2706/L2706),0)</f>
        <v>163.57142857142858</v>
      </c>
      <c r="Q2706" s="2" t="s">
        <v>8317</v>
      </c>
      <c r="R2706" s="2" t="s">
        <v>8357</v>
      </c>
      <c r="S2706" s="11">
        <f>(((J2706/60)/60)/24)+DATE(1970,1,1)</f>
        <v>42787.862430555557</v>
      </c>
      <c r="T2706" s="3">
        <f>(((I2706/60)/60)/24)+DATE(1970,1,1)</f>
        <v>42830.820763888885</v>
      </c>
    </row>
    <row r="2707" spans="1:20" x14ac:dyDescent="0.3">
      <c r="A2707" s="2">
        <v>2705</v>
      </c>
      <c r="B2707" s="2" t="s">
        <v>2705</v>
      </c>
      <c r="C2707" s="2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6">
        <f>(E2707/D2707)*100</f>
        <v>10.539393939393939</v>
      </c>
      <c r="P2707" s="5">
        <f>IF(NOT(L2707=0),(E2707/L2707),0)</f>
        <v>217.375</v>
      </c>
      <c r="Q2707" s="2" t="s">
        <v>8317</v>
      </c>
      <c r="R2707" s="2" t="s">
        <v>8357</v>
      </c>
      <c r="S2707" s="11">
        <f>(((J2707/60)/60)/24)+DATE(1970,1,1)</f>
        <v>42773.916180555556</v>
      </c>
      <c r="T2707" s="3">
        <f>(((I2707/60)/60)/24)+DATE(1970,1,1)</f>
        <v>42818.874513888892</v>
      </c>
    </row>
    <row r="2708" spans="1:20" x14ac:dyDescent="0.3">
      <c r="A2708" s="2">
        <v>2706</v>
      </c>
      <c r="B2708" s="2" t="s">
        <v>2706</v>
      </c>
      <c r="C2708" s="2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6">
        <f>(E2708/D2708)*100</f>
        <v>112.29714285714284</v>
      </c>
      <c r="P2708" s="5">
        <f>IF(NOT(L2708=0),(E2708/L2708),0)</f>
        <v>149.44486692015209</v>
      </c>
      <c r="Q2708" s="2" t="s">
        <v>8317</v>
      </c>
      <c r="R2708" s="2" t="s">
        <v>8357</v>
      </c>
      <c r="S2708" s="11">
        <f>(((J2708/60)/60)/24)+DATE(1970,1,1)</f>
        <v>41899.294942129629</v>
      </c>
      <c r="T2708" s="3">
        <f>(((I2708/60)/60)/24)+DATE(1970,1,1)</f>
        <v>41928.290972222225</v>
      </c>
    </row>
    <row r="2709" spans="1:20" x14ac:dyDescent="0.3">
      <c r="A2709" s="2">
        <v>2707</v>
      </c>
      <c r="B2709" s="2" t="s">
        <v>2707</v>
      </c>
      <c r="C2709" s="2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6">
        <f>(E2709/D2709)*100</f>
        <v>350.84462500000001</v>
      </c>
      <c r="P2709" s="5">
        <f>IF(NOT(L2709=0),(E2709/L2709),0)</f>
        <v>71.237487309644663</v>
      </c>
      <c r="Q2709" s="2" t="s">
        <v>8317</v>
      </c>
      <c r="R2709" s="2" t="s">
        <v>8357</v>
      </c>
      <c r="S2709" s="11">
        <f>(((J2709/60)/60)/24)+DATE(1970,1,1)</f>
        <v>41391.782905092594</v>
      </c>
      <c r="T2709" s="3">
        <f>(((I2709/60)/60)/24)+DATE(1970,1,1)</f>
        <v>41421.290972222225</v>
      </c>
    </row>
    <row r="2710" spans="1:20" x14ac:dyDescent="0.3">
      <c r="A2710" s="2">
        <v>2708</v>
      </c>
      <c r="B2710" s="2" t="s">
        <v>2708</v>
      </c>
      <c r="C2710" s="2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6">
        <f>(E2710/D2710)*100</f>
        <v>233.21535</v>
      </c>
      <c r="P2710" s="5">
        <f>IF(NOT(L2710=0),(E2710/L2710),0)</f>
        <v>44.464318398474738</v>
      </c>
      <c r="Q2710" s="2" t="s">
        <v>8317</v>
      </c>
      <c r="R2710" s="2" t="s">
        <v>8357</v>
      </c>
      <c r="S2710" s="11">
        <f>(((J2710/60)/60)/24)+DATE(1970,1,1)</f>
        <v>42512.698217592595</v>
      </c>
      <c r="T2710" s="3">
        <f>(((I2710/60)/60)/24)+DATE(1970,1,1)</f>
        <v>42572.698217592595</v>
      </c>
    </row>
    <row r="2711" spans="1:20" x14ac:dyDescent="0.3">
      <c r="A2711" s="2">
        <v>2709</v>
      </c>
      <c r="B2711" s="2" t="s">
        <v>2709</v>
      </c>
      <c r="C2711" s="2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6">
        <f>(E2711/D2711)*100</f>
        <v>101.60599999999999</v>
      </c>
      <c r="P2711" s="5">
        <f>IF(NOT(L2711=0),(E2711/L2711),0)</f>
        <v>164.94480519480518</v>
      </c>
      <c r="Q2711" s="2" t="s">
        <v>8317</v>
      </c>
      <c r="R2711" s="2" t="s">
        <v>8357</v>
      </c>
      <c r="S2711" s="11">
        <f>(((J2711/60)/60)/24)+DATE(1970,1,1)</f>
        <v>42612.149780092594</v>
      </c>
      <c r="T2711" s="3">
        <f>(((I2711/60)/60)/24)+DATE(1970,1,1)</f>
        <v>42647.165972222225</v>
      </c>
    </row>
    <row r="2712" spans="1:20" x14ac:dyDescent="0.3">
      <c r="A2712" s="2">
        <v>2710</v>
      </c>
      <c r="B2712" s="2" t="s">
        <v>2710</v>
      </c>
      <c r="C2712" s="2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6">
        <f>(E2712/D2712)*100</f>
        <v>153.90035000000003</v>
      </c>
      <c r="P2712" s="5">
        <f>IF(NOT(L2712=0),(E2712/L2712),0)</f>
        <v>84.871516544117654</v>
      </c>
      <c r="Q2712" s="2" t="s">
        <v>8317</v>
      </c>
      <c r="R2712" s="2" t="s">
        <v>8357</v>
      </c>
      <c r="S2712" s="11">
        <f>(((J2712/60)/60)/24)+DATE(1970,1,1)</f>
        <v>41828.229490740741</v>
      </c>
      <c r="T2712" s="3">
        <f>(((I2712/60)/60)/24)+DATE(1970,1,1)</f>
        <v>41860.083333333336</v>
      </c>
    </row>
    <row r="2713" spans="1:20" x14ac:dyDescent="0.3">
      <c r="A2713" s="2">
        <v>2711</v>
      </c>
      <c r="B2713" s="2" t="s">
        <v>2711</v>
      </c>
      <c r="C2713" s="2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6">
        <f>(E2713/D2713)*100</f>
        <v>100.7161125319693</v>
      </c>
      <c r="P2713" s="5">
        <f>IF(NOT(L2713=0),(E2713/L2713),0)</f>
        <v>53.945205479452056</v>
      </c>
      <c r="Q2713" s="2" t="s">
        <v>8317</v>
      </c>
      <c r="R2713" s="2" t="s">
        <v>8357</v>
      </c>
      <c r="S2713" s="11">
        <f>(((J2713/60)/60)/24)+DATE(1970,1,1)</f>
        <v>41780.745254629634</v>
      </c>
      <c r="T2713" s="3">
        <f>(((I2713/60)/60)/24)+DATE(1970,1,1)</f>
        <v>41810.917361111111</v>
      </c>
    </row>
    <row r="2714" spans="1:20" x14ac:dyDescent="0.3">
      <c r="A2714" s="2">
        <v>2712</v>
      </c>
      <c r="B2714" s="2" t="s">
        <v>2712</v>
      </c>
      <c r="C2714" s="2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6">
        <f>(E2714/D2714)*100</f>
        <v>131.38181818181818</v>
      </c>
      <c r="P2714" s="5">
        <f>IF(NOT(L2714=0),(E2714/L2714),0)</f>
        <v>50.531468531468533</v>
      </c>
      <c r="Q2714" s="2" t="s">
        <v>8317</v>
      </c>
      <c r="R2714" s="2" t="s">
        <v>8357</v>
      </c>
      <c r="S2714" s="11">
        <f>(((J2714/60)/60)/24)+DATE(1970,1,1)</f>
        <v>41432.062037037038</v>
      </c>
      <c r="T2714" s="3">
        <f>(((I2714/60)/60)/24)+DATE(1970,1,1)</f>
        <v>41468.75</v>
      </c>
    </row>
    <row r="2715" spans="1:20" x14ac:dyDescent="0.3">
      <c r="A2715" s="2">
        <v>2713</v>
      </c>
      <c r="B2715" s="2" t="s">
        <v>2713</v>
      </c>
      <c r="C2715" s="2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6">
        <f>(E2715/D2715)*100</f>
        <v>102.24133333333334</v>
      </c>
      <c r="P2715" s="5">
        <f>IF(NOT(L2715=0),(E2715/L2715),0)</f>
        <v>108.00140845070422</v>
      </c>
      <c r="Q2715" s="2" t="s">
        <v>8317</v>
      </c>
      <c r="R2715" s="2" t="s">
        <v>8357</v>
      </c>
      <c r="S2715" s="11">
        <f>(((J2715/60)/60)/24)+DATE(1970,1,1)</f>
        <v>42322.653749999998</v>
      </c>
      <c r="T2715" s="3">
        <f>(((I2715/60)/60)/24)+DATE(1970,1,1)</f>
        <v>42362.653749999998</v>
      </c>
    </row>
    <row r="2716" spans="1:20" x14ac:dyDescent="0.3">
      <c r="A2716" s="2">
        <v>2714</v>
      </c>
      <c r="B2716" s="2" t="s">
        <v>2714</v>
      </c>
      <c r="C2716" s="2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6">
        <f>(E2716/D2716)*100</f>
        <v>116.35599999999999</v>
      </c>
      <c r="P2716" s="5">
        <f>IF(NOT(L2716=0),(E2716/L2716),0)</f>
        <v>95.373770491803285</v>
      </c>
      <c r="Q2716" s="2" t="s">
        <v>8317</v>
      </c>
      <c r="R2716" s="2" t="s">
        <v>8357</v>
      </c>
      <c r="S2716" s="11">
        <f>(((J2716/60)/60)/24)+DATE(1970,1,1)</f>
        <v>42629.655046296291</v>
      </c>
      <c r="T2716" s="3">
        <f>(((I2716/60)/60)/24)+DATE(1970,1,1)</f>
        <v>42657.958333333328</v>
      </c>
    </row>
    <row r="2717" spans="1:20" x14ac:dyDescent="0.3">
      <c r="A2717" s="2">
        <v>2715</v>
      </c>
      <c r="B2717" s="2" t="s">
        <v>2715</v>
      </c>
      <c r="C2717" s="2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6">
        <f>(E2717/D2717)*100</f>
        <v>264.62241666666665</v>
      </c>
      <c r="P2717" s="5">
        <f>IF(NOT(L2717=0),(E2717/L2717),0)</f>
        <v>57.631016333938291</v>
      </c>
      <c r="Q2717" s="2" t="s">
        <v>8317</v>
      </c>
      <c r="R2717" s="2" t="s">
        <v>8357</v>
      </c>
      <c r="S2717" s="11">
        <f>(((J2717/60)/60)/24)+DATE(1970,1,1)</f>
        <v>42387.398472222223</v>
      </c>
      <c r="T2717" s="3">
        <f>(((I2717/60)/60)/24)+DATE(1970,1,1)</f>
        <v>42421.398472222223</v>
      </c>
    </row>
    <row r="2718" spans="1:20" x14ac:dyDescent="0.3">
      <c r="A2718" s="2">
        <v>2716</v>
      </c>
      <c r="B2718" s="2" t="s">
        <v>2716</v>
      </c>
      <c r="C2718" s="2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6">
        <f>(E2718/D2718)*100</f>
        <v>119.98010000000001</v>
      </c>
      <c r="P2718" s="5">
        <f>IF(NOT(L2718=0),(E2718/L2718),0)</f>
        <v>64.160481283422456</v>
      </c>
      <c r="Q2718" s="2" t="s">
        <v>8317</v>
      </c>
      <c r="R2718" s="2" t="s">
        <v>8357</v>
      </c>
      <c r="S2718" s="11">
        <f>(((J2718/60)/60)/24)+DATE(1970,1,1)</f>
        <v>42255.333252314813</v>
      </c>
      <c r="T2718" s="3">
        <f>(((I2718/60)/60)/24)+DATE(1970,1,1)</f>
        <v>42285.333252314813</v>
      </c>
    </row>
    <row r="2719" spans="1:20" x14ac:dyDescent="0.3">
      <c r="A2719" s="2">
        <v>2717</v>
      </c>
      <c r="B2719" s="2" t="s">
        <v>2717</v>
      </c>
      <c r="C2719" s="2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6">
        <f>(E2719/D2719)*100</f>
        <v>120.10400000000001</v>
      </c>
      <c r="P2719" s="5">
        <f>IF(NOT(L2719=0),(E2719/L2719),0)</f>
        <v>92.387692307692305</v>
      </c>
      <c r="Q2719" s="2" t="s">
        <v>8317</v>
      </c>
      <c r="R2719" s="2" t="s">
        <v>8357</v>
      </c>
      <c r="S2719" s="11">
        <f>(((J2719/60)/60)/24)+DATE(1970,1,1)</f>
        <v>41934.914918981485</v>
      </c>
      <c r="T2719" s="3">
        <f>(((I2719/60)/60)/24)+DATE(1970,1,1)</f>
        <v>41979.956585648149</v>
      </c>
    </row>
    <row r="2720" spans="1:20" x14ac:dyDescent="0.3">
      <c r="A2720" s="2">
        <v>2718</v>
      </c>
      <c r="B2720" s="2" t="s">
        <v>2718</v>
      </c>
      <c r="C2720" s="2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6">
        <f>(E2720/D2720)*100</f>
        <v>103.58333333333334</v>
      </c>
      <c r="P2720" s="5">
        <f>IF(NOT(L2720=0),(E2720/L2720),0)</f>
        <v>125.97972972972973</v>
      </c>
      <c r="Q2720" s="2" t="s">
        <v>8317</v>
      </c>
      <c r="R2720" s="2" t="s">
        <v>8357</v>
      </c>
      <c r="S2720" s="11">
        <f>(((J2720/60)/60)/24)+DATE(1970,1,1)</f>
        <v>42465.596585648149</v>
      </c>
      <c r="T2720" s="3">
        <f>(((I2720/60)/60)/24)+DATE(1970,1,1)</f>
        <v>42493.958333333328</v>
      </c>
    </row>
    <row r="2721" spans="1:20" x14ac:dyDescent="0.3">
      <c r="A2721" s="2">
        <v>2719</v>
      </c>
      <c r="B2721" s="2" t="s">
        <v>2719</v>
      </c>
      <c r="C2721" s="2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6">
        <f>(E2721/D2721)*100</f>
        <v>108.83333333333334</v>
      </c>
      <c r="P2721" s="5">
        <f>IF(NOT(L2721=0),(E2721/L2721),0)</f>
        <v>94.637681159420296</v>
      </c>
      <c r="Q2721" s="2" t="s">
        <v>8317</v>
      </c>
      <c r="R2721" s="2" t="s">
        <v>8357</v>
      </c>
      <c r="S2721" s="11">
        <f>(((J2721/60)/60)/24)+DATE(1970,1,1)</f>
        <v>42418.031180555554</v>
      </c>
      <c r="T2721" s="3">
        <f>(((I2721/60)/60)/24)+DATE(1970,1,1)</f>
        <v>42477.989513888882</v>
      </c>
    </row>
    <row r="2722" spans="1:20" x14ac:dyDescent="0.3">
      <c r="A2722" s="2">
        <v>2720</v>
      </c>
      <c r="B2722" s="2" t="s">
        <v>2720</v>
      </c>
      <c r="C2722" s="2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6">
        <f>(E2722/D2722)*100</f>
        <v>118.12400000000001</v>
      </c>
      <c r="P2722" s="5">
        <f>IF(NOT(L2722=0),(E2722/L2722),0)</f>
        <v>170.69942196531792</v>
      </c>
      <c r="Q2722" s="2" t="s">
        <v>8317</v>
      </c>
      <c r="R2722" s="2" t="s">
        <v>8357</v>
      </c>
      <c r="S2722" s="11">
        <f>(((J2722/60)/60)/24)+DATE(1970,1,1)</f>
        <v>42655.465891203698</v>
      </c>
      <c r="T2722" s="3">
        <f>(((I2722/60)/60)/24)+DATE(1970,1,1)</f>
        <v>42685.507557870369</v>
      </c>
    </row>
    <row r="2723" spans="1:20" x14ac:dyDescent="0.3">
      <c r="A2723" s="2">
        <v>2721</v>
      </c>
      <c r="B2723" s="2" t="s">
        <v>2721</v>
      </c>
      <c r="C2723" s="2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6">
        <f>(E2723/D2723)*100</f>
        <v>1462</v>
      </c>
      <c r="P2723" s="5">
        <f>IF(NOT(L2723=0),(E2723/L2723),0)</f>
        <v>40.762081784386616</v>
      </c>
      <c r="Q2723" s="2" t="s">
        <v>8319</v>
      </c>
      <c r="R2723" s="2" t="s">
        <v>8349</v>
      </c>
      <c r="S2723" s="11">
        <f>(((J2723/60)/60)/24)+DATE(1970,1,1)</f>
        <v>41493.543958333335</v>
      </c>
      <c r="T2723" s="3">
        <f>(((I2723/60)/60)/24)+DATE(1970,1,1)</f>
        <v>41523.791666666664</v>
      </c>
    </row>
    <row r="2724" spans="1:20" x14ac:dyDescent="0.3">
      <c r="A2724" s="2">
        <v>2722</v>
      </c>
      <c r="B2724" s="2" t="s">
        <v>2722</v>
      </c>
      <c r="C2724" s="2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6">
        <f>(E2724/D2724)*100</f>
        <v>252.54</v>
      </c>
      <c r="P2724" s="5">
        <f>IF(NOT(L2724=0),(E2724/L2724),0)</f>
        <v>68.254054054054052</v>
      </c>
      <c r="Q2724" s="2" t="s">
        <v>8319</v>
      </c>
      <c r="R2724" s="2" t="s">
        <v>8349</v>
      </c>
      <c r="S2724" s="11">
        <f>(((J2724/60)/60)/24)+DATE(1970,1,1)</f>
        <v>42704.857094907406</v>
      </c>
      <c r="T2724" s="3">
        <f>(((I2724/60)/60)/24)+DATE(1970,1,1)</f>
        <v>42764.857094907406</v>
      </c>
    </row>
    <row r="2725" spans="1:20" x14ac:dyDescent="0.3">
      <c r="A2725" s="2">
        <v>2723</v>
      </c>
      <c r="B2725" s="2" t="s">
        <v>2723</v>
      </c>
      <c r="C2725" s="2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6">
        <f>(E2725/D2725)*100</f>
        <v>140.05000000000001</v>
      </c>
      <c r="P2725" s="5">
        <f>IF(NOT(L2725=0),(E2725/L2725),0)</f>
        <v>95.48863636363636</v>
      </c>
      <c r="Q2725" s="2" t="s">
        <v>8319</v>
      </c>
      <c r="R2725" s="2" t="s">
        <v>8349</v>
      </c>
      <c r="S2725" s="11">
        <f>(((J2725/60)/60)/24)+DATE(1970,1,1)</f>
        <v>41944.83898148148</v>
      </c>
      <c r="T2725" s="3">
        <f>(((I2725/60)/60)/24)+DATE(1970,1,1)</f>
        <v>42004.880648148144</v>
      </c>
    </row>
    <row r="2726" spans="1:20" x14ac:dyDescent="0.3">
      <c r="A2726" s="2">
        <v>2724</v>
      </c>
      <c r="B2726" s="2" t="s">
        <v>2724</v>
      </c>
      <c r="C2726" s="2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6">
        <f>(E2726/D2726)*100</f>
        <v>296.87520259319291</v>
      </c>
      <c r="P2726" s="5">
        <f>IF(NOT(L2726=0),(E2726/L2726),0)</f>
        <v>7.1902649656526005</v>
      </c>
      <c r="Q2726" s="2" t="s">
        <v>8319</v>
      </c>
      <c r="R2726" s="2" t="s">
        <v>8349</v>
      </c>
      <c r="S2726" s="11">
        <f>(((J2726/60)/60)/24)+DATE(1970,1,1)</f>
        <v>42199.32707175926</v>
      </c>
      <c r="T2726" s="3">
        <f>(((I2726/60)/60)/24)+DATE(1970,1,1)</f>
        <v>42231.32707175926</v>
      </c>
    </row>
    <row r="2727" spans="1:20" x14ac:dyDescent="0.3">
      <c r="A2727" s="2">
        <v>2725</v>
      </c>
      <c r="B2727" s="2" t="s">
        <v>2725</v>
      </c>
      <c r="C2727" s="2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6">
        <f>(E2727/D2727)*100</f>
        <v>144.54249999999999</v>
      </c>
      <c r="P2727" s="5">
        <f>IF(NOT(L2727=0),(E2727/L2727),0)</f>
        <v>511.65486725663715</v>
      </c>
      <c r="Q2727" s="2" t="s">
        <v>8319</v>
      </c>
      <c r="R2727" s="2" t="s">
        <v>8349</v>
      </c>
      <c r="S2727" s="11">
        <f>(((J2727/60)/60)/24)+DATE(1970,1,1)</f>
        <v>42745.744618055556</v>
      </c>
      <c r="T2727" s="3">
        <f>(((I2727/60)/60)/24)+DATE(1970,1,1)</f>
        <v>42795.744618055556</v>
      </c>
    </row>
    <row r="2728" spans="1:20" x14ac:dyDescent="0.3">
      <c r="A2728" s="2">
        <v>2726</v>
      </c>
      <c r="B2728" s="2" t="s">
        <v>2726</v>
      </c>
      <c r="C2728" s="2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6">
        <f>(E2728/D2728)*100</f>
        <v>105.745</v>
      </c>
      <c r="P2728" s="5">
        <f>IF(NOT(L2728=0),(E2728/L2728),0)</f>
        <v>261.74504950495049</v>
      </c>
      <c r="Q2728" s="2" t="s">
        <v>8319</v>
      </c>
      <c r="R2728" s="2" t="s">
        <v>8349</v>
      </c>
      <c r="S2728" s="11">
        <f>(((J2728/60)/60)/24)+DATE(1970,1,1)</f>
        <v>42452.579988425925</v>
      </c>
      <c r="T2728" s="3">
        <f>(((I2728/60)/60)/24)+DATE(1970,1,1)</f>
        <v>42482.579988425925</v>
      </c>
    </row>
    <row r="2729" spans="1:20" x14ac:dyDescent="0.3">
      <c r="A2729" s="2">
        <v>2727</v>
      </c>
      <c r="B2729" s="2" t="s">
        <v>2727</v>
      </c>
      <c r="C2729" s="2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6">
        <f>(E2729/D2729)*100</f>
        <v>493.21000000000004</v>
      </c>
      <c r="P2729" s="5">
        <f>IF(NOT(L2729=0),(E2729/L2729),0)</f>
        <v>69.760961810466767</v>
      </c>
      <c r="Q2729" s="2" t="s">
        <v>8319</v>
      </c>
      <c r="R2729" s="2" t="s">
        <v>8349</v>
      </c>
      <c r="S2729" s="11">
        <f>(((J2729/60)/60)/24)+DATE(1970,1,1)</f>
        <v>42198.676655092597</v>
      </c>
      <c r="T2729" s="3">
        <f>(((I2729/60)/60)/24)+DATE(1970,1,1)</f>
        <v>42223.676655092597</v>
      </c>
    </row>
    <row r="2730" spans="1:20" x14ac:dyDescent="0.3">
      <c r="A2730" s="2">
        <v>2728</v>
      </c>
      <c r="B2730" s="2" t="s">
        <v>2728</v>
      </c>
      <c r="C2730" s="2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6">
        <f>(E2730/D2730)*100</f>
        <v>201.82666666666668</v>
      </c>
      <c r="P2730" s="5">
        <f>IF(NOT(L2730=0),(E2730/L2730),0)</f>
        <v>77.229591836734699</v>
      </c>
      <c r="Q2730" s="2" t="s">
        <v>8319</v>
      </c>
      <c r="R2730" s="2" t="s">
        <v>8349</v>
      </c>
      <c r="S2730" s="11">
        <f>(((J2730/60)/60)/24)+DATE(1970,1,1)</f>
        <v>42333.59993055556</v>
      </c>
      <c r="T2730" s="3">
        <f>(((I2730/60)/60)/24)+DATE(1970,1,1)</f>
        <v>42368.59993055556</v>
      </c>
    </row>
    <row r="2731" spans="1:20" x14ac:dyDescent="0.3">
      <c r="A2731" s="2">
        <v>2729</v>
      </c>
      <c r="B2731" s="2" t="s">
        <v>2729</v>
      </c>
      <c r="C2731" s="2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6">
        <f>(E2731/D2731)*100</f>
        <v>104.44</v>
      </c>
      <c r="P2731" s="5">
        <f>IF(NOT(L2731=0),(E2731/L2731),0)</f>
        <v>340.56521739130437</v>
      </c>
      <c r="Q2731" s="2" t="s">
        <v>8319</v>
      </c>
      <c r="R2731" s="2" t="s">
        <v>8349</v>
      </c>
      <c r="S2731" s="11">
        <f>(((J2731/60)/60)/24)+DATE(1970,1,1)</f>
        <v>42095.240706018521</v>
      </c>
      <c r="T2731" s="3">
        <f>(((I2731/60)/60)/24)+DATE(1970,1,1)</f>
        <v>42125.240706018521</v>
      </c>
    </row>
    <row r="2732" spans="1:20" x14ac:dyDescent="0.3">
      <c r="A2732" s="2">
        <v>2730</v>
      </c>
      <c r="B2732" s="2" t="s">
        <v>2730</v>
      </c>
      <c r="C2732" s="2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6">
        <f>(E2732/D2732)*100</f>
        <v>170.29262962962963</v>
      </c>
      <c r="P2732" s="5">
        <f>IF(NOT(L2732=0),(E2732/L2732),0)</f>
        <v>67.417903225806455</v>
      </c>
      <c r="Q2732" s="2" t="s">
        <v>8319</v>
      </c>
      <c r="R2732" s="2" t="s">
        <v>8349</v>
      </c>
      <c r="S2732" s="11">
        <f>(((J2732/60)/60)/24)+DATE(1970,1,1)</f>
        <v>41351.541377314818</v>
      </c>
      <c r="T2732" s="3">
        <f>(((I2732/60)/60)/24)+DATE(1970,1,1)</f>
        <v>41386.541377314818</v>
      </c>
    </row>
    <row r="2733" spans="1:20" x14ac:dyDescent="0.3">
      <c r="A2733" s="2">
        <v>2731</v>
      </c>
      <c r="B2733" s="2" t="s">
        <v>2731</v>
      </c>
      <c r="C2733" s="2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6">
        <f>(E2733/D2733)*100</f>
        <v>104.30333333333333</v>
      </c>
      <c r="P2733" s="5">
        <f>IF(NOT(L2733=0),(E2733/L2733),0)</f>
        <v>845.70270270270271</v>
      </c>
      <c r="Q2733" s="2" t="s">
        <v>8319</v>
      </c>
      <c r="R2733" s="2" t="s">
        <v>8349</v>
      </c>
      <c r="S2733" s="11">
        <f>(((J2733/60)/60)/24)+DATE(1970,1,1)</f>
        <v>41872.525717592594</v>
      </c>
      <c r="T2733" s="3">
        <f>(((I2733/60)/60)/24)+DATE(1970,1,1)</f>
        <v>41930.166666666664</v>
      </c>
    </row>
    <row r="2734" spans="1:20" x14ac:dyDescent="0.3">
      <c r="A2734" s="2">
        <v>2732</v>
      </c>
      <c r="B2734" s="2" t="s">
        <v>2732</v>
      </c>
      <c r="C2734" s="2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6">
        <f>(E2734/D2734)*100</f>
        <v>118.25000000000001</v>
      </c>
      <c r="P2734" s="5">
        <f>IF(NOT(L2734=0),(E2734/L2734),0)</f>
        <v>97.191780821917803</v>
      </c>
      <c r="Q2734" s="2" t="s">
        <v>8319</v>
      </c>
      <c r="R2734" s="2" t="s">
        <v>8349</v>
      </c>
      <c r="S2734" s="11">
        <f>(((J2734/60)/60)/24)+DATE(1970,1,1)</f>
        <v>41389.808194444442</v>
      </c>
      <c r="T2734" s="3">
        <f>(((I2734/60)/60)/24)+DATE(1970,1,1)</f>
        <v>41422</v>
      </c>
    </row>
    <row r="2735" spans="1:20" x14ac:dyDescent="0.3">
      <c r="A2735" s="2">
        <v>2733</v>
      </c>
      <c r="B2735" s="2" t="s">
        <v>2733</v>
      </c>
      <c r="C2735" s="2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6">
        <f>(E2735/D2735)*100</f>
        <v>107.538</v>
      </c>
      <c r="P2735" s="5">
        <f>IF(NOT(L2735=0),(E2735/L2735),0)</f>
        <v>451.84033613445376</v>
      </c>
      <c r="Q2735" s="2" t="s">
        <v>8319</v>
      </c>
      <c r="R2735" s="2" t="s">
        <v>8349</v>
      </c>
      <c r="S2735" s="11">
        <f>(((J2735/60)/60)/24)+DATE(1970,1,1)</f>
        <v>42044.272847222222</v>
      </c>
      <c r="T2735" s="3">
        <f>(((I2735/60)/60)/24)+DATE(1970,1,1)</f>
        <v>42104.231180555551</v>
      </c>
    </row>
    <row r="2736" spans="1:20" x14ac:dyDescent="0.3">
      <c r="A2736" s="2">
        <v>2734</v>
      </c>
      <c r="B2736" s="2" t="s">
        <v>2734</v>
      </c>
      <c r="C2736" s="2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6">
        <f>(E2736/D2736)*100</f>
        <v>2260300</v>
      </c>
      <c r="P2736" s="5">
        <f>IF(NOT(L2736=0),(E2736/L2736),0)</f>
        <v>138.66871165644173</v>
      </c>
      <c r="Q2736" s="2" t="s">
        <v>8319</v>
      </c>
      <c r="R2736" s="2" t="s">
        <v>8349</v>
      </c>
      <c r="S2736" s="11">
        <f>(((J2736/60)/60)/24)+DATE(1970,1,1)</f>
        <v>42626.668888888889</v>
      </c>
      <c r="T2736" s="3">
        <f>(((I2736/60)/60)/24)+DATE(1970,1,1)</f>
        <v>42656.915972222225</v>
      </c>
    </row>
    <row r="2737" spans="1:20" x14ac:dyDescent="0.3">
      <c r="A2737" s="2">
        <v>2735</v>
      </c>
      <c r="B2737" s="2" t="s">
        <v>2735</v>
      </c>
      <c r="C2737" s="2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6">
        <f>(E2737/D2737)*100</f>
        <v>978.13466666666682</v>
      </c>
      <c r="P2737" s="5">
        <f>IF(NOT(L2737=0),(E2737/L2737),0)</f>
        <v>21.640147492625371</v>
      </c>
      <c r="Q2737" s="2" t="s">
        <v>8319</v>
      </c>
      <c r="R2737" s="2" t="s">
        <v>8349</v>
      </c>
      <c r="S2737" s="11">
        <f>(((J2737/60)/60)/24)+DATE(1970,1,1)</f>
        <v>41316.120949074073</v>
      </c>
      <c r="T2737" s="3">
        <f>(((I2737/60)/60)/24)+DATE(1970,1,1)</f>
        <v>41346.833333333336</v>
      </c>
    </row>
    <row r="2738" spans="1:20" x14ac:dyDescent="0.3">
      <c r="A2738" s="2">
        <v>2736</v>
      </c>
      <c r="B2738" s="2" t="s">
        <v>2736</v>
      </c>
      <c r="C2738" s="2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6">
        <f>(E2738/D2738)*100</f>
        <v>122.9</v>
      </c>
      <c r="P2738" s="5">
        <f>IF(NOT(L2738=0),(E2738/L2738),0)</f>
        <v>169.51724137931035</v>
      </c>
      <c r="Q2738" s="2" t="s">
        <v>8319</v>
      </c>
      <c r="R2738" s="2" t="s">
        <v>8349</v>
      </c>
      <c r="S2738" s="11">
        <f>(((J2738/60)/60)/24)+DATE(1970,1,1)</f>
        <v>41722.666354166664</v>
      </c>
      <c r="T2738" s="3">
        <f>(((I2738/60)/60)/24)+DATE(1970,1,1)</f>
        <v>41752.666354166664</v>
      </c>
    </row>
    <row r="2739" spans="1:20" x14ac:dyDescent="0.3">
      <c r="A2739" s="2">
        <v>2737</v>
      </c>
      <c r="B2739" s="2" t="s">
        <v>2737</v>
      </c>
      <c r="C2739" s="2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6">
        <f>(E2739/D2739)*100</f>
        <v>246.0608</v>
      </c>
      <c r="P2739" s="5">
        <f>IF(NOT(L2739=0),(E2739/L2739),0)</f>
        <v>161.88210526315791</v>
      </c>
      <c r="Q2739" s="2" t="s">
        <v>8319</v>
      </c>
      <c r="R2739" s="2" t="s">
        <v>8349</v>
      </c>
      <c r="S2739" s="11">
        <f>(((J2739/60)/60)/24)+DATE(1970,1,1)</f>
        <v>41611.917673611111</v>
      </c>
      <c r="T2739" s="3">
        <f>(((I2739/60)/60)/24)+DATE(1970,1,1)</f>
        <v>41654.791666666664</v>
      </c>
    </row>
    <row r="2740" spans="1:20" x14ac:dyDescent="0.3">
      <c r="A2740" s="2">
        <v>2738</v>
      </c>
      <c r="B2740" s="2" t="s">
        <v>2738</v>
      </c>
      <c r="C2740" s="2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6">
        <f>(E2740/D2740)*100</f>
        <v>147.94</v>
      </c>
      <c r="P2740" s="5">
        <f>IF(NOT(L2740=0),(E2740/L2740),0)</f>
        <v>493.13333333333333</v>
      </c>
      <c r="Q2740" s="2" t="s">
        <v>8319</v>
      </c>
      <c r="R2740" s="2" t="s">
        <v>8349</v>
      </c>
      <c r="S2740" s="11">
        <f>(((J2740/60)/60)/24)+DATE(1970,1,1)</f>
        <v>42620.143564814818</v>
      </c>
      <c r="T2740" s="3">
        <f>(((I2740/60)/60)/24)+DATE(1970,1,1)</f>
        <v>42680.143564814818</v>
      </c>
    </row>
    <row r="2741" spans="1:20" x14ac:dyDescent="0.3">
      <c r="A2741" s="2">
        <v>2739</v>
      </c>
      <c r="B2741" s="2" t="s">
        <v>2739</v>
      </c>
      <c r="C2741" s="2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6">
        <f>(E2741/D2741)*100</f>
        <v>384.09090909090907</v>
      </c>
      <c r="P2741" s="5">
        <f>IF(NOT(L2741=0),(E2741/L2741),0)</f>
        <v>22.120418848167539</v>
      </c>
      <c r="Q2741" s="2" t="s">
        <v>8319</v>
      </c>
      <c r="R2741" s="2" t="s">
        <v>8349</v>
      </c>
      <c r="S2741" s="11">
        <f>(((J2741/60)/60)/24)+DATE(1970,1,1)</f>
        <v>41719.887928240743</v>
      </c>
      <c r="T2741" s="3">
        <f>(((I2741/60)/60)/24)+DATE(1970,1,1)</f>
        <v>41764.887928240743</v>
      </c>
    </row>
    <row r="2742" spans="1:20" x14ac:dyDescent="0.3">
      <c r="A2742" s="2">
        <v>2740</v>
      </c>
      <c r="B2742" s="2" t="s">
        <v>2740</v>
      </c>
      <c r="C2742" s="2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6">
        <f>(E2742/D2742)*100</f>
        <v>103.33333333333334</v>
      </c>
      <c r="P2742" s="5">
        <f>IF(NOT(L2742=0),(E2742/L2742),0)</f>
        <v>18.235294117647058</v>
      </c>
      <c r="Q2742" s="2" t="s">
        <v>8319</v>
      </c>
      <c r="R2742" s="2" t="s">
        <v>8349</v>
      </c>
      <c r="S2742" s="11">
        <f>(((J2742/60)/60)/24)+DATE(1970,1,1)</f>
        <v>42045.031851851847</v>
      </c>
      <c r="T2742" s="3">
        <f>(((I2742/60)/60)/24)+DATE(1970,1,1)</f>
        <v>42074.99018518519</v>
      </c>
    </row>
    <row r="2743" spans="1:20" x14ac:dyDescent="0.3">
      <c r="A2743" s="2">
        <v>2741</v>
      </c>
      <c r="B2743" s="2" t="s">
        <v>2741</v>
      </c>
      <c r="C2743" s="2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6">
        <f>(E2743/D2743)*100</f>
        <v>0.43750000000000006</v>
      </c>
      <c r="P2743" s="5">
        <f>IF(NOT(L2743=0),(E2743/L2743),0)</f>
        <v>8.75</v>
      </c>
      <c r="Q2743" s="2" t="s">
        <v>8322</v>
      </c>
      <c r="R2743" s="2" t="s">
        <v>8358</v>
      </c>
      <c r="S2743" s="11">
        <f>(((J2743/60)/60)/24)+DATE(1970,1,1)</f>
        <v>41911.657430555555</v>
      </c>
      <c r="T2743" s="3">
        <f>(((I2743/60)/60)/24)+DATE(1970,1,1)</f>
        <v>41932.088194444441</v>
      </c>
    </row>
    <row r="2744" spans="1:20" x14ac:dyDescent="0.3">
      <c r="A2744" s="2">
        <v>2742</v>
      </c>
      <c r="B2744" s="2" t="s">
        <v>2742</v>
      </c>
      <c r="C2744" s="2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6">
        <f>(E2744/D2744)*100</f>
        <v>29.24</v>
      </c>
      <c r="P2744" s="5">
        <f>IF(NOT(L2744=0),(E2744/L2744),0)</f>
        <v>40.611111111111114</v>
      </c>
      <c r="Q2744" s="2" t="s">
        <v>8322</v>
      </c>
      <c r="R2744" s="2" t="s">
        <v>8358</v>
      </c>
      <c r="S2744" s="11">
        <f>(((J2744/60)/60)/24)+DATE(1970,1,1)</f>
        <v>41030.719756944447</v>
      </c>
      <c r="T2744" s="3">
        <f>(((I2744/60)/60)/24)+DATE(1970,1,1)</f>
        <v>41044.719756944447</v>
      </c>
    </row>
    <row r="2745" spans="1:20" x14ac:dyDescent="0.3">
      <c r="A2745" s="2">
        <v>2743</v>
      </c>
      <c r="B2745" s="2" t="s">
        <v>2743</v>
      </c>
      <c r="C2745" s="2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6">
        <f>(E2745/D2745)*100</f>
        <v>0</v>
      </c>
      <c r="P2745" s="5">
        <f>IF(NOT(L2745=0),(E2745/L2745),0)</f>
        <v>0</v>
      </c>
      <c r="Q2745" s="2" t="s">
        <v>8322</v>
      </c>
      <c r="R2745" s="2" t="s">
        <v>8358</v>
      </c>
      <c r="S2745" s="11">
        <f>(((J2745/60)/60)/24)+DATE(1970,1,1)</f>
        <v>42632.328784722224</v>
      </c>
      <c r="T2745" s="3">
        <f>(((I2745/60)/60)/24)+DATE(1970,1,1)</f>
        <v>42662.328784722224</v>
      </c>
    </row>
    <row r="2746" spans="1:20" x14ac:dyDescent="0.3">
      <c r="A2746" s="2">
        <v>2744</v>
      </c>
      <c r="B2746" s="2" t="s">
        <v>2744</v>
      </c>
      <c r="C2746" s="2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6">
        <f>(E2746/D2746)*100</f>
        <v>5.21875</v>
      </c>
      <c r="P2746" s="5">
        <f>IF(NOT(L2746=0),(E2746/L2746),0)</f>
        <v>37.954545454545453</v>
      </c>
      <c r="Q2746" s="2" t="s">
        <v>8322</v>
      </c>
      <c r="R2746" s="2" t="s">
        <v>8358</v>
      </c>
      <c r="S2746" s="11">
        <f>(((J2746/60)/60)/24)+DATE(1970,1,1)</f>
        <v>40938.062476851854</v>
      </c>
      <c r="T2746" s="3">
        <f>(((I2746/60)/60)/24)+DATE(1970,1,1)</f>
        <v>40968.062476851854</v>
      </c>
    </row>
    <row r="2747" spans="1:20" x14ac:dyDescent="0.3">
      <c r="A2747" s="2">
        <v>2745</v>
      </c>
      <c r="B2747" s="2" t="s">
        <v>2745</v>
      </c>
      <c r="C2747" s="2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6">
        <f>(E2747/D2747)*100</f>
        <v>21.887499999999999</v>
      </c>
      <c r="P2747" s="5">
        <f>IF(NOT(L2747=0),(E2747/L2747),0)</f>
        <v>35.734693877551024</v>
      </c>
      <c r="Q2747" s="2" t="s">
        <v>8322</v>
      </c>
      <c r="R2747" s="2" t="s">
        <v>8358</v>
      </c>
      <c r="S2747" s="11">
        <f>(((J2747/60)/60)/24)+DATE(1970,1,1)</f>
        <v>41044.988055555557</v>
      </c>
      <c r="T2747" s="3">
        <f>(((I2747/60)/60)/24)+DATE(1970,1,1)</f>
        <v>41104.988055555557</v>
      </c>
    </row>
    <row r="2748" spans="1:20" x14ac:dyDescent="0.3">
      <c r="A2748" s="2">
        <v>2746</v>
      </c>
      <c r="B2748" s="2" t="s">
        <v>2746</v>
      </c>
      <c r="C2748" s="2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6">
        <f>(E2748/D2748)*100</f>
        <v>26.700000000000003</v>
      </c>
      <c r="P2748" s="5">
        <f>IF(NOT(L2748=0),(E2748/L2748),0)</f>
        <v>42.157894736842103</v>
      </c>
      <c r="Q2748" s="2" t="s">
        <v>8322</v>
      </c>
      <c r="R2748" s="2" t="s">
        <v>8358</v>
      </c>
      <c r="S2748" s="11">
        <f>(((J2748/60)/60)/24)+DATE(1970,1,1)</f>
        <v>41850.781377314815</v>
      </c>
      <c r="T2748" s="3">
        <f>(((I2748/60)/60)/24)+DATE(1970,1,1)</f>
        <v>41880.781377314815</v>
      </c>
    </row>
    <row r="2749" spans="1:20" x14ac:dyDescent="0.3">
      <c r="A2749" s="2">
        <v>2747</v>
      </c>
      <c r="B2749" s="2" t="s">
        <v>2747</v>
      </c>
      <c r="C2749" s="2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6">
        <f>(E2749/D2749)*100</f>
        <v>28.000000000000004</v>
      </c>
      <c r="P2749" s="5">
        <f>IF(NOT(L2749=0),(E2749/L2749),0)</f>
        <v>35</v>
      </c>
      <c r="Q2749" s="2" t="s">
        <v>8322</v>
      </c>
      <c r="R2749" s="2" t="s">
        <v>8358</v>
      </c>
      <c r="S2749" s="11">
        <f>(((J2749/60)/60)/24)+DATE(1970,1,1)</f>
        <v>41044.64811342593</v>
      </c>
      <c r="T2749" s="3">
        <f>(((I2749/60)/60)/24)+DATE(1970,1,1)</f>
        <v>41076.131944444445</v>
      </c>
    </row>
    <row r="2750" spans="1:20" x14ac:dyDescent="0.3">
      <c r="A2750" s="2">
        <v>2748</v>
      </c>
      <c r="B2750" s="2" t="s">
        <v>2748</v>
      </c>
      <c r="C2750" s="2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6">
        <f>(E2750/D2750)*100</f>
        <v>1.06</v>
      </c>
      <c r="P2750" s="5">
        <f>IF(NOT(L2750=0),(E2750/L2750),0)</f>
        <v>13.25</v>
      </c>
      <c r="Q2750" s="2" t="s">
        <v>8322</v>
      </c>
      <c r="R2750" s="2" t="s">
        <v>8358</v>
      </c>
      <c r="S2750" s="11">
        <f>(((J2750/60)/60)/24)+DATE(1970,1,1)</f>
        <v>42585.7106712963</v>
      </c>
      <c r="T2750" s="3">
        <f>(((I2750/60)/60)/24)+DATE(1970,1,1)</f>
        <v>42615.7106712963</v>
      </c>
    </row>
    <row r="2751" spans="1:20" x14ac:dyDescent="0.3">
      <c r="A2751" s="2">
        <v>2749</v>
      </c>
      <c r="B2751" s="2" t="s">
        <v>2749</v>
      </c>
      <c r="C2751" s="2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6">
        <f>(E2751/D2751)*100</f>
        <v>1.0999999999999999</v>
      </c>
      <c r="P2751" s="5">
        <f>IF(NOT(L2751=0),(E2751/L2751),0)</f>
        <v>55</v>
      </c>
      <c r="Q2751" s="2" t="s">
        <v>8322</v>
      </c>
      <c r="R2751" s="2" t="s">
        <v>8358</v>
      </c>
      <c r="S2751" s="11">
        <f>(((J2751/60)/60)/24)+DATE(1970,1,1)</f>
        <v>42068.799039351856</v>
      </c>
      <c r="T2751" s="3">
        <f>(((I2751/60)/60)/24)+DATE(1970,1,1)</f>
        <v>42098.757372685184</v>
      </c>
    </row>
    <row r="2752" spans="1:20" x14ac:dyDescent="0.3">
      <c r="A2752" s="2">
        <v>2750</v>
      </c>
      <c r="B2752" s="2" t="s">
        <v>2750</v>
      </c>
      <c r="C2752" s="2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6">
        <f>(E2752/D2752)*100</f>
        <v>0</v>
      </c>
      <c r="P2752" s="5">
        <f>IF(NOT(L2752=0),(E2752/L2752),0)</f>
        <v>0</v>
      </c>
      <c r="Q2752" s="2" t="s">
        <v>8322</v>
      </c>
      <c r="R2752" s="2" t="s">
        <v>8358</v>
      </c>
      <c r="S2752" s="11">
        <f>(((J2752/60)/60)/24)+DATE(1970,1,1)</f>
        <v>41078.899826388886</v>
      </c>
      <c r="T2752" s="3">
        <f>(((I2752/60)/60)/24)+DATE(1970,1,1)</f>
        <v>41090.833333333336</v>
      </c>
    </row>
    <row r="2753" spans="1:20" x14ac:dyDescent="0.3">
      <c r="A2753" s="2">
        <v>2751</v>
      </c>
      <c r="B2753" s="2" t="s">
        <v>2751</v>
      </c>
      <c r="C2753" s="2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6">
        <f>(E2753/D2753)*100</f>
        <v>0</v>
      </c>
      <c r="P2753" s="5">
        <f>IF(NOT(L2753=0),(E2753/L2753),0)</f>
        <v>0</v>
      </c>
      <c r="Q2753" s="2" t="s">
        <v>8322</v>
      </c>
      <c r="R2753" s="2" t="s">
        <v>8358</v>
      </c>
      <c r="S2753" s="11">
        <f>(((J2753/60)/60)/24)+DATE(1970,1,1)</f>
        <v>41747.887060185189</v>
      </c>
      <c r="T2753" s="3">
        <f>(((I2753/60)/60)/24)+DATE(1970,1,1)</f>
        <v>41807.887060185189</v>
      </c>
    </row>
    <row r="2754" spans="1:20" x14ac:dyDescent="0.3">
      <c r="A2754" s="2">
        <v>2752</v>
      </c>
      <c r="B2754" s="2" t="s">
        <v>2752</v>
      </c>
      <c r="C2754" s="2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6">
        <f>(E2754/D2754)*100</f>
        <v>11.458333333333332</v>
      </c>
      <c r="P2754" s="5">
        <f>IF(NOT(L2754=0),(E2754/L2754),0)</f>
        <v>39.285714285714285</v>
      </c>
      <c r="Q2754" s="2" t="s">
        <v>8322</v>
      </c>
      <c r="R2754" s="2" t="s">
        <v>8358</v>
      </c>
      <c r="S2754" s="11">
        <f>(((J2754/60)/60)/24)+DATE(1970,1,1)</f>
        <v>40855.765092592592</v>
      </c>
      <c r="T2754" s="3">
        <f>(((I2754/60)/60)/24)+DATE(1970,1,1)</f>
        <v>40895.765092592592</v>
      </c>
    </row>
    <row r="2755" spans="1:20" x14ac:dyDescent="0.3">
      <c r="A2755" s="2">
        <v>2753</v>
      </c>
      <c r="B2755" s="2" t="s">
        <v>2753</v>
      </c>
      <c r="C2755" s="2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6">
        <f>(E2755/D2755)*100</f>
        <v>19</v>
      </c>
      <c r="P2755" s="5">
        <f>IF(NOT(L2755=0),(E2755/L2755),0)</f>
        <v>47.5</v>
      </c>
      <c r="Q2755" s="2" t="s">
        <v>8322</v>
      </c>
      <c r="R2755" s="2" t="s">
        <v>8358</v>
      </c>
      <c r="S2755" s="11">
        <f>(((J2755/60)/60)/24)+DATE(1970,1,1)</f>
        <v>41117.900729166664</v>
      </c>
      <c r="T2755" s="3">
        <f>(((I2755/60)/60)/24)+DATE(1970,1,1)</f>
        <v>41147.900729166664</v>
      </c>
    </row>
    <row r="2756" spans="1:20" x14ac:dyDescent="0.3">
      <c r="A2756" s="2">
        <v>2754</v>
      </c>
      <c r="B2756" s="2" t="s">
        <v>2754</v>
      </c>
      <c r="C2756" s="2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6">
        <f>(E2756/D2756)*100</f>
        <v>0</v>
      </c>
      <c r="P2756" s="5">
        <f>IF(NOT(L2756=0),(E2756/L2756),0)</f>
        <v>0</v>
      </c>
      <c r="Q2756" s="2" t="s">
        <v>8322</v>
      </c>
      <c r="R2756" s="2" t="s">
        <v>8358</v>
      </c>
      <c r="S2756" s="11">
        <f>(((J2756/60)/60)/24)+DATE(1970,1,1)</f>
        <v>41863.636006944449</v>
      </c>
      <c r="T2756" s="3">
        <f>(((I2756/60)/60)/24)+DATE(1970,1,1)</f>
        <v>41893.636006944449</v>
      </c>
    </row>
    <row r="2757" spans="1:20" x14ac:dyDescent="0.3">
      <c r="A2757" s="2">
        <v>2755</v>
      </c>
      <c r="B2757" s="2" t="s">
        <v>2755</v>
      </c>
      <c r="C2757" s="2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6">
        <f>(E2757/D2757)*100</f>
        <v>52</v>
      </c>
      <c r="P2757" s="5">
        <f>IF(NOT(L2757=0),(E2757/L2757),0)</f>
        <v>17.333333333333332</v>
      </c>
      <c r="Q2757" s="2" t="s">
        <v>8322</v>
      </c>
      <c r="R2757" s="2" t="s">
        <v>8358</v>
      </c>
      <c r="S2757" s="11">
        <f>(((J2757/60)/60)/24)+DATE(1970,1,1)</f>
        <v>42072.790821759263</v>
      </c>
      <c r="T2757" s="3">
        <f>(((I2757/60)/60)/24)+DATE(1970,1,1)</f>
        <v>42102.790821759263</v>
      </c>
    </row>
    <row r="2758" spans="1:20" x14ac:dyDescent="0.3">
      <c r="A2758" s="2">
        <v>2756</v>
      </c>
      <c r="B2758" s="2" t="s">
        <v>2756</v>
      </c>
      <c r="C2758" s="2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6">
        <f>(E2758/D2758)*100</f>
        <v>10.48</v>
      </c>
      <c r="P2758" s="5">
        <f>IF(NOT(L2758=0),(E2758/L2758),0)</f>
        <v>31.757575757575758</v>
      </c>
      <c r="Q2758" s="2" t="s">
        <v>8322</v>
      </c>
      <c r="R2758" s="2" t="s">
        <v>8358</v>
      </c>
      <c r="S2758" s="11">
        <f>(((J2758/60)/60)/24)+DATE(1970,1,1)</f>
        <v>41620.90047453704</v>
      </c>
      <c r="T2758" s="3">
        <f>(((I2758/60)/60)/24)+DATE(1970,1,1)</f>
        <v>41650.90047453704</v>
      </c>
    </row>
    <row r="2759" spans="1:20" x14ac:dyDescent="0.3">
      <c r="A2759" s="2">
        <v>2757</v>
      </c>
      <c r="B2759" s="2" t="s">
        <v>2757</v>
      </c>
      <c r="C2759" s="2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6">
        <f>(E2759/D2759)*100</f>
        <v>0.66666666666666674</v>
      </c>
      <c r="P2759" s="5">
        <f>IF(NOT(L2759=0),(E2759/L2759),0)</f>
        <v>5</v>
      </c>
      <c r="Q2759" s="2" t="s">
        <v>8322</v>
      </c>
      <c r="R2759" s="2" t="s">
        <v>8358</v>
      </c>
      <c r="S2759" s="11">
        <f>(((J2759/60)/60)/24)+DATE(1970,1,1)</f>
        <v>42573.65662037037</v>
      </c>
      <c r="T2759" s="3">
        <f>(((I2759/60)/60)/24)+DATE(1970,1,1)</f>
        <v>42588.65662037037</v>
      </c>
    </row>
    <row r="2760" spans="1:20" x14ac:dyDescent="0.3">
      <c r="A2760" s="2">
        <v>2758</v>
      </c>
      <c r="B2760" s="2" t="s">
        <v>2758</v>
      </c>
      <c r="C2760" s="2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6">
        <f>(E2760/D2760)*100</f>
        <v>11.700000000000001</v>
      </c>
      <c r="P2760" s="5">
        <f>IF(NOT(L2760=0),(E2760/L2760),0)</f>
        <v>39</v>
      </c>
      <c r="Q2760" s="2" t="s">
        <v>8322</v>
      </c>
      <c r="R2760" s="2" t="s">
        <v>8358</v>
      </c>
      <c r="S2760" s="11">
        <f>(((J2760/60)/60)/24)+DATE(1970,1,1)</f>
        <v>42639.441932870366</v>
      </c>
      <c r="T2760" s="3">
        <f>(((I2760/60)/60)/24)+DATE(1970,1,1)</f>
        <v>42653.441932870366</v>
      </c>
    </row>
    <row r="2761" spans="1:20" x14ac:dyDescent="0.3">
      <c r="A2761" s="2">
        <v>2759</v>
      </c>
      <c r="B2761" s="2" t="s">
        <v>2759</v>
      </c>
      <c r="C2761" s="2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6">
        <f>(E2761/D2761)*100</f>
        <v>10.5</v>
      </c>
      <c r="P2761" s="5">
        <f>IF(NOT(L2761=0),(E2761/L2761),0)</f>
        <v>52.5</v>
      </c>
      <c r="Q2761" s="2" t="s">
        <v>8322</v>
      </c>
      <c r="R2761" s="2" t="s">
        <v>8358</v>
      </c>
      <c r="S2761" s="11">
        <f>(((J2761/60)/60)/24)+DATE(1970,1,1)</f>
        <v>42524.36650462963</v>
      </c>
      <c r="T2761" s="3">
        <f>(((I2761/60)/60)/24)+DATE(1970,1,1)</f>
        <v>42567.36650462963</v>
      </c>
    </row>
    <row r="2762" spans="1:20" x14ac:dyDescent="0.3">
      <c r="A2762" s="2">
        <v>2760</v>
      </c>
      <c r="B2762" s="2" t="s">
        <v>2760</v>
      </c>
      <c r="C2762" s="2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6">
        <f>(E2762/D2762)*100</f>
        <v>0</v>
      </c>
      <c r="P2762" s="5">
        <f>IF(NOT(L2762=0),(E2762/L2762),0)</f>
        <v>0</v>
      </c>
      <c r="Q2762" s="2" t="s">
        <v>8322</v>
      </c>
      <c r="R2762" s="2" t="s">
        <v>8358</v>
      </c>
      <c r="S2762" s="11">
        <f>(((J2762/60)/60)/24)+DATE(1970,1,1)</f>
        <v>41415.461319444446</v>
      </c>
      <c r="T2762" s="3">
        <f>(((I2762/60)/60)/24)+DATE(1970,1,1)</f>
        <v>41445.461319444446</v>
      </c>
    </row>
    <row r="2763" spans="1:20" x14ac:dyDescent="0.3">
      <c r="A2763" s="2">
        <v>2761</v>
      </c>
      <c r="B2763" s="2" t="s">
        <v>2761</v>
      </c>
      <c r="C2763" s="2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6">
        <f>(E2763/D2763)*100</f>
        <v>0.72</v>
      </c>
      <c r="P2763" s="5">
        <f>IF(NOT(L2763=0),(E2763/L2763),0)</f>
        <v>9</v>
      </c>
      <c r="Q2763" s="2" t="s">
        <v>8322</v>
      </c>
      <c r="R2763" s="2" t="s">
        <v>8358</v>
      </c>
      <c r="S2763" s="11">
        <f>(((J2763/60)/60)/24)+DATE(1970,1,1)</f>
        <v>41247.063576388886</v>
      </c>
      <c r="T2763" s="3">
        <f>(((I2763/60)/60)/24)+DATE(1970,1,1)</f>
        <v>41277.063576388886</v>
      </c>
    </row>
    <row r="2764" spans="1:20" x14ac:dyDescent="0.3">
      <c r="A2764" s="2">
        <v>2762</v>
      </c>
      <c r="B2764" s="2" t="s">
        <v>2762</v>
      </c>
      <c r="C2764" s="2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6">
        <f>(E2764/D2764)*100</f>
        <v>0.76923076923076927</v>
      </c>
      <c r="P2764" s="5">
        <f>IF(NOT(L2764=0),(E2764/L2764),0)</f>
        <v>25</v>
      </c>
      <c r="Q2764" s="2" t="s">
        <v>8322</v>
      </c>
      <c r="R2764" s="2" t="s">
        <v>8358</v>
      </c>
      <c r="S2764" s="11">
        <f>(((J2764/60)/60)/24)+DATE(1970,1,1)</f>
        <v>40927.036979166667</v>
      </c>
      <c r="T2764" s="3">
        <f>(((I2764/60)/60)/24)+DATE(1970,1,1)</f>
        <v>40986.995312500003</v>
      </c>
    </row>
    <row r="2765" spans="1:20" x14ac:dyDescent="0.3">
      <c r="A2765" s="2">
        <v>2763</v>
      </c>
      <c r="B2765" s="2" t="s">
        <v>2763</v>
      </c>
      <c r="C2765" s="2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6">
        <f>(E2765/D2765)*100</f>
        <v>0.22842639593908631</v>
      </c>
      <c r="P2765" s="5">
        <f>IF(NOT(L2765=0),(E2765/L2765),0)</f>
        <v>30</v>
      </c>
      <c r="Q2765" s="2" t="s">
        <v>8322</v>
      </c>
      <c r="R2765" s="2" t="s">
        <v>8358</v>
      </c>
      <c r="S2765" s="11">
        <f>(((J2765/60)/60)/24)+DATE(1970,1,1)</f>
        <v>41373.579675925925</v>
      </c>
      <c r="T2765" s="3">
        <f>(((I2765/60)/60)/24)+DATE(1970,1,1)</f>
        <v>41418.579675925925</v>
      </c>
    </row>
    <row r="2766" spans="1:20" x14ac:dyDescent="0.3">
      <c r="A2766" s="2">
        <v>2764</v>
      </c>
      <c r="B2766" s="2" t="s">
        <v>2764</v>
      </c>
      <c r="C2766" s="2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6">
        <f>(E2766/D2766)*100</f>
        <v>1.125</v>
      </c>
      <c r="P2766" s="5">
        <f>IF(NOT(L2766=0),(E2766/L2766),0)</f>
        <v>11.25</v>
      </c>
      <c r="Q2766" s="2" t="s">
        <v>8322</v>
      </c>
      <c r="R2766" s="2" t="s">
        <v>8358</v>
      </c>
      <c r="S2766" s="11">
        <f>(((J2766/60)/60)/24)+DATE(1970,1,1)</f>
        <v>41030.292025462964</v>
      </c>
      <c r="T2766" s="3">
        <f>(((I2766/60)/60)/24)+DATE(1970,1,1)</f>
        <v>41059.791666666664</v>
      </c>
    </row>
    <row r="2767" spans="1:20" x14ac:dyDescent="0.3">
      <c r="A2767" s="2">
        <v>2765</v>
      </c>
      <c r="B2767" s="2" t="s">
        <v>2765</v>
      </c>
      <c r="C2767" s="2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6">
        <f>(E2767/D2767)*100</f>
        <v>0</v>
      </c>
      <c r="P2767" s="5">
        <f>IF(NOT(L2767=0),(E2767/L2767),0)</f>
        <v>0</v>
      </c>
      <c r="Q2767" s="2" t="s">
        <v>8322</v>
      </c>
      <c r="R2767" s="2" t="s">
        <v>8358</v>
      </c>
      <c r="S2767" s="11">
        <f>(((J2767/60)/60)/24)+DATE(1970,1,1)</f>
        <v>41194.579027777778</v>
      </c>
      <c r="T2767" s="3">
        <f>(((I2767/60)/60)/24)+DATE(1970,1,1)</f>
        <v>41210.579027777778</v>
      </c>
    </row>
    <row r="2768" spans="1:20" x14ac:dyDescent="0.3">
      <c r="A2768" s="2">
        <v>2766</v>
      </c>
      <c r="B2768" s="2" t="s">
        <v>2766</v>
      </c>
      <c r="C2768" s="2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6">
        <f>(E2768/D2768)*100</f>
        <v>2</v>
      </c>
      <c r="P2768" s="5">
        <f>IF(NOT(L2768=0),(E2768/L2768),0)</f>
        <v>25</v>
      </c>
      <c r="Q2768" s="2" t="s">
        <v>8322</v>
      </c>
      <c r="R2768" s="2" t="s">
        <v>8358</v>
      </c>
      <c r="S2768" s="11">
        <f>(((J2768/60)/60)/24)+DATE(1970,1,1)</f>
        <v>40736.668032407404</v>
      </c>
      <c r="T2768" s="3">
        <f>(((I2768/60)/60)/24)+DATE(1970,1,1)</f>
        <v>40766.668032407404</v>
      </c>
    </row>
    <row r="2769" spans="1:20" x14ac:dyDescent="0.3">
      <c r="A2769" s="2">
        <v>2767</v>
      </c>
      <c r="B2769" s="2" t="s">
        <v>2767</v>
      </c>
      <c r="C2769" s="2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6">
        <f>(E2769/D2769)*100</f>
        <v>0.85000000000000009</v>
      </c>
      <c r="P2769" s="5">
        <f>IF(NOT(L2769=0),(E2769/L2769),0)</f>
        <v>11.333333333333334</v>
      </c>
      <c r="Q2769" s="2" t="s">
        <v>8322</v>
      </c>
      <c r="R2769" s="2" t="s">
        <v>8358</v>
      </c>
      <c r="S2769" s="11">
        <f>(((J2769/60)/60)/24)+DATE(1970,1,1)</f>
        <v>42172.958912037036</v>
      </c>
      <c r="T2769" s="3">
        <f>(((I2769/60)/60)/24)+DATE(1970,1,1)</f>
        <v>42232.958912037036</v>
      </c>
    </row>
    <row r="2770" spans="1:20" x14ac:dyDescent="0.3">
      <c r="A2770" s="2">
        <v>2768</v>
      </c>
      <c r="B2770" s="2" t="s">
        <v>2768</v>
      </c>
      <c r="C2770" s="2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6">
        <f>(E2770/D2770)*100</f>
        <v>14.314285714285715</v>
      </c>
      <c r="P2770" s="5">
        <f>IF(NOT(L2770=0),(E2770/L2770),0)</f>
        <v>29.470588235294116</v>
      </c>
      <c r="Q2770" s="2" t="s">
        <v>8322</v>
      </c>
      <c r="R2770" s="2" t="s">
        <v>8358</v>
      </c>
      <c r="S2770" s="11">
        <f>(((J2770/60)/60)/24)+DATE(1970,1,1)</f>
        <v>40967.614849537036</v>
      </c>
      <c r="T2770" s="3">
        <f>(((I2770/60)/60)/24)+DATE(1970,1,1)</f>
        <v>40997.573182870372</v>
      </c>
    </row>
    <row r="2771" spans="1:20" x14ac:dyDescent="0.3">
      <c r="A2771" s="2">
        <v>2769</v>
      </c>
      <c r="B2771" s="2" t="s">
        <v>2769</v>
      </c>
      <c r="C2771" s="2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6">
        <f>(E2771/D2771)*100</f>
        <v>0.25</v>
      </c>
      <c r="P2771" s="5">
        <f>IF(NOT(L2771=0),(E2771/L2771),0)</f>
        <v>1</v>
      </c>
      <c r="Q2771" s="2" t="s">
        <v>8322</v>
      </c>
      <c r="R2771" s="2" t="s">
        <v>8358</v>
      </c>
      <c r="S2771" s="11">
        <f>(((J2771/60)/60)/24)+DATE(1970,1,1)</f>
        <v>41745.826273148145</v>
      </c>
      <c r="T2771" s="3">
        <f>(((I2771/60)/60)/24)+DATE(1970,1,1)</f>
        <v>41795.826273148145</v>
      </c>
    </row>
    <row r="2772" spans="1:20" x14ac:dyDescent="0.3">
      <c r="A2772" s="2">
        <v>2770</v>
      </c>
      <c r="B2772" s="2" t="s">
        <v>2770</v>
      </c>
      <c r="C2772" s="2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6">
        <f>(E2772/D2772)*100</f>
        <v>10.411249999999999</v>
      </c>
      <c r="P2772" s="5">
        <f>IF(NOT(L2772=0),(E2772/L2772),0)</f>
        <v>63.098484848484851</v>
      </c>
      <c r="Q2772" s="2" t="s">
        <v>8322</v>
      </c>
      <c r="R2772" s="2" t="s">
        <v>8358</v>
      </c>
      <c r="S2772" s="11">
        <f>(((J2772/60)/60)/24)+DATE(1970,1,1)</f>
        <v>41686.705208333333</v>
      </c>
      <c r="T2772" s="3">
        <f>(((I2772/60)/60)/24)+DATE(1970,1,1)</f>
        <v>41716.663541666669</v>
      </c>
    </row>
    <row r="2773" spans="1:20" x14ac:dyDescent="0.3">
      <c r="A2773" s="2">
        <v>2771</v>
      </c>
      <c r="B2773" s="2" t="s">
        <v>2771</v>
      </c>
      <c r="C2773" s="2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6">
        <f>(E2773/D2773)*100</f>
        <v>0</v>
      </c>
      <c r="P2773" s="5">
        <f>IF(NOT(L2773=0),(E2773/L2773),0)</f>
        <v>0</v>
      </c>
      <c r="Q2773" s="2" t="s">
        <v>8322</v>
      </c>
      <c r="R2773" s="2" t="s">
        <v>8358</v>
      </c>
      <c r="S2773" s="11">
        <f>(((J2773/60)/60)/24)+DATE(1970,1,1)</f>
        <v>41257.531712962962</v>
      </c>
      <c r="T2773" s="3">
        <f>(((I2773/60)/60)/24)+DATE(1970,1,1)</f>
        <v>41306.708333333336</v>
      </c>
    </row>
    <row r="2774" spans="1:20" x14ac:dyDescent="0.3">
      <c r="A2774" s="2">
        <v>2772</v>
      </c>
      <c r="B2774" s="2" t="s">
        <v>2772</v>
      </c>
      <c r="C2774" s="2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6">
        <f>(E2774/D2774)*100</f>
        <v>0</v>
      </c>
      <c r="P2774" s="5">
        <f>IF(NOT(L2774=0),(E2774/L2774),0)</f>
        <v>0</v>
      </c>
      <c r="Q2774" s="2" t="s">
        <v>8322</v>
      </c>
      <c r="R2774" s="2" t="s">
        <v>8358</v>
      </c>
      <c r="S2774" s="11">
        <f>(((J2774/60)/60)/24)+DATE(1970,1,1)</f>
        <v>41537.869143518517</v>
      </c>
      <c r="T2774" s="3">
        <f>(((I2774/60)/60)/24)+DATE(1970,1,1)</f>
        <v>41552.869143518517</v>
      </c>
    </row>
    <row r="2775" spans="1:20" x14ac:dyDescent="0.3">
      <c r="A2775" s="2">
        <v>2773</v>
      </c>
      <c r="B2775" s="2" t="s">
        <v>2773</v>
      </c>
      <c r="C2775" s="2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6">
        <f>(E2775/D2775)*100</f>
        <v>0.18867924528301888</v>
      </c>
      <c r="P2775" s="5">
        <f>IF(NOT(L2775=0),(E2775/L2775),0)</f>
        <v>1</v>
      </c>
      <c r="Q2775" s="2" t="s">
        <v>8322</v>
      </c>
      <c r="R2775" s="2" t="s">
        <v>8358</v>
      </c>
      <c r="S2775" s="11">
        <f>(((J2775/60)/60)/24)+DATE(1970,1,1)</f>
        <v>42474.86482638889</v>
      </c>
      <c r="T2775" s="3">
        <f>(((I2775/60)/60)/24)+DATE(1970,1,1)</f>
        <v>42484.86482638889</v>
      </c>
    </row>
    <row r="2776" spans="1:20" x14ac:dyDescent="0.3">
      <c r="A2776" s="2">
        <v>2774</v>
      </c>
      <c r="B2776" s="2" t="s">
        <v>2774</v>
      </c>
      <c r="C2776" s="2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6">
        <f>(E2776/D2776)*100</f>
        <v>14.249999999999998</v>
      </c>
      <c r="P2776" s="5">
        <f>IF(NOT(L2776=0),(E2776/L2776),0)</f>
        <v>43.846153846153847</v>
      </c>
      <c r="Q2776" s="2" t="s">
        <v>8322</v>
      </c>
      <c r="R2776" s="2" t="s">
        <v>8358</v>
      </c>
      <c r="S2776" s="11">
        <f>(((J2776/60)/60)/24)+DATE(1970,1,1)</f>
        <v>41311.126481481479</v>
      </c>
      <c r="T2776" s="3">
        <f>(((I2776/60)/60)/24)+DATE(1970,1,1)</f>
        <v>41341.126481481479</v>
      </c>
    </row>
    <row r="2777" spans="1:20" x14ac:dyDescent="0.3">
      <c r="A2777" s="2">
        <v>2775</v>
      </c>
      <c r="B2777" s="2" t="s">
        <v>2775</v>
      </c>
      <c r="C2777" s="2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6">
        <f>(E2777/D2777)*100</f>
        <v>3</v>
      </c>
      <c r="P2777" s="5">
        <f>IF(NOT(L2777=0),(E2777/L2777),0)</f>
        <v>75</v>
      </c>
      <c r="Q2777" s="2" t="s">
        <v>8322</v>
      </c>
      <c r="R2777" s="2" t="s">
        <v>8358</v>
      </c>
      <c r="S2777" s="11">
        <f>(((J2777/60)/60)/24)+DATE(1970,1,1)</f>
        <v>40863.013356481482</v>
      </c>
      <c r="T2777" s="3">
        <f>(((I2777/60)/60)/24)+DATE(1970,1,1)</f>
        <v>40893.013356481482</v>
      </c>
    </row>
    <row r="2778" spans="1:20" x14ac:dyDescent="0.3">
      <c r="A2778" s="2">
        <v>2776</v>
      </c>
      <c r="B2778" s="2" t="s">
        <v>2776</v>
      </c>
      <c r="C2778" s="2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6">
        <f>(E2778/D2778)*100</f>
        <v>7.8809523809523814</v>
      </c>
      <c r="P2778" s="5">
        <f>IF(NOT(L2778=0),(E2778/L2778),0)</f>
        <v>45.972222222222221</v>
      </c>
      <c r="Q2778" s="2" t="s">
        <v>8322</v>
      </c>
      <c r="R2778" s="2" t="s">
        <v>8358</v>
      </c>
      <c r="S2778" s="11">
        <f>(((J2778/60)/60)/24)+DATE(1970,1,1)</f>
        <v>42136.297175925924</v>
      </c>
      <c r="T2778" s="3">
        <f>(((I2778/60)/60)/24)+DATE(1970,1,1)</f>
        <v>42167.297175925924</v>
      </c>
    </row>
    <row r="2779" spans="1:20" x14ac:dyDescent="0.3">
      <c r="A2779" s="2">
        <v>2777</v>
      </c>
      <c r="B2779" s="2" t="s">
        <v>2777</v>
      </c>
      <c r="C2779" s="2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6">
        <f>(E2779/D2779)*100</f>
        <v>0.33333333333333337</v>
      </c>
      <c r="P2779" s="5">
        <f>IF(NOT(L2779=0),(E2779/L2779),0)</f>
        <v>10</v>
      </c>
      <c r="Q2779" s="2" t="s">
        <v>8322</v>
      </c>
      <c r="R2779" s="2" t="s">
        <v>8358</v>
      </c>
      <c r="S2779" s="11">
        <f>(((J2779/60)/60)/24)+DATE(1970,1,1)</f>
        <v>42172.669027777782</v>
      </c>
      <c r="T2779" s="3">
        <f>(((I2779/60)/60)/24)+DATE(1970,1,1)</f>
        <v>42202.669027777782</v>
      </c>
    </row>
    <row r="2780" spans="1:20" x14ac:dyDescent="0.3">
      <c r="A2780" s="2">
        <v>2778</v>
      </c>
      <c r="B2780" s="2" t="s">
        <v>2778</v>
      </c>
      <c r="C2780" s="2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6">
        <f>(E2780/D2780)*100</f>
        <v>25.545454545454543</v>
      </c>
      <c r="P2780" s="5">
        <f>IF(NOT(L2780=0),(E2780/L2780),0)</f>
        <v>93.666666666666671</v>
      </c>
      <c r="Q2780" s="2" t="s">
        <v>8322</v>
      </c>
      <c r="R2780" s="2" t="s">
        <v>8358</v>
      </c>
      <c r="S2780" s="11">
        <f>(((J2780/60)/60)/24)+DATE(1970,1,1)</f>
        <v>41846.978078703702</v>
      </c>
      <c r="T2780" s="3">
        <f>(((I2780/60)/60)/24)+DATE(1970,1,1)</f>
        <v>41876.978078703702</v>
      </c>
    </row>
    <row r="2781" spans="1:20" x14ac:dyDescent="0.3">
      <c r="A2781" s="2">
        <v>2779</v>
      </c>
      <c r="B2781" s="2" t="s">
        <v>2779</v>
      </c>
      <c r="C2781" s="2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6">
        <f>(E2781/D2781)*100</f>
        <v>2.12</v>
      </c>
      <c r="P2781" s="5">
        <f>IF(NOT(L2781=0),(E2781/L2781),0)</f>
        <v>53</v>
      </c>
      <c r="Q2781" s="2" t="s">
        <v>8322</v>
      </c>
      <c r="R2781" s="2" t="s">
        <v>8358</v>
      </c>
      <c r="S2781" s="11">
        <f>(((J2781/60)/60)/24)+DATE(1970,1,1)</f>
        <v>42300.585891203707</v>
      </c>
      <c r="T2781" s="3">
        <f>(((I2781/60)/60)/24)+DATE(1970,1,1)</f>
        <v>42330.627557870372</v>
      </c>
    </row>
    <row r="2782" spans="1:20" x14ac:dyDescent="0.3">
      <c r="A2782" s="2">
        <v>2780</v>
      </c>
      <c r="B2782" s="2" t="s">
        <v>2780</v>
      </c>
      <c r="C2782" s="2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6">
        <f>(E2782/D2782)*100</f>
        <v>0</v>
      </c>
      <c r="P2782" s="5">
        <f>IF(NOT(L2782=0),(E2782/L2782),0)</f>
        <v>0</v>
      </c>
      <c r="Q2782" s="2" t="s">
        <v>8322</v>
      </c>
      <c r="R2782" s="2" t="s">
        <v>8358</v>
      </c>
      <c r="S2782" s="11">
        <f>(((J2782/60)/60)/24)+DATE(1970,1,1)</f>
        <v>42774.447777777779</v>
      </c>
      <c r="T2782" s="3">
        <f>(((I2782/60)/60)/24)+DATE(1970,1,1)</f>
        <v>42804.447777777779</v>
      </c>
    </row>
    <row r="2783" spans="1:20" x14ac:dyDescent="0.3">
      <c r="A2783" s="2">
        <v>2781</v>
      </c>
      <c r="B2783" s="2" t="s">
        <v>2781</v>
      </c>
      <c r="C2783" s="2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6">
        <f>(E2783/D2783)*100</f>
        <v>105.28</v>
      </c>
      <c r="P2783" s="5">
        <f>IF(NOT(L2783=0),(E2783/L2783),0)</f>
        <v>47</v>
      </c>
      <c r="Q2783" s="2" t="s">
        <v>8317</v>
      </c>
      <c r="R2783" s="2" t="s">
        <v>8318</v>
      </c>
      <c r="S2783" s="11">
        <f>(((J2783/60)/60)/24)+DATE(1970,1,1)</f>
        <v>42018.94159722222</v>
      </c>
      <c r="T2783" s="3">
        <f>(((I2783/60)/60)/24)+DATE(1970,1,1)</f>
        <v>42047.291666666672</v>
      </c>
    </row>
    <row r="2784" spans="1:20" x14ac:dyDescent="0.3">
      <c r="A2784" s="2">
        <v>2782</v>
      </c>
      <c r="B2784" s="2" t="s">
        <v>2782</v>
      </c>
      <c r="C2784" s="2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6">
        <f>(E2784/D2784)*100</f>
        <v>120</v>
      </c>
      <c r="P2784" s="5">
        <f>IF(NOT(L2784=0),(E2784/L2784),0)</f>
        <v>66.666666666666671</v>
      </c>
      <c r="Q2784" s="2" t="s">
        <v>8317</v>
      </c>
      <c r="R2784" s="2" t="s">
        <v>8318</v>
      </c>
      <c r="S2784" s="11">
        <f>(((J2784/60)/60)/24)+DATE(1970,1,1)</f>
        <v>42026.924976851849</v>
      </c>
      <c r="T2784" s="3">
        <f>(((I2784/60)/60)/24)+DATE(1970,1,1)</f>
        <v>42052.207638888889</v>
      </c>
    </row>
    <row r="2785" spans="1:20" x14ac:dyDescent="0.3">
      <c r="A2785" s="2">
        <v>2783</v>
      </c>
      <c r="B2785" s="2" t="s">
        <v>2783</v>
      </c>
      <c r="C2785" s="2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6">
        <f>(E2785/D2785)*100</f>
        <v>114.5</v>
      </c>
      <c r="P2785" s="5">
        <f>IF(NOT(L2785=0),(E2785/L2785),0)</f>
        <v>18.770491803278688</v>
      </c>
      <c r="Q2785" s="2" t="s">
        <v>8317</v>
      </c>
      <c r="R2785" s="2" t="s">
        <v>8318</v>
      </c>
      <c r="S2785" s="11">
        <f>(((J2785/60)/60)/24)+DATE(1970,1,1)</f>
        <v>42103.535254629634</v>
      </c>
      <c r="T2785" s="3">
        <f>(((I2785/60)/60)/24)+DATE(1970,1,1)</f>
        <v>42117.535254629634</v>
      </c>
    </row>
    <row r="2786" spans="1:20" x14ac:dyDescent="0.3">
      <c r="A2786" s="2">
        <v>2784</v>
      </c>
      <c r="B2786" s="2" t="s">
        <v>2784</v>
      </c>
      <c r="C2786" s="2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6">
        <f>(E2786/D2786)*100</f>
        <v>119</v>
      </c>
      <c r="P2786" s="5">
        <f>IF(NOT(L2786=0),(E2786/L2786),0)</f>
        <v>66.111111111111114</v>
      </c>
      <c r="Q2786" s="2" t="s">
        <v>8317</v>
      </c>
      <c r="R2786" s="2" t="s">
        <v>8318</v>
      </c>
      <c r="S2786" s="11">
        <f>(((J2786/60)/60)/24)+DATE(1970,1,1)</f>
        <v>41920.787534722222</v>
      </c>
      <c r="T2786" s="3">
        <f>(((I2786/60)/60)/24)+DATE(1970,1,1)</f>
        <v>41941.787534722222</v>
      </c>
    </row>
    <row r="2787" spans="1:20" x14ac:dyDescent="0.3">
      <c r="A2787" s="2">
        <v>2785</v>
      </c>
      <c r="B2787" s="2" t="s">
        <v>2785</v>
      </c>
      <c r="C2787" s="2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6">
        <f>(E2787/D2787)*100</f>
        <v>104.67999999999999</v>
      </c>
      <c r="P2787" s="5">
        <f>IF(NOT(L2787=0),(E2787/L2787),0)</f>
        <v>36.859154929577464</v>
      </c>
      <c r="Q2787" s="2" t="s">
        <v>8317</v>
      </c>
      <c r="R2787" s="2" t="s">
        <v>8318</v>
      </c>
      <c r="S2787" s="11">
        <f>(((J2787/60)/60)/24)+DATE(1970,1,1)</f>
        <v>42558.189432870371</v>
      </c>
      <c r="T2787" s="3">
        <f>(((I2787/60)/60)/24)+DATE(1970,1,1)</f>
        <v>42587.875</v>
      </c>
    </row>
    <row r="2788" spans="1:20" x14ac:dyDescent="0.3">
      <c r="A2788" s="2">
        <v>2786</v>
      </c>
      <c r="B2788" s="2" t="s">
        <v>2786</v>
      </c>
      <c r="C2788" s="2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6">
        <f>(E2788/D2788)*100</f>
        <v>117.83999999999999</v>
      </c>
      <c r="P2788" s="5">
        <f>IF(NOT(L2788=0),(E2788/L2788),0)</f>
        <v>39.810810810810814</v>
      </c>
      <c r="Q2788" s="2" t="s">
        <v>8317</v>
      </c>
      <c r="R2788" s="2" t="s">
        <v>8318</v>
      </c>
      <c r="S2788" s="11">
        <f>(((J2788/60)/60)/24)+DATE(1970,1,1)</f>
        <v>41815.569212962961</v>
      </c>
      <c r="T2788" s="3">
        <f>(((I2788/60)/60)/24)+DATE(1970,1,1)</f>
        <v>41829.569212962961</v>
      </c>
    </row>
    <row r="2789" spans="1:20" x14ac:dyDescent="0.3">
      <c r="A2789" s="2">
        <v>2787</v>
      </c>
      <c r="B2789" s="2" t="s">
        <v>2787</v>
      </c>
      <c r="C2789" s="2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6">
        <f>(E2789/D2789)*100</f>
        <v>119.7</v>
      </c>
      <c r="P2789" s="5">
        <f>IF(NOT(L2789=0),(E2789/L2789),0)</f>
        <v>31.5</v>
      </c>
      <c r="Q2789" s="2" t="s">
        <v>8317</v>
      </c>
      <c r="R2789" s="2" t="s">
        <v>8318</v>
      </c>
      <c r="S2789" s="11">
        <f>(((J2789/60)/60)/24)+DATE(1970,1,1)</f>
        <v>41808.198518518519</v>
      </c>
      <c r="T2789" s="3">
        <f>(((I2789/60)/60)/24)+DATE(1970,1,1)</f>
        <v>41838.198518518519</v>
      </c>
    </row>
    <row r="2790" spans="1:20" x14ac:dyDescent="0.3">
      <c r="A2790" s="2">
        <v>2788</v>
      </c>
      <c r="B2790" s="2" t="s">
        <v>2788</v>
      </c>
      <c r="C2790" s="2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6">
        <f>(E2790/D2790)*100</f>
        <v>102.49999999999999</v>
      </c>
      <c r="P2790" s="5">
        <f>IF(NOT(L2790=0),(E2790/L2790),0)</f>
        <v>102.5</v>
      </c>
      <c r="Q2790" s="2" t="s">
        <v>8317</v>
      </c>
      <c r="R2790" s="2" t="s">
        <v>8318</v>
      </c>
      <c r="S2790" s="11">
        <f>(((J2790/60)/60)/24)+DATE(1970,1,1)</f>
        <v>42550.701886574068</v>
      </c>
      <c r="T2790" s="3">
        <f>(((I2790/60)/60)/24)+DATE(1970,1,1)</f>
        <v>42580.701886574068</v>
      </c>
    </row>
    <row r="2791" spans="1:20" x14ac:dyDescent="0.3">
      <c r="A2791" s="2">
        <v>2789</v>
      </c>
      <c r="B2791" s="2" t="s">
        <v>2789</v>
      </c>
      <c r="C2791" s="2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6">
        <f>(E2791/D2791)*100</f>
        <v>101.16666666666667</v>
      </c>
      <c r="P2791" s="5">
        <f>IF(NOT(L2791=0),(E2791/L2791),0)</f>
        <v>126.45833333333333</v>
      </c>
      <c r="Q2791" s="2" t="s">
        <v>8317</v>
      </c>
      <c r="R2791" s="2" t="s">
        <v>8318</v>
      </c>
      <c r="S2791" s="11">
        <f>(((J2791/60)/60)/24)+DATE(1970,1,1)</f>
        <v>42056.013124999998</v>
      </c>
      <c r="T2791" s="3">
        <f>(((I2791/60)/60)/24)+DATE(1970,1,1)</f>
        <v>42075.166666666672</v>
      </c>
    </row>
    <row r="2792" spans="1:20" x14ac:dyDescent="0.3">
      <c r="A2792" s="2">
        <v>2790</v>
      </c>
      <c r="B2792" s="2" t="s">
        <v>2790</v>
      </c>
      <c r="C2792" s="2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6">
        <f>(E2792/D2792)*100</f>
        <v>105.33333333333333</v>
      </c>
      <c r="P2792" s="5">
        <f>IF(NOT(L2792=0),(E2792/L2792),0)</f>
        <v>47.878787878787875</v>
      </c>
      <c r="Q2792" s="2" t="s">
        <v>8317</v>
      </c>
      <c r="R2792" s="2" t="s">
        <v>8318</v>
      </c>
      <c r="S2792" s="11">
        <f>(((J2792/60)/60)/24)+DATE(1970,1,1)</f>
        <v>42016.938692129625</v>
      </c>
      <c r="T2792" s="3">
        <f>(((I2792/60)/60)/24)+DATE(1970,1,1)</f>
        <v>42046.938692129625</v>
      </c>
    </row>
    <row r="2793" spans="1:20" x14ac:dyDescent="0.3">
      <c r="A2793" s="2">
        <v>2791</v>
      </c>
      <c r="B2793" s="2" t="s">
        <v>2791</v>
      </c>
      <c r="C2793" s="2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6">
        <f>(E2793/D2793)*100</f>
        <v>102.49999999999999</v>
      </c>
      <c r="P2793" s="5">
        <f>IF(NOT(L2793=0),(E2793/L2793),0)</f>
        <v>73.214285714285708</v>
      </c>
      <c r="Q2793" s="2" t="s">
        <v>8317</v>
      </c>
      <c r="R2793" s="2" t="s">
        <v>8318</v>
      </c>
      <c r="S2793" s="11">
        <f>(((J2793/60)/60)/24)+DATE(1970,1,1)</f>
        <v>42591.899988425925</v>
      </c>
      <c r="T2793" s="3">
        <f>(((I2793/60)/60)/24)+DATE(1970,1,1)</f>
        <v>42622.166666666672</v>
      </c>
    </row>
    <row r="2794" spans="1:20" x14ac:dyDescent="0.3">
      <c r="A2794" s="2">
        <v>2792</v>
      </c>
      <c r="B2794" s="2" t="s">
        <v>2792</v>
      </c>
      <c r="C2794" s="2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6">
        <f>(E2794/D2794)*100</f>
        <v>107.60000000000001</v>
      </c>
      <c r="P2794" s="5">
        <f>IF(NOT(L2794=0),(E2794/L2794),0)</f>
        <v>89.666666666666671</v>
      </c>
      <c r="Q2794" s="2" t="s">
        <v>8317</v>
      </c>
      <c r="R2794" s="2" t="s">
        <v>8318</v>
      </c>
      <c r="S2794" s="11">
        <f>(((J2794/60)/60)/24)+DATE(1970,1,1)</f>
        <v>42183.231006944443</v>
      </c>
      <c r="T2794" s="3">
        <f>(((I2794/60)/60)/24)+DATE(1970,1,1)</f>
        <v>42228.231006944443</v>
      </c>
    </row>
    <row r="2795" spans="1:20" x14ac:dyDescent="0.3">
      <c r="A2795" s="2">
        <v>2793</v>
      </c>
      <c r="B2795" s="2" t="s">
        <v>2793</v>
      </c>
      <c r="C2795" s="2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6">
        <f>(E2795/D2795)*100</f>
        <v>110.5675</v>
      </c>
      <c r="P2795" s="5">
        <f>IF(NOT(L2795=0),(E2795/L2795),0)</f>
        <v>151.4623287671233</v>
      </c>
      <c r="Q2795" s="2" t="s">
        <v>8317</v>
      </c>
      <c r="R2795" s="2" t="s">
        <v>8318</v>
      </c>
      <c r="S2795" s="11">
        <f>(((J2795/60)/60)/24)+DATE(1970,1,1)</f>
        <v>42176.419039351851</v>
      </c>
      <c r="T2795" s="3">
        <f>(((I2795/60)/60)/24)+DATE(1970,1,1)</f>
        <v>42206.419039351851</v>
      </c>
    </row>
    <row r="2796" spans="1:20" x14ac:dyDescent="0.3">
      <c r="A2796" s="2">
        <v>2794</v>
      </c>
      <c r="B2796" s="2" t="s">
        <v>2794</v>
      </c>
      <c r="C2796" s="2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6">
        <f>(E2796/D2796)*100</f>
        <v>150</v>
      </c>
      <c r="P2796" s="5">
        <f>IF(NOT(L2796=0),(E2796/L2796),0)</f>
        <v>25</v>
      </c>
      <c r="Q2796" s="2" t="s">
        <v>8317</v>
      </c>
      <c r="R2796" s="2" t="s">
        <v>8318</v>
      </c>
      <c r="S2796" s="11">
        <f>(((J2796/60)/60)/24)+DATE(1970,1,1)</f>
        <v>42416.691655092596</v>
      </c>
      <c r="T2796" s="3">
        <f>(((I2796/60)/60)/24)+DATE(1970,1,1)</f>
        <v>42432.791666666672</v>
      </c>
    </row>
    <row r="2797" spans="1:20" x14ac:dyDescent="0.3">
      <c r="A2797" s="2">
        <v>2795</v>
      </c>
      <c r="B2797" s="2" t="s">
        <v>2795</v>
      </c>
      <c r="C2797" s="2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6">
        <f>(E2797/D2797)*100</f>
        <v>104.28571428571429</v>
      </c>
      <c r="P2797" s="5">
        <f>IF(NOT(L2797=0),(E2797/L2797),0)</f>
        <v>36.5</v>
      </c>
      <c r="Q2797" s="2" t="s">
        <v>8317</v>
      </c>
      <c r="R2797" s="2" t="s">
        <v>8318</v>
      </c>
      <c r="S2797" s="11">
        <f>(((J2797/60)/60)/24)+DATE(1970,1,1)</f>
        <v>41780.525937500002</v>
      </c>
      <c r="T2797" s="3">
        <f>(((I2797/60)/60)/24)+DATE(1970,1,1)</f>
        <v>41796.958333333336</v>
      </c>
    </row>
    <row r="2798" spans="1:20" x14ac:dyDescent="0.3">
      <c r="A2798" s="2">
        <v>2796</v>
      </c>
      <c r="B2798" s="2" t="s">
        <v>2796</v>
      </c>
      <c r="C2798" s="2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6">
        <f>(E2798/D2798)*100</f>
        <v>115.5</v>
      </c>
      <c r="P2798" s="5">
        <f>IF(NOT(L2798=0),(E2798/L2798),0)</f>
        <v>44</v>
      </c>
      <c r="Q2798" s="2" t="s">
        <v>8317</v>
      </c>
      <c r="R2798" s="2" t="s">
        <v>8318</v>
      </c>
      <c r="S2798" s="11">
        <f>(((J2798/60)/60)/24)+DATE(1970,1,1)</f>
        <v>41795.528101851851</v>
      </c>
      <c r="T2798" s="3">
        <f>(((I2798/60)/60)/24)+DATE(1970,1,1)</f>
        <v>41825.528101851851</v>
      </c>
    </row>
    <row r="2799" spans="1:20" x14ac:dyDescent="0.3">
      <c r="A2799" s="2">
        <v>2797</v>
      </c>
      <c r="B2799" s="2" t="s">
        <v>2797</v>
      </c>
      <c r="C2799" s="2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6">
        <f>(E2799/D2799)*100</f>
        <v>102.64512500000001</v>
      </c>
      <c r="P2799" s="5">
        <f>IF(NOT(L2799=0),(E2799/L2799),0)</f>
        <v>87.357553191489373</v>
      </c>
      <c r="Q2799" s="2" t="s">
        <v>8317</v>
      </c>
      <c r="R2799" s="2" t="s">
        <v>8318</v>
      </c>
      <c r="S2799" s="11">
        <f>(((J2799/60)/60)/24)+DATE(1970,1,1)</f>
        <v>41798.94027777778</v>
      </c>
      <c r="T2799" s="3">
        <f>(((I2799/60)/60)/24)+DATE(1970,1,1)</f>
        <v>41828.94027777778</v>
      </c>
    </row>
    <row r="2800" spans="1:20" x14ac:dyDescent="0.3">
      <c r="A2800" s="2">
        <v>2798</v>
      </c>
      <c r="B2800" s="2" t="s">
        <v>2798</v>
      </c>
      <c r="C2800" s="2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6">
        <f>(E2800/D2800)*100</f>
        <v>101.4</v>
      </c>
      <c r="P2800" s="5">
        <f>IF(NOT(L2800=0),(E2800/L2800),0)</f>
        <v>36.474820143884891</v>
      </c>
      <c r="Q2800" s="2" t="s">
        <v>8317</v>
      </c>
      <c r="R2800" s="2" t="s">
        <v>8318</v>
      </c>
      <c r="S2800" s="11">
        <f>(((J2800/60)/60)/24)+DATE(1970,1,1)</f>
        <v>42201.675011574072</v>
      </c>
      <c r="T2800" s="3">
        <f>(((I2800/60)/60)/24)+DATE(1970,1,1)</f>
        <v>42216.666666666672</v>
      </c>
    </row>
    <row r="2801" spans="1:20" x14ac:dyDescent="0.3">
      <c r="A2801" s="2">
        <v>2799</v>
      </c>
      <c r="B2801" s="2" t="s">
        <v>2799</v>
      </c>
      <c r="C2801" s="2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6">
        <f>(E2801/D2801)*100</f>
        <v>116.6348</v>
      </c>
      <c r="P2801" s="5">
        <f>IF(NOT(L2801=0),(E2801/L2801),0)</f>
        <v>44.859538461538463</v>
      </c>
      <c r="Q2801" s="2" t="s">
        <v>8317</v>
      </c>
      <c r="R2801" s="2" t="s">
        <v>8318</v>
      </c>
      <c r="S2801" s="11">
        <f>(((J2801/60)/60)/24)+DATE(1970,1,1)</f>
        <v>42507.264699074076</v>
      </c>
      <c r="T2801" s="3">
        <f>(((I2801/60)/60)/24)+DATE(1970,1,1)</f>
        <v>42538.666666666672</v>
      </c>
    </row>
    <row r="2802" spans="1:20" x14ac:dyDescent="0.3">
      <c r="A2802" s="2">
        <v>2800</v>
      </c>
      <c r="B2802" s="2" t="s">
        <v>2800</v>
      </c>
      <c r="C2802" s="2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6">
        <f>(E2802/D2802)*100</f>
        <v>133</v>
      </c>
      <c r="P2802" s="5">
        <f>IF(NOT(L2802=0),(E2802/L2802),0)</f>
        <v>42.903225806451616</v>
      </c>
      <c r="Q2802" s="2" t="s">
        <v>8317</v>
      </c>
      <c r="R2802" s="2" t="s">
        <v>8318</v>
      </c>
      <c r="S2802" s="11">
        <f>(((J2802/60)/60)/24)+DATE(1970,1,1)</f>
        <v>41948.552847222221</v>
      </c>
      <c r="T2802" s="3">
        <f>(((I2802/60)/60)/24)+DATE(1970,1,1)</f>
        <v>42008.552847222221</v>
      </c>
    </row>
    <row r="2803" spans="1:20" x14ac:dyDescent="0.3">
      <c r="A2803" s="2">
        <v>2801</v>
      </c>
      <c r="B2803" s="2" t="s">
        <v>2801</v>
      </c>
      <c r="C2803" s="2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6">
        <f>(E2803/D2803)*100</f>
        <v>133.20000000000002</v>
      </c>
      <c r="P2803" s="5">
        <f>IF(NOT(L2803=0),(E2803/L2803),0)</f>
        <v>51.230769230769234</v>
      </c>
      <c r="Q2803" s="2" t="s">
        <v>8317</v>
      </c>
      <c r="R2803" s="2" t="s">
        <v>8318</v>
      </c>
      <c r="S2803" s="11">
        <f>(((J2803/60)/60)/24)+DATE(1970,1,1)</f>
        <v>41900.243159722224</v>
      </c>
      <c r="T2803" s="3">
        <f>(((I2803/60)/60)/24)+DATE(1970,1,1)</f>
        <v>41922.458333333336</v>
      </c>
    </row>
    <row r="2804" spans="1:20" x14ac:dyDescent="0.3">
      <c r="A2804" s="2">
        <v>2802</v>
      </c>
      <c r="B2804" s="2" t="s">
        <v>2802</v>
      </c>
      <c r="C2804" s="2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6">
        <f>(E2804/D2804)*100</f>
        <v>101.83333333333333</v>
      </c>
      <c r="P2804" s="5">
        <f>IF(NOT(L2804=0),(E2804/L2804),0)</f>
        <v>33.944444444444443</v>
      </c>
      <c r="Q2804" s="2" t="s">
        <v>8317</v>
      </c>
      <c r="R2804" s="2" t="s">
        <v>8318</v>
      </c>
      <c r="S2804" s="11">
        <f>(((J2804/60)/60)/24)+DATE(1970,1,1)</f>
        <v>42192.64707175926</v>
      </c>
      <c r="T2804" s="3">
        <f>(((I2804/60)/60)/24)+DATE(1970,1,1)</f>
        <v>42222.64707175926</v>
      </c>
    </row>
    <row r="2805" spans="1:20" x14ac:dyDescent="0.3">
      <c r="A2805" s="2">
        <v>2803</v>
      </c>
      <c r="B2805" s="2" t="s">
        <v>2803</v>
      </c>
      <c r="C2805" s="2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6">
        <f>(E2805/D2805)*100</f>
        <v>127.95</v>
      </c>
      <c r="P2805" s="5">
        <f>IF(NOT(L2805=0),(E2805/L2805),0)</f>
        <v>90.744680851063833</v>
      </c>
      <c r="Q2805" s="2" t="s">
        <v>8317</v>
      </c>
      <c r="R2805" s="2" t="s">
        <v>8318</v>
      </c>
      <c r="S2805" s="11">
        <f>(((J2805/60)/60)/24)+DATE(1970,1,1)</f>
        <v>42158.065694444449</v>
      </c>
      <c r="T2805" s="3">
        <f>(((I2805/60)/60)/24)+DATE(1970,1,1)</f>
        <v>42201</v>
      </c>
    </row>
    <row r="2806" spans="1:20" x14ac:dyDescent="0.3">
      <c r="A2806" s="2">
        <v>2804</v>
      </c>
      <c r="B2806" s="2" t="s">
        <v>2804</v>
      </c>
      <c r="C2806" s="2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6">
        <f>(E2806/D2806)*100</f>
        <v>114.99999999999999</v>
      </c>
      <c r="P2806" s="5">
        <f>IF(NOT(L2806=0),(E2806/L2806),0)</f>
        <v>50</v>
      </c>
      <c r="Q2806" s="2" t="s">
        <v>8317</v>
      </c>
      <c r="R2806" s="2" t="s">
        <v>8318</v>
      </c>
      <c r="S2806" s="11">
        <f>(((J2806/60)/60)/24)+DATE(1970,1,1)</f>
        <v>41881.453587962962</v>
      </c>
      <c r="T2806" s="3">
        <f>(((I2806/60)/60)/24)+DATE(1970,1,1)</f>
        <v>41911.453587962962</v>
      </c>
    </row>
    <row r="2807" spans="1:20" x14ac:dyDescent="0.3">
      <c r="A2807" s="2">
        <v>2805</v>
      </c>
      <c r="B2807" s="2" t="s">
        <v>2805</v>
      </c>
      <c r="C2807" s="2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6">
        <f>(E2807/D2807)*100</f>
        <v>110.00000000000001</v>
      </c>
      <c r="P2807" s="5">
        <f>IF(NOT(L2807=0),(E2807/L2807),0)</f>
        <v>24.444444444444443</v>
      </c>
      <c r="Q2807" s="2" t="s">
        <v>8317</v>
      </c>
      <c r="R2807" s="2" t="s">
        <v>8318</v>
      </c>
      <c r="S2807" s="11">
        <f>(((J2807/60)/60)/24)+DATE(1970,1,1)</f>
        <v>42213.505474537036</v>
      </c>
      <c r="T2807" s="3">
        <f>(((I2807/60)/60)/24)+DATE(1970,1,1)</f>
        <v>42238.505474537036</v>
      </c>
    </row>
    <row r="2808" spans="1:20" x14ac:dyDescent="0.3">
      <c r="A2808" s="2">
        <v>2806</v>
      </c>
      <c r="B2808" s="2" t="s">
        <v>2806</v>
      </c>
      <c r="C2808" s="2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6">
        <f>(E2808/D2808)*100</f>
        <v>112.1</v>
      </c>
      <c r="P2808" s="5">
        <f>IF(NOT(L2808=0),(E2808/L2808),0)</f>
        <v>44.25</v>
      </c>
      <c r="Q2808" s="2" t="s">
        <v>8317</v>
      </c>
      <c r="R2808" s="2" t="s">
        <v>8318</v>
      </c>
      <c r="S2808" s="11">
        <f>(((J2808/60)/60)/24)+DATE(1970,1,1)</f>
        <v>42185.267245370371</v>
      </c>
      <c r="T2808" s="3">
        <f>(((I2808/60)/60)/24)+DATE(1970,1,1)</f>
        <v>42221.458333333328</v>
      </c>
    </row>
    <row r="2809" spans="1:20" x14ac:dyDescent="0.3">
      <c r="A2809" s="2">
        <v>2807</v>
      </c>
      <c r="B2809" s="2" t="s">
        <v>2807</v>
      </c>
      <c r="C2809" s="2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6">
        <f>(E2809/D2809)*100</f>
        <v>126</v>
      </c>
      <c r="P2809" s="5">
        <f>IF(NOT(L2809=0),(E2809/L2809),0)</f>
        <v>67.741935483870961</v>
      </c>
      <c r="Q2809" s="2" t="s">
        <v>8317</v>
      </c>
      <c r="R2809" s="2" t="s">
        <v>8318</v>
      </c>
      <c r="S2809" s="11">
        <f>(((J2809/60)/60)/24)+DATE(1970,1,1)</f>
        <v>42154.873124999998</v>
      </c>
      <c r="T2809" s="3">
        <f>(((I2809/60)/60)/24)+DATE(1970,1,1)</f>
        <v>42184.873124999998</v>
      </c>
    </row>
    <row r="2810" spans="1:20" x14ac:dyDescent="0.3">
      <c r="A2810" s="2">
        <v>2808</v>
      </c>
      <c r="B2810" s="2" t="s">
        <v>2808</v>
      </c>
      <c r="C2810" s="2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6">
        <f>(E2810/D2810)*100</f>
        <v>100.24444444444444</v>
      </c>
      <c r="P2810" s="5">
        <f>IF(NOT(L2810=0),(E2810/L2810),0)</f>
        <v>65.376811594202906</v>
      </c>
      <c r="Q2810" s="2" t="s">
        <v>8317</v>
      </c>
      <c r="R2810" s="2" t="s">
        <v>8318</v>
      </c>
      <c r="S2810" s="11">
        <f>(((J2810/60)/60)/24)+DATE(1970,1,1)</f>
        <v>42208.84646990741</v>
      </c>
      <c r="T2810" s="3">
        <f>(((I2810/60)/60)/24)+DATE(1970,1,1)</f>
        <v>42238.84646990741</v>
      </c>
    </row>
    <row r="2811" spans="1:20" x14ac:dyDescent="0.3">
      <c r="A2811" s="2">
        <v>2809</v>
      </c>
      <c r="B2811" s="2" t="s">
        <v>2809</v>
      </c>
      <c r="C2811" s="2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6">
        <f>(E2811/D2811)*100</f>
        <v>102.4</v>
      </c>
      <c r="P2811" s="5">
        <f>IF(NOT(L2811=0),(E2811/L2811),0)</f>
        <v>121.9047619047619</v>
      </c>
      <c r="Q2811" s="2" t="s">
        <v>8317</v>
      </c>
      <c r="R2811" s="2" t="s">
        <v>8318</v>
      </c>
      <c r="S2811" s="11">
        <f>(((J2811/60)/60)/24)+DATE(1970,1,1)</f>
        <v>42451.496817129635</v>
      </c>
      <c r="T2811" s="3">
        <f>(((I2811/60)/60)/24)+DATE(1970,1,1)</f>
        <v>42459.610416666663</v>
      </c>
    </row>
    <row r="2812" spans="1:20" x14ac:dyDescent="0.3">
      <c r="A2812" s="2">
        <v>2810</v>
      </c>
      <c r="B2812" s="2" t="s">
        <v>2810</v>
      </c>
      <c r="C2812" s="2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6">
        <f>(E2812/D2812)*100</f>
        <v>108.2</v>
      </c>
      <c r="P2812" s="5">
        <f>IF(NOT(L2812=0),(E2812/L2812),0)</f>
        <v>47.456140350877192</v>
      </c>
      <c r="Q2812" s="2" t="s">
        <v>8317</v>
      </c>
      <c r="R2812" s="2" t="s">
        <v>8318</v>
      </c>
      <c r="S2812" s="11">
        <f>(((J2812/60)/60)/24)+DATE(1970,1,1)</f>
        <v>41759.13962962963</v>
      </c>
      <c r="T2812" s="3">
        <f>(((I2812/60)/60)/24)+DATE(1970,1,1)</f>
        <v>41791.165972222225</v>
      </c>
    </row>
    <row r="2813" spans="1:20" x14ac:dyDescent="0.3">
      <c r="A2813" s="2">
        <v>2811</v>
      </c>
      <c r="B2813" s="2" t="s">
        <v>2811</v>
      </c>
      <c r="C2813" s="2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6">
        <f>(E2813/D2813)*100</f>
        <v>100.27</v>
      </c>
      <c r="P2813" s="5">
        <f>IF(NOT(L2813=0),(E2813/L2813),0)</f>
        <v>92.842592592592595</v>
      </c>
      <c r="Q2813" s="2" t="s">
        <v>8317</v>
      </c>
      <c r="R2813" s="2" t="s">
        <v>8318</v>
      </c>
      <c r="S2813" s="11">
        <f>(((J2813/60)/60)/24)+DATE(1970,1,1)</f>
        <v>42028.496562500004</v>
      </c>
      <c r="T2813" s="3">
        <f>(((I2813/60)/60)/24)+DATE(1970,1,1)</f>
        <v>42058.496562500004</v>
      </c>
    </row>
    <row r="2814" spans="1:20" x14ac:dyDescent="0.3">
      <c r="A2814" s="2">
        <v>2812</v>
      </c>
      <c r="B2814" s="2" t="s">
        <v>2812</v>
      </c>
      <c r="C2814" s="2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6">
        <f>(E2814/D2814)*100</f>
        <v>113.3</v>
      </c>
      <c r="P2814" s="5">
        <f>IF(NOT(L2814=0),(E2814/L2814),0)</f>
        <v>68.253012048192772</v>
      </c>
      <c r="Q2814" s="2" t="s">
        <v>8317</v>
      </c>
      <c r="R2814" s="2" t="s">
        <v>8318</v>
      </c>
      <c r="S2814" s="11">
        <f>(((J2814/60)/60)/24)+DATE(1970,1,1)</f>
        <v>42054.74418981481</v>
      </c>
      <c r="T2814" s="3">
        <f>(((I2814/60)/60)/24)+DATE(1970,1,1)</f>
        <v>42100.166666666672</v>
      </c>
    </row>
    <row r="2815" spans="1:20" x14ac:dyDescent="0.3">
      <c r="A2815" s="2">
        <v>2813</v>
      </c>
      <c r="B2815" s="2" t="s">
        <v>2813</v>
      </c>
      <c r="C2815" s="2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6">
        <f>(E2815/D2815)*100</f>
        <v>127.57571428571428</v>
      </c>
      <c r="P2815" s="5">
        <f>IF(NOT(L2815=0),(E2815/L2815),0)</f>
        <v>37.209583333333335</v>
      </c>
      <c r="Q2815" s="2" t="s">
        <v>8317</v>
      </c>
      <c r="R2815" s="2" t="s">
        <v>8318</v>
      </c>
      <c r="S2815" s="11">
        <f>(((J2815/60)/60)/24)+DATE(1970,1,1)</f>
        <v>42693.742604166662</v>
      </c>
      <c r="T2815" s="3">
        <f>(((I2815/60)/60)/24)+DATE(1970,1,1)</f>
        <v>42718.742604166662</v>
      </c>
    </row>
    <row r="2816" spans="1:20" x14ac:dyDescent="0.3">
      <c r="A2816" s="2">
        <v>2814</v>
      </c>
      <c r="B2816" s="2" t="s">
        <v>2814</v>
      </c>
      <c r="C2816" s="2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6">
        <f>(E2816/D2816)*100</f>
        <v>107.73333333333332</v>
      </c>
      <c r="P2816" s="5">
        <f>IF(NOT(L2816=0),(E2816/L2816),0)</f>
        <v>25.25</v>
      </c>
      <c r="Q2816" s="2" t="s">
        <v>8317</v>
      </c>
      <c r="R2816" s="2" t="s">
        <v>8318</v>
      </c>
      <c r="S2816" s="11">
        <f>(((J2816/60)/60)/24)+DATE(1970,1,1)</f>
        <v>42103.399479166663</v>
      </c>
      <c r="T2816" s="3">
        <f>(((I2816/60)/60)/24)+DATE(1970,1,1)</f>
        <v>42133.399479166663</v>
      </c>
    </row>
    <row r="2817" spans="1:20" x14ac:dyDescent="0.3">
      <c r="A2817" s="2">
        <v>2815</v>
      </c>
      <c r="B2817" s="2" t="s">
        <v>2815</v>
      </c>
      <c r="C2817" s="2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6">
        <f>(E2817/D2817)*100</f>
        <v>242</v>
      </c>
      <c r="P2817" s="5">
        <f>IF(NOT(L2817=0),(E2817/L2817),0)</f>
        <v>43.214285714285715</v>
      </c>
      <c r="Q2817" s="2" t="s">
        <v>8317</v>
      </c>
      <c r="R2817" s="2" t="s">
        <v>8318</v>
      </c>
      <c r="S2817" s="11">
        <f>(((J2817/60)/60)/24)+DATE(1970,1,1)</f>
        <v>42559.776724537034</v>
      </c>
      <c r="T2817" s="3">
        <f>(((I2817/60)/60)/24)+DATE(1970,1,1)</f>
        <v>42589.776724537034</v>
      </c>
    </row>
    <row r="2818" spans="1:20" x14ac:dyDescent="0.3">
      <c r="A2818" s="2">
        <v>2816</v>
      </c>
      <c r="B2818" s="2" t="s">
        <v>2816</v>
      </c>
      <c r="C2818" s="2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6">
        <f>(E2818/D2818)*100</f>
        <v>141.56666666666666</v>
      </c>
      <c r="P2818" s="5">
        <f>IF(NOT(L2818=0),(E2818/L2818),0)</f>
        <v>25.130177514792898</v>
      </c>
      <c r="Q2818" s="2" t="s">
        <v>8317</v>
      </c>
      <c r="R2818" s="2" t="s">
        <v>8318</v>
      </c>
      <c r="S2818" s="11">
        <f>(((J2818/60)/60)/24)+DATE(1970,1,1)</f>
        <v>42188.467499999999</v>
      </c>
      <c r="T2818" s="3">
        <f>(((I2818/60)/60)/24)+DATE(1970,1,1)</f>
        <v>42218.666666666672</v>
      </c>
    </row>
    <row r="2819" spans="1:20" x14ac:dyDescent="0.3">
      <c r="A2819" s="2">
        <v>2817</v>
      </c>
      <c r="B2819" s="2" t="s">
        <v>2817</v>
      </c>
      <c r="C2819" s="2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6">
        <f>(E2819/D2819)*100</f>
        <v>130</v>
      </c>
      <c r="P2819" s="5">
        <f>IF(NOT(L2819=0),(E2819/L2819),0)</f>
        <v>23.636363636363637</v>
      </c>
      <c r="Q2819" s="2" t="s">
        <v>8317</v>
      </c>
      <c r="R2819" s="2" t="s">
        <v>8318</v>
      </c>
      <c r="S2819" s="11">
        <f>(((J2819/60)/60)/24)+DATE(1970,1,1)</f>
        <v>42023.634976851856</v>
      </c>
      <c r="T2819" s="3">
        <f>(((I2819/60)/60)/24)+DATE(1970,1,1)</f>
        <v>42063.634976851856</v>
      </c>
    </row>
    <row r="2820" spans="1:20" x14ac:dyDescent="0.3">
      <c r="A2820" s="2">
        <v>2818</v>
      </c>
      <c r="B2820" s="2" t="s">
        <v>2818</v>
      </c>
      <c r="C2820" s="2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6">
        <f>(E2820/D2820)*100</f>
        <v>106.03</v>
      </c>
      <c r="P2820" s="5">
        <f>IF(NOT(L2820=0),(E2820/L2820),0)</f>
        <v>103.95098039215686</v>
      </c>
      <c r="Q2820" s="2" t="s">
        <v>8317</v>
      </c>
      <c r="R2820" s="2" t="s">
        <v>8318</v>
      </c>
      <c r="S2820" s="11">
        <f>(((J2820/60)/60)/24)+DATE(1970,1,1)</f>
        <v>42250.598217592589</v>
      </c>
      <c r="T2820" s="3">
        <f>(((I2820/60)/60)/24)+DATE(1970,1,1)</f>
        <v>42270.598217592589</v>
      </c>
    </row>
    <row r="2821" spans="1:20" x14ac:dyDescent="0.3">
      <c r="A2821" s="2">
        <v>2819</v>
      </c>
      <c r="B2821" s="2" t="s">
        <v>2819</v>
      </c>
      <c r="C2821" s="2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6">
        <f>(E2821/D2821)*100</f>
        <v>104.80000000000001</v>
      </c>
      <c r="P2821" s="5">
        <f>IF(NOT(L2821=0),(E2821/L2821),0)</f>
        <v>50.384615384615387</v>
      </c>
      <c r="Q2821" s="2" t="s">
        <v>8317</v>
      </c>
      <c r="R2821" s="2" t="s">
        <v>8318</v>
      </c>
      <c r="S2821" s="11">
        <f>(((J2821/60)/60)/24)+DATE(1970,1,1)</f>
        <v>42139.525567129633</v>
      </c>
      <c r="T2821" s="3">
        <f>(((I2821/60)/60)/24)+DATE(1970,1,1)</f>
        <v>42169.525567129633</v>
      </c>
    </row>
    <row r="2822" spans="1:20" x14ac:dyDescent="0.3">
      <c r="A2822" s="2">
        <v>2820</v>
      </c>
      <c r="B2822" s="2" t="s">
        <v>2820</v>
      </c>
      <c r="C2822" s="2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6">
        <f>(E2822/D2822)*100</f>
        <v>136</v>
      </c>
      <c r="P2822" s="5">
        <f>IF(NOT(L2822=0),(E2822/L2822),0)</f>
        <v>13.6</v>
      </c>
      <c r="Q2822" s="2" t="s">
        <v>8317</v>
      </c>
      <c r="R2822" s="2" t="s">
        <v>8318</v>
      </c>
      <c r="S2822" s="11">
        <f>(((J2822/60)/60)/24)+DATE(1970,1,1)</f>
        <v>42401.610983796301</v>
      </c>
      <c r="T2822" s="3">
        <f>(((I2822/60)/60)/24)+DATE(1970,1,1)</f>
        <v>42426</v>
      </c>
    </row>
    <row r="2823" spans="1:20" x14ac:dyDescent="0.3">
      <c r="A2823" s="2">
        <v>2821</v>
      </c>
      <c r="B2823" s="2" t="s">
        <v>2821</v>
      </c>
      <c r="C2823" s="2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6">
        <f>(E2823/D2823)*100</f>
        <v>100</v>
      </c>
      <c r="P2823" s="5">
        <f>IF(NOT(L2823=0),(E2823/L2823),0)</f>
        <v>28.571428571428573</v>
      </c>
      <c r="Q2823" s="2" t="s">
        <v>8317</v>
      </c>
      <c r="R2823" s="2" t="s">
        <v>8318</v>
      </c>
      <c r="S2823" s="11">
        <f>(((J2823/60)/60)/24)+DATE(1970,1,1)</f>
        <v>41875.922858796301</v>
      </c>
      <c r="T2823" s="3">
        <f>(((I2823/60)/60)/24)+DATE(1970,1,1)</f>
        <v>41905.922858796301</v>
      </c>
    </row>
    <row r="2824" spans="1:20" x14ac:dyDescent="0.3">
      <c r="A2824" s="2">
        <v>2822</v>
      </c>
      <c r="B2824" s="2" t="s">
        <v>2822</v>
      </c>
      <c r="C2824" s="2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6">
        <f>(E2824/D2824)*100</f>
        <v>100</v>
      </c>
      <c r="P2824" s="5">
        <f>IF(NOT(L2824=0),(E2824/L2824),0)</f>
        <v>63.829787234042556</v>
      </c>
      <c r="Q2824" s="2" t="s">
        <v>8317</v>
      </c>
      <c r="R2824" s="2" t="s">
        <v>8318</v>
      </c>
      <c r="S2824" s="11">
        <f>(((J2824/60)/60)/24)+DATE(1970,1,1)</f>
        <v>42060.683935185181</v>
      </c>
      <c r="T2824" s="3">
        <f>(((I2824/60)/60)/24)+DATE(1970,1,1)</f>
        <v>42090.642268518524</v>
      </c>
    </row>
    <row r="2825" spans="1:20" x14ac:dyDescent="0.3">
      <c r="A2825" s="2">
        <v>2823</v>
      </c>
      <c r="B2825" s="2" t="s">
        <v>2823</v>
      </c>
      <c r="C2825" s="2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6">
        <f>(E2825/D2825)*100</f>
        <v>124</v>
      </c>
      <c r="P2825" s="5">
        <f>IF(NOT(L2825=0),(E2825/L2825),0)</f>
        <v>8.8571428571428577</v>
      </c>
      <c r="Q2825" s="2" t="s">
        <v>8317</v>
      </c>
      <c r="R2825" s="2" t="s">
        <v>8318</v>
      </c>
      <c r="S2825" s="11">
        <f>(((J2825/60)/60)/24)+DATE(1970,1,1)</f>
        <v>42067.011643518519</v>
      </c>
      <c r="T2825" s="3">
        <f>(((I2825/60)/60)/24)+DATE(1970,1,1)</f>
        <v>42094.957638888889</v>
      </c>
    </row>
    <row r="2826" spans="1:20" x14ac:dyDescent="0.3">
      <c r="A2826" s="2">
        <v>2824</v>
      </c>
      <c r="B2826" s="2" t="s">
        <v>2824</v>
      </c>
      <c r="C2826" s="2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6">
        <f>(E2826/D2826)*100</f>
        <v>116.92307692307693</v>
      </c>
      <c r="P2826" s="5">
        <f>IF(NOT(L2826=0),(E2826/L2826),0)</f>
        <v>50.666666666666664</v>
      </c>
      <c r="Q2826" s="2" t="s">
        <v>8317</v>
      </c>
      <c r="R2826" s="2" t="s">
        <v>8318</v>
      </c>
      <c r="S2826" s="11">
        <f>(((J2826/60)/60)/24)+DATE(1970,1,1)</f>
        <v>42136.270787037036</v>
      </c>
      <c r="T2826" s="3">
        <f>(((I2826/60)/60)/24)+DATE(1970,1,1)</f>
        <v>42168.071527777778</v>
      </c>
    </row>
    <row r="2827" spans="1:20" x14ac:dyDescent="0.3">
      <c r="A2827" s="2">
        <v>2825</v>
      </c>
      <c r="B2827" s="2" t="s">
        <v>2825</v>
      </c>
      <c r="C2827" s="2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6">
        <f>(E2827/D2827)*100</f>
        <v>103.33333333333334</v>
      </c>
      <c r="P2827" s="5">
        <f>IF(NOT(L2827=0),(E2827/L2827),0)</f>
        <v>60.784313725490193</v>
      </c>
      <c r="Q2827" s="2" t="s">
        <v>8317</v>
      </c>
      <c r="R2827" s="2" t="s">
        <v>8318</v>
      </c>
      <c r="S2827" s="11">
        <f>(((J2827/60)/60)/24)+DATE(1970,1,1)</f>
        <v>42312.792662037042</v>
      </c>
      <c r="T2827" s="3">
        <f>(((I2827/60)/60)/24)+DATE(1970,1,1)</f>
        <v>42342.792662037042</v>
      </c>
    </row>
    <row r="2828" spans="1:20" x14ac:dyDescent="0.3">
      <c r="A2828" s="2">
        <v>2826</v>
      </c>
      <c r="B2828" s="2" t="s">
        <v>2826</v>
      </c>
      <c r="C2828" s="2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6">
        <f>(E2828/D2828)*100</f>
        <v>107.74999999999999</v>
      </c>
      <c r="P2828" s="5">
        <f>IF(NOT(L2828=0),(E2828/L2828),0)</f>
        <v>113.42105263157895</v>
      </c>
      <c r="Q2828" s="2" t="s">
        <v>8317</v>
      </c>
      <c r="R2828" s="2" t="s">
        <v>8318</v>
      </c>
      <c r="S2828" s="11">
        <f>(((J2828/60)/60)/24)+DATE(1970,1,1)</f>
        <v>42171.034861111111</v>
      </c>
      <c r="T2828" s="3">
        <f>(((I2828/60)/60)/24)+DATE(1970,1,1)</f>
        <v>42195.291666666672</v>
      </c>
    </row>
    <row r="2829" spans="1:20" x14ac:dyDescent="0.3">
      <c r="A2829" s="2">
        <v>2827</v>
      </c>
      <c r="B2829" s="2" t="s">
        <v>2827</v>
      </c>
      <c r="C2829" s="2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6">
        <f>(E2829/D2829)*100</f>
        <v>120.24999999999999</v>
      </c>
      <c r="P2829" s="5">
        <f>IF(NOT(L2829=0),(E2829/L2829),0)</f>
        <v>104.56521739130434</v>
      </c>
      <c r="Q2829" s="2" t="s">
        <v>8317</v>
      </c>
      <c r="R2829" s="2" t="s">
        <v>8318</v>
      </c>
      <c r="S2829" s="11">
        <f>(((J2829/60)/60)/24)+DATE(1970,1,1)</f>
        <v>42494.683634259258</v>
      </c>
      <c r="T2829" s="3">
        <f>(((I2829/60)/60)/24)+DATE(1970,1,1)</f>
        <v>42524.6875</v>
      </c>
    </row>
    <row r="2830" spans="1:20" x14ac:dyDescent="0.3">
      <c r="A2830" s="2">
        <v>2828</v>
      </c>
      <c r="B2830" s="2" t="s">
        <v>2828</v>
      </c>
      <c r="C2830" s="2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6">
        <f>(E2830/D2830)*100</f>
        <v>100.37894736842105</v>
      </c>
      <c r="P2830" s="5">
        <f>IF(NOT(L2830=0),(E2830/L2830),0)</f>
        <v>98.30927835051547</v>
      </c>
      <c r="Q2830" s="2" t="s">
        <v>8317</v>
      </c>
      <c r="R2830" s="2" t="s">
        <v>8318</v>
      </c>
      <c r="S2830" s="11">
        <f>(((J2830/60)/60)/24)+DATE(1970,1,1)</f>
        <v>42254.264687499999</v>
      </c>
      <c r="T2830" s="3">
        <f>(((I2830/60)/60)/24)+DATE(1970,1,1)</f>
        <v>42279.958333333328</v>
      </c>
    </row>
    <row r="2831" spans="1:20" x14ac:dyDescent="0.3">
      <c r="A2831" s="2">
        <v>2829</v>
      </c>
      <c r="B2831" s="2" t="s">
        <v>2829</v>
      </c>
      <c r="C2831" s="2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6">
        <f>(E2831/D2831)*100</f>
        <v>106.52</v>
      </c>
      <c r="P2831" s="5">
        <f>IF(NOT(L2831=0),(E2831/L2831),0)</f>
        <v>35.039473684210527</v>
      </c>
      <c r="Q2831" s="2" t="s">
        <v>8317</v>
      </c>
      <c r="R2831" s="2" t="s">
        <v>8318</v>
      </c>
      <c r="S2831" s="11">
        <f>(((J2831/60)/60)/24)+DATE(1970,1,1)</f>
        <v>42495.434236111112</v>
      </c>
      <c r="T2831" s="3">
        <f>(((I2831/60)/60)/24)+DATE(1970,1,1)</f>
        <v>42523.434236111112</v>
      </c>
    </row>
    <row r="2832" spans="1:20" x14ac:dyDescent="0.3">
      <c r="A2832" s="2">
        <v>2830</v>
      </c>
      <c r="B2832" s="2" t="s">
        <v>2830</v>
      </c>
      <c r="C2832" s="2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6">
        <f>(E2832/D2832)*100</f>
        <v>100</v>
      </c>
      <c r="P2832" s="5">
        <f>IF(NOT(L2832=0),(E2832/L2832),0)</f>
        <v>272.72727272727275</v>
      </c>
      <c r="Q2832" s="2" t="s">
        <v>8317</v>
      </c>
      <c r="R2832" s="2" t="s">
        <v>8318</v>
      </c>
      <c r="S2832" s="11">
        <f>(((J2832/60)/60)/24)+DATE(1970,1,1)</f>
        <v>41758.839675925927</v>
      </c>
      <c r="T2832" s="3">
        <f>(((I2832/60)/60)/24)+DATE(1970,1,1)</f>
        <v>41771.165972222225</v>
      </c>
    </row>
    <row r="2833" spans="1:20" x14ac:dyDescent="0.3">
      <c r="A2833" s="2">
        <v>2831</v>
      </c>
      <c r="B2833" s="2" t="s">
        <v>2831</v>
      </c>
      <c r="C2833" s="2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6">
        <f>(E2833/D2833)*100</f>
        <v>110.66666666666667</v>
      </c>
      <c r="P2833" s="5">
        <f>IF(NOT(L2833=0),(E2833/L2833),0)</f>
        <v>63.846153846153847</v>
      </c>
      <c r="Q2833" s="2" t="s">
        <v>8317</v>
      </c>
      <c r="R2833" s="2" t="s">
        <v>8318</v>
      </c>
      <c r="S2833" s="11">
        <f>(((J2833/60)/60)/24)+DATE(1970,1,1)</f>
        <v>42171.824884259258</v>
      </c>
      <c r="T2833" s="3">
        <f>(((I2833/60)/60)/24)+DATE(1970,1,1)</f>
        <v>42201.824884259258</v>
      </c>
    </row>
    <row r="2834" spans="1:20" x14ac:dyDescent="0.3">
      <c r="A2834" s="2">
        <v>2832</v>
      </c>
      <c r="B2834" s="2" t="s">
        <v>2832</v>
      </c>
      <c r="C2834" s="2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6">
        <f>(E2834/D2834)*100</f>
        <v>114.71959999999999</v>
      </c>
      <c r="P2834" s="5">
        <f>IF(NOT(L2834=0),(E2834/L2834),0)</f>
        <v>30.189368421052631</v>
      </c>
      <c r="Q2834" s="2" t="s">
        <v>8317</v>
      </c>
      <c r="R2834" s="2" t="s">
        <v>8318</v>
      </c>
      <c r="S2834" s="11">
        <f>(((J2834/60)/60)/24)+DATE(1970,1,1)</f>
        <v>41938.709421296298</v>
      </c>
      <c r="T2834" s="3">
        <f>(((I2834/60)/60)/24)+DATE(1970,1,1)</f>
        <v>41966.916666666672</v>
      </c>
    </row>
    <row r="2835" spans="1:20" x14ac:dyDescent="0.3">
      <c r="A2835" s="2">
        <v>2833</v>
      </c>
      <c r="B2835" s="2" t="s">
        <v>2833</v>
      </c>
      <c r="C2835" s="2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6">
        <f>(E2835/D2835)*100</f>
        <v>108.25925925925925</v>
      </c>
      <c r="P2835" s="5">
        <f>IF(NOT(L2835=0),(E2835/L2835),0)</f>
        <v>83.51428571428572</v>
      </c>
      <c r="Q2835" s="2" t="s">
        <v>8317</v>
      </c>
      <c r="R2835" s="2" t="s">
        <v>8318</v>
      </c>
      <c r="S2835" s="11">
        <f>(((J2835/60)/60)/24)+DATE(1970,1,1)</f>
        <v>42268.127696759257</v>
      </c>
      <c r="T2835" s="3">
        <f>(((I2835/60)/60)/24)+DATE(1970,1,1)</f>
        <v>42288.083333333328</v>
      </c>
    </row>
    <row r="2836" spans="1:20" x14ac:dyDescent="0.3">
      <c r="A2836" s="2">
        <v>2834</v>
      </c>
      <c r="B2836" s="2" t="s">
        <v>2834</v>
      </c>
      <c r="C2836" s="2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6">
        <f>(E2836/D2836)*100</f>
        <v>170</v>
      </c>
      <c r="P2836" s="5">
        <f>IF(NOT(L2836=0),(E2836/L2836),0)</f>
        <v>64.761904761904759</v>
      </c>
      <c r="Q2836" s="2" t="s">
        <v>8317</v>
      </c>
      <c r="R2836" s="2" t="s">
        <v>8318</v>
      </c>
      <c r="S2836" s="11">
        <f>(((J2836/60)/60)/24)+DATE(1970,1,1)</f>
        <v>42019.959837962961</v>
      </c>
      <c r="T2836" s="3">
        <f>(((I2836/60)/60)/24)+DATE(1970,1,1)</f>
        <v>42034.959837962961</v>
      </c>
    </row>
    <row r="2837" spans="1:20" x14ac:dyDescent="0.3">
      <c r="A2837" s="2">
        <v>2835</v>
      </c>
      <c r="B2837" s="2" t="s">
        <v>2835</v>
      </c>
      <c r="C2837" s="2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6">
        <f>(E2837/D2837)*100</f>
        <v>187.09899999999999</v>
      </c>
      <c r="P2837" s="5">
        <f>IF(NOT(L2837=0),(E2837/L2837),0)</f>
        <v>20.118172043010752</v>
      </c>
      <c r="Q2837" s="2" t="s">
        <v>8317</v>
      </c>
      <c r="R2837" s="2" t="s">
        <v>8318</v>
      </c>
      <c r="S2837" s="11">
        <f>(((J2837/60)/60)/24)+DATE(1970,1,1)</f>
        <v>42313.703900462962</v>
      </c>
      <c r="T2837" s="3">
        <f>(((I2837/60)/60)/24)+DATE(1970,1,1)</f>
        <v>42343</v>
      </c>
    </row>
    <row r="2838" spans="1:20" x14ac:dyDescent="0.3">
      <c r="A2838" s="2">
        <v>2836</v>
      </c>
      <c r="B2838" s="2" t="s">
        <v>2836</v>
      </c>
      <c r="C2838" s="2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6">
        <f>(E2838/D2838)*100</f>
        <v>107.77777777777777</v>
      </c>
      <c r="P2838" s="5">
        <f>IF(NOT(L2838=0),(E2838/L2838),0)</f>
        <v>44.090909090909093</v>
      </c>
      <c r="Q2838" s="2" t="s">
        <v>8317</v>
      </c>
      <c r="R2838" s="2" t="s">
        <v>8318</v>
      </c>
      <c r="S2838" s="11">
        <f>(((J2838/60)/60)/24)+DATE(1970,1,1)</f>
        <v>42746.261782407411</v>
      </c>
      <c r="T2838" s="3">
        <f>(((I2838/60)/60)/24)+DATE(1970,1,1)</f>
        <v>42784.207638888889</v>
      </c>
    </row>
    <row r="2839" spans="1:20" x14ac:dyDescent="0.3">
      <c r="A2839" s="2">
        <v>2837</v>
      </c>
      <c r="B2839" s="2" t="s">
        <v>2837</v>
      </c>
      <c r="C2839" s="2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6">
        <f>(E2839/D2839)*100</f>
        <v>100</v>
      </c>
      <c r="P2839" s="5">
        <f>IF(NOT(L2839=0),(E2839/L2839),0)</f>
        <v>40.476190476190474</v>
      </c>
      <c r="Q2839" s="2" t="s">
        <v>8317</v>
      </c>
      <c r="R2839" s="2" t="s">
        <v>8318</v>
      </c>
      <c r="S2839" s="11">
        <f>(((J2839/60)/60)/24)+DATE(1970,1,1)</f>
        <v>42307.908379629633</v>
      </c>
      <c r="T2839" s="3">
        <f>(((I2839/60)/60)/24)+DATE(1970,1,1)</f>
        <v>42347.950046296297</v>
      </c>
    </row>
    <row r="2840" spans="1:20" x14ac:dyDescent="0.3">
      <c r="A2840" s="2">
        <v>2838</v>
      </c>
      <c r="B2840" s="2" t="s">
        <v>2838</v>
      </c>
      <c r="C2840" s="2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6">
        <f>(E2840/D2840)*100</f>
        <v>120.24999999999999</v>
      </c>
      <c r="P2840" s="5">
        <f>IF(NOT(L2840=0),(E2840/L2840),0)</f>
        <v>44.537037037037038</v>
      </c>
      <c r="Q2840" s="2" t="s">
        <v>8317</v>
      </c>
      <c r="R2840" s="2" t="s">
        <v>8318</v>
      </c>
      <c r="S2840" s="11">
        <f>(((J2840/60)/60)/24)+DATE(1970,1,1)</f>
        <v>41842.607592592591</v>
      </c>
      <c r="T2840" s="3">
        <f>(((I2840/60)/60)/24)+DATE(1970,1,1)</f>
        <v>41864.916666666664</v>
      </c>
    </row>
    <row r="2841" spans="1:20" x14ac:dyDescent="0.3">
      <c r="A2841" s="2">
        <v>2839</v>
      </c>
      <c r="B2841" s="2" t="s">
        <v>2839</v>
      </c>
      <c r="C2841" s="2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6">
        <f>(E2841/D2841)*100</f>
        <v>111.42857142857143</v>
      </c>
      <c r="P2841" s="5">
        <f>IF(NOT(L2841=0),(E2841/L2841),0)</f>
        <v>125.80645161290323</v>
      </c>
      <c r="Q2841" s="2" t="s">
        <v>8317</v>
      </c>
      <c r="R2841" s="2" t="s">
        <v>8318</v>
      </c>
      <c r="S2841" s="11">
        <f>(((J2841/60)/60)/24)+DATE(1970,1,1)</f>
        <v>41853.240208333329</v>
      </c>
      <c r="T2841" s="3">
        <f>(((I2841/60)/60)/24)+DATE(1970,1,1)</f>
        <v>41876.207638888889</v>
      </c>
    </row>
    <row r="2842" spans="1:20" x14ac:dyDescent="0.3">
      <c r="A2842" s="2">
        <v>2840</v>
      </c>
      <c r="B2842" s="2" t="s">
        <v>2840</v>
      </c>
      <c r="C2842" s="2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6">
        <f>(E2842/D2842)*100</f>
        <v>104</v>
      </c>
      <c r="P2842" s="5">
        <f>IF(NOT(L2842=0),(E2842/L2842),0)</f>
        <v>19.696969696969695</v>
      </c>
      <c r="Q2842" s="2" t="s">
        <v>8317</v>
      </c>
      <c r="R2842" s="2" t="s">
        <v>8318</v>
      </c>
      <c r="S2842" s="11">
        <f>(((J2842/60)/60)/24)+DATE(1970,1,1)</f>
        <v>42060.035636574074</v>
      </c>
      <c r="T2842" s="3">
        <f>(((I2842/60)/60)/24)+DATE(1970,1,1)</f>
        <v>42081.708333333328</v>
      </c>
    </row>
    <row r="2843" spans="1:20" x14ac:dyDescent="0.3">
      <c r="A2843" s="2">
        <v>2841</v>
      </c>
      <c r="B2843" s="2" t="s">
        <v>2841</v>
      </c>
      <c r="C2843" s="2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6">
        <f>(E2843/D2843)*100</f>
        <v>1</v>
      </c>
      <c r="P2843" s="5">
        <f>IF(NOT(L2843=0),(E2843/L2843),0)</f>
        <v>10</v>
      </c>
      <c r="Q2843" s="2" t="s">
        <v>8317</v>
      </c>
      <c r="R2843" s="2" t="s">
        <v>8318</v>
      </c>
      <c r="S2843" s="11">
        <f>(((J2843/60)/60)/24)+DATE(1970,1,1)</f>
        <v>42291.739548611105</v>
      </c>
      <c r="T2843" s="3">
        <f>(((I2843/60)/60)/24)+DATE(1970,1,1)</f>
        <v>42351.781215277777</v>
      </c>
    </row>
    <row r="2844" spans="1:20" x14ac:dyDescent="0.3">
      <c r="A2844" s="2">
        <v>2842</v>
      </c>
      <c r="B2844" s="2" t="s">
        <v>2842</v>
      </c>
      <c r="C2844" s="2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6">
        <f>(E2844/D2844)*100</f>
        <v>0</v>
      </c>
      <c r="P2844" s="5">
        <f>IF(NOT(L2844=0),(E2844/L2844),0)</f>
        <v>0</v>
      </c>
      <c r="Q2844" s="2" t="s">
        <v>8317</v>
      </c>
      <c r="R2844" s="2" t="s">
        <v>8318</v>
      </c>
      <c r="S2844" s="11">
        <f>(((J2844/60)/60)/24)+DATE(1970,1,1)</f>
        <v>41784.952488425923</v>
      </c>
      <c r="T2844" s="3">
        <f>(((I2844/60)/60)/24)+DATE(1970,1,1)</f>
        <v>41811.458333333336</v>
      </c>
    </row>
    <row r="2845" spans="1:20" x14ac:dyDescent="0.3">
      <c r="A2845" s="2">
        <v>2843</v>
      </c>
      <c r="B2845" s="2" t="s">
        <v>2843</v>
      </c>
      <c r="C2845" s="2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6">
        <f>(E2845/D2845)*100</f>
        <v>0</v>
      </c>
      <c r="P2845" s="5">
        <f>IF(NOT(L2845=0),(E2845/L2845),0)</f>
        <v>0</v>
      </c>
      <c r="Q2845" s="2" t="s">
        <v>8317</v>
      </c>
      <c r="R2845" s="2" t="s">
        <v>8318</v>
      </c>
      <c r="S2845" s="11">
        <f>(((J2845/60)/60)/24)+DATE(1970,1,1)</f>
        <v>42492.737847222219</v>
      </c>
      <c r="T2845" s="3">
        <f>(((I2845/60)/60)/24)+DATE(1970,1,1)</f>
        <v>42534.166666666672</v>
      </c>
    </row>
    <row r="2846" spans="1:20" x14ac:dyDescent="0.3">
      <c r="A2846" s="2">
        <v>2844</v>
      </c>
      <c r="B2846" s="2" t="s">
        <v>2844</v>
      </c>
      <c r="C2846" s="2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6">
        <f>(E2846/D2846)*100</f>
        <v>5.4545454545454541</v>
      </c>
      <c r="P2846" s="5">
        <f>IF(NOT(L2846=0),(E2846/L2846),0)</f>
        <v>30</v>
      </c>
      <c r="Q2846" s="2" t="s">
        <v>8317</v>
      </c>
      <c r="R2846" s="2" t="s">
        <v>8318</v>
      </c>
      <c r="S2846" s="11">
        <f>(((J2846/60)/60)/24)+DATE(1970,1,1)</f>
        <v>42709.546064814815</v>
      </c>
      <c r="T2846" s="3">
        <f>(((I2846/60)/60)/24)+DATE(1970,1,1)</f>
        <v>42739.546064814815</v>
      </c>
    </row>
    <row r="2847" spans="1:20" x14ac:dyDescent="0.3">
      <c r="A2847" s="2">
        <v>2845</v>
      </c>
      <c r="B2847" s="2" t="s">
        <v>2845</v>
      </c>
      <c r="C2847" s="2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6">
        <f>(E2847/D2847)*100</f>
        <v>31.546666666666667</v>
      </c>
      <c r="P2847" s="5">
        <f>IF(NOT(L2847=0),(E2847/L2847),0)</f>
        <v>60.666666666666664</v>
      </c>
      <c r="Q2847" s="2" t="s">
        <v>8317</v>
      </c>
      <c r="R2847" s="2" t="s">
        <v>8318</v>
      </c>
      <c r="S2847" s="11">
        <f>(((J2847/60)/60)/24)+DATE(1970,1,1)</f>
        <v>42103.016585648147</v>
      </c>
      <c r="T2847" s="3">
        <f>(((I2847/60)/60)/24)+DATE(1970,1,1)</f>
        <v>42163.016585648147</v>
      </c>
    </row>
    <row r="2848" spans="1:20" x14ac:dyDescent="0.3">
      <c r="A2848" s="2">
        <v>2846</v>
      </c>
      <c r="B2848" s="2" t="s">
        <v>2846</v>
      </c>
      <c r="C2848" s="2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6">
        <f>(E2848/D2848)*100</f>
        <v>0</v>
      </c>
      <c r="P2848" s="5">
        <f>IF(NOT(L2848=0),(E2848/L2848),0)</f>
        <v>0</v>
      </c>
      <c r="Q2848" s="2" t="s">
        <v>8317</v>
      </c>
      <c r="R2848" s="2" t="s">
        <v>8318</v>
      </c>
      <c r="S2848" s="11">
        <f>(((J2848/60)/60)/24)+DATE(1970,1,1)</f>
        <v>42108.692060185189</v>
      </c>
      <c r="T2848" s="3">
        <f>(((I2848/60)/60)/24)+DATE(1970,1,1)</f>
        <v>42153.692060185189</v>
      </c>
    </row>
    <row r="2849" spans="1:20" x14ac:dyDescent="0.3">
      <c r="A2849" s="2">
        <v>2847</v>
      </c>
      <c r="B2849" s="2" t="s">
        <v>2847</v>
      </c>
      <c r="C2849" s="2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6">
        <f>(E2849/D2849)*100</f>
        <v>0</v>
      </c>
      <c r="P2849" s="5">
        <f>IF(NOT(L2849=0),(E2849/L2849),0)</f>
        <v>0</v>
      </c>
      <c r="Q2849" s="2" t="s">
        <v>8317</v>
      </c>
      <c r="R2849" s="2" t="s">
        <v>8318</v>
      </c>
      <c r="S2849" s="11">
        <f>(((J2849/60)/60)/24)+DATE(1970,1,1)</f>
        <v>42453.806307870371</v>
      </c>
      <c r="T2849" s="3">
        <f>(((I2849/60)/60)/24)+DATE(1970,1,1)</f>
        <v>42513.806307870371</v>
      </c>
    </row>
    <row r="2850" spans="1:20" x14ac:dyDescent="0.3">
      <c r="A2850" s="2">
        <v>2848</v>
      </c>
      <c r="B2850" s="2" t="s">
        <v>2848</v>
      </c>
      <c r="C2850" s="2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6">
        <f>(E2850/D2850)*100</f>
        <v>0.2</v>
      </c>
      <c r="P2850" s="5">
        <f>IF(NOT(L2850=0),(E2850/L2850),0)</f>
        <v>23.333333333333332</v>
      </c>
      <c r="Q2850" s="2" t="s">
        <v>8317</v>
      </c>
      <c r="R2850" s="2" t="s">
        <v>8318</v>
      </c>
      <c r="S2850" s="11">
        <f>(((J2850/60)/60)/24)+DATE(1970,1,1)</f>
        <v>42123.648831018523</v>
      </c>
      <c r="T2850" s="3">
        <f>(((I2850/60)/60)/24)+DATE(1970,1,1)</f>
        <v>42153.648831018523</v>
      </c>
    </row>
    <row r="2851" spans="1:20" x14ac:dyDescent="0.3">
      <c r="A2851" s="2">
        <v>2849</v>
      </c>
      <c r="B2851" s="2" t="s">
        <v>2849</v>
      </c>
      <c r="C2851" s="2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6">
        <f>(E2851/D2851)*100</f>
        <v>1</v>
      </c>
      <c r="P2851" s="5">
        <f>IF(NOT(L2851=0),(E2851/L2851),0)</f>
        <v>5</v>
      </c>
      <c r="Q2851" s="2" t="s">
        <v>8317</v>
      </c>
      <c r="R2851" s="2" t="s">
        <v>8318</v>
      </c>
      <c r="S2851" s="11">
        <f>(((J2851/60)/60)/24)+DATE(1970,1,1)</f>
        <v>42453.428240740745</v>
      </c>
      <c r="T2851" s="3">
        <f>(((I2851/60)/60)/24)+DATE(1970,1,1)</f>
        <v>42483.428240740745</v>
      </c>
    </row>
    <row r="2852" spans="1:20" x14ac:dyDescent="0.3">
      <c r="A2852" s="2">
        <v>2850</v>
      </c>
      <c r="B2852" s="2" t="s">
        <v>2850</v>
      </c>
      <c r="C2852" s="2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6">
        <f>(E2852/D2852)*100</f>
        <v>3.8875000000000002</v>
      </c>
      <c r="P2852" s="5">
        <f>IF(NOT(L2852=0),(E2852/L2852),0)</f>
        <v>23.923076923076923</v>
      </c>
      <c r="Q2852" s="2" t="s">
        <v>8317</v>
      </c>
      <c r="R2852" s="2" t="s">
        <v>8318</v>
      </c>
      <c r="S2852" s="11">
        <f>(((J2852/60)/60)/24)+DATE(1970,1,1)</f>
        <v>41858.007071759261</v>
      </c>
      <c r="T2852" s="3">
        <f>(((I2852/60)/60)/24)+DATE(1970,1,1)</f>
        <v>41888.007071759261</v>
      </c>
    </row>
    <row r="2853" spans="1:20" x14ac:dyDescent="0.3">
      <c r="A2853" s="2">
        <v>2851</v>
      </c>
      <c r="B2853" s="2" t="s">
        <v>2851</v>
      </c>
      <c r="C2853" s="2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6">
        <f>(E2853/D2853)*100</f>
        <v>0</v>
      </c>
      <c r="P2853" s="5">
        <f>IF(NOT(L2853=0),(E2853/L2853),0)</f>
        <v>0</v>
      </c>
      <c r="Q2853" s="2" t="s">
        <v>8317</v>
      </c>
      <c r="R2853" s="2" t="s">
        <v>8318</v>
      </c>
      <c r="S2853" s="11">
        <f>(((J2853/60)/60)/24)+DATE(1970,1,1)</f>
        <v>42390.002650462964</v>
      </c>
      <c r="T2853" s="3">
        <f>(((I2853/60)/60)/24)+DATE(1970,1,1)</f>
        <v>42398.970138888893</v>
      </c>
    </row>
    <row r="2854" spans="1:20" x14ac:dyDescent="0.3">
      <c r="A2854" s="2">
        <v>2852</v>
      </c>
      <c r="B2854" s="2" t="s">
        <v>2852</v>
      </c>
      <c r="C2854" s="2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6">
        <f>(E2854/D2854)*100</f>
        <v>1.9</v>
      </c>
      <c r="P2854" s="5">
        <f>IF(NOT(L2854=0),(E2854/L2854),0)</f>
        <v>15.833333333333334</v>
      </c>
      <c r="Q2854" s="2" t="s">
        <v>8317</v>
      </c>
      <c r="R2854" s="2" t="s">
        <v>8318</v>
      </c>
      <c r="S2854" s="11">
        <f>(((J2854/60)/60)/24)+DATE(1970,1,1)</f>
        <v>41781.045173611114</v>
      </c>
      <c r="T2854" s="3">
        <f>(((I2854/60)/60)/24)+DATE(1970,1,1)</f>
        <v>41811.045173611114</v>
      </c>
    </row>
    <row r="2855" spans="1:20" x14ac:dyDescent="0.3">
      <c r="A2855" s="2">
        <v>2853</v>
      </c>
      <c r="B2855" s="2" t="s">
        <v>2853</v>
      </c>
      <c r="C2855" s="2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6">
        <f>(E2855/D2855)*100</f>
        <v>0</v>
      </c>
      <c r="P2855" s="5">
        <f>IF(NOT(L2855=0),(E2855/L2855),0)</f>
        <v>0</v>
      </c>
      <c r="Q2855" s="2" t="s">
        <v>8317</v>
      </c>
      <c r="R2855" s="2" t="s">
        <v>8318</v>
      </c>
      <c r="S2855" s="11">
        <f>(((J2855/60)/60)/24)+DATE(1970,1,1)</f>
        <v>41836.190937499996</v>
      </c>
      <c r="T2855" s="3">
        <f>(((I2855/60)/60)/24)+DATE(1970,1,1)</f>
        <v>41896.190937499996</v>
      </c>
    </row>
    <row r="2856" spans="1:20" x14ac:dyDescent="0.3">
      <c r="A2856" s="2">
        <v>2854</v>
      </c>
      <c r="B2856" s="2" t="s">
        <v>2854</v>
      </c>
      <c r="C2856" s="2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6">
        <f>(E2856/D2856)*100</f>
        <v>41.699999999999996</v>
      </c>
      <c r="P2856" s="5">
        <f>IF(NOT(L2856=0),(E2856/L2856),0)</f>
        <v>29.785714285714285</v>
      </c>
      <c r="Q2856" s="2" t="s">
        <v>8317</v>
      </c>
      <c r="R2856" s="2" t="s">
        <v>8318</v>
      </c>
      <c r="S2856" s="11">
        <f>(((J2856/60)/60)/24)+DATE(1970,1,1)</f>
        <v>42111.71665509259</v>
      </c>
      <c r="T2856" s="3">
        <f>(((I2856/60)/60)/24)+DATE(1970,1,1)</f>
        <v>42131.71665509259</v>
      </c>
    </row>
    <row r="2857" spans="1:20" x14ac:dyDescent="0.3">
      <c r="A2857" s="2">
        <v>2855</v>
      </c>
      <c r="B2857" s="2" t="s">
        <v>2855</v>
      </c>
      <c r="C2857" s="2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6">
        <f>(E2857/D2857)*100</f>
        <v>50</v>
      </c>
      <c r="P2857" s="5">
        <f>IF(NOT(L2857=0),(E2857/L2857),0)</f>
        <v>60</v>
      </c>
      <c r="Q2857" s="2" t="s">
        <v>8317</v>
      </c>
      <c r="R2857" s="2" t="s">
        <v>8318</v>
      </c>
      <c r="S2857" s="11">
        <f>(((J2857/60)/60)/24)+DATE(1970,1,1)</f>
        <v>42370.007766203707</v>
      </c>
      <c r="T2857" s="3">
        <f>(((I2857/60)/60)/24)+DATE(1970,1,1)</f>
        <v>42398.981944444444</v>
      </c>
    </row>
    <row r="2858" spans="1:20" x14ac:dyDescent="0.3">
      <c r="A2858" s="2">
        <v>2856</v>
      </c>
      <c r="B2858" s="2" t="s">
        <v>2856</v>
      </c>
      <c r="C2858" s="2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6">
        <f>(E2858/D2858)*100</f>
        <v>4.8666666666666663</v>
      </c>
      <c r="P2858" s="5">
        <f>IF(NOT(L2858=0),(E2858/L2858),0)</f>
        <v>24.333333333333332</v>
      </c>
      <c r="Q2858" s="2" t="s">
        <v>8317</v>
      </c>
      <c r="R2858" s="2" t="s">
        <v>8318</v>
      </c>
      <c r="S2858" s="11">
        <f>(((J2858/60)/60)/24)+DATE(1970,1,1)</f>
        <v>42165.037581018521</v>
      </c>
      <c r="T2858" s="3">
        <f>(((I2858/60)/60)/24)+DATE(1970,1,1)</f>
        <v>42224.898611111115</v>
      </c>
    </row>
    <row r="2859" spans="1:20" x14ac:dyDescent="0.3">
      <c r="A2859" s="2">
        <v>2857</v>
      </c>
      <c r="B2859" s="2" t="s">
        <v>2857</v>
      </c>
      <c r="C2859" s="2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6">
        <f>(E2859/D2859)*100</f>
        <v>19.736842105263158</v>
      </c>
      <c r="P2859" s="5">
        <f>IF(NOT(L2859=0),(E2859/L2859),0)</f>
        <v>500</v>
      </c>
      <c r="Q2859" s="2" t="s">
        <v>8317</v>
      </c>
      <c r="R2859" s="2" t="s">
        <v>8318</v>
      </c>
      <c r="S2859" s="11">
        <f>(((J2859/60)/60)/24)+DATE(1970,1,1)</f>
        <v>42726.920081018514</v>
      </c>
      <c r="T2859" s="3">
        <f>(((I2859/60)/60)/24)+DATE(1970,1,1)</f>
        <v>42786.75</v>
      </c>
    </row>
    <row r="2860" spans="1:20" x14ac:dyDescent="0.3">
      <c r="A2860" s="2">
        <v>2858</v>
      </c>
      <c r="B2860" s="2" t="s">
        <v>2858</v>
      </c>
      <c r="C2860" s="2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6">
        <f>(E2860/D2860)*100</f>
        <v>0</v>
      </c>
      <c r="P2860" s="5">
        <f>IF(NOT(L2860=0),(E2860/L2860),0)</f>
        <v>0</v>
      </c>
      <c r="Q2860" s="2" t="s">
        <v>8317</v>
      </c>
      <c r="R2860" s="2" t="s">
        <v>8318</v>
      </c>
      <c r="S2860" s="11">
        <f>(((J2860/60)/60)/24)+DATE(1970,1,1)</f>
        <v>41954.545081018514</v>
      </c>
      <c r="T2860" s="3">
        <f>(((I2860/60)/60)/24)+DATE(1970,1,1)</f>
        <v>41978.477777777778</v>
      </c>
    </row>
    <row r="2861" spans="1:20" x14ac:dyDescent="0.3">
      <c r="A2861" s="2">
        <v>2859</v>
      </c>
      <c r="B2861" s="2" t="s">
        <v>2859</v>
      </c>
      <c r="C2861" s="2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6">
        <f>(E2861/D2861)*100</f>
        <v>1.7500000000000002</v>
      </c>
      <c r="P2861" s="5">
        <f>IF(NOT(L2861=0),(E2861/L2861),0)</f>
        <v>35</v>
      </c>
      <c r="Q2861" s="2" t="s">
        <v>8317</v>
      </c>
      <c r="R2861" s="2" t="s">
        <v>8318</v>
      </c>
      <c r="S2861" s="11">
        <f>(((J2861/60)/60)/24)+DATE(1970,1,1)</f>
        <v>42233.362314814818</v>
      </c>
      <c r="T2861" s="3">
        <f>(((I2861/60)/60)/24)+DATE(1970,1,1)</f>
        <v>42293.362314814818</v>
      </c>
    </row>
    <row r="2862" spans="1:20" x14ac:dyDescent="0.3">
      <c r="A2862" s="2">
        <v>2860</v>
      </c>
      <c r="B2862" s="2" t="s">
        <v>2860</v>
      </c>
      <c r="C2862" s="2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6">
        <f>(E2862/D2862)*100</f>
        <v>6.65</v>
      </c>
      <c r="P2862" s="5">
        <f>IF(NOT(L2862=0),(E2862/L2862),0)</f>
        <v>29.555555555555557</v>
      </c>
      <c r="Q2862" s="2" t="s">
        <v>8317</v>
      </c>
      <c r="R2862" s="2" t="s">
        <v>8318</v>
      </c>
      <c r="S2862" s="11">
        <f>(((J2862/60)/60)/24)+DATE(1970,1,1)</f>
        <v>42480.800648148142</v>
      </c>
      <c r="T2862" s="3">
        <f>(((I2862/60)/60)/24)+DATE(1970,1,1)</f>
        <v>42540.800648148142</v>
      </c>
    </row>
    <row r="2863" spans="1:20" x14ac:dyDescent="0.3">
      <c r="A2863" s="2">
        <v>2861</v>
      </c>
      <c r="B2863" s="2" t="s">
        <v>2861</v>
      </c>
      <c r="C2863" s="2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6">
        <f>(E2863/D2863)*100</f>
        <v>32</v>
      </c>
      <c r="P2863" s="5">
        <f>IF(NOT(L2863=0),(E2863/L2863),0)</f>
        <v>26.666666666666668</v>
      </c>
      <c r="Q2863" s="2" t="s">
        <v>8317</v>
      </c>
      <c r="R2863" s="2" t="s">
        <v>8318</v>
      </c>
      <c r="S2863" s="11">
        <f>(((J2863/60)/60)/24)+DATE(1970,1,1)</f>
        <v>42257.590833333335</v>
      </c>
      <c r="T2863" s="3">
        <f>(((I2863/60)/60)/24)+DATE(1970,1,1)</f>
        <v>42271.590833333335</v>
      </c>
    </row>
    <row r="2864" spans="1:20" x14ac:dyDescent="0.3">
      <c r="A2864" s="2">
        <v>2862</v>
      </c>
      <c r="B2864" s="2" t="s">
        <v>2862</v>
      </c>
      <c r="C2864" s="2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6">
        <f>(E2864/D2864)*100</f>
        <v>0.43307086614173229</v>
      </c>
      <c r="P2864" s="5">
        <f>IF(NOT(L2864=0),(E2864/L2864),0)</f>
        <v>18.333333333333332</v>
      </c>
      <c r="Q2864" s="2" t="s">
        <v>8317</v>
      </c>
      <c r="R2864" s="2" t="s">
        <v>8318</v>
      </c>
      <c r="S2864" s="11">
        <f>(((J2864/60)/60)/24)+DATE(1970,1,1)</f>
        <v>41784.789687500001</v>
      </c>
      <c r="T2864" s="3">
        <f>(((I2864/60)/60)/24)+DATE(1970,1,1)</f>
        <v>41814.789687500001</v>
      </c>
    </row>
    <row r="2865" spans="1:20" x14ac:dyDescent="0.3">
      <c r="A2865" s="2">
        <v>2863</v>
      </c>
      <c r="B2865" s="2" t="s">
        <v>2863</v>
      </c>
      <c r="C2865" s="2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6">
        <f>(E2865/D2865)*100</f>
        <v>0.04</v>
      </c>
      <c r="P2865" s="5">
        <f>IF(NOT(L2865=0),(E2865/L2865),0)</f>
        <v>20</v>
      </c>
      <c r="Q2865" s="2" t="s">
        <v>8317</v>
      </c>
      <c r="R2865" s="2" t="s">
        <v>8318</v>
      </c>
      <c r="S2865" s="11">
        <f>(((J2865/60)/60)/24)+DATE(1970,1,1)</f>
        <v>41831.675034722226</v>
      </c>
      <c r="T2865" s="3">
        <f>(((I2865/60)/60)/24)+DATE(1970,1,1)</f>
        <v>41891.675034722226</v>
      </c>
    </row>
    <row r="2866" spans="1:20" x14ac:dyDescent="0.3">
      <c r="A2866" s="2">
        <v>2864</v>
      </c>
      <c r="B2866" s="2" t="s">
        <v>2864</v>
      </c>
      <c r="C2866" s="2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6">
        <f>(E2866/D2866)*100</f>
        <v>1.6</v>
      </c>
      <c r="P2866" s="5">
        <f>IF(NOT(L2866=0),(E2866/L2866),0)</f>
        <v>13.333333333333334</v>
      </c>
      <c r="Q2866" s="2" t="s">
        <v>8317</v>
      </c>
      <c r="R2866" s="2" t="s">
        <v>8318</v>
      </c>
      <c r="S2866" s="11">
        <f>(((J2866/60)/60)/24)+DATE(1970,1,1)</f>
        <v>42172.613506944443</v>
      </c>
      <c r="T2866" s="3">
        <f>(((I2866/60)/60)/24)+DATE(1970,1,1)</f>
        <v>42202.554166666669</v>
      </c>
    </row>
    <row r="2867" spans="1:20" x14ac:dyDescent="0.3">
      <c r="A2867" s="2">
        <v>2865</v>
      </c>
      <c r="B2867" s="2" t="s">
        <v>2865</v>
      </c>
      <c r="C2867" s="2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6">
        <f>(E2867/D2867)*100</f>
        <v>0</v>
      </c>
      <c r="P2867" s="5">
        <f>IF(NOT(L2867=0),(E2867/L2867),0)</f>
        <v>0</v>
      </c>
      <c r="Q2867" s="2" t="s">
        <v>8317</v>
      </c>
      <c r="R2867" s="2" t="s">
        <v>8318</v>
      </c>
      <c r="S2867" s="11">
        <f>(((J2867/60)/60)/24)+DATE(1970,1,1)</f>
        <v>41950.114108796297</v>
      </c>
      <c r="T2867" s="3">
        <f>(((I2867/60)/60)/24)+DATE(1970,1,1)</f>
        <v>42010.114108796297</v>
      </c>
    </row>
    <row r="2868" spans="1:20" x14ac:dyDescent="0.3">
      <c r="A2868" s="2">
        <v>2866</v>
      </c>
      <c r="B2868" s="2" t="s">
        <v>2866</v>
      </c>
      <c r="C2868" s="2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6">
        <f>(E2868/D2868)*100</f>
        <v>0.89999999999999991</v>
      </c>
      <c r="P2868" s="5">
        <f>IF(NOT(L2868=0),(E2868/L2868),0)</f>
        <v>22.5</v>
      </c>
      <c r="Q2868" s="2" t="s">
        <v>8317</v>
      </c>
      <c r="R2868" s="2" t="s">
        <v>8318</v>
      </c>
      <c r="S2868" s="11">
        <f>(((J2868/60)/60)/24)+DATE(1970,1,1)</f>
        <v>42627.955104166671</v>
      </c>
      <c r="T2868" s="3">
        <f>(((I2868/60)/60)/24)+DATE(1970,1,1)</f>
        <v>42657.916666666672</v>
      </c>
    </row>
    <row r="2869" spans="1:20" x14ac:dyDescent="0.3">
      <c r="A2869" s="2">
        <v>2867</v>
      </c>
      <c r="B2869" s="2" t="s">
        <v>2867</v>
      </c>
      <c r="C2869" s="2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6">
        <f>(E2869/D2869)*100</f>
        <v>20.16</v>
      </c>
      <c r="P2869" s="5">
        <f>IF(NOT(L2869=0),(E2869/L2869),0)</f>
        <v>50.4</v>
      </c>
      <c r="Q2869" s="2" t="s">
        <v>8317</v>
      </c>
      <c r="R2869" s="2" t="s">
        <v>8318</v>
      </c>
      <c r="S2869" s="11">
        <f>(((J2869/60)/60)/24)+DATE(1970,1,1)</f>
        <v>42531.195277777777</v>
      </c>
      <c r="T2869" s="3">
        <f>(((I2869/60)/60)/24)+DATE(1970,1,1)</f>
        <v>42555.166666666672</v>
      </c>
    </row>
    <row r="2870" spans="1:20" x14ac:dyDescent="0.3">
      <c r="A2870" s="2">
        <v>2868</v>
      </c>
      <c r="B2870" s="2" t="s">
        <v>2868</v>
      </c>
      <c r="C2870" s="2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6">
        <f>(E2870/D2870)*100</f>
        <v>42.011733333333332</v>
      </c>
      <c r="P2870" s="5">
        <f>IF(NOT(L2870=0),(E2870/L2870),0)</f>
        <v>105.02933333333334</v>
      </c>
      <c r="Q2870" s="2" t="s">
        <v>8317</v>
      </c>
      <c r="R2870" s="2" t="s">
        <v>8318</v>
      </c>
      <c r="S2870" s="11">
        <f>(((J2870/60)/60)/24)+DATE(1970,1,1)</f>
        <v>42618.827013888891</v>
      </c>
      <c r="T2870" s="3">
        <f>(((I2870/60)/60)/24)+DATE(1970,1,1)</f>
        <v>42648.827013888891</v>
      </c>
    </row>
    <row r="2871" spans="1:20" x14ac:dyDescent="0.3">
      <c r="A2871" s="2">
        <v>2869</v>
      </c>
      <c r="B2871" s="2" t="s">
        <v>2869</v>
      </c>
      <c r="C2871" s="2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6">
        <f>(E2871/D2871)*100</f>
        <v>0.88500000000000001</v>
      </c>
      <c r="P2871" s="5">
        <f>IF(NOT(L2871=0),(E2871/L2871),0)</f>
        <v>35.4</v>
      </c>
      <c r="Q2871" s="2" t="s">
        <v>8317</v>
      </c>
      <c r="R2871" s="2" t="s">
        <v>8318</v>
      </c>
      <c r="S2871" s="11">
        <f>(((J2871/60)/60)/24)+DATE(1970,1,1)</f>
        <v>42540.593530092592</v>
      </c>
      <c r="T2871" s="3">
        <f>(((I2871/60)/60)/24)+DATE(1970,1,1)</f>
        <v>42570.593530092592</v>
      </c>
    </row>
    <row r="2872" spans="1:20" x14ac:dyDescent="0.3">
      <c r="A2872" s="2">
        <v>2870</v>
      </c>
      <c r="B2872" s="2" t="s">
        <v>2870</v>
      </c>
      <c r="C2872" s="2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6">
        <f>(E2872/D2872)*100</f>
        <v>15</v>
      </c>
      <c r="P2872" s="5">
        <f>IF(NOT(L2872=0),(E2872/L2872),0)</f>
        <v>83.333333333333329</v>
      </c>
      <c r="Q2872" s="2" t="s">
        <v>8317</v>
      </c>
      <c r="R2872" s="2" t="s">
        <v>8318</v>
      </c>
      <c r="S2872" s="11">
        <f>(((J2872/60)/60)/24)+DATE(1970,1,1)</f>
        <v>41746.189409722225</v>
      </c>
      <c r="T2872" s="3">
        <f>(((I2872/60)/60)/24)+DATE(1970,1,1)</f>
        <v>41776.189409722225</v>
      </c>
    </row>
    <row r="2873" spans="1:20" x14ac:dyDescent="0.3">
      <c r="A2873" s="2">
        <v>2871</v>
      </c>
      <c r="B2873" s="2" t="s">
        <v>2871</v>
      </c>
      <c r="C2873" s="2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6">
        <f>(E2873/D2873)*100</f>
        <v>4.67</v>
      </c>
      <c r="P2873" s="5">
        <f>IF(NOT(L2873=0),(E2873/L2873),0)</f>
        <v>35.92307692307692</v>
      </c>
      <c r="Q2873" s="2" t="s">
        <v>8317</v>
      </c>
      <c r="R2873" s="2" t="s">
        <v>8318</v>
      </c>
      <c r="S2873" s="11">
        <f>(((J2873/60)/60)/24)+DATE(1970,1,1)</f>
        <v>41974.738576388889</v>
      </c>
      <c r="T2873" s="3">
        <f>(((I2873/60)/60)/24)+DATE(1970,1,1)</f>
        <v>41994.738576388889</v>
      </c>
    </row>
    <row r="2874" spans="1:20" x14ac:dyDescent="0.3">
      <c r="A2874" s="2">
        <v>2872</v>
      </c>
      <c r="B2874" s="2" t="s">
        <v>2872</v>
      </c>
      <c r="C2874" s="2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6">
        <f>(E2874/D2874)*100</f>
        <v>0</v>
      </c>
      <c r="P2874" s="5">
        <f>IF(NOT(L2874=0),(E2874/L2874),0)</f>
        <v>0</v>
      </c>
      <c r="Q2874" s="2" t="s">
        <v>8317</v>
      </c>
      <c r="R2874" s="2" t="s">
        <v>8318</v>
      </c>
      <c r="S2874" s="11">
        <f>(((J2874/60)/60)/24)+DATE(1970,1,1)</f>
        <v>42115.11618055556</v>
      </c>
      <c r="T2874" s="3">
        <f>(((I2874/60)/60)/24)+DATE(1970,1,1)</f>
        <v>42175.11618055556</v>
      </c>
    </row>
    <row r="2875" spans="1:20" x14ac:dyDescent="0.3">
      <c r="A2875" s="2">
        <v>2873</v>
      </c>
      <c r="B2875" s="2" t="s">
        <v>2873</v>
      </c>
      <c r="C2875" s="2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6">
        <f>(E2875/D2875)*100</f>
        <v>38.119999999999997</v>
      </c>
      <c r="P2875" s="5">
        <f>IF(NOT(L2875=0),(E2875/L2875),0)</f>
        <v>119.125</v>
      </c>
      <c r="Q2875" s="2" t="s">
        <v>8317</v>
      </c>
      <c r="R2875" s="2" t="s">
        <v>8318</v>
      </c>
      <c r="S2875" s="11">
        <f>(((J2875/60)/60)/24)+DATE(1970,1,1)</f>
        <v>42002.817488425921</v>
      </c>
      <c r="T2875" s="3">
        <f>(((I2875/60)/60)/24)+DATE(1970,1,1)</f>
        <v>42032.817488425921</v>
      </c>
    </row>
    <row r="2876" spans="1:20" x14ac:dyDescent="0.3">
      <c r="A2876" s="2">
        <v>2874</v>
      </c>
      <c r="B2876" s="2" t="s">
        <v>2874</v>
      </c>
      <c r="C2876" s="2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6">
        <f>(E2876/D2876)*100</f>
        <v>5.42</v>
      </c>
      <c r="P2876" s="5">
        <f>IF(NOT(L2876=0),(E2876/L2876),0)</f>
        <v>90.333333333333329</v>
      </c>
      <c r="Q2876" s="2" t="s">
        <v>8317</v>
      </c>
      <c r="R2876" s="2" t="s">
        <v>8318</v>
      </c>
      <c r="S2876" s="11">
        <f>(((J2876/60)/60)/24)+DATE(1970,1,1)</f>
        <v>42722.84474537037</v>
      </c>
      <c r="T2876" s="3">
        <f>(((I2876/60)/60)/24)+DATE(1970,1,1)</f>
        <v>42752.84474537037</v>
      </c>
    </row>
    <row r="2877" spans="1:20" x14ac:dyDescent="0.3">
      <c r="A2877" s="2">
        <v>2875</v>
      </c>
      <c r="B2877" s="2" t="s">
        <v>2875</v>
      </c>
      <c r="C2877" s="2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6">
        <f>(E2877/D2877)*100</f>
        <v>3.4999999999999996E-2</v>
      </c>
      <c r="P2877" s="5">
        <f>IF(NOT(L2877=0),(E2877/L2877),0)</f>
        <v>2.3333333333333335</v>
      </c>
      <c r="Q2877" s="2" t="s">
        <v>8317</v>
      </c>
      <c r="R2877" s="2" t="s">
        <v>8318</v>
      </c>
      <c r="S2877" s="11">
        <f>(((J2877/60)/60)/24)+DATE(1970,1,1)</f>
        <v>42465.128391203703</v>
      </c>
      <c r="T2877" s="3">
        <f>(((I2877/60)/60)/24)+DATE(1970,1,1)</f>
        <v>42495.128391203703</v>
      </c>
    </row>
    <row r="2878" spans="1:20" x14ac:dyDescent="0.3">
      <c r="A2878" s="2">
        <v>2876</v>
      </c>
      <c r="B2878" s="2" t="s">
        <v>2876</v>
      </c>
      <c r="C2878" s="2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6">
        <f>(E2878/D2878)*100</f>
        <v>0</v>
      </c>
      <c r="P2878" s="5">
        <f>IF(NOT(L2878=0),(E2878/L2878),0)</f>
        <v>0</v>
      </c>
      <c r="Q2878" s="2" t="s">
        <v>8317</v>
      </c>
      <c r="R2878" s="2" t="s">
        <v>8318</v>
      </c>
      <c r="S2878" s="11">
        <f>(((J2878/60)/60)/24)+DATE(1970,1,1)</f>
        <v>42171.743969907402</v>
      </c>
      <c r="T2878" s="3">
        <f>(((I2878/60)/60)/24)+DATE(1970,1,1)</f>
        <v>42201.743969907402</v>
      </c>
    </row>
    <row r="2879" spans="1:20" x14ac:dyDescent="0.3">
      <c r="A2879" s="2">
        <v>2877</v>
      </c>
      <c r="B2879" s="2" t="s">
        <v>2877</v>
      </c>
      <c r="C2879" s="2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6">
        <f>(E2879/D2879)*100</f>
        <v>10.833333333333334</v>
      </c>
      <c r="P2879" s="5">
        <f>IF(NOT(L2879=0),(E2879/L2879),0)</f>
        <v>108.33333333333333</v>
      </c>
      <c r="Q2879" s="2" t="s">
        <v>8317</v>
      </c>
      <c r="R2879" s="2" t="s">
        <v>8318</v>
      </c>
      <c r="S2879" s="11">
        <f>(((J2879/60)/60)/24)+DATE(1970,1,1)</f>
        <v>42672.955138888887</v>
      </c>
      <c r="T2879" s="3">
        <f>(((I2879/60)/60)/24)+DATE(1970,1,1)</f>
        <v>42704.708333333328</v>
      </c>
    </row>
    <row r="2880" spans="1:20" x14ac:dyDescent="0.3">
      <c r="A2880" s="2">
        <v>2878</v>
      </c>
      <c r="B2880" s="2" t="s">
        <v>2878</v>
      </c>
      <c r="C2880" s="2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6">
        <f>(E2880/D2880)*100</f>
        <v>2.1</v>
      </c>
      <c r="P2880" s="5">
        <f>IF(NOT(L2880=0),(E2880/L2880),0)</f>
        <v>15.75</v>
      </c>
      <c r="Q2880" s="2" t="s">
        <v>8317</v>
      </c>
      <c r="R2880" s="2" t="s">
        <v>8318</v>
      </c>
      <c r="S2880" s="11">
        <f>(((J2880/60)/60)/24)+DATE(1970,1,1)</f>
        <v>42128.615682870368</v>
      </c>
      <c r="T2880" s="3">
        <f>(((I2880/60)/60)/24)+DATE(1970,1,1)</f>
        <v>42188.615682870368</v>
      </c>
    </row>
    <row r="2881" spans="1:20" x14ac:dyDescent="0.3">
      <c r="A2881" s="2">
        <v>2879</v>
      </c>
      <c r="B2881" s="2" t="s">
        <v>2879</v>
      </c>
      <c r="C2881" s="2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6">
        <f>(E2881/D2881)*100</f>
        <v>0.2589285714285714</v>
      </c>
      <c r="P2881" s="5">
        <f>IF(NOT(L2881=0),(E2881/L2881),0)</f>
        <v>29</v>
      </c>
      <c r="Q2881" s="2" t="s">
        <v>8317</v>
      </c>
      <c r="R2881" s="2" t="s">
        <v>8318</v>
      </c>
      <c r="S2881" s="11">
        <f>(((J2881/60)/60)/24)+DATE(1970,1,1)</f>
        <v>42359.725243055553</v>
      </c>
      <c r="T2881" s="3">
        <f>(((I2881/60)/60)/24)+DATE(1970,1,1)</f>
        <v>42389.725243055553</v>
      </c>
    </row>
    <row r="2882" spans="1:20" x14ac:dyDescent="0.3">
      <c r="A2882" s="2">
        <v>2880</v>
      </c>
      <c r="B2882" s="2" t="s">
        <v>2880</v>
      </c>
      <c r="C2882" s="2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6">
        <f>(E2882/D2882)*100</f>
        <v>23.333333333333332</v>
      </c>
      <c r="P2882" s="5">
        <f>IF(NOT(L2882=0),(E2882/L2882),0)</f>
        <v>96.551724137931032</v>
      </c>
      <c r="Q2882" s="2" t="s">
        <v>8317</v>
      </c>
      <c r="R2882" s="2" t="s">
        <v>8318</v>
      </c>
      <c r="S2882" s="11">
        <f>(((J2882/60)/60)/24)+DATE(1970,1,1)</f>
        <v>42192.905694444446</v>
      </c>
      <c r="T2882" s="3">
        <f>(((I2882/60)/60)/24)+DATE(1970,1,1)</f>
        <v>42236.711805555555</v>
      </c>
    </row>
    <row r="2883" spans="1:20" x14ac:dyDescent="0.3">
      <c r="A2883" s="2">
        <v>2881</v>
      </c>
      <c r="B2883" s="2" t="s">
        <v>2881</v>
      </c>
      <c r="C2883" s="2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6">
        <f>(E2883/D2883)*100</f>
        <v>0</v>
      </c>
      <c r="P2883" s="5">
        <f>IF(NOT(L2883=0),(E2883/L2883),0)</f>
        <v>0</v>
      </c>
      <c r="Q2883" s="2" t="s">
        <v>8317</v>
      </c>
      <c r="R2883" s="2" t="s">
        <v>8318</v>
      </c>
      <c r="S2883" s="11">
        <f>(((J2883/60)/60)/24)+DATE(1970,1,1)</f>
        <v>41916.597638888888</v>
      </c>
      <c r="T2883" s="3">
        <f>(((I2883/60)/60)/24)+DATE(1970,1,1)</f>
        <v>41976.639305555553</v>
      </c>
    </row>
    <row r="2884" spans="1:20" x14ac:dyDescent="0.3">
      <c r="A2884" s="2">
        <v>2882</v>
      </c>
      <c r="B2884" s="2" t="s">
        <v>2882</v>
      </c>
      <c r="C2884" s="2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6">
        <f>(E2884/D2884)*100</f>
        <v>33.6</v>
      </c>
      <c r="P2884" s="5">
        <f>IF(NOT(L2884=0),(E2884/L2884),0)</f>
        <v>63</v>
      </c>
      <c r="Q2884" s="2" t="s">
        <v>8317</v>
      </c>
      <c r="R2884" s="2" t="s">
        <v>8318</v>
      </c>
      <c r="S2884" s="11">
        <f>(((J2884/60)/60)/24)+DATE(1970,1,1)</f>
        <v>42461.596273148149</v>
      </c>
      <c r="T2884" s="3">
        <f>(((I2884/60)/60)/24)+DATE(1970,1,1)</f>
        <v>42491.596273148149</v>
      </c>
    </row>
    <row r="2885" spans="1:20" x14ac:dyDescent="0.3">
      <c r="A2885" s="2">
        <v>2883</v>
      </c>
      <c r="B2885" s="2" t="s">
        <v>2883</v>
      </c>
      <c r="C2885" s="2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6">
        <f>(E2885/D2885)*100</f>
        <v>19.079999999999998</v>
      </c>
      <c r="P2885" s="5">
        <f>IF(NOT(L2885=0),(E2885/L2885),0)</f>
        <v>381.6</v>
      </c>
      <c r="Q2885" s="2" t="s">
        <v>8317</v>
      </c>
      <c r="R2885" s="2" t="s">
        <v>8318</v>
      </c>
      <c r="S2885" s="11">
        <f>(((J2885/60)/60)/24)+DATE(1970,1,1)</f>
        <v>42370.90320601852</v>
      </c>
      <c r="T2885" s="3">
        <f>(((I2885/60)/60)/24)+DATE(1970,1,1)</f>
        <v>42406.207638888889</v>
      </c>
    </row>
    <row r="2886" spans="1:20" x14ac:dyDescent="0.3">
      <c r="A2886" s="2">
        <v>2884</v>
      </c>
      <c r="B2886" s="2" t="s">
        <v>2884</v>
      </c>
      <c r="C2886" s="2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6">
        <f>(E2886/D2886)*100</f>
        <v>0.41111111111111115</v>
      </c>
      <c r="P2886" s="5">
        <f>IF(NOT(L2886=0),(E2886/L2886),0)</f>
        <v>46.25</v>
      </c>
      <c r="Q2886" s="2" t="s">
        <v>8317</v>
      </c>
      <c r="R2886" s="2" t="s">
        <v>8318</v>
      </c>
      <c r="S2886" s="11">
        <f>(((J2886/60)/60)/24)+DATE(1970,1,1)</f>
        <v>41948.727256944447</v>
      </c>
      <c r="T2886" s="3">
        <f>(((I2886/60)/60)/24)+DATE(1970,1,1)</f>
        <v>41978.727256944447</v>
      </c>
    </row>
    <row r="2887" spans="1:20" x14ac:dyDescent="0.3">
      <c r="A2887" s="2">
        <v>2885</v>
      </c>
      <c r="B2887" s="2" t="s">
        <v>2885</v>
      </c>
      <c r="C2887" s="2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6">
        <f>(E2887/D2887)*100</f>
        <v>32.5</v>
      </c>
      <c r="P2887" s="5">
        <f>IF(NOT(L2887=0),(E2887/L2887),0)</f>
        <v>26</v>
      </c>
      <c r="Q2887" s="2" t="s">
        <v>8317</v>
      </c>
      <c r="R2887" s="2" t="s">
        <v>8318</v>
      </c>
      <c r="S2887" s="11">
        <f>(((J2887/60)/60)/24)+DATE(1970,1,1)</f>
        <v>42047.07640046296</v>
      </c>
      <c r="T2887" s="3">
        <f>(((I2887/60)/60)/24)+DATE(1970,1,1)</f>
        <v>42077.034733796296</v>
      </c>
    </row>
    <row r="2888" spans="1:20" x14ac:dyDescent="0.3">
      <c r="A2888" s="2">
        <v>2886</v>
      </c>
      <c r="B2888" s="2" t="s">
        <v>2886</v>
      </c>
      <c r="C2888" s="2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6">
        <f>(E2888/D2888)*100</f>
        <v>5</v>
      </c>
      <c r="P2888" s="5">
        <f>IF(NOT(L2888=0),(E2888/L2888),0)</f>
        <v>10</v>
      </c>
      <c r="Q2888" s="2" t="s">
        <v>8317</v>
      </c>
      <c r="R2888" s="2" t="s">
        <v>8318</v>
      </c>
      <c r="S2888" s="11">
        <f>(((J2888/60)/60)/24)+DATE(1970,1,1)</f>
        <v>42261.632916666669</v>
      </c>
      <c r="T2888" s="3">
        <f>(((I2888/60)/60)/24)+DATE(1970,1,1)</f>
        <v>42266.165972222225</v>
      </c>
    </row>
    <row r="2889" spans="1:20" x14ac:dyDescent="0.3">
      <c r="A2889" s="2">
        <v>2887</v>
      </c>
      <c r="B2889" s="2" t="s">
        <v>2887</v>
      </c>
      <c r="C2889" s="2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6">
        <f>(E2889/D2889)*100</f>
        <v>0.16666666666666669</v>
      </c>
      <c r="P2889" s="5">
        <f>IF(NOT(L2889=0),(E2889/L2889),0)</f>
        <v>5</v>
      </c>
      <c r="Q2889" s="2" t="s">
        <v>8317</v>
      </c>
      <c r="R2889" s="2" t="s">
        <v>8318</v>
      </c>
      <c r="S2889" s="11">
        <f>(((J2889/60)/60)/24)+DATE(1970,1,1)</f>
        <v>41985.427361111113</v>
      </c>
      <c r="T2889" s="3">
        <f>(((I2889/60)/60)/24)+DATE(1970,1,1)</f>
        <v>42015.427361111113</v>
      </c>
    </row>
    <row r="2890" spans="1:20" x14ac:dyDescent="0.3">
      <c r="A2890" s="2">
        <v>2888</v>
      </c>
      <c r="B2890" s="2" t="s">
        <v>2888</v>
      </c>
      <c r="C2890" s="2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6">
        <f>(E2890/D2890)*100</f>
        <v>0</v>
      </c>
      <c r="P2890" s="5">
        <f>IF(NOT(L2890=0),(E2890/L2890),0)</f>
        <v>0</v>
      </c>
      <c r="Q2890" s="2" t="s">
        <v>8317</v>
      </c>
      <c r="R2890" s="2" t="s">
        <v>8318</v>
      </c>
      <c r="S2890" s="11">
        <f>(((J2890/60)/60)/24)+DATE(1970,1,1)</f>
        <v>41922.535185185188</v>
      </c>
      <c r="T2890" s="3">
        <f>(((I2890/60)/60)/24)+DATE(1970,1,1)</f>
        <v>41930.207638888889</v>
      </c>
    </row>
    <row r="2891" spans="1:20" x14ac:dyDescent="0.3">
      <c r="A2891" s="2">
        <v>2889</v>
      </c>
      <c r="B2891" s="2" t="s">
        <v>2889</v>
      </c>
      <c r="C2891" s="2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6">
        <f>(E2891/D2891)*100</f>
        <v>38.066666666666663</v>
      </c>
      <c r="P2891" s="5">
        <f>IF(NOT(L2891=0),(E2891/L2891),0)</f>
        <v>81.571428571428569</v>
      </c>
      <c r="Q2891" s="2" t="s">
        <v>8317</v>
      </c>
      <c r="R2891" s="2" t="s">
        <v>8318</v>
      </c>
      <c r="S2891" s="11">
        <f>(((J2891/60)/60)/24)+DATE(1970,1,1)</f>
        <v>41850.863252314812</v>
      </c>
      <c r="T2891" s="3">
        <f>(((I2891/60)/60)/24)+DATE(1970,1,1)</f>
        <v>41880.863252314812</v>
      </c>
    </row>
    <row r="2892" spans="1:20" x14ac:dyDescent="0.3">
      <c r="A2892" s="2">
        <v>2890</v>
      </c>
      <c r="B2892" s="2" t="s">
        <v>2890</v>
      </c>
      <c r="C2892" s="2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6">
        <f>(E2892/D2892)*100</f>
        <v>1.05</v>
      </c>
      <c r="P2892" s="5">
        <f>IF(NOT(L2892=0),(E2892/L2892),0)</f>
        <v>7</v>
      </c>
      <c r="Q2892" s="2" t="s">
        <v>8317</v>
      </c>
      <c r="R2892" s="2" t="s">
        <v>8318</v>
      </c>
      <c r="S2892" s="11">
        <f>(((J2892/60)/60)/24)+DATE(1970,1,1)</f>
        <v>41831.742962962962</v>
      </c>
      <c r="T2892" s="3">
        <f>(((I2892/60)/60)/24)+DATE(1970,1,1)</f>
        <v>41860.125</v>
      </c>
    </row>
    <row r="2893" spans="1:20" x14ac:dyDescent="0.3">
      <c r="A2893" s="2">
        <v>2891</v>
      </c>
      <c r="B2893" s="2" t="s">
        <v>2891</v>
      </c>
      <c r="C2893" s="2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6">
        <f>(E2893/D2893)*100</f>
        <v>2.73</v>
      </c>
      <c r="P2893" s="5">
        <f>IF(NOT(L2893=0),(E2893/L2893),0)</f>
        <v>27.3</v>
      </c>
      <c r="Q2893" s="2" t="s">
        <v>8317</v>
      </c>
      <c r="R2893" s="2" t="s">
        <v>8318</v>
      </c>
      <c r="S2893" s="11">
        <f>(((J2893/60)/60)/24)+DATE(1970,1,1)</f>
        <v>42415.883425925931</v>
      </c>
      <c r="T2893" s="3">
        <f>(((I2893/60)/60)/24)+DATE(1970,1,1)</f>
        <v>42475.84175925926</v>
      </c>
    </row>
    <row r="2894" spans="1:20" x14ac:dyDescent="0.3">
      <c r="A2894" s="2">
        <v>2892</v>
      </c>
      <c r="B2894" s="2" t="s">
        <v>2892</v>
      </c>
      <c r="C2894" s="2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6">
        <f>(E2894/D2894)*100</f>
        <v>9.0909090909090917</v>
      </c>
      <c r="P2894" s="5">
        <f>IF(NOT(L2894=0),(E2894/L2894),0)</f>
        <v>29.411764705882351</v>
      </c>
      <c r="Q2894" s="2" t="s">
        <v>8317</v>
      </c>
      <c r="R2894" s="2" t="s">
        <v>8318</v>
      </c>
      <c r="S2894" s="11">
        <f>(((J2894/60)/60)/24)+DATE(1970,1,1)</f>
        <v>41869.714166666665</v>
      </c>
      <c r="T2894" s="3">
        <f>(((I2894/60)/60)/24)+DATE(1970,1,1)</f>
        <v>41876.875</v>
      </c>
    </row>
    <row r="2895" spans="1:20" x14ac:dyDescent="0.3">
      <c r="A2895" s="2">
        <v>2893</v>
      </c>
      <c r="B2895" s="2" t="s">
        <v>2893</v>
      </c>
      <c r="C2895" s="2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6">
        <f>(E2895/D2895)*100</f>
        <v>0.5</v>
      </c>
      <c r="P2895" s="5">
        <f>IF(NOT(L2895=0),(E2895/L2895),0)</f>
        <v>12.5</v>
      </c>
      <c r="Q2895" s="2" t="s">
        <v>8317</v>
      </c>
      <c r="R2895" s="2" t="s">
        <v>8318</v>
      </c>
      <c r="S2895" s="11">
        <f>(((J2895/60)/60)/24)+DATE(1970,1,1)</f>
        <v>41953.773090277777</v>
      </c>
      <c r="T2895" s="3">
        <f>(((I2895/60)/60)/24)+DATE(1970,1,1)</f>
        <v>42013.083333333328</v>
      </c>
    </row>
    <row r="2896" spans="1:20" x14ac:dyDescent="0.3">
      <c r="A2896" s="2">
        <v>2894</v>
      </c>
      <c r="B2896" s="2" t="s">
        <v>2894</v>
      </c>
      <c r="C2896" s="2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6">
        <f>(E2896/D2896)*100</f>
        <v>0</v>
      </c>
      <c r="P2896" s="5">
        <f>IF(NOT(L2896=0),(E2896/L2896),0)</f>
        <v>0</v>
      </c>
      <c r="Q2896" s="2" t="s">
        <v>8317</v>
      </c>
      <c r="R2896" s="2" t="s">
        <v>8318</v>
      </c>
      <c r="S2896" s="11">
        <f>(((J2896/60)/60)/24)+DATE(1970,1,1)</f>
        <v>42037.986284722225</v>
      </c>
      <c r="T2896" s="3">
        <f>(((I2896/60)/60)/24)+DATE(1970,1,1)</f>
        <v>42097.944618055553</v>
      </c>
    </row>
    <row r="2897" spans="1:20" x14ac:dyDescent="0.3">
      <c r="A2897" s="2">
        <v>2895</v>
      </c>
      <c r="B2897" s="2" t="s">
        <v>2895</v>
      </c>
      <c r="C2897" s="2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6">
        <f>(E2897/D2897)*100</f>
        <v>4.5999999999999996</v>
      </c>
      <c r="P2897" s="5">
        <f>IF(NOT(L2897=0),(E2897/L2897),0)</f>
        <v>5.75</v>
      </c>
      <c r="Q2897" s="2" t="s">
        <v>8317</v>
      </c>
      <c r="R2897" s="2" t="s">
        <v>8318</v>
      </c>
      <c r="S2897" s="11">
        <f>(((J2897/60)/60)/24)+DATE(1970,1,1)</f>
        <v>41811.555462962962</v>
      </c>
      <c r="T2897" s="3">
        <f>(((I2897/60)/60)/24)+DATE(1970,1,1)</f>
        <v>41812.875</v>
      </c>
    </row>
    <row r="2898" spans="1:20" x14ac:dyDescent="0.3">
      <c r="A2898" s="2">
        <v>2896</v>
      </c>
      <c r="B2898" s="2" t="s">
        <v>2896</v>
      </c>
      <c r="C2898" s="2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6">
        <f>(E2898/D2898)*100</f>
        <v>20.833333333333336</v>
      </c>
      <c r="P2898" s="5">
        <f>IF(NOT(L2898=0),(E2898/L2898),0)</f>
        <v>52.083333333333336</v>
      </c>
      <c r="Q2898" s="2" t="s">
        <v>8317</v>
      </c>
      <c r="R2898" s="2" t="s">
        <v>8318</v>
      </c>
      <c r="S2898" s="11">
        <f>(((J2898/60)/60)/24)+DATE(1970,1,1)</f>
        <v>42701.908807870372</v>
      </c>
      <c r="T2898" s="3">
        <f>(((I2898/60)/60)/24)+DATE(1970,1,1)</f>
        <v>42716.25</v>
      </c>
    </row>
    <row r="2899" spans="1:20" x14ac:dyDescent="0.3">
      <c r="A2899" s="2">
        <v>2897</v>
      </c>
      <c r="B2899" s="2" t="s">
        <v>2897</v>
      </c>
      <c r="C2899" s="2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6">
        <f>(E2899/D2899)*100</f>
        <v>4.583333333333333</v>
      </c>
      <c r="P2899" s="5">
        <f>IF(NOT(L2899=0),(E2899/L2899),0)</f>
        <v>183.33333333333334</v>
      </c>
      <c r="Q2899" s="2" t="s">
        <v>8317</v>
      </c>
      <c r="R2899" s="2" t="s">
        <v>8318</v>
      </c>
      <c r="S2899" s="11">
        <f>(((J2899/60)/60)/24)+DATE(1970,1,1)</f>
        <v>42258.646504629629</v>
      </c>
      <c r="T2899" s="3">
        <f>(((I2899/60)/60)/24)+DATE(1970,1,1)</f>
        <v>42288.645196759258</v>
      </c>
    </row>
    <row r="2900" spans="1:20" x14ac:dyDescent="0.3">
      <c r="A2900" s="2">
        <v>2898</v>
      </c>
      <c r="B2900" s="2" t="s">
        <v>2898</v>
      </c>
      <c r="C2900" s="2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6">
        <f>(E2900/D2900)*100</f>
        <v>4.2133333333333338</v>
      </c>
      <c r="P2900" s="5">
        <f>IF(NOT(L2900=0),(E2900/L2900),0)</f>
        <v>26.333333333333332</v>
      </c>
      <c r="Q2900" s="2" t="s">
        <v>8317</v>
      </c>
      <c r="R2900" s="2" t="s">
        <v>8318</v>
      </c>
      <c r="S2900" s="11">
        <f>(((J2900/60)/60)/24)+DATE(1970,1,1)</f>
        <v>42278.664965277778</v>
      </c>
      <c r="T2900" s="3">
        <f>(((I2900/60)/60)/24)+DATE(1970,1,1)</f>
        <v>42308.664965277778</v>
      </c>
    </row>
    <row r="2901" spans="1:20" x14ac:dyDescent="0.3">
      <c r="A2901" s="2">
        <v>2899</v>
      </c>
      <c r="B2901" s="2" t="s">
        <v>2899</v>
      </c>
      <c r="C2901" s="2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6">
        <f>(E2901/D2901)*100</f>
        <v>0</v>
      </c>
      <c r="P2901" s="5">
        <f>IF(NOT(L2901=0),(E2901/L2901),0)</f>
        <v>0</v>
      </c>
      <c r="Q2901" s="2" t="s">
        <v>8317</v>
      </c>
      <c r="R2901" s="2" t="s">
        <v>8318</v>
      </c>
      <c r="S2901" s="11">
        <f>(((J2901/60)/60)/24)+DATE(1970,1,1)</f>
        <v>42515.078217592592</v>
      </c>
      <c r="T2901" s="3">
        <f>(((I2901/60)/60)/24)+DATE(1970,1,1)</f>
        <v>42575.078217592592</v>
      </c>
    </row>
    <row r="2902" spans="1:20" x14ac:dyDescent="0.3">
      <c r="A2902" s="2">
        <v>2900</v>
      </c>
      <c r="B2902" s="2" t="s">
        <v>2900</v>
      </c>
      <c r="C2902" s="2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6">
        <f>(E2902/D2902)*100</f>
        <v>61.909090909090914</v>
      </c>
      <c r="P2902" s="5">
        <f>IF(NOT(L2902=0),(E2902/L2902),0)</f>
        <v>486.42857142857144</v>
      </c>
      <c r="Q2902" s="2" t="s">
        <v>8317</v>
      </c>
      <c r="R2902" s="2" t="s">
        <v>8318</v>
      </c>
      <c r="S2902" s="11">
        <f>(((J2902/60)/60)/24)+DATE(1970,1,1)</f>
        <v>41830.234166666669</v>
      </c>
      <c r="T2902" s="3">
        <f>(((I2902/60)/60)/24)+DATE(1970,1,1)</f>
        <v>41860.234166666669</v>
      </c>
    </row>
    <row r="2903" spans="1:20" x14ac:dyDescent="0.3">
      <c r="A2903" s="2">
        <v>2901</v>
      </c>
      <c r="B2903" s="2" t="s">
        <v>2901</v>
      </c>
      <c r="C2903" s="2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6">
        <f>(E2903/D2903)*100</f>
        <v>0.8</v>
      </c>
      <c r="P2903" s="5">
        <f>IF(NOT(L2903=0),(E2903/L2903),0)</f>
        <v>3</v>
      </c>
      <c r="Q2903" s="2" t="s">
        <v>8317</v>
      </c>
      <c r="R2903" s="2" t="s">
        <v>8318</v>
      </c>
      <c r="S2903" s="11">
        <f>(((J2903/60)/60)/24)+DATE(1970,1,1)</f>
        <v>41982.904386574075</v>
      </c>
      <c r="T2903" s="3">
        <f>(((I2903/60)/60)/24)+DATE(1970,1,1)</f>
        <v>42042.904386574075</v>
      </c>
    </row>
    <row r="2904" spans="1:20" x14ac:dyDescent="0.3">
      <c r="A2904" s="2">
        <v>2902</v>
      </c>
      <c r="B2904" s="2" t="s">
        <v>2902</v>
      </c>
      <c r="C2904" s="2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6">
        <f>(E2904/D2904)*100</f>
        <v>1.6666666666666666E-2</v>
      </c>
      <c r="P2904" s="5">
        <f>IF(NOT(L2904=0),(E2904/L2904),0)</f>
        <v>25</v>
      </c>
      <c r="Q2904" s="2" t="s">
        <v>8317</v>
      </c>
      <c r="R2904" s="2" t="s">
        <v>8318</v>
      </c>
      <c r="S2904" s="11">
        <f>(((J2904/60)/60)/24)+DATE(1970,1,1)</f>
        <v>42210.439768518518</v>
      </c>
      <c r="T2904" s="3">
        <f>(((I2904/60)/60)/24)+DATE(1970,1,1)</f>
        <v>42240.439768518518</v>
      </c>
    </row>
    <row r="2905" spans="1:20" x14ac:dyDescent="0.3">
      <c r="A2905" s="2">
        <v>2903</v>
      </c>
      <c r="B2905" s="2" t="s">
        <v>2903</v>
      </c>
      <c r="C2905" s="2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6">
        <f>(E2905/D2905)*100</f>
        <v>0.77999999999999992</v>
      </c>
      <c r="P2905" s="5">
        <f>IF(NOT(L2905=0),(E2905/L2905),0)</f>
        <v>9.75</v>
      </c>
      <c r="Q2905" s="2" t="s">
        <v>8317</v>
      </c>
      <c r="R2905" s="2" t="s">
        <v>8318</v>
      </c>
      <c r="S2905" s="11">
        <f>(((J2905/60)/60)/24)+DATE(1970,1,1)</f>
        <v>42196.166874999995</v>
      </c>
      <c r="T2905" s="3">
        <f>(((I2905/60)/60)/24)+DATE(1970,1,1)</f>
        <v>42256.166874999995</v>
      </c>
    </row>
    <row r="2906" spans="1:20" x14ac:dyDescent="0.3">
      <c r="A2906" s="2">
        <v>2904</v>
      </c>
      <c r="B2906" s="2" t="s">
        <v>2904</v>
      </c>
      <c r="C2906" s="2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6">
        <f>(E2906/D2906)*100</f>
        <v>5</v>
      </c>
      <c r="P2906" s="5">
        <f>IF(NOT(L2906=0),(E2906/L2906),0)</f>
        <v>18.75</v>
      </c>
      <c r="Q2906" s="2" t="s">
        <v>8317</v>
      </c>
      <c r="R2906" s="2" t="s">
        <v>8318</v>
      </c>
      <c r="S2906" s="11">
        <f>(((J2906/60)/60)/24)+DATE(1970,1,1)</f>
        <v>41940.967951388891</v>
      </c>
      <c r="T2906" s="3">
        <f>(((I2906/60)/60)/24)+DATE(1970,1,1)</f>
        <v>41952.5</v>
      </c>
    </row>
    <row r="2907" spans="1:20" x14ac:dyDescent="0.3">
      <c r="A2907" s="2">
        <v>2905</v>
      </c>
      <c r="B2907" s="2" t="s">
        <v>2905</v>
      </c>
      <c r="C2907" s="2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6">
        <f>(E2907/D2907)*100</f>
        <v>17.771428571428572</v>
      </c>
      <c r="P2907" s="5">
        <f>IF(NOT(L2907=0),(E2907/L2907),0)</f>
        <v>36.588235294117645</v>
      </c>
      <c r="Q2907" s="2" t="s">
        <v>8317</v>
      </c>
      <c r="R2907" s="2" t="s">
        <v>8318</v>
      </c>
      <c r="S2907" s="11">
        <f>(((J2907/60)/60)/24)+DATE(1970,1,1)</f>
        <v>42606.056863425925</v>
      </c>
      <c r="T2907" s="3">
        <f>(((I2907/60)/60)/24)+DATE(1970,1,1)</f>
        <v>42620.056863425925</v>
      </c>
    </row>
    <row r="2908" spans="1:20" x14ac:dyDescent="0.3">
      <c r="A2908" s="2">
        <v>2906</v>
      </c>
      <c r="B2908" s="2" t="s">
        <v>2906</v>
      </c>
      <c r="C2908" s="2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6">
        <f>(E2908/D2908)*100</f>
        <v>9.4166666666666661</v>
      </c>
      <c r="P2908" s="5">
        <f>IF(NOT(L2908=0),(E2908/L2908),0)</f>
        <v>80.714285714285708</v>
      </c>
      <c r="Q2908" s="2" t="s">
        <v>8317</v>
      </c>
      <c r="R2908" s="2" t="s">
        <v>8318</v>
      </c>
      <c r="S2908" s="11">
        <f>(((J2908/60)/60)/24)+DATE(1970,1,1)</f>
        <v>42199.648912037039</v>
      </c>
      <c r="T2908" s="3">
        <f>(((I2908/60)/60)/24)+DATE(1970,1,1)</f>
        <v>42217.041666666672</v>
      </c>
    </row>
    <row r="2909" spans="1:20" x14ac:dyDescent="0.3">
      <c r="A2909" s="2">
        <v>2907</v>
      </c>
      <c r="B2909" s="2" t="s">
        <v>2907</v>
      </c>
      <c r="C2909" s="2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6">
        <f>(E2909/D2909)*100</f>
        <v>0.08</v>
      </c>
      <c r="P2909" s="5">
        <f>IF(NOT(L2909=0),(E2909/L2909),0)</f>
        <v>1</v>
      </c>
      <c r="Q2909" s="2" t="s">
        <v>8317</v>
      </c>
      <c r="R2909" s="2" t="s">
        <v>8318</v>
      </c>
      <c r="S2909" s="11">
        <f>(((J2909/60)/60)/24)+DATE(1970,1,1)</f>
        <v>42444.877743055549</v>
      </c>
      <c r="T2909" s="3">
        <f>(((I2909/60)/60)/24)+DATE(1970,1,1)</f>
        <v>42504.877743055549</v>
      </c>
    </row>
    <row r="2910" spans="1:20" x14ac:dyDescent="0.3">
      <c r="A2910" s="2">
        <v>2908</v>
      </c>
      <c r="B2910" s="2" t="s">
        <v>2908</v>
      </c>
      <c r="C2910" s="2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6">
        <f>(E2910/D2910)*100</f>
        <v>2.75</v>
      </c>
      <c r="P2910" s="5">
        <f>IF(NOT(L2910=0),(E2910/L2910),0)</f>
        <v>52.8</v>
      </c>
      <c r="Q2910" s="2" t="s">
        <v>8317</v>
      </c>
      <c r="R2910" s="2" t="s">
        <v>8318</v>
      </c>
      <c r="S2910" s="11">
        <f>(((J2910/60)/60)/24)+DATE(1970,1,1)</f>
        <v>42499.731701388882</v>
      </c>
      <c r="T2910" s="3">
        <f>(((I2910/60)/60)/24)+DATE(1970,1,1)</f>
        <v>42529.731701388882</v>
      </c>
    </row>
    <row r="2911" spans="1:20" x14ac:dyDescent="0.3">
      <c r="A2911" s="2">
        <v>2909</v>
      </c>
      <c r="B2911" s="2" t="s">
        <v>2909</v>
      </c>
      <c r="C2911" s="2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6">
        <f>(E2911/D2911)*100</f>
        <v>1.1111111111111112E-2</v>
      </c>
      <c r="P2911" s="5">
        <f>IF(NOT(L2911=0),(E2911/L2911),0)</f>
        <v>20</v>
      </c>
      <c r="Q2911" s="2" t="s">
        <v>8317</v>
      </c>
      <c r="R2911" s="2" t="s">
        <v>8318</v>
      </c>
      <c r="S2911" s="11">
        <f>(((J2911/60)/60)/24)+DATE(1970,1,1)</f>
        <v>41929.266215277778</v>
      </c>
      <c r="T2911" s="3">
        <f>(((I2911/60)/60)/24)+DATE(1970,1,1)</f>
        <v>41968.823611111111</v>
      </c>
    </row>
    <row r="2912" spans="1:20" x14ac:dyDescent="0.3">
      <c r="A2912" s="2">
        <v>2910</v>
      </c>
      <c r="B2912" s="2" t="s">
        <v>2910</v>
      </c>
      <c r="C2912" s="2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6">
        <f>(E2912/D2912)*100</f>
        <v>3.3333333333333335E-3</v>
      </c>
      <c r="P2912" s="5">
        <f>IF(NOT(L2912=0),(E2912/L2912),0)</f>
        <v>1</v>
      </c>
      <c r="Q2912" s="2" t="s">
        <v>8317</v>
      </c>
      <c r="R2912" s="2" t="s">
        <v>8318</v>
      </c>
      <c r="S2912" s="11">
        <f>(((J2912/60)/60)/24)+DATE(1970,1,1)</f>
        <v>42107.841284722221</v>
      </c>
      <c r="T2912" s="3">
        <f>(((I2912/60)/60)/24)+DATE(1970,1,1)</f>
        <v>42167.841284722221</v>
      </c>
    </row>
    <row r="2913" spans="1:20" x14ac:dyDescent="0.3">
      <c r="A2913" s="2">
        <v>2911</v>
      </c>
      <c r="B2913" s="2" t="s">
        <v>2911</v>
      </c>
      <c r="C2913" s="2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6">
        <f>(E2913/D2913)*100</f>
        <v>36.5</v>
      </c>
      <c r="P2913" s="5">
        <f>IF(NOT(L2913=0),(E2913/L2913),0)</f>
        <v>46.928571428571431</v>
      </c>
      <c r="Q2913" s="2" t="s">
        <v>8317</v>
      </c>
      <c r="R2913" s="2" t="s">
        <v>8318</v>
      </c>
      <c r="S2913" s="11">
        <f>(((J2913/60)/60)/24)+DATE(1970,1,1)</f>
        <v>42142.768819444449</v>
      </c>
      <c r="T2913" s="3">
        <f>(((I2913/60)/60)/24)+DATE(1970,1,1)</f>
        <v>42182.768819444449</v>
      </c>
    </row>
    <row r="2914" spans="1:20" x14ac:dyDescent="0.3">
      <c r="A2914" s="2">
        <v>2912</v>
      </c>
      <c r="B2914" s="2" t="s">
        <v>2912</v>
      </c>
      <c r="C2914" s="2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6">
        <f>(E2914/D2914)*100</f>
        <v>14.058171745152354</v>
      </c>
      <c r="P2914" s="5">
        <f>IF(NOT(L2914=0),(E2914/L2914),0)</f>
        <v>78.07692307692308</v>
      </c>
      <c r="Q2914" s="2" t="s">
        <v>8317</v>
      </c>
      <c r="R2914" s="2" t="s">
        <v>8318</v>
      </c>
      <c r="S2914" s="11">
        <f>(((J2914/60)/60)/24)+DATE(1970,1,1)</f>
        <v>42354.131643518514</v>
      </c>
      <c r="T2914" s="3">
        <f>(((I2914/60)/60)/24)+DATE(1970,1,1)</f>
        <v>42384.131643518514</v>
      </c>
    </row>
    <row r="2915" spans="1:20" x14ac:dyDescent="0.3">
      <c r="A2915" s="2">
        <v>2913</v>
      </c>
      <c r="B2915" s="2" t="s">
        <v>2913</v>
      </c>
      <c r="C2915" s="2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6">
        <f>(E2915/D2915)*100</f>
        <v>0.02</v>
      </c>
      <c r="P2915" s="5">
        <f>IF(NOT(L2915=0),(E2915/L2915),0)</f>
        <v>1</v>
      </c>
      <c r="Q2915" s="2" t="s">
        <v>8317</v>
      </c>
      <c r="R2915" s="2" t="s">
        <v>8318</v>
      </c>
      <c r="S2915" s="11">
        <f>(((J2915/60)/60)/24)+DATE(1970,1,1)</f>
        <v>41828.922905092593</v>
      </c>
      <c r="T2915" s="3">
        <f>(((I2915/60)/60)/24)+DATE(1970,1,1)</f>
        <v>41888.922905092593</v>
      </c>
    </row>
    <row r="2916" spans="1:20" x14ac:dyDescent="0.3">
      <c r="A2916" s="2">
        <v>2914</v>
      </c>
      <c r="B2916" s="2" t="s">
        <v>2914</v>
      </c>
      <c r="C2916" s="2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6">
        <f>(E2916/D2916)*100</f>
        <v>4.0000000000000001E-3</v>
      </c>
      <c r="P2916" s="5">
        <f>IF(NOT(L2916=0),(E2916/L2916),0)</f>
        <v>1</v>
      </c>
      <c r="Q2916" s="2" t="s">
        <v>8317</v>
      </c>
      <c r="R2916" s="2" t="s">
        <v>8318</v>
      </c>
      <c r="S2916" s="11">
        <f>(((J2916/60)/60)/24)+DATE(1970,1,1)</f>
        <v>42017.907337962963</v>
      </c>
      <c r="T2916" s="3">
        <f>(((I2916/60)/60)/24)+DATE(1970,1,1)</f>
        <v>42077.865671296298</v>
      </c>
    </row>
    <row r="2917" spans="1:20" x14ac:dyDescent="0.3">
      <c r="A2917" s="2">
        <v>2915</v>
      </c>
      <c r="B2917" s="2" t="s">
        <v>2915</v>
      </c>
      <c r="C2917" s="2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6">
        <f>(E2917/D2917)*100</f>
        <v>61.1</v>
      </c>
      <c r="P2917" s="5">
        <f>IF(NOT(L2917=0),(E2917/L2917),0)</f>
        <v>203.66666666666666</v>
      </c>
      <c r="Q2917" s="2" t="s">
        <v>8317</v>
      </c>
      <c r="R2917" s="2" t="s">
        <v>8318</v>
      </c>
      <c r="S2917" s="11">
        <f>(((J2917/60)/60)/24)+DATE(1970,1,1)</f>
        <v>42415.398032407407</v>
      </c>
      <c r="T2917" s="3">
        <f>(((I2917/60)/60)/24)+DATE(1970,1,1)</f>
        <v>42445.356365740736</v>
      </c>
    </row>
    <row r="2918" spans="1:20" x14ac:dyDescent="0.3">
      <c r="A2918" s="2">
        <v>2916</v>
      </c>
      <c r="B2918" s="2" t="s">
        <v>2916</v>
      </c>
      <c r="C2918" s="2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6">
        <f>(E2918/D2918)*100</f>
        <v>7.8378378378378386</v>
      </c>
      <c r="P2918" s="5">
        <f>IF(NOT(L2918=0),(E2918/L2918),0)</f>
        <v>20.714285714285715</v>
      </c>
      <c r="Q2918" s="2" t="s">
        <v>8317</v>
      </c>
      <c r="R2918" s="2" t="s">
        <v>8318</v>
      </c>
      <c r="S2918" s="11">
        <f>(((J2918/60)/60)/24)+DATE(1970,1,1)</f>
        <v>41755.476724537039</v>
      </c>
      <c r="T2918" s="3">
        <f>(((I2918/60)/60)/24)+DATE(1970,1,1)</f>
        <v>41778.476724537039</v>
      </c>
    </row>
    <row r="2919" spans="1:20" x14ac:dyDescent="0.3">
      <c r="A2919" s="2">
        <v>2917</v>
      </c>
      <c r="B2919" s="2" t="s">
        <v>2917</v>
      </c>
      <c r="C2919" s="2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6">
        <f>(E2919/D2919)*100</f>
        <v>21.85</v>
      </c>
      <c r="P2919" s="5">
        <f>IF(NOT(L2919=0),(E2919/L2919),0)</f>
        <v>48.555555555555557</v>
      </c>
      <c r="Q2919" s="2" t="s">
        <v>8317</v>
      </c>
      <c r="R2919" s="2" t="s">
        <v>8318</v>
      </c>
      <c r="S2919" s="11">
        <f>(((J2919/60)/60)/24)+DATE(1970,1,1)</f>
        <v>42245.234340277777</v>
      </c>
      <c r="T2919" s="3">
        <f>(((I2919/60)/60)/24)+DATE(1970,1,1)</f>
        <v>42263.234340277777</v>
      </c>
    </row>
    <row r="2920" spans="1:20" x14ac:dyDescent="0.3">
      <c r="A2920" s="2">
        <v>2918</v>
      </c>
      <c r="B2920" s="2" t="s">
        <v>2918</v>
      </c>
      <c r="C2920" s="2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6">
        <f>(E2920/D2920)*100</f>
        <v>27.24</v>
      </c>
      <c r="P2920" s="5">
        <f>IF(NOT(L2920=0),(E2920/L2920),0)</f>
        <v>68.099999999999994</v>
      </c>
      <c r="Q2920" s="2" t="s">
        <v>8317</v>
      </c>
      <c r="R2920" s="2" t="s">
        <v>8318</v>
      </c>
      <c r="S2920" s="11">
        <f>(((J2920/60)/60)/24)+DATE(1970,1,1)</f>
        <v>42278.629710648151</v>
      </c>
      <c r="T2920" s="3">
        <f>(((I2920/60)/60)/24)+DATE(1970,1,1)</f>
        <v>42306.629710648151</v>
      </c>
    </row>
    <row r="2921" spans="1:20" x14ac:dyDescent="0.3">
      <c r="A2921" s="2">
        <v>2919</v>
      </c>
      <c r="B2921" s="2" t="s">
        <v>2919</v>
      </c>
      <c r="C2921" s="2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6">
        <f>(E2921/D2921)*100</f>
        <v>8.5</v>
      </c>
      <c r="P2921" s="5">
        <f>IF(NOT(L2921=0),(E2921/L2921),0)</f>
        <v>8.5</v>
      </c>
      <c r="Q2921" s="2" t="s">
        <v>8317</v>
      </c>
      <c r="R2921" s="2" t="s">
        <v>8318</v>
      </c>
      <c r="S2921" s="11">
        <f>(((J2921/60)/60)/24)+DATE(1970,1,1)</f>
        <v>41826.61954861111</v>
      </c>
      <c r="T2921" s="3">
        <f>(((I2921/60)/60)/24)+DATE(1970,1,1)</f>
        <v>41856.61954861111</v>
      </c>
    </row>
    <row r="2922" spans="1:20" x14ac:dyDescent="0.3">
      <c r="A2922" s="2">
        <v>2920</v>
      </c>
      <c r="B2922" s="2" t="s">
        <v>2920</v>
      </c>
      <c r="C2922" s="2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6">
        <f>(E2922/D2922)*100</f>
        <v>26.840000000000003</v>
      </c>
      <c r="P2922" s="5">
        <f>IF(NOT(L2922=0),(E2922/L2922),0)</f>
        <v>51.615384615384613</v>
      </c>
      <c r="Q2922" s="2" t="s">
        <v>8317</v>
      </c>
      <c r="R2922" s="2" t="s">
        <v>8318</v>
      </c>
      <c r="S2922" s="11">
        <f>(((J2922/60)/60)/24)+DATE(1970,1,1)</f>
        <v>42058.792476851857</v>
      </c>
      <c r="T2922" s="3">
        <f>(((I2922/60)/60)/24)+DATE(1970,1,1)</f>
        <v>42088.750810185185</v>
      </c>
    </row>
    <row r="2923" spans="1:20" x14ac:dyDescent="0.3">
      <c r="A2923" s="2">
        <v>2921</v>
      </c>
      <c r="B2923" s="2" t="s">
        <v>2921</v>
      </c>
      <c r="C2923" s="2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6">
        <f>(E2923/D2923)*100</f>
        <v>129</v>
      </c>
      <c r="P2923" s="5">
        <f>IF(NOT(L2923=0),(E2923/L2923),0)</f>
        <v>43</v>
      </c>
      <c r="Q2923" s="2" t="s">
        <v>8317</v>
      </c>
      <c r="R2923" s="2" t="s">
        <v>8359</v>
      </c>
      <c r="S2923" s="11">
        <f>(((J2923/60)/60)/24)+DATE(1970,1,1)</f>
        <v>41877.886620370373</v>
      </c>
      <c r="T2923" s="3">
        <f>(((I2923/60)/60)/24)+DATE(1970,1,1)</f>
        <v>41907.886620370373</v>
      </c>
    </row>
    <row r="2924" spans="1:20" x14ac:dyDescent="0.3">
      <c r="A2924" s="2">
        <v>2922</v>
      </c>
      <c r="B2924" s="2" t="s">
        <v>2922</v>
      </c>
      <c r="C2924" s="2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6">
        <f>(E2924/D2924)*100</f>
        <v>100</v>
      </c>
      <c r="P2924" s="5">
        <f>IF(NOT(L2924=0),(E2924/L2924),0)</f>
        <v>83.333333333333329</v>
      </c>
      <c r="Q2924" s="2" t="s">
        <v>8317</v>
      </c>
      <c r="R2924" s="2" t="s">
        <v>8359</v>
      </c>
      <c r="S2924" s="11">
        <f>(((J2924/60)/60)/24)+DATE(1970,1,1)</f>
        <v>42097.874155092592</v>
      </c>
      <c r="T2924" s="3">
        <f>(((I2924/60)/60)/24)+DATE(1970,1,1)</f>
        <v>42142.874155092592</v>
      </c>
    </row>
    <row r="2925" spans="1:20" x14ac:dyDescent="0.3">
      <c r="A2925" s="2">
        <v>2923</v>
      </c>
      <c r="B2925" s="2" t="s">
        <v>2923</v>
      </c>
      <c r="C2925" s="2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6">
        <f>(E2925/D2925)*100</f>
        <v>100</v>
      </c>
      <c r="P2925" s="5">
        <f>IF(NOT(L2925=0),(E2925/L2925),0)</f>
        <v>30</v>
      </c>
      <c r="Q2925" s="2" t="s">
        <v>8317</v>
      </c>
      <c r="R2925" s="2" t="s">
        <v>8359</v>
      </c>
      <c r="S2925" s="11">
        <f>(((J2925/60)/60)/24)+DATE(1970,1,1)</f>
        <v>42013.15253472222</v>
      </c>
      <c r="T2925" s="3">
        <f>(((I2925/60)/60)/24)+DATE(1970,1,1)</f>
        <v>42028.125</v>
      </c>
    </row>
    <row r="2926" spans="1:20" x14ac:dyDescent="0.3">
      <c r="A2926" s="2">
        <v>2924</v>
      </c>
      <c r="B2926" s="2" t="s">
        <v>2924</v>
      </c>
      <c r="C2926" s="2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6">
        <f>(E2926/D2926)*100</f>
        <v>103.2</v>
      </c>
      <c r="P2926" s="5">
        <f>IF(NOT(L2926=0),(E2926/L2926),0)</f>
        <v>175.51020408163265</v>
      </c>
      <c r="Q2926" s="2" t="s">
        <v>8317</v>
      </c>
      <c r="R2926" s="2" t="s">
        <v>8359</v>
      </c>
      <c r="S2926" s="11">
        <f>(((J2926/60)/60)/24)+DATE(1970,1,1)</f>
        <v>42103.556828703702</v>
      </c>
      <c r="T2926" s="3">
        <f>(((I2926/60)/60)/24)+DATE(1970,1,1)</f>
        <v>42133.165972222225</v>
      </c>
    </row>
    <row r="2927" spans="1:20" x14ac:dyDescent="0.3">
      <c r="A2927" s="2">
        <v>2925</v>
      </c>
      <c r="B2927" s="2" t="s">
        <v>2925</v>
      </c>
      <c r="C2927" s="2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6">
        <f>(E2927/D2927)*100</f>
        <v>102.44597777777777</v>
      </c>
      <c r="P2927" s="5">
        <f>IF(NOT(L2927=0),(E2927/L2927),0)</f>
        <v>231.66175879396985</v>
      </c>
      <c r="Q2927" s="2" t="s">
        <v>8317</v>
      </c>
      <c r="R2927" s="2" t="s">
        <v>8359</v>
      </c>
      <c r="S2927" s="11">
        <f>(((J2927/60)/60)/24)+DATE(1970,1,1)</f>
        <v>41863.584120370368</v>
      </c>
      <c r="T2927" s="3">
        <f>(((I2927/60)/60)/24)+DATE(1970,1,1)</f>
        <v>41893.584120370368</v>
      </c>
    </row>
    <row r="2928" spans="1:20" x14ac:dyDescent="0.3">
      <c r="A2928" s="2">
        <v>2926</v>
      </c>
      <c r="B2928" s="2" t="s">
        <v>2926</v>
      </c>
      <c r="C2928" s="2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6">
        <f>(E2928/D2928)*100</f>
        <v>125</v>
      </c>
      <c r="P2928" s="5">
        <f>IF(NOT(L2928=0),(E2928/L2928),0)</f>
        <v>75</v>
      </c>
      <c r="Q2928" s="2" t="s">
        <v>8317</v>
      </c>
      <c r="R2928" s="2" t="s">
        <v>8359</v>
      </c>
      <c r="S2928" s="11">
        <f>(((J2928/60)/60)/24)+DATE(1970,1,1)</f>
        <v>42044.765960648147</v>
      </c>
      <c r="T2928" s="3">
        <f>(((I2928/60)/60)/24)+DATE(1970,1,1)</f>
        <v>42058.765960648147</v>
      </c>
    </row>
    <row r="2929" spans="1:20" x14ac:dyDescent="0.3">
      <c r="A2929" s="2">
        <v>2927</v>
      </c>
      <c r="B2929" s="2" t="s">
        <v>2927</v>
      </c>
      <c r="C2929" s="2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6">
        <f>(E2929/D2929)*100</f>
        <v>130.83333333333334</v>
      </c>
      <c r="P2929" s="5">
        <f>IF(NOT(L2929=0),(E2929/L2929),0)</f>
        <v>112.14285714285714</v>
      </c>
      <c r="Q2929" s="2" t="s">
        <v>8317</v>
      </c>
      <c r="R2929" s="2" t="s">
        <v>8359</v>
      </c>
      <c r="S2929" s="11">
        <f>(((J2929/60)/60)/24)+DATE(1970,1,1)</f>
        <v>41806.669317129628</v>
      </c>
      <c r="T2929" s="3">
        <f>(((I2929/60)/60)/24)+DATE(1970,1,1)</f>
        <v>41835.208333333336</v>
      </c>
    </row>
    <row r="2930" spans="1:20" x14ac:dyDescent="0.3">
      <c r="A2930" s="2">
        <v>2928</v>
      </c>
      <c r="B2930" s="2" t="s">
        <v>2928</v>
      </c>
      <c r="C2930" s="2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6">
        <f>(E2930/D2930)*100</f>
        <v>100</v>
      </c>
      <c r="P2930" s="5">
        <f>IF(NOT(L2930=0),(E2930/L2930),0)</f>
        <v>41.666666666666664</v>
      </c>
      <c r="Q2930" s="2" t="s">
        <v>8317</v>
      </c>
      <c r="R2930" s="2" t="s">
        <v>8359</v>
      </c>
      <c r="S2930" s="11">
        <f>(((J2930/60)/60)/24)+DATE(1970,1,1)</f>
        <v>42403.998217592598</v>
      </c>
      <c r="T2930" s="3">
        <f>(((I2930/60)/60)/24)+DATE(1970,1,1)</f>
        <v>42433.998217592598</v>
      </c>
    </row>
    <row r="2931" spans="1:20" x14ac:dyDescent="0.3">
      <c r="A2931" s="2">
        <v>2929</v>
      </c>
      <c r="B2931" s="2" t="s">
        <v>2929</v>
      </c>
      <c r="C2931" s="2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6">
        <f>(E2931/D2931)*100</f>
        <v>102.06937499999999</v>
      </c>
      <c r="P2931" s="5">
        <f>IF(NOT(L2931=0),(E2931/L2931),0)</f>
        <v>255.17343750000001</v>
      </c>
      <c r="Q2931" s="2" t="s">
        <v>8317</v>
      </c>
      <c r="R2931" s="2" t="s">
        <v>8359</v>
      </c>
      <c r="S2931" s="11">
        <f>(((J2931/60)/60)/24)+DATE(1970,1,1)</f>
        <v>41754.564328703702</v>
      </c>
      <c r="T2931" s="3">
        <f>(((I2931/60)/60)/24)+DATE(1970,1,1)</f>
        <v>41784.564328703702</v>
      </c>
    </row>
    <row r="2932" spans="1:20" x14ac:dyDescent="0.3">
      <c r="A2932" s="2">
        <v>2930</v>
      </c>
      <c r="B2932" s="2" t="s">
        <v>2930</v>
      </c>
      <c r="C2932" s="2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6">
        <f>(E2932/D2932)*100</f>
        <v>100.92000000000002</v>
      </c>
      <c r="P2932" s="5">
        <f>IF(NOT(L2932=0),(E2932/L2932),0)</f>
        <v>162.7741935483871</v>
      </c>
      <c r="Q2932" s="2" t="s">
        <v>8317</v>
      </c>
      <c r="R2932" s="2" t="s">
        <v>8359</v>
      </c>
      <c r="S2932" s="11">
        <f>(((J2932/60)/60)/24)+DATE(1970,1,1)</f>
        <v>42101.584074074075</v>
      </c>
      <c r="T2932" s="3">
        <f>(((I2932/60)/60)/24)+DATE(1970,1,1)</f>
        <v>42131.584074074075</v>
      </c>
    </row>
    <row r="2933" spans="1:20" x14ac:dyDescent="0.3">
      <c r="A2933" s="2">
        <v>2931</v>
      </c>
      <c r="B2933" s="2" t="s">
        <v>2931</v>
      </c>
      <c r="C2933" s="2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6">
        <f>(E2933/D2933)*100</f>
        <v>106</v>
      </c>
      <c r="P2933" s="5">
        <f>IF(NOT(L2933=0),(E2933/L2933),0)</f>
        <v>88.333333333333329</v>
      </c>
      <c r="Q2933" s="2" t="s">
        <v>8317</v>
      </c>
      <c r="R2933" s="2" t="s">
        <v>8359</v>
      </c>
      <c r="S2933" s="11">
        <f>(((J2933/60)/60)/24)+DATE(1970,1,1)</f>
        <v>41872.291238425925</v>
      </c>
      <c r="T2933" s="3">
        <f>(((I2933/60)/60)/24)+DATE(1970,1,1)</f>
        <v>41897.255555555559</v>
      </c>
    </row>
    <row r="2934" spans="1:20" x14ac:dyDescent="0.3">
      <c r="A2934" s="2">
        <v>2932</v>
      </c>
      <c r="B2934" s="2" t="s">
        <v>2932</v>
      </c>
      <c r="C2934" s="2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6">
        <f>(E2934/D2934)*100</f>
        <v>105.0967741935484</v>
      </c>
      <c r="P2934" s="5">
        <f>IF(NOT(L2934=0),(E2934/L2934),0)</f>
        <v>85.736842105263165</v>
      </c>
      <c r="Q2934" s="2" t="s">
        <v>8317</v>
      </c>
      <c r="R2934" s="2" t="s">
        <v>8359</v>
      </c>
      <c r="S2934" s="11">
        <f>(((J2934/60)/60)/24)+DATE(1970,1,1)</f>
        <v>42025.164780092593</v>
      </c>
      <c r="T2934" s="3">
        <f>(((I2934/60)/60)/24)+DATE(1970,1,1)</f>
        <v>42056.458333333328</v>
      </c>
    </row>
    <row r="2935" spans="1:20" x14ac:dyDescent="0.3">
      <c r="A2935" s="2">
        <v>2933</v>
      </c>
      <c r="B2935" s="2" t="s">
        <v>2933</v>
      </c>
      <c r="C2935" s="2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6">
        <f>(E2935/D2935)*100</f>
        <v>102.76</v>
      </c>
      <c r="P2935" s="5">
        <f>IF(NOT(L2935=0),(E2935/L2935),0)</f>
        <v>47.574074074074076</v>
      </c>
      <c r="Q2935" s="2" t="s">
        <v>8317</v>
      </c>
      <c r="R2935" s="2" t="s">
        <v>8359</v>
      </c>
      <c r="S2935" s="11">
        <f>(((J2935/60)/60)/24)+DATE(1970,1,1)</f>
        <v>42495.956631944442</v>
      </c>
      <c r="T2935" s="3">
        <f>(((I2935/60)/60)/24)+DATE(1970,1,1)</f>
        <v>42525.956631944442</v>
      </c>
    </row>
    <row r="2936" spans="1:20" x14ac:dyDescent="0.3">
      <c r="A2936" s="2">
        <v>2934</v>
      </c>
      <c r="B2936" s="2" t="s">
        <v>2934</v>
      </c>
      <c r="C2936" s="2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6">
        <f>(E2936/D2936)*100</f>
        <v>108</v>
      </c>
      <c r="P2936" s="5">
        <f>IF(NOT(L2936=0),(E2936/L2936),0)</f>
        <v>72.972972972972968</v>
      </c>
      <c r="Q2936" s="2" t="s">
        <v>8317</v>
      </c>
      <c r="R2936" s="2" t="s">
        <v>8359</v>
      </c>
      <c r="S2936" s="11">
        <f>(((J2936/60)/60)/24)+DATE(1970,1,1)</f>
        <v>41775.636157407411</v>
      </c>
      <c r="T2936" s="3">
        <f>(((I2936/60)/60)/24)+DATE(1970,1,1)</f>
        <v>41805.636157407411</v>
      </c>
    </row>
    <row r="2937" spans="1:20" x14ac:dyDescent="0.3">
      <c r="A2937" s="2">
        <v>2935</v>
      </c>
      <c r="B2937" s="2" t="s">
        <v>2935</v>
      </c>
      <c r="C2937" s="2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6">
        <f>(E2937/D2937)*100</f>
        <v>100.88571428571429</v>
      </c>
      <c r="P2937" s="5">
        <f>IF(NOT(L2937=0),(E2937/L2937),0)</f>
        <v>90.538461538461533</v>
      </c>
      <c r="Q2937" s="2" t="s">
        <v>8317</v>
      </c>
      <c r="R2937" s="2" t="s">
        <v>8359</v>
      </c>
      <c r="S2937" s="11">
        <f>(((J2937/60)/60)/24)+DATE(1970,1,1)</f>
        <v>42553.583425925928</v>
      </c>
      <c r="T2937" s="3">
        <f>(((I2937/60)/60)/24)+DATE(1970,1,1)</f>
        <v>42611.708333333328</v>
      </c>
    </row>
    <row r="2938" spans="1:20" x14ac:dyDescent="0.3">
      <c r="A2938" s="2">
        <v>2936</v>
      </c>
      <c r="B2938" s="2" t="s">
        <v>2936</v>
      </c>
      <c r="C2938" s="2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6">
        <f>(E2938/D2938)*100</f>
        <v>128</v>
      </c>
      <c r="P2938" s="5">
        <f>IF(NOT(L2938=0),(E2938/L2938),0)</f>
        <v>37.647058823529413</v>
      </c>
      <c r="Q2938" s="2" t="s">
        <v>8317</v>
      </c>
      <c r="R2938" s="2" t="s">
        <v>8359</v>
      </c>
      <c r="S2938" s="11">
        <f>(((J2938/60)/60)/24)+DATE(1970,1,1)</f>
        <v>41912.650729166664</v>
      </c>
      <c r="T2938" s="3">
        <f>(((I2938/60)/60)/24)+DATE(1970,1,1)</f>
        <v>41925.207638888889</v>
      </c>
    </row>
    <row r="2939" spans="1:20" x14ac:dyDescent="0.3">
      <c r="A2939" s="2">
        <v>2937</v>
      </c>
      <c r="B2939" s="2" t="s">
        <v>2937</v>
      </c>
      <c r="C2939" s="2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6">
        <f>(E2939/D2939)*100</f>
        <v>133.33333333333331</v>
      </c>
      <c r="P2939" s="5">
        <f>IF(NOT(L2939=0),(E2939/L2939),0)</f>
        <v>36.363636363636367</v>
      </c>
      <c r="Q2939" s="2" t="s">
        <v>8317</v>
      </c>
      <c r="R2939" s="2" t="s">
        <v>8359</v>
      </c>
      <c r="S2939" s="11">
        <f>(((J2939/60)/60)/24)+DATE(1970,1,1)</f>
        <v>41803.457326388889</v>
      </c>
      <c r="T2939" s="3">
        <f>(((I2939/60)/60)/24)+DATE(1970,1,1)</f>
        <v>41833.457326388889</v>
      </c>
    </row>
    <row r="2940" spans="1:20" x14ac:dyDescent="0.3">
      <c r="A2940" s="2">
        <v>2938</v>
      </c>
      <c r="B2940" s="2" t="s">
        <v>2938</v>
      </c>
      <c r="C2940" s="2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6">
        <f>(E2940/D2940)*100</f>
        <v>101.375</v>
      </c>
      <c r="P2940" s="5">
        <f>IF(NOT(L2940=0),(E2940/L2940),0)</f>
        <v>126.71875</v>
      </c>
      <c r="Q2940" s="2" t="s">
        <v>8317</v>
      </c>
      <c r="R2940" s="2" t="s">
        <v>8359</v>
      </c>
      <c r="S2940" s="11">
        <f>(((J2940/60)/60)/24)+DATE(1970,1,1)</f>
        <v>42004.703865740739</v>
      </c>
      <c r="T2940" s="3">
        <f>(((I2940/60)/60)/24)+DATE(1970,1,1)</f>
        <v>42034.703865740739</v>
      </c>
    </row>
    <row r="2941" spans="1:20" x14ac:dyDescent="0.3">
      <c r="A2941" s="2">
        <v>2939</v>
      </c>
      <c r="B2941" s="2" t="s">
        <v>2939</v>
      </c>
      <c r="C2941" s="2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6">
        <f>(E2941/D2941)*100</f>
        <v>102.875</v>
      </c>
      <c r="P2941" s="5">
        <f>IF(NOT(L2941=0),(E2941/L2941),0)</f>
        <v>329.2</v>
      </c>
      <c r="Q2941" s="2" t="s">
        <v>8317</v>
      </c>
      <c r="R2941" s="2" t="s">
        <v>8359</v>
      </c>
      <c r="S2941" s="11">
        <f>(((J2941/60)/60)/24)+DATE(1970,1,1)</f>
        <v>41845.809166666666</v>
      </c>
      <c r="T2941" s="3">
        <f>(((I2941/60)/60)/24)+DATE(1970,1,1)</f>
        <v>41879.041666666664</v>
      </c>
    </row>
    <row r="2942" spans="1:20" x14ac:dyDescent="0.3">
      <c r="A2942" s="2">
        <v>2940</v>
      </c>
      <c r="B2942" s="2" t="s">
        <v>2940</v>
      </c>
      <c r="C2942" s="2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6">
        <f>(E2942/D2942)*100</f>
        <v>107.24000000000001</v>
      </c>
      <c r="P2942" s="5">
        <f>IF(NOT(L2942=0),(E2942/L2942),0)</f>
        <v>81.242424242424249</v>
      </c>
      <c r="Q2942" s="2" t="s">
        <v>8317</v>
      </c>
      <c r="R2942" s="2" t="s">
        <v>8359</v>
      </c>
      <c r="S2942" s="11">
        <f>(((J2942/60)/60)/24)+DATE(1970,1,1)</f>
        <v>41982.773356481484</v>
      </c>
      <c r="T2942" s="3">
        <f>(((I2942/60)/60)/24)+DATE(1970,1,1)</f>
        <v>42022.773356481484</v>
      </c>
    </row>
    <row r="2943" spans="1:20" x14ac:dyDescent="0.3">
      <c r="A2943" s="2">
        <v>2941</v>
      </c>
      <c r="B2943" s="2" t="s">
        <v>2941</v>
      </c>
      <c r="C2943" s="2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6">
        <f>(E2943/D2943)*100</f>
        <v>4.0000000000000001E-3</v>
      </c>
      <c r="P2943" s="5">
        <f>IF(NOT(L2943=0),(E2943/L2943),0)</f>
        <v>1</v>
      </c>
      <c r="Q2943" s="2" t="s">
        <v>8317</v>
      </c>
      <c r="R2943" s="2" t="s">
        <v>8357</v>
      </c>
      <c r="S2943" s="11">
        <f>(((J2943/60)/60)/24)+DATE(1970,1,1)</f>
        <v>42034.960127314815</v>
      </c>
      <c r="T2943" s="3">
        <f>(((I2943/60)/60)/24)+DATE(1970,1,1)</f>
        <v>42064.960127314815</v>
      </c>
    </row>
    <row r="2944" spans="1:20" x14ac:dyDescent="0.3">
      <c r="A2944" s="2">
        <v>2942</v>
      </c>
      <c r="B2944" s="2" t="s">
        <v>2942</v>
      </c>
      <c r="C2944" s="2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6">
        <f>(E2944/D2944)*100</f>
        <v>20.424999999999997</v>
      </c>
      <c r="P2944" s="5">
        <f>IF(NOT(L2944=0),(E2944/L2944),0)</f>
        <v>202.22772277227722</v>
      </c>
      <c r="Q2944" s="2" t="s">
        <v>8317</v>
      </c>
      <c r="R2944" s="2" t="s">
        <v>8357</v>
      </c>
      <c r="S2944" s="11">
        <f>(((J2944/60)/60)/24)+DATE(1970,1,1)</f>
        <v>42334.803923611107</v>
      </c>
      <c r="T2944" s="3">
        <f>(((I2944/60)/60)/24)+DATE(1970,1,1)</f>
        <v>42354.845833333333</v>
      </c>
    </row>
    <row r="2945" spans="1:20" x14ac:dyDescent="0.3">
      <c r="A2945" s="2">
        <v>2943</v>
      </c>
      <c r="B2945" s="2" t="s">
        <v>2943</v>
      </c>
      <c r="C2945" s="2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6">
        <f>(E2945/D2945)*100</f>
        <v>0</v>
      </c>
      <c r="P2945" s="5">
        <f>IF(NOT(L2945=0),(E2945/L2945),0)</f>
        <v>0</v>
      </c>
      <c r="Q2945" s="2" t="s">
        <v>8317</v>
      </c>
      <c r="R2945" s="2" t="s">
        <v>8357</v>
      </c>
      <c r="S2945" s="11">
        <f>(((J2945/60)/60)/24)+DATE(1970,1,1)</f>
        <v>42077.129398148143</v>
      </c>
      <c r="T2945" s="3">
        <f>(((I2945/60)/60)/24)+DATE(1970,1,1)</f>
        <v>42107.129398148143</v>
      </c>
    </row>
    <row r="2946" spans="1:20" x14ac:dyDescent="0.3">
      <c r="A2946" s="2">
        <v>2944</v>
      </c>
      <c r="B2946" s="2" t="s">
        <v>2944</v>
      </c>
      <c r="C2946" s="2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6">
        <f>(E2946/D2946)*100</f>
        <v>1</v>
      </c>
      <c r="P2946" s="5">
        <f>IF(NOT(L2946=0),(E2946/L2946),0)</f>
        <v>100</v>
      </c>
      <c r="Q2946" s="2" t="s">
        <v>8317</v>
      </c>
      <c r="R2946" s="2" t="s">
        <v>8357</v>
      </c>
      <c r="S2946" s="11">
        <f>(((J2946/60)/60)/24)+DATE(1970,1,1)</f>
        <v>42132.9143287037</v>
      </c>
      <c r="T2946" s="3">
        <f>(((I2946/60)/60)/24)+DATE(1970,1,1)</f>
        <v>42162.9143287037</v>
      </c>
    </row>
    <row r="2947" spans="1:20" x14ac:dyDescent="0.3">
      <c r="A2947" s="2">
        <v>2945</v>
      </c>
      <c r="B2947" s="2" t="s">
        <v>2945</v>
      </c>
      <c r="C2947" s="2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6">
        <f>(E2947/D2947)*100</f>
        <v>0</v>
      </c>
      <c r="P2947" s="5">
        <f>IF(NOT(L2947=0),(E2947/L2947),0)</f>
        <v>0</v>
      </c>
      <c r="Q2947" s="2" t="s">
        <v>8317</v>
      </c>
      <c r="R2947" s="2" t="s">
        <v>8357</v>
      </c>
      <c r="S2947" s="11">
        <f>(((J2947/60)/60)/24)+DATE(1970,1,1)</f>
        <v>42118.139583333337</v>
      </c>
      <c r="T2947" s="3">
        <f>(((I2947/60)/60)/24)+DATE(1970,1,1)</f>
        <v>42148.139583333337</v>
      </c>
    </row>
    <row r="2948" spans="1:20" x14ac:dyDescent="0.3">
      <c r="A2948" s="2">
        <v>2946</v>
      </c>
      <c r="B2948" s="2" t="s">
        <v>2946</v>
      </c>
      <c r="C2948" s="2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6">
        <f>(E2948/D2948)*100</f>
        <v>0.1</v>
      </c>
      <c r="P2948" s="5">
        <f>IF(NOT(L2948=0),(E2948/L2948),0)</f>
        <v>1</v>
      </c>
      <c r="Q2948" s="2" t="s">
        <v>8317</v>
      </c>
      <c r="R2948" s="2" t="s">
        <v>8357</v>
      </c>
      <c r="S2948" s="11">
        <f>(((J2948/60)/60)/24)+DATE(1970,1,1)</f>
        <v>42567.531157407408</v>
      </c>
      <c r="T2948" s="3">
        <f>(((I2948/60)/60)/24)+DATE(1970,1,1)</f>
        <v>42597.531157407408</v>
      </c>
    </row>
    <row r="2949" spans="1:20" x14ac:dyDescent="0.3">
      <c r="A2949" s="2">
        <v>2947</v>
      </c>
      <c r="B2949" s="2" t="s">
        <v>2947</v>
      </c>
      <c r="C2949" s="2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6">
        <f>(E2949/D2949)*100</f>
        <v>4.2880000000000003</v>
      </c>
      <c r="P2949" s="5">
        <f>IF(NOT(L2949=0),(E2949/L2949),0)</f>
        <v>82.461538461538467</v>
      </c>
      <c r="Q2949" s="2" t="s">
        <v>8317</v>
      </c>
      <c r="R2949" s="2" t="s">
        <v>8357</v>
      </c>
      <c r="S2949" s="11">
        <f>(((J2949/60)/60)/24)+DATE(1970,1,1)</f>
        <v>42649.562118055561</v>
      </c>
      <c r="T2949" s="3">
        <f>(((I2949/60)/60)/24)+DATE(1970,1,1)</f>
        <v>42698.715972222228</v>
      </c>
    </row>
    <row r="2950" spans="1:20" x14ac:dyDescent="0.3">
      <c r="A2950" s="2">
        <v>2948</v>
      </c>
      <c r="B2950" s="2" t="s">
        <v>2948</v>
      </c>
      <c r="C2950" s="2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6">
        <f>(E2950/D2950)*100</f>
        <v>4.8000000000000004E-3</v>
      </c>
      <c r="P2950" s="5">
        <f>IF(NOT(L2950=0),(E2950/L2950),0)</f>
        <v>2.6666666666666665</v>
      </c>
      <c r="Q2950" s="2" t="s">
        <v>8317</v>
      </c>
      <c r="R2950" s="2" t="s">
        <v>8357</v>
      </c>
      <c r="S2950" s="11">
        <f>(((J2950/60)/60)/24)+DATE(1970,1,1)</f>
        <v>42097.649224537032</v>
      </c>
      <c r="T2950" s="3">
        <f>(((I2950/60)/60)/24)+DATE(1970,1,1)</f>
        <v>42157.649224537032</v>
      </c>
    </row>
    <row r="2951" spans="1:20" x14ac:dyDescent="0.3">
      <c r="A2951" s="2">
        <v>2949</v>
      </c>
      <c r="B2951" s="2" t="s">
        <v>2949</v>
      </c>
      <c r="C2951" s="2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6">
        <f>(E2951/D2951)*100</f>
        <v>2.5</v>
      </c>
      <c r="P2951" s="5">
        <f>IF(NOT(L2951=0),(E2951/L2951),0)</f>
        <v>12.5</v>
      </c>
      <c r="Q2951" s="2" t="s">
        <v>8317</v>
      </c>
      <c r="R2951" s="2" t="s">
        <v>8357</v>
      </c>
      <c r="S2951" s="11">
        <f>(((J2951/60)/60)/24)+DATE(1970,1,1)</f>
        <v>42297.823113425926</v>
      </c>
      <c r="T2951" s="3">
        <f>(((I2951/60)/60)/24)+DATE(1970,1,1)</f>
        <v>42327.864780092597</v>
      </c>
    </row>
    <row r="2952" spans="1:20" x14ac:dyDescent="0.3">
      <c r="A2952" s="2">
        <v>2950</v>
      </c>
      <c r="B2952" s="2" t="s">
        <v>2950</v>
      </c>
      <c r="C2952" s="2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6">
        <f>(E2952/D2952)*100</f>
        <v>0</v>
      </c>
      <c r="P2952" s="5">
        <f>IF(NOT(L2952=0),(E2952/L2952),0)</f>
        <v>0</v>
      </c>
      <c r="Q2952" s="2" t="s">
        <v>8317</v>
      </c>
      <c r="R2952" s="2" t="s">
        <v>8357</v>
      </c>
      <c r="S2952" s="11">
        <f>(((J2952/60)/60)/24)+DATE(1970,1,1)</f>
        <v>42362.36518518519</v>
      </c>
      <c r="T2952" s="3">
        <f>(((I2952/60)/60)/24)+DATE(1970,1,1)</f>
        <v>42392.36518518519</v>
      </c>
    </row>
    <row r="2953" spans="1:20" x14ac:dyDescent="0.3">
      <c r="A2953" s="2">
        <v>2951</v>
      </c>
      <c r="B2953" s="2" t="s">
        <v>2951</v>
      </c>
      <c r="C2953" s="2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6">
        <f>(E2953/D2953)*100</f>
        <v>2.1919999999999997</v>
      </c>
      <c r="P2953" s="5">
        <f>IF(NOT(L2953=0),(E2953/L2953),0)</f>
        <v>18.896551724137932</v>
      </c>
      <c r="Q2953" s="2" t="s">
        <v>8317</v>
      </c>
      <c r="R2953" s="2" t="s">
        <v>8357</v>
      </c>
      <c r="S2953" s="11">
        <f>(((J2953/60)/60)/24)+DATE(1970,1,1)</f>
        <v>41872.802928240737</v>
      </c>
      <c r="T2953" s="3">
        <f>(((I2953/60)/60)/24)+DATE(1970,1,1)</f>
        <v>41917.802928240737</v>
      </c>
    </row>
    <row r="2954" spans="1:20" x14ac:dyDescent="0.3">
      <c r="A2954" s="2">
        <v>2952</v>
      </c>
      <c r="B2954" s="2" t="s">
        <v>2952</v>
      </c>
      <c r="C2954" s="2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6">
        <f>(E2954/D2954)*100</f>
        <v>8.0250000000000004</v>
      </c>
      <c r="P2954" s="5">
        <f>IF(NOT(L2954=0),(E2954/L2954),0)</f>
        <v>200.625</v>
      </c>
      <c r="Q2954" s="2" t="s">
        <v>8317</v>
      </c>
      <c r="R2954" s="2" t="s">
        <v>8357</v>
      </c>
      <c r="S2954" s="11">
        <f>(((J2954/60)/60)/24)+DATE(1970,1,1)</f>
        <v>42628.690266203703</v>
      </c>
      <c r="T2954" s="3">
        <f>(((I2954/60)/60)/24)+DATE(1970,1,1)</f>
        <v>42660.166666666672</v>
      </c>
    </row>
    <row r="2955" spans="1:20" x14ac:dyDescent="0.3">
      <c r="A2955" s="2">
        <v>2953</v>
      </c>
      <c r="B2955" s="2" t="s">
        <v>2953</v>
      </c>
      <c r="C2955" s="2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6">
        <f>(E2955/D2955)*100</f>
        <v>0.15125</v>
      </c>
      <c r="P2955" s="5">
        <f>IF(NOT(L2955=0),(E2955/L2955),0)</f>
        <v>201.66666666666666</v>
      </c>
      <c r="Q2955" s="2" t="s">
        <v>8317</v>
      </c>
      <c r="R2955" s="2" t="s">
        <v>8357</v>
      </c>
      <c r="S2955" s="11">
        <f>(((J2955/60)/60)/24)+DATE(1970,1,1)</f>
        <v>42255.791909722218</v>
      </c>
      <c r="T2955" s="3">
        <f>(((I2955/60)/60)/24)+DATE(1970,1,1)</f>
        <v>42285.791909722218</v>
      </c>
    </row>
    <row r="2956" spans="1:20" x14ac:dyDescent="0.3">
      <c r="A2956" s="2">
        <v>2954</v>
      </c>
      <c r="B2956" s="2" t="s">
        <v>2954</v>
      </c>
      <c r="C2956" s="2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6">
        <f>(E2956/D2956)*100</f>
        <v>0</v>
      </c>
      <c r="P2956" s="5">
        <f>IF(NOT(L2956=0),(E2956/L2956),0)</f>
        <v>0</v>
      </c>
      <c r="Q2956" s="2" t="s">
        <v>8317</v>
      </c>
      <c r="R2956" s="2" t="s">
        <v>8357</v>
      </c>
      <c r="S2956" s="11">
        <f>(((J2956/60)/60)/24)+DATE(1970,1,1)</f>
        <v>42790.583368055552</v>
      </c>
      <c r="T2956" s="3">
        <f>(((I2956/60)/60)/24)+DATE(1970,1,1)</f>
        <v>42810.541701388895</v>
      </c>
    </row>
    <row r="2957" spans="1:20" x14ac:dyDescent="0.3">
      <c r="A2957" s="2">
        <v>2955</v>
      </c>
      <c r="B2957" s="2" t="s">
        <v>2955</v>
      </c>
      <c r="C2957" s="2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6">
        <f>(E2957/D2957)*100</f>
        <v>59.583333333333336</v>
      </c>
      <c r="P2957" s="5">
        <f>IF(NOT(L2957=0),(E2957/L2957),0)</f>
        <v>65</v>
      </c>
      <c r="Q2957" s="2" t="s">
        <v>8317</v>
      </c>
      <c r="R2957" s="2" t="s">
        <v>8357</v>
      </c>
      <c r="S2957" s="11">
        <f>(((J2957/60)/60)/24)+DATE(1970,1,1)</f>
        <v>42141.741307870368</v>
      </c>
      <c r="T2957" s="3">
        <f>(((I2957/60)/60)/24)+DATE(1970,1,1)</f>
        <v>42171.741307870368</v>
      </c>
    </row>
    <row r="2958" spans="1:20" x14ac:dyDescent="0.3">
      <c r="A2958" s="2">
        <v>2956</v>
      </c>
      <c r="B2958" s="2" t="s">
        <v>2956</v>
      </c>
      <c r="C2958" s="2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6">
        <f>(E2958/D2958)*100</f>
        <v>16.734177215189874</v>
      </c>
      <c r="P2958" s="5">
        <f>IF(NOT(L2958=0),(E2958/L2958),0)</f>
        <v>66.099999999999994</v>
      </c>
      <c r="Q2958" s="2" t="s">
        <v>8317</v>
      </c>
      <c r="R2958" s="2" t="s">
        <v>8357</v>
      </c>
      <c r="S2958" s="11">
        <f>(((J2958/60)/60)/24)+DATE(1970,1,1)</f>
        <v>42464.958912037036</v>
      </c>
      <c r="T2958" s="3">
        <f>(((I2958/60)/60)/24)+DATE(1970,1,1)</f>
        <v>42494.958912037036</v>
      </c>
    </row>
    <row r="2959" spans="1:20" x14ac:dyDescent="0.3">
      <c r="A2959" s="2">
        <v>2957</v>
      </c>
      <c r="B2959" s="2" t="s">
        <v>2957</v>
      </c>
      <c r="C2959" s="2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6">
        <f>(E2959/D2959)*100</f>
        <v>1.8666666666666669</v>
      </c>
      <c r="P2959" s="5">
        <f>IF(NOT(L2959=0),(E2959/L2959),0)</f>
        <v>93.333333333333329</v>
      </c>
      <c r="Q2959" s="2" t="s">
        <v>8317</v>
      </c>
      <c r="R2959" s="2" t="s">
        <v>8357</v>
      </c>
      <c r="S2959" s="11">
        <f>(((J2959/60)/60)/24)+DATE(1970,1,1)</f>
        <v>42031.011249999996</v>
      </c>
      <c r="T2959" s="3">
        <f>(((I2959/60)/60)/24)+DATE(1970,1,1)</f>
        <v>42090.969583333332</v>
      </c>
    </row>
    <row r="2960" spans="1:20" x14ac:dyDescent="0.3">
      <c r="A2960" s="2">
        <v>2958</v>
      </c>
      <c r="B2960" s="2" t="s">
        <v>2958</v>
      </c>
      <c r="C2960" s="2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6">
        <f>(E2960/D2960)*100</f>
        <v>0</v>
      </c>
      <c r="P2960" s="5">
        <f>IF(NOT(L2960=0),(E2960/L2960),0)</f>
        <v>0</v>
      </c>
      <c r="Q2960" s="2" t="s">
        <v>8317</v>
      </c>
      <c r="R2960" s="2" t="s">
        <v>8357</v>
      </c>
      <c r="S2960" s="11">
        <f>(((J2960/60)/60)/24)+DATE(1970,1,1)</f>
        <v>42438.779131944444</v>
      </c>
      <c r="T2960" s="3">
        <f>(((I2960/60)/60)/24)+DATE(1970,1,1)</f>
        <v>42498.73746527778</v>
      </c>
    </row>
    <row r="2961" spans="1:20" x14ac:dyDescent="0.3">
      <c r="A2961" s="2">
        <v>2959</v>
      </c>
      <c r="B2961" s="2" t="s">
        <v>2959</v>
      </c>
      <c r="C2961" s="2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6">
        <f>(E2961/D2961)*100</f>
        <v>0</v>
      </c>
      <c r="P2961" s="5">
        <f>IF(NOT(L2961=0),(E2961/L2961),0)</f>
        <v>0</v>
      </c>
      <c r="Q2961" s="2" t="s">
        <v>8317</v>
      </c>
      <c r="R2961" s="2" t="s">
        <v>8357</v>
      </c>
      <c r="S2961" s="11">
        <f>(((J2961/60)/60)/24)+DATE(1970,1,1)</f>
        <v>42498.008391203708</v>
      </c>
      <c r="T2961" s="3">
        <f>(((I2961/60)/60)/24)+DATE(1970,1,1)</f>
        <v>42528.008391203708</v>
      </c>
    </row>
    <row r="2962" spans="1:20" x14ac:dyDescent="0.3">
      <c r="A2962" s="2">
        <v>2960</v>
      </c>
      <c r="B2962" s="2" t="s">
        <v>2960</v>
      </c>
      <c r="C2962" s="2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6">
        <f>(E2962/D2962)*100</f>
        <v>0</v>
      </c>
      <c r="P2962" s="5">
        <f>IF(NOT(L2962=0),(E2962/L2962),0)</f>
        <v>0</v>
      </c>
      <c r="Q2962" s="2" t="s">
        <v>8317</v>
      </c>
      <c r="R2962" s="2" t="s">
        <v>8357</v>
      </c>
      <c r="S2962" s="11">
        <f>(((J2962/60)/60)/24)+DATE(1970,1,1)</f>
        <v>41863.757210648146</v>
      </c>
      <c r="T2962" s="3">
        <f>(((I2962/60)/60)/24)+DATE(1970,1,1)</f>
        <v>41893.757210648146</v>
      </c>
    </row>
    <row r="2963" spans="1:20" x14ac:dyDescent="0.3">
      <c r="A2963" s="2">
        <v>2961</v>
      </c>
      <c r="B2963" s="2" t="s">
        <v>2961</v>
      </c>
      <c r="C2963" s="2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6">
        <f>(E2963/D2963)*100</f>
        <v>109.62</v>
      </c>
      <c r="P2963" s="5">
        <f>IF(NOT(L2963=0),(E2963/L2963),0)</f>
        <v>50.75</v>
      </c>
      <c r="Q2963" s="2" t="s">
        <v>8317</v>
      </c>
      <c r="R2963" s="2" t="s">
        <v>8318</v>
      </c>
      <c r="S2963" s="11">
        <f>(((J2963/60)/60)/24)+DATE(1970,1,1)</f>
        <v>42061.212488425925</v>
      </c>
      <c r="T2963" s="3">
        <f>(((I2963/60)/60)/24)+DATE(1970,1,1)</f>
        <v>42089.166666666672</v>
      </c>
    </row>
    <row r="2964" spans="1:20" x14ac:dyDescent="0.3">
      <c r="A2964" s="2">
        <v>2962</v>
      </c>
      <c r="B2964" s="2" t="s">
        <v>2962</v>
      </c>
      <c r="C2964" s="2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6">
        <f>(E2964/D2964)*100</f>
        <v>121.8</v>
      </c>
      <c r="P2964" s="5">
        <f>IF(NOT(L2964=0),(E2964/L2964),0)</f>
        <v>60.9</v>
      </c>
      <c r="Q2964" s="2" t="s">
        <v>8317</v>
      </c>
      <c r="R2964" s="2" t="s">
        <v>8318</v>
      </c>
      <c r="S2964" s="11">
        <f>(((J2964/60)/60)/24)+DATE(1970,1,1)</f>
        <v>42036.24428240741</v>
      </c>
      <c r="T2964" s="3">
        <f>(((I2964/60)/60)/24)+DATE(1970,1,1)</f>
        <v>42064.290972222225</v>
      </c>
    </row>
    <row r="2965" spans="1:20" x14ac:dyDescent="0.3">
      <c r="A2965" s="2">
        <v>2963</v>
      </c>
      <c r="B2965" s="2" t="s">
        <v>2963</v>
      </c>
      <c r="C2965" s="2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6">
        <f>(E2965/D2965)*100</f>
        <v>106.85</v>
      </c>
      <c r="P2965" s="5">
        <f>IF(NOT(L2965=0),(E2965/L2965),0)</f>
        <v>109.03061224489795</v>
      </c>
      <c r="Q2965" s="2" t="s">
        <v>8317</v>
      </c>
      <c r="R2965" s="2" t="s">
        <v>8318</v>
      </c>
      <c r="S2965" s="11">
        <f>(((J2965/60)/60)/24)+DATE(1970,1,1)</f>
        <v>42157.470185185186</v>
      </c>
      <c r="T2965" s="3">
        <f>(((I2965/60)/60)/24)+DATE(1970,1,1)</f>
        <v>42187.470185185186</v>
      </c>
    </row>
    <row r="2966" spans="1:20" x14ac:dyDescent="0.3">
      <c r="A2966" s="2">
        <v>2964</v>
      </c>
      <c r="B2966" s="2" t="s">
        <v>2964</v>
      </c>
      <c r="C2966" s="2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6">
        <f>(E2966/D2966)*100</f>
        <v>100.71379999999999</v>
      </c>
      <c r="P2966" s="5">
        <f>IF(NOT(L2966=0),(E2966/L2966),0)</f>
        <v>25.692295918367346</v>
      </c>
      <c r="Q2966" s="2" t="s">
        <v>8317</v>
      </c>
      <c r="R2966" s="2" t="s">
        <v>8318</v>
      </c>
      <c r="S2966" s="11">
        <f>(((J2966/60)/60)/24)+DATE(1970,1,1)</f>
        <v>41827.909942129627</v>
      </c>
      <c r="T2966" s="3">
        <f>(((I2966/60)/60)/24)+DATE(1970,1,1)</f>
        <v>41857.897222222222</v>
      </c>
    </row>
    <row r="2967" spans="1:20" x14ac:dyDescent="0.3">
      <c r="A2967" s="2">
        <v>2965</v>
      </c>
      <c r="B2967" s="2" t="s">
        <v>2965</v>
      </c>
      <c r="C2967" s="2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6">
        <f>(E2967/D2967)*100</f>
        <v>109.00000000000001</v>
      </c>
      <c r="P2967" s="5">
        <f>IF(NOT(L2967=0),(E2967/L2967),0)</f>
        <v>41.92307692307692</v>
      </c>
      <c r="Q2967" s="2" t="s">
        <v>8317</v>
      </c>
      <c r="R2967" s="2" t="s">
        <v>8318</v>
      </c>
      <c r="S2967" s="11">
        <f>(((J2967/60)/60)/24)+DATE(1970,1,1)</f>
        <v>42162.729548611111</v>
      </c>
      <c r="T2967" s="3">
        <f>(((I2967/60)/60)/24)+DATE(1970,1,1)</f>
        <v>42192.729548611111</v>
      </c>
    </row>
    <row r="2968" spans="1:20" x14ac:dyDescent="0.3">
      <c r="A2968" s="2">
        <v>2966</v>
      </c>
      <c r="B2968" s="2" t="s">
        <v>2966</v>
      </c>
      <c r="C2968" s="2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6">
        <f>(E2968/D2968)*100</f>
        <v>113.63000000000001</v>
      </c>
      <c r="P2968" s="5">
        <f>IF(NOT(L2968=0),(E2968/L2968),0)</f>
        <v>88.7734375</v>
      </c>
      <c r="Q2968" s="2" t="s">
        <v>8317</v>
      </c>
      <c r="R2968" s="2" t="s">
        <v>8318</v>
      </c>
      <c r="S2968" s="11">
        <f>(((J2968/60)/60)/24)+DATE(1970,1,1)</f>
        <v>42233.738564814819</v>
      </c>
      <c r="T2968" s="3">
        <f>(((I2968/60)/60)/24)+DATE(1970,1,1)</f>
        <v>42263.738564814819</v>
      </c>
    </row>
    <row r="2969" spans="1:20" x14ac:dyDescent="0.3">
      <c r="A2969" s="2">
        <v>2967</v>
      </c>
      <c r="B2969" s="2" t="s">
        <v>2967</v>
      </c>
      <c r="C2969" s="2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6">
        <f>(E2969/D2969)*100</f>
        <v>113.92</v>
      </c>
      <c r="P2969" s="5">
        <f>IF(NOT(L2969=0),(E2969/L2969),0)</f>
        <v>80.225352112676063</v>
      </c>
      <c r="Q2969" s="2" t="s">
        <v>8317</v>
      </c>
      <c r="R2969" s="2" t="s">
        <v>8318</v>
      </c>
      <c r="S2969" s="11">
        <f>(((J2969/60)/60)/24)+DATE(1970,1,1)</f>
        <v>42042.197824074072</v>
      </c>
      <c r="T2969" s="3">
        <f>(((I2969/60)/60)/24)+DATE(1970,1,1)</f>
        <v>42072.156157407408</v>
      </c>
    </row>
    <row r="2970" spans="1:20" x14ac:dyDescent="0.3">
      <c r="A2970" s="2">
        <v>2968</v>
      </c>
      <c r="B2970" s="2" t="s">
        <v>2968</v>
      </c>
      <c r="C2970" s="2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6">
        <f>(E2970/D2970)*100</f>
        <v>106</v>
      </c>
      <c r="P2970" s="5">
        <f>IF(NOT(L2970=0),(E2970/L2970),0)</f>
        <v>78.936170212765958</v>
      </c>
      <c r="Q2970" s="2" t="s">
        <v>8317</v>
      </c>
      <c r="R2970" s="2" t="s">
        <v>8318</v>
      </c>
      <c r="S2970" s="11">
        <f>(((J2970/60)/60)/24)+DATE(1970,1,1)</f>
        <v>42585.523842592593</v>
      </c>
      <c r="T2970" s="3">
        <f>(((I2970/60)/60)/24)+DATE(1970,1,1)</f>
        <v>42599.165972222225</v>
      </c>
    </row>
    <row r="2971" spans="1:20" x14ac:dyDescent="0.3">
      <c r="A2971" s="2">
        <v>2969</v>
      </c>
      <c r="B2971" s="2" t="s">
        <v>2969</v>
      </c>
      <c r="C2971" s="2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6">
        <f>(E2971/D2971)*100</f>
        <v>162.5</v>
      </c>
      <c r="P2971" s="5">
        <f>IF(NOT(L2971=0),(E2971/L2971),0)</f>
        <v>95.588235294117652</v>
      </c>
      <c r="Q2971" s="2" t="s">
        <v>8317</v>
      </c>
      <c r="R2971" s="2" t="s">
        <v>8318</v>
      </c>
      <c r="S2971" s="11">
        <f>(((J2971/60)/60)/24)+DATE(1970,1,1)</f>
        <v>42097.786493055552</v>
      </c>
      <c r="T2971" s="3">
        <f>(((I2971/60)/60)/24)+DATE(1970,1,1)</f>
        <v>42127.952083333337</v>
      </c>
    </row>
    <row r="2972" spans="1:20" x14ac:dyDescent="0.3">
      <c r="A2972" s="2">
        <v>2970</v>
      </c>
      <c r="B2972" s="2" t="s">
        <v>2970</v>
      </c>
      <c r="C2972" s="2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6">
        <f>(E2972/D2972)*100</f>
        <v>106</v>
      </c>
      <c r="P2972" s="5">
        <f>IF(NOT(L2972=0),(E2972/L2972),0)</f>
        <v>69.890109890109883</v>
      </c>
      <c r="Q2972" s="2" t="s">
        <v>8317</v>
      </c>
      <c r="R2972" s="2" t="s">
        <v>8318</v>
      </c>
      <c r="S2972" s="11">
        <f>(((J2972/60)/60)/24)+DATE(1970,1,1)</f>
        <v>41808.669571759259</v>
      </c>
      <c r="T2972" s="3">
        <f>(((I2972/60)/60)/24)+DATE(1970,1,1)</f>
        <v>41838.669571759259</v>
      </c>
    </row>
    <row r="2973" spans="1:20" x14ac:dyDescent="0.3">
      <c r="A2973" s="2">
        <v>2971</v>
      </c>
      <c r="B2973" s="2" t="s">
        <v>2971</v>
      </c>
      <c r="C2973" s="2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6">
        <f>(E2973/D2973)*100</f>
        <v>100.15624999999999</v>
      </c>
      <c r="P2973" s="5">
        <f>IF(NOT(L2973=0),(E2973/L2973),0)</f>
        <v>74.534883720930239</v>
      </c>
      <c r="Q2973" s="2" t="s">
        <v>8317</v>
      </c>
      <c r="R2973" s="2" t="s">
        <v>8318</v>
      </c>
      <c r="S2973" s="11">
        <f>(((J2973/60)/60)/24)+DATE(1970,1,1)</f>
        <v>41852.658310185187</v>
      </c>
      <c r="T2973" s="3">
        <f>(((I2973/60)/60)/24)+DATE(1970,1,1)</f>
        <v>41882.658310185187</v>
      </c>
    </row>
    <row r="2974" spans="1:20" x14ac:dyDescent="0.3">
      <c r="A2974" s="2">
        <v>2972</v>
      </c>
      <c r="B2974" s="2" t="s">
        <v>2972</v>
      </c>
      <c r="C2974" s="2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6">
        <f>(E2974/D2974)*100</f>
        <v>105.35000000000001</v>
      </c>
      <c r="P2974" s="5">
        <f>IF(NOT(L2974=0),(E2974/L2974),0)</f>
        <v>123.94117647058823</v>
      </c>
      <c r="Q2974" s="2" t="s">
        <v>8317</v>
      </c>
      <c r="R2974" s="2" t="s">
        <v>8318</v>
      </c>
      <c r="S2974" s="11">
        <f>(((J2974/60)/60)/24)+DATE(1970,1,1)</f>
        <v>42694.110185185185</v>
      </c>
      <c r="T2974" s="3">
        <f>(((I2974/60)/60)/24)+DATE(1970,1,1)</f>
        <v>42709.041666666672</v>
      </c>
    </row>
    <row r="2975" spans="1:20" x14ac:dyDescent="0.3">
      <c r="A2975" s="2">
        <v>2973</v>
      </c>
      <c r="B2975" s="2" t="s">
        <v>2973</v>
      </c>
      <c r="C2975" s="2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6">
        <f>(E2975/D2975)*100</f>
        <v>174.8</v>
      </c>
      <c r="P2975" s="5">
        <f>IF(NOT(L2975=0),(E2975/L2975),0)</f>
        <v>264.84848484848487</v>
      </c>
      <c r="Q2975" s="2" t="s">
        <v>8317</v>
      </c>
      <c r="R2975" s="2" t="s">
        <v>8318</v>
      </c>
      <c r="S2975" s="11">
        <f>(((J2975/60)/60)/24)+DATE(1970,1,1)</f>
        <v>42341.818379629629</v>
      </c>
      <c r="T2975" s="3">
        <f>(((I2975/60)/60)/24)+DATE(1970,1,1)</f>
        <v>42370.166666666672</v>
      </c>
    </row>
    <row r="2976" spans="1:20" x14ac:dyDescent="0.3">
      <c r="A2976" s="2">
        <v>2974</v>
      </c>
      <c r="B2976" s="2" t="s">
        <v>2974</v>
      </c>
      <c r="C2976" s="2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6">
        <f>(E2976/D2976)*100</f>
        <v>102</v>
      </c>
      <c r="P2976" s="5">
        <f>IF(NOT(L2976=0),(E2976/L2976),0)</f>
        <v>58.620689655172413</v>
      </c>
      <c r="Q2976" s="2" t="s">
        <v>8317</v>
      </c>
      <c r="R2976" s="2" t="s">
        <v>8318</v>
      </c>
      <c r="S2976" s="11">
        <f>(((J2976/60)/60)/24)+DATE(1970,1,1)</f>
        <v>41880.061006944445</v>
      </c>
      <c r="T2976" s="3">
        <f>(((I2976/60)/60)/24)+DATE(1970,1,1)</f>
        <v>41908.065972222219</v>
      </c>
    </row>
    <row r="2977" spans="1:20" x14ac:dyDescent="0.3">
      <c r="A2977" s="2">
        <v>2975</v>
      </c>
      <c r="B2977" s="2" t="s">
        <v>2975</v>
      </c>
      <c r="C2977" s="2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6">
        <f>(E2977/D2977)*100</f>
        <v>100.125</v>
      </c>
      <c r="P2977" s="5">
        <f>IF(NOT(L2977=0),(E2977/L2977),0)</f>
        <v>70.884955752212392</v>
      </c>
      <c r="Q2977" s="2" t="s">
        <v>8317</v>
      </c>
      <c r="R2977" s="2" t="s">
        <v>8318</v>
      </c>
      <c r="S2977" s="11">
        <f>(((J2977/60)/60)/24)+DATE(1970,1,1)</f>
        <v>41941.683865740742</v>
      </c>
      <c r="T2977" s="3">
        <f>(((I2977/60)/60)/24)+DATE(1970,1,1)</f>
        <v>41970.125</v>
      </c>
    </row>
    <row r="2978" spans="1:20" x14ac:dyDescent="0.3">
      <c r="A2978" s="2">
        <v>2976</v>
      </c>
      <c r="B2978" s="2" t="s">
        <v>2976</v>
      </c>
      <c r="C2978" s="2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6">
        <f>(E2978/D2978)*100</f>
        <v>171.42857142857142</v>
      </c>
      <c r="P2978" s="5">
        <f>IF(NOT(L2978=0),(E2978/L2978),0)</f>
        <v>8.5714285714285712</v>
      </c>
      <c r="Q2978" s="2" t="s">
        <v>8317</v>
      </c>
      <c r="R2978" s="2" t="s">
        <v>8318</v>
      </c>
      <c r="S2978" s="11">
        <f>(((J2978/60)/60)/24)+DATE(1970,1,1)</f>
        <v>42425.730671296296</v>
      </c>
      <c r="T2978" s="3">
        <f>(((I2978/60)/60)/24)+DATE(1970,1,1)</f>
        <v>42442.5</v>
      </c>
    </row>
    <row r="2979" spans="1:20" x14ac:dyDescent="0.3">
      <c r="A2979" s="2">
        <v>2977</v>
      </c>
      <c r="B2979" s="2" t="s">
        <v>2977</v>
      </c>
      <c r="C2979" s="2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6">
        <f>(E2979/D2979)*100</f>
        <v>113.56666666666666</v>
      </c>
      <c r="P2979" s="5">
        <f>IF(NOT(L2979=0),(E2979/L2979),0)</f>
        <v>113.56666666666666</v>
      </c>
      <c r="Q2979" s="2" t="s">
        <v>8317</v>
      </c>
      <c r="R2979" s="2" t="s">
        <v>8318</v>
      </c>
      <c r="S2979" s="11">
        <f>(((J2979/60)/60)/24)+DATE(1970,1,1)</f>
        <v>42026.88118055556</v>
      </c>
      <c r="T2979" s="3">
        <f>(((I2979/60)/60)/24)+DATE(1970,1,1)</f>
        <v>42086.093055555553</v>
      </c>
    </row>
    <row r="2980" spans="1:20" x14ac:dyDescent="0.3">
      <c r="A2980" s="2">
        <v>2978</v>
      </c>
      <c r="B2980" s="2" t="s">
        <v>2978</v>
      </c>
      <c r="C2980" s="2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6">
        <f>(E2980/D2980)*100</f>
        <v>129.46666666666667</v>
      </c>
      <c r="P2980" s="5">
        <f>IF(NOT(L2980=0),(E2980/L2980),0)</f>
        <v>60.6875</v>
      </c>
      <c r="Q2980" s="2" t="s">
        <v>8317</v>
      </c>
      <c r="R2980" s="2" t="s">
        <v>8318</v>
      </c>
      <c r="S2980" s="11">
        <f>(((J2980/60)/60)/24)+DATE(1970,1,1)</f>
        <v>41922.640590277777</v>
      </c>
      <c r="T2980" s="3">
        <f>(((I2980/60)/60)/24)+DATE(1970,1,1)</f>
        <v>41932.249305555553</v>
      </c>
    </row>
    <row r="2981" spans="1:20" x14ac:dyDescent="0.3">
      <c r="A2981" s="2">
        <v>2979</v>
      </c>
      <c r="B2981" s="2" t="s">
        <v>2979</v>
      </c>
      <c r="C2981" s="2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6">
        <f>(E2981/D2981)*100</f>
        <v>101.4</v>
      </c>
      <c r="P2981" s="5">
        <f>IF(NOT(L2981=0),(E2981/L2981),0)</f>
        <v>110.21739130434783</v>
      </c>
      <c r="Q2981" s="2" t="s">
        <v>8317</v>
      </c>
      <c r="R2981" s="2" t="s">
        <v>8318</v>
      </c>
      <c r="S2981" s="11">
        <f>(((J2981/60)/60)/24)+DATE(1970,1,1)</f>
        <v>41993.824340277773</v>
      </c>
      <c r="T2981" s="3">
        <f>(((I2981/60)/60)/24)+DATE(1970,1,1)</f>
        <v>42010.25</v>
      </c>
    </row>
    <row r="2982" spans="1:20" x14ac:dyDescent="0.3">
      <c r="A2982" s="2">
        <v>2980</v>
      </c>
      <c r="B2982" s="2" t="s">
        <v>2980</v>
      </c>
      <c r="C2982" s="2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6">
        <f>(E2982/D2982)*100</f>
        <v>109.16666666666666</v>
      </c>
      <c r="P2982" s="5">
        <f>IF(NOT(L2982=0),(E2982/L2982),0)</f>
        <v>136.45833333333334</v>
      </c>
      <c r="Q2982" s="2" t="s">
        <v>8317</v>
      </c>
      <c r="R2982" s="2" t="s">
        <v>8318</v>
      </c>
      <c r="S2982" s="11">
        <f>(((J2982/60)/60)/24)+DATE(1970,1,1)</f>
        <v>42219.915856481486</v>
      </c>
      <c r="T2982" s="3">
        <f>(((I2982/60)/60)/24)+DATE(1970,1,1)</f>
        <v>42240.083333333328</v>
      </c>
    </row>
    <row r="2983" spans="1:20" x14ac:dyDescent="0.3">
      <c r="A2983" s="2">
        <v>2981</v>
      </c>
      <c r="B2983" s="2" t="s">
        <v>2981</v>
      </c>
      <c r="C2983" s="2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6">
        <f>(E2983/D2983)*100</f>
        <v>128.92500000000001</v>
      </c>
      <c r="P2983" s="5">
        <f>IF(NOT(L2983=0),(E2983/L2983),0)</f>
        <v>53.164948453608247</v>
      </c>
      <c r="Q2983" s="2" t="s">
        <v>8317</v>
      </c>
      <c r="R2983" s="2" t="s">
        <v>8357</v>
      </c>
      <c r="S2983" s="11">
        <f>(((J2983/60)/60)/24)+DATE(1970,1,1)</f>
        <v>42225.559675925921</v>
      </c>
      <c r="T2983" s="3">
        <f>(((I2983/60)/60)/24)+DATE(1970,1,1)</f>
        <v>42270.559675925921</v>
      </c>
    </row>
    <row r="2984" spans="1:20" x14ac:dyDescent="0.3">
      <c r="A2984" s="2">
        <v>2982</v>
      </c>
      <c r="B2984" s="2" t="s">
        <v>2982</v>
      </c>
      <c r="C2984" s="2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6">
        <f>(E2984/D2984)*100</f>
        <v>102.06</v>
      </c>
      <c r="P2984" s="5">
        <f>IF(NOT(L2984=0),(E2984/L2984),0)</f>
        <v>86.491525423728817</v>
      </c>
      <c r="Q2984" s="2" t="s">
        <v>8317</v>
      </c>
      <c r="R2984" s="2" t="s">
        <v>8357</v>
      </c>
      <c r="S2984" s="11">
        <f>(((J2984/60)/60)/24)+DATE(1970,1,1)</f>
        <v>42381.686840277776</v>
      </c>
      <c r="T2984" s="3">
        <f>(((I2984/60)/60)/24)+DATE(1970,1,1)</f>
        <v>42411.686840277776</v>
      </c>
    </row>
    <row r="2985" spans="1:20" x14ac:dyDescent="0.3">
      <c r="A2985" s="2">
        <v>2983</v>
      </c>
      <c r="B2985" s="2" t="s">
        <v>2983</v>
      </c>
      <c r="C2985" s="2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6">
        <f>(E2985/D2985)*100</f>
        <v>146.53957758620692</v>
      </c>
      <c r="P2985" s="5">
        <f>IF(NOT(L2985=0),(E2985/L2985),0)</f>
        <v>155.23827397260274</v>
      </c>
      <c r="Q2985" s="2" t="s">
        <v>8317</v>
      </c>
      <c r="R2985" s="2" t="s">
        <v>8357</v>
      </c>
      <c r="S2985" s="11">
        <f>(((J2985/60)/60)/24)+DATE(1970,1,1)</f>
        <v>41894.632361111115</v>
      </c>
      <c r="T2985" s="3">
        <f>(((I2985/60)/60)/24)+DATE(1970,1,1)</f>
        <v>41954.674027777779</v>
      </c>
    </row>
    <row r="2986" spans="1:20" x14ac:dyDescent="0.3">
      <c r="A2986" s="2">
        <v>2984</v>
      </c>
      <c r="B2986" s="2" t="s">
        <v>2984</v>
      </c>
      <c r="C2986" s="2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6">
        <f>(E2986/D2986)*100</f>
        <v>100.352</v>
      </c>
      <c r="P2986" s="5">
        <f>IF(NOT(L2986=0),(E2986/L2986),0)</f>
        <v>115.08256880733946</v>
      </c>
      <c r="Q2986" s="2" t="s">
        <v>8317</v>
      </c>
      <c r="R2986" s="2" t="s">
        <v>8357</v>
      </c>
      <c r="S2986" s="11">
        <f>(((J2986/60)/60)/24)+DATE(1970,1,1)</f>
        <v>42576.278715277775</v>
      </c>
      <c r="T2986" s="3">
        <f>(((I2986/60)/60)/24)+DATE(1970,1,1)</f>
        <v>42606.278715277775</v>
      </c>
    </row>
    <row r="2987" spans="1:20" x14ac:dyDescent="0.3">
      <c r="A2987" s="2">
        <v>2985</v>
      </c>
      <c r="B2987" s="2" t="s">
        <v>2985</v>
      </c>
      <c r="C2987" s="2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6">
        <f>(E2987/D2987)*100</f>
        <v>121.64999999999999</v>
      </c>
      <c r="P2987" s="5">
        <f>IF(NOT(L2987=0),(E2987/L2987),0)</f>
        <v>109.5945945945946</v>
      </c>
      <c r="Q2987" s="2" t="s">
        <v>8317</v>
      </c>
      <c r="R2987" s="2" t="s">
        <v>8357</v>
      </c>
      <c r="S2987" s="11">
        <f>(((J2987/60)/60)/24)+DATE(1970,1,1)</f>
        <v>42654.973703703698</v>
      </c>
      <c r="T2987" s="3">
        <f>(((I2987/60)/60)/24)+DATE(1970,1,1)</f>
        <v>42674.166666666672</v>
      </c>
    </row>
    <row r="2988" spans="1:20" x14ac:dyDescent="0.3">
      <c r="A2988" s="2">
        <v>2986</v>
      </c>
      <c r="B2988" s="2" t="s">
        <v>2986</v>
      </c>
      <c r="C2988" s="2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6">
        <f>(E2988/D2988)*100</f>
        <v>105.5</v>
      </c>
      <c r="P2988" s="5">
        <f>IF(NOT(L2988=0),(E2988/L2988),0)</f>
        <v>45.214285714285715</v>
      </c>
      <c r="Q2988" s="2" t="s">
        <v>8317</v>
      </c>
      <c r="R2988" s="2" t="s">
        <v>8357</v>
      </c>
      <c r="S2988" s="11">
        <f>(((J2988/60)/60)/24)+DATE(1970,1,1)</f>
        <v>42431.500069444446</v>
      </c>
      <c r="T2988" s="3">
        <f>(((I2988/60)/60)/24)+DATE(1970,1,1)</f>
        <v>42491.458402777775</v>
      </c>
    </row>
    <row r="2989" spans="1:20" x14ac:dyDescent="0.3">
      <c r="A2989" s="2">
        <v>2987</v>
      </c>
      <c r="B2989" s="2" t="s">
        <v>2987</v>
      </c>
      <c r="C2989" s="2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6">
        <f>(E2989/D2989)*100</f>
        <v>110.4008</v>
      </c>
      <c r="P2989" s="5">
        <f>IF(NOT(L2989=0),(E2989/L2989),0)</f>
        <v>104.15169811320754</v>
      </c>
      <c r="Q2989" s="2" t="s">
        <v>8317</v>
      </c>
      <c r="R2989" s="2" t="s">
        <v>8357</v>
      </c>
      <c r="S2989" s="11">
        <f>(((J2989/60)/60)/24)+DATE(1970,1,1)</f>
        <v>42627.307303240741</v>
      </c>
      <c r="T2989" s="3">
        <f>(((I2989/60)/60)/24)+DATE(1970,1,1)</f>
        <v>42656</v>
      </c>
    </row>
    <row r="2990" spans="1:20" x14ac:dyDescent="0.3">
      <c r="A2990" s="2">
        <v>2988</v>
      </c>
      <c r="B2990" s="2" t="s">
        <v>2988</v>
      </c>
      <c r="C2990" s="2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6">
        <f>(E2990/D2990)*100</f>
        <v>100</v>
      </c>
      <c r="P2990" s="5">
        <f>IF(NOT(L2990=0),(E2990/L2990),0)</f>
        <v>35.714285714285715</v>
      </c>
      <c r="Q2990" s="2" t="s">
        <v>8317</v>
      </c>
      <c r="R2990" s="2" t="s">
        <v>8357</v>
      </c>
      <c r="S2990" s="11">
        <f>(((J2990/60)/60)/24)+DATE(1970,1,1)</f>
        <v>42511.362048611118</v>
      </c>
      <c r="T2990" s="3">
        <f>(((I2990/60)/60)/24)+DATE(1970,1,1)</f>
        <v>42541.362048611118</v>
      </c>
    </row>
    <row r="2991" spans="1:20" x14ac:dyDescent="0.3">
      <c r="A2991" s="2">
        <v>2989</v>
      </c>
      <c r="B2991" s="2" t="s">
        <v>2989</v>
      </c>
      <c r="C2991" s="2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6">
        <f>(E2991/D2991)*100</f>
        <v>176.535</v>
      </c>
      <c r="P2991" s="5">
        <f>IF(NOT(L2991=0),(E2991/L2991),0)</f>
        <v>96.997252747252745</v>
      </c>
      <c r="Q2991" s="2" t="s">
        <v>8317</v>
      </c>
      <c r="R2991" s="2" t="s">
        <v>8357</v>
      </c>
      <c r="S2991" s="11">
        <f>(((J2991/60)/60)/24)+DATE(1970,1,1)</f>
        <v>42337.02039351852</v>
      </c>
      <c r="T2991" s="3">
        <f>(((I2991/60)/60)/24)+DATE(1970,1,1)</f>
        <v>42359.207638888889</v>
      </c>
    </row>
    <row r="2992" spans="1:20" x14ac:dyDescent="0.3">
      <c r="A2992" s="2">
        <v>2990</v>
      </c>
      <c r="B2992" s="2" t="s">
        <v>2990</v>
      </c>
      <c r="C2992" s="2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6">
        <f>(E2992/D2992)*100</f>
        <v>100</v>
      </c>
      <c r="P2992" s="5">
        <f>IF(NOT(L2992=0),(E2992/L2992),0)</f>
        <v>370.37037037037038</v>
      </c>
      <c r="Q2992" s="2" t="s">
        <v>8317</v>
      </c>
      <c r="R2992" s="2" t="s">
        <v>8357</v>
      </c>
      <c r="S2992" s="11">
        <f>(((J2992/60)/60)/24)+DATE(1970,1,1)</f>
        <v>42341.57430555555</v>
      </c>
      <c r="T2992" s="3">
        <f>(((I2992/60)/60)/24)+DATE(1970,1,1)</f>
        <v>42376.57430555555</v>
      </c>
    </row>
    <row r="2993" spans="1:20" x14ac:dyDescent="0.3">
      <c r="A2993" s="2">
        <v>2991</v>
      </c>
      <c r="B2993" s="2" t="s">
        <v>2991</v>
      </c>
      <c r="C2993" s="2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6">
        <f>(E2993/D2993)*100</f>
        <v>103.29411764705883</v>
      </c>
      <c r="P2993" s="5">
        <f>IF(NOT(L2993=0),(E2993/L2993),0)</f>
        <v>94.408602150537632</v>
      </c>
      <c r="Q2993" s="2" t="s">
        <v>8317</v>
      </c>
      <c r="R2993" s="2" t="s">
        <v>8357</v>
      </c>
      <c r="S2993" s="11">
        <f>(((J2993/60)/60)/24)+DATE(1970,1,1)</f>
        <v>42740.837152777778</v>
      </c>
      <c r="T2993" s="3">
        <f>(((I2993/60)/60)/24)+DATE(1970,1,1)</f>
        <v>42762.837152777778</v>
      </c>
    </row>
    <row r="2994" spans="1:20" x14ac:dyDescent="0.3">
      <c r="A2994" s="2">
        <v>2992</v>
      </c>
      <c r="B2994" s="2" t="s">
        <v>2992</v>
      </c>
      <c r="C2994" s="2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6">
        <f>(E2994/D2994)*100</f>
        <v>104.5</v>
      </c>
      <c r="P2994" s="5">
        <f>IF(NOT(L2994=0),(E2994/L2994),0)</f>
        <v>48.984375</v>
      </c>
      <c r="Q2994" s="2" t="s">
        <v>8317</v>
      </c>
      <c r="R2994" s="2" t="s">
        <v>8357</v>
      </c>
      <c r="S2994" s="11">
        <f>(((J2994/60)/60)/24)+DATE(1970,1,1)</f>
        <v>42622.767476851848</v>
      </c>
      <c r="T2994" s="3">
        <f>(((I2994/60)/60)/24)+DATE(1970,1,1)</f>
        <v>42652.767476851848</v>
      </c>
    </row>
    <row r="2995" spans="1:20" x14ac:dyDescent="0.3">
      <c r="A2995" s="2">
        <v>2993</v>
      </c>
      <c r="B2995" s="2" t="s">
        <v>2993</v>
      </c>
      <c r="C2995" s="2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6">
        <f>(E2995/D2995)*100</f>
        <v>100.29999999999998</v>
      </c>
      <c r="P2995" s="5">
        <f>IF(NOT(L2995=0),(E2995/L2995),0)</f>
        <v>45.590909090909093</v>
      </c>
      <c r="Q2995" s="2" t="s">
        <v>8317</v>
      </c>
      <c r="R2995" s="2" t="s">
        <v>8357</v>
      </c>
      <c r="S2995" s="11">
        <f>(((J2995/60)/60)/24)+DATE(1970,1,1)</f>
        <v>42390.838738425926</v>
      </c>
      <c r="T2995" s="3">
        <f>(((I2995/60)/60)/24)+DATE(1970,1,1)</f>
        <v>42420.838738425926</v>
      </c>
    </row>
    <row r="2996" spans="1:20" x14ac:dyDescent="0.3">
      <c r="A2996" s="2">
        <v>2994</v>
      </c>
      <c r="B2996" s="2" t="s">
        <v>2994</v>
      </c>
      <c r="C2996" s="2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6">
        <f>(E2996/D2996)*100</f>
        <v>457.74666666666673</v>
      </c>
      <c r="P2996" s="5">
        <f>IF(NOT(L2996=0),(E2996/L2996),0)</f>
        <v>23.275254237288134</v>
      </c>
      <c r="Q2996" s="2" t="s">
        <v>8317</v>
      </c>
      <c r="R2996" s="2" t="s">
        <v>8357</v>
      </c>
      <c r="S2996" s="11">
        <f>(((J2996/60)/60)/24)+DATE(1970,1,1)</f>
        <v>41885.478842592594</v>
      </c>
      <c r="T2996" s="3">
        <f>(((I2996/60)/60)/24)+DATE(1970,1,1)</f>
        <v>41915.478842592594</v>
      </c>
    </row>
    <row r="2997" spans="1:20" x14ac:dyDescent="0.3">
      <c r="A2997" s="2">
        <v>2995</v>
      </c>
      <c r="B2997" s="2" t="s">
        <v>2995</v>
      </c>
      <c r="C2997" s="2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6">
        <f>(E2997/D2997)*100</f>
        <v>104.96000000000001</v>
      </c>
      <c r="P2997" s="5">
        <f>IF(NOT(L2997=0),(E2997/L2997),0)</f>
        <v>63.2289156626506</v>
      </c>
      <c r="Q2997" s="2" t="s">
        <v>8317</v>
      </c>
      <c r="R2997" s="2" t="s">
        <v>8357</v>
      </c>
      <c r="S2997" s="11">
        <f>(((J2997/60)/60)/24)+DATE(1970,1,1)</f>
        <v>42724.665173611109</v>
      </c>
      <c r="T2997" s="3">
        <f>(((I2997/60)/60)/24)+DATE(1970,1,1)</f>
        <v>42754.665173611109</v>
      </c>
    </row>
    <row r="2998" spans="1:20" x14ac:dyDescent="0.3">
      <c r="A2998" s="2">
        <v>2996</v>
      </c>
      <c r="B2998" s="2" t="s">
        <v>2996</v>
      </c>
      <c r="C2998" s="2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6">
        <f>(E2998/D2998)*100</f>
        <v>171.94285714285715</v>
      </c>
      <c r="P2998" s="5">
        <f>IF(NOT(L2998=0),(E2998/L2998),0)</f>
        <v>153.5204081632653</v>
      </c>
      <c r="Q2998" s="2" t="s">
        <v>8317</v>
      </c>
      <c r="R2998" s="2" t="s">
        <v>8357</v>
      </c>
      <c r="S2998" s="11">
        <f>(((J2998/60)/60)/24)+DATE(1970,1,1)</f>
        <v>42090.912500000006</v>
      </c>
      <c r="T2998" s="3">
        <f>(((I2998/60)/60)/24)+DATE(1970,1,1)</f>
        <v>42150.912500000006</v>
      </c>
    </row>
    <row r="2999" spans="1:20" x14ac:dyDescent="0.3">
      <c r="A2999" s="2">
        <v>2997</v>
      </c>
      <c r="B2999" s="2" t="s">
        <v>2997</v>
      </c>
      <c r="C2999" s="2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6">
        <f>(E2999/D2999)*100</f>
        <v>103.73000000000002</v>
      </c>
      <c r="P2999" s="5">
        <f>IF(NOT(L2999=0),(E2999/L2999),0)</f>
        <v>90.2</v>
      </c>
      <c r="Q2999" s="2" t="s">
        <v>8317</v>
      </c>
      <c r="R2999" s="2" t="s">
        <v>8357</v>
      </c>
      <c r="S2999" s="11">
        <f>(((J2999/60)/60)/24)+DATE(1970,1,1)</f>
        <v>42775.733715277776</v>
      </c>
      <c r="T2999" s="3">
        <f>(((I2999/60)/60)/24)+DATE(1970,1,1)</f>
        <v>42793.207638888889</v>
      </c>
    </row>
    <row r="3000" spans="1:20" x14ac:dyDescent="0.3">
      <c r="A3000" s="2">
        <v>2998</v>
      </c>
      <c r="B3000" s="2" t="s">
        <v>2998</v>
      </c>
      <c r="C3000" s="2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6">
        <f>(E3000/D3000)*100</f>
        <v>103.029</v>
      </c>
      <c r="P3000" s="5">
        <f>IF(NOT(L3000=0),(E3000/L3000),0)</f>
        <v>118.97113163972287</v>
      </c>
      <c r="Q3000" s="2" t="s">
        <v>8317</v>
      </c>
      <c r="R3000" s="2" t="s">
        <v>8357</v>
      </c>
      <c r="S3000" s="11">
        <f>(((J3000/60)/60)/24)+DATE(1970,1,1)</f>
        <v>41778.193622685183</v>
      </c>
      <c r="T3000" s="3">
        <f>(((I3000/60)/60)/24)+DATE(1970,1,1)</f>
        <v>41806.184027777781</v>
      </c>
    </row>
    <row r="3001" spans="1:20" x14ac:dyDescent="0.3">
      <c r="A3001" s="2">
        <v>2999</v>
      </c>
      <c r="B3001" s="2" t="s">
        <v>2999</v>
      </c>
      <c r="C3001" s="2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6">
        <f>(E3001/D3001)*100</f>
        <v>118.88888888888889</v>
      </c>
      <c r="P3001" s="5">
        <f>IF(NOT(L3001=0),(E3001/L3001),0)</f>
        <v>80.25</v>
      </c>
      <c r="Q3001" s="2" t="s">
        <v>8317</v>
      </c>
      <c r="R3001" s="2" t="s">
        <v>8357</v>
      </c>
      <c r="S3001" s="11">
        <f>(((J3001/60)/60)/24)+DATE(1970,1,1)</f>
        <v>42780.740277777775</v>
      </c>
      <c r="T3001" s="3">
        <f>(((I3001/60)/60)/24)+DATE(1970,1,1)</f>
        <v>42795.083333333328</v>
      </c>
    </row>
    <row r="3002" spans="1:20" x14ac:dyDescent="0.3">
      <c r="A3002" s="2">
        <v>3000</v>
      </c>
      <c r="B3002" s="2" t="s">
        <v>3000</v>
      </c>
      <c r="C3002" s="2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6">
        <f>(E3002/D3002)*100</f>
        <v>100</v>
      </c>
      <c r="P3002" s="5">
        <f>IF(NOT(L3002=0),(E3002/L3002),0)</f>
        <v>62.5</v>
      </c>
      <c r="Q3002" s="2" t="s">
        <v>8317</v>
      </c>
      <c r="R3002" s="2" t="s">
        <v>8357</v>
      </c>
      <c r="S3002" s="11">
        <f>(((J3002/60)/60)/24)+DATE(1970,1,1)</f>
        <v>42752.827199074076</v>
      </c>
      <c r="T3002" s="3">
        <f>(((I3002/60)/60)/24)+DATE(1970,1,1)</f>
        <v>42766.75</v>
      </c>
    </row>
    <row r="3003" spans="1:20" x14ac:dyDescent="0.3">
      <c r="A3003" s="2">
        <v>3001</v>
      </c>
      <c r="B3003" s="2" t="s">
        <v>3001</v>
      </c>
      <c r="C3003" s="2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6">
        <f>(E3003/D3003)*100</f>
        <v>318.69988910451895</v>
      </c>
      <c r="P3003" s="5">
        <f>IF(NOT(L3003=0),(E3003/L3003),0)</f>
        <v>131.37719999999999</v>
      </c>
      <c r="Q3003" s="2" t="s">
        <v>8317</v>
      </c>
      <c r="R3003" s="2" t="s">
        <v>8357</v>
      </c>
      <c r="S3003" s="11">
        <f>(((J3003/60)/60)/24)+DATE(1970,1,1)</f>
        <v>42534.895625000005</v>
      </c>
      <c r="T3003" s="3">
        <f>(((I3003/60)/60)/24)+DATE(1970,1,1)</f>
        <v>42564.895625000005</v>
      </c>
    </row>
    <row r="3004" spans="1:20" x14ac:dyDescent="0.3">
      <c r="A3004" s="2">
        <v>3002</v>
      </c>
      <c r="B3004" s="2" t="s">
        <v>3002</v>
      </c>
      <c r="C3004" s="2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6">
        <f>(E3004/D3004)*100</f>
        <v>108.50614285714286</v>
      </c>
      <c r="P3004" s="5">
        <f>IF(NOT(L3004=0),(E3004/L3004),0)</f>
        <v>73.032980769230775</v>
      </c>
      <c r="Q3004" s="2" t="s">
        <v>8317</v>
      </c>
      <c r="R3004" s="2" t="s">
        <v>8357</v>
      </c>
      <c r="S3004" s="11">
        <f>(((J3004/60)/60)/24)+DATE(1970,1,1)</f>
        <v>41239.83625</v>
      </c>
      <c r="T3004" s="3">
        <f>(((I3004/60)/60)/24)+DATE(1970,1,1)</f>
        <v>41269.83625</v>
      </c>
    </row>
    <row r="3005" spans="1:20" x14ac:dyDescent="0.3">
      <c r="A3005" s="2">
        <v>3003</v>
      </c>
      <c r="B3005" s="2" t="s">
        <v>3003</v>
      </c>
      <c r="C3005" s="2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6">
        <f>(E3005/D3005)*100</f>
        <v>101.16666666666667</v>
      </c>
      <c r="P3005" s="5">
        <f>IF(NOT(L3005=0),(E3005/L3005),0)</f>
        <v>178.52941176470588</v>
      </c>
      <c r="Q3005" s="2" t="s">
        <v>8317</v>
      </c>
      <c r="R3005" s="2" t="s">
        <v>8357</v>
      </c>
      <c r="S3005" s="11">
        <f>(((J3005/60)/60)/24)+DATE(1970,1,1)</f>
        <v>42398.849259259259</v>
      </c>
      <c r="T3005" s="3">
        <f>(((I3005/60)/60)/24)+DATE(1970,1,1)</f>
        <v>42430.249305555553</v>
      </c>
    </row>
    <row r="3006" spans="1:20" x14ac:dyDescent="0.3">
      <c r="A3006" s="2">
        <v>3004</v>
      </c>
      <c r="B3006" s="2" t="s">
        <v>3004</v>
      </c>
      <c r="C3006" s="2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6">
        <f>(E3006/D3006)*100</f>
        <v>112.815</v>
      </c>
      <c r="P3006" s="5">
        <f>IF(NOT(L3006=0),(E3006/L3006),0)</f>
        <v>162.90974729241879</v>
      </c>
      <c r="Q3006" s="2" t="s">
        <v>8317</v>
      </c>
      <c r="R3006" s="2" t="s">
        <v>8357</v>
      </c>
      <c r="S3006" s="11">
        <f>(((J3006/60)/60)/24)+DATE(1970,1,1)</f>
        <v>41928.881064814814</v>
      </c>
      <c r="T3006" s="3">
        <f>(((I3006/60)/60)/24)+DATE(1970,1,1)</f>
        <v>41958.922731481478</v>
      </c>
    </row>
    <row r="3007" spans="1:20" x14ac:dyDescent="0.3">
      <c r="A3007" s="2">
        <v>3005</v>
      </c>
      <c r="B3007" s="2" t="s">
        <v>3005</v>
      </c>
      <c r="C3007" s="2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6">
        <f>(E3007/D3007)*100</f>
        <v>120.49622641509434</v>
      </c>
      <c r="P3007" s="5">
        <f>IF(NOT(L3007=0),(E3007/L3007),0)</f>
        <v>108.24237288135593</v>
      </c>
      <c r="Q3007" s="2" t="s">
        <v>8317</v>
      </c>
      <c r="R3007" s="2" t="s">
        <v>8357</v>
      </c>
      <c r="S3007" s="11">
        <f>(((J3007/60)/60)/24)+DATE(1970,1,1)</f>
        <v>41888.674826388888</v>
      </c>
      <c r="T3007" s="3">
        <f>(((I3007/60)/60)/24)+DATE(1970,1,1)</f>
        <v>41918.674826388888</v>
      </c>
    </row>
    <row r="3008" spans="1:20" x14ac:dyDescent="0.3">
      <c r="A3008" s="2">
        <v>3006</v>
      </c>
      <c r="B3008" s="2" t="s">
        <v>3006</v>
      </c>
      <c r="C3008" s="2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6">
        <f>(E3008/D3008)*100</f>
        <v>107.74999999999999</v>
      </c>
      <c r="P3008" s="5">
        <f>IF(NOT(L3008=0),(E3008/L3008),0)</f>
        <v>88.865979381443296</v>
      </c>
      <c r="Q3008" s="2" t="s">
        <v>8317</v>
      </c>
      <c r="R3008" s="2" t="s">
        <v>8357</v>
      </c>
      <c r="S3008" s="11">
        <f>(((J3008/60)/60)/24)+DATE(1970,1,1)</f>
        <v>41957.756840277783</v>
      </c>
      <c r="T3008" s="3">
        <f>(((I3008/60)/60)/24)+DATE(1970,1,1)</f>
        <v>41987.756840277783</v>
      </c>
    </row>
    <row r="3009" spans="1:20" x14ac:dyDescent="0.3">
      <c r="A3009" s="2">
        <v>3007</v>
      </c>
      <c r="B3009" s="2" t="s">
        <v>3007</v>
      </c>
      <c r="C3009" s="2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6">
        <f>(E3009/D3009)*100</f>
        <v>180</v>
      </c>
      <c r="P3009" s="5">
        <f>IF(NOT(L3009=0),(E3009/L3009),0)</f>
        <v>54</v>
      </c>
      <c r="Q3009" s="2" t="s">
        <v>8317</v>
      </c>
      <c r="R3009" s="2" t="s">
        <v>8357</v>
      </c>
      <c r="S3009" s="11">
        <f>(((J3009/60)/60)/24)+DATE(1970,1,1)</f>
        <v>42098.216238425928</v>
      </c>
      <c r="T3009" s="3">
        <f>(((I3009/60)/60)/24)+DATE(1970,1,1)</f>
        <v>42119.216238425928</v>
      </c>
    </row>
    <row r="3010" spans="1:20" x14ac:dyDescent="0.3">
      <c r="A3010" s="2">
        <v>3008</v>
      </c>
      <c r="B3010" s="2" t="s">
        <v>3008</v>
      </c>
      <c r="C3010" s="2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6">
        <f>(E3010/D3010)*100</f>
        <v>101.16666666666667</v>
      </c>
      <c r="P3010" s="5">
        <f>IF(NOT(L3010=0),(E3010/L3010),0)</f>
        <v>116.73076923076923</v>
      </c>
      <c r="Q3010" s="2" t="s">
        <v>8317</v>
      </c>
      <c r="R3010" s="2" t="s">
        <v>8357</v>
      </c>
      <c r="S3010" s="11">
        <f>(((J3010/60)/60)/24)+DATE(1970,1,1)</f>
        <v>42360.212025462963</v>
      </c>
      <c r="T3010" s="3">
        <f>(((I3010/60)/60)/24)+DATE(1970,1,1)</f>
        <v>42390.212025462963</v>
      </c>
    </row>
    <row r="3011" spans="1:20" x14ac:dyDescent="0.3">
      <c r="A3011" s="2">
        <v>3009</v>
      </c>
      <c r="B3011" s="2" t="s">
        <v>3009</v>
      </c>
      <c r="C3011" s="2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6">
        <f>(E3011/D3011)*100</f>
        <v>119.756</v>
      </c>
      <c r="P3011" s="5">
        <f>IF(NOT(L3011=0),(E3011/L3011),0)</f>
        <v>233.8984375</v>
      </c>
      <c r="Q3011" s="2" t="s">
        <v>8317</v>
      </c>
      <c r="R3011" s="2" t="s">
        <v>8357</v>
      </c>
      <c r="S3011" s="11">
        <f>(((J3011/60)/60)/24)+DATE(1970,1,1)</f>
        <v>41939.569907407407</v>
      </c>
      <c r="T3011" s="3">
        <f>(((I3011/60)/60)/24)+DATE(1970,1,1)</f>
        <v>41969.611574074079</v>
      </c>
    </row>
    <row r="3012" spans="1:20" x14ac:dyDescent="0.3">
      <c r="A3012" s="2">
        <v>3010</v>
      </c>
      <c r="B3012" s="2" t="s">
        <v>3010</v>
      </c>
      <c r="C3012" s="2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6">
        <f>(E3012/D3012)*100</f>
        <v>158</v>
      </c>
      <c r="P3012" s="5">
        <f>IF(NOT(L3012=0),(E3012/L3012),0)</f>
        <v>158</v>
      </c>
      <c r="Q3012" s="2" t="s">
        <v>8317</v>
      </c>
      <c r="R3012" s="2" t="s">
        <v>8357</v>
      </c>
      <c r="S3012" s="11">
        <f>(((J3012/60)/60)/24)+DATE(1970,1,1)</f>
        <v>41996.832395833335</v>
      </c>
      <c r="T3012" s="3">
        <f>(((I3012/60)/60)/24)+DATE(1970,1,1)</f>
        <v>42056.832395833335</v>
      </c>
    </row>
    <row r="3013" spans="1:20" x14ac:dyDescent="0.3">
      <c r="A3013" s="2">
        <v>3011</v>
      </c>
      <c r="B3013" s="2" t="s">
        <v>3011</v>
      </c>
      <c r="C3013" s="2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6">
        <f>(E3013/D3013)*100</f>
        <v>123.66666666666666</v>
      </c>
      <c r="P3013" s="5">
        <f>IF(NOT(L3013=0),(E3013/L3013),0)</f>
        <v>14.84</v>
      </c>
      <c r="Q3013" s="2" t="s">
        <v>8317</v>
      </c>
      <c r="R3013" s="2" t="s">
        <v>8357</v>
      </c>
      <c r="S3013" s="11">
        <f>(((J3013/60)/60)/24)+DATE(1970,1,1)</f>
        <v>42334.468935185185</v>
      </c>
      <c r="T3013" s="3">
        <f>(((I3013/60)/60)/24)+DATE(1970,1,1)</f>
        <v>42361.957638888889</v>
      </c>
    </row>
    <row r="3014" spans="1:20" x14ac:dyDescent="0.3">
      <c r="A3014" s="2">
        <v>3012</v>
      </c>
      <c r="B3014" s="2" t="s">
        <v>3012</v>
      </c>
      <c r="C3014" s="2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6">
        <f>(E3014/D3014)*100</f>
        <v>117.12499999999999</v>
      </c>
      <c r="P3014" s="5">
        <f>IF(NOT(L3014=0),(E3014/L3014),0)</f>
        <v>85.181818181818187</v>
      </c>
      <c r="Q3014" s="2" t="s">
        <v>8317</v>
      </c>
      <c r="R3014" s="2" t="s">
        <v>8357</v>
      </c>
      <c r="S3014" s="11">
        <f>(((J3014/60)/60)/24)+DATE(1970,1,1)</f>
        <v>42024.702893518523</v>
      </c>
      <c r="T3014" s="3">
        <f>(((I3014/60)/60)/24)+DATE(1970,1,1)</f>
        <v>42045.702893518523</v>
      </c>
    </row>
    <row r="3015" spans="1:20" x14ac:dyDescent="0.3">
      <c r="A3015" s="2">
        <v>3013</v>
      </c>
      <c r="B3015" s="2" t="s">
        <v>3013</v>
      </c>
      <c r="C3015" s="2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6">
        <f>(E3015/D3015)*100</f>
        <v>156.96</v>
      </c>
      <c r="P3015" s="5">
        <f>IF(NOT(L3015=0),(E3015/L3015),0)</f>
        <v>146.69158878504672</v>
      </c>
      <c r="Q3015" s="2" t="s">
        <v>8317</v>
      </c>
      <c r="R3015" s="2" t="s">
        <v>8357</v>
      </c>
      <c r="S3015" s="11">
        <f>(((J3015/60)/60)/24)+DATE(1970,1,1)</f>
        <v>42146.836215277777</v>
      </c>
      <c r="T3015" s="3">
        <f>(((I3015/60)/60)/24)+DATE(1970,1,1)</f>
        <v>42176.836215277777</v>
      </c>
    </row>
    <row r="3016" spans="1:20" x14ac:dyDescent="0.3">
      <c r="A3016" s="2">
        <v>3014</v>
      </c>
      <c r="B3016" s="2" t="s">
        <v>3014</v>
      </c>
      <c r="C3016" s="2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6">
        <f>(E3016/D3016)*100</f>
        <v>113.104</v>
      </c>
      <c r="P3016" s="5">
        <f>IF(NOT(L3016=0),(E3016/L3016),0)</f>
        <v>50.764811490125673</v>
      </c>
      <c r="Q3016" s="2" t="s">
        <v>8317</v>
      </c>
      <c r="R3016" s="2" t="s">
        <v>8357</v>
      </c>
      <c r="S3016" s="11">
        <f>(((J3016/60)/60)/24)+DATE(1970,1,1)</f>
        <v>41920.123611111114</v>
      </c>
      <c r="T3016" s="3">
        <f>(((I3016/60)/60)/24)+DATE(1970,1,1)</f>
        <v>41948.208333333336</v>
      </c>
    </row>
    <row r="3017" spans="1:20" x14ac:dyDescent="0.3">
      <c r="A3017" s="2">
        <v>3015</v>
      </c>
      <c r="B3017" s="2" t="s">
        <v>3015</v>
      </c>
      <c r="C3017" s="2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6">
        <f>(E3017/D3017)*100</f>
        <v>103.17647058823529</v>
      </c>
      <c r="P3017" s="5">
        <f>IF(NOT(L3017=0),(E3017/L3017),0)</f>
        <v>87.7</v>
      </c>
      <c r="Q3017" s="2" t="s">
        <v>8317</v>
      </c>
      <c r="R3017" s="2" t="s">
        <v>8357</v>
      </c>
      <c r="S3017" s="11">
        <f>(((J3017/60)/60)/24)+DATE(1970,1,1)</f>
        <v>41785.72729166667</v>
      </c>
      <c r="T3017" s="3">
        <f>(((I3017/60)/60)/24)+DATE(1970,1,1)</f>
        <v>41801.166666666664</v>
      </c>
    </row>
    <row r="3018" spans="1:20" x14ac:dyDescent="0.3">
      <c r="A3018" s="2">
        <v>3016</v>
      </c>
      <c r="B3018" s="2" t="s">
        <v>3016</v>
      </c>
      <c r="C3018" s="2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6">
        <f>(E3018/D3018)*100</f>
        <v>102.61176470588236</v>
      </c>
      <c r="P3018" s="5">
        <f>IF(NOT(L3018=0),(E3018/L3018),0)</f>
        <v>242.27777777777777</v>
      </c>
      <c r="Q3018" s="2" t="s">
        <v>8317</v>
      </c>
      <c r="R3018" s="2" t="s">
        <v>8357</v>
      </c>
      <c r="S3018" s="11">
        <f>(((J3018/60)/60)/24)+DATE(1970,1,1)</f>
        <v>41778.548055555555</v>
      </c>
      <c r="T3018" s="3">
        <f>(((I3018/60)/60)/24)+DATE(1970,1,1)</f>
        <v>41838.548055555555</v>
      </c>
    </row>
    <row r="3019" spans="1:20" x14ac:dyDescent="0.3">
      <c r="A3019" s="2">
        <v>3017</v>
      </c>
      <c r="B3019" s="2" t="s">
        <v>3017</v>
      </c>
      <c r="C3019" s="2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6">
        <f>(E3019/D3019)*100</f>
        <v>105.84090909090908</v>
      </c>
      <c r="P3019" s="5">
        <f>IF(NOT(L3019=0),(E3019/L3019),0)</f>
        <v>146.44654088050314</v>
      </c>
      <c r="Q3019" s="2" t="s">
        <v>8317</v>
      </c>
      <c r="R3019" s="2" t="s">
        <v>8357</v>
      </c>
      <c r="S3019" s="11">
        <f>(((J3019/60)/60)/24)+DATE(1970,1,1)</f>
        <v>41841.850034722222</v>
      </c>
      <c r="T3019" s="3">
        <f>(((I3019/60)/60)/24)+DATE(1970,1,1)</f>
        <v>41871.850034722222</v>
      </c>
    </row>
    <row r="3020" spans="1:20" x14ac:dyDescent="0.3">
      <c r="A3020" s="2">
        <v>3018</v>
      </c>
      <c r="B3020" s="2" t="s">
        <v>3018</v>
      </c>
      <c r="C3020" s="2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6">
        <f>(E3020/D3020)*100</f>
        <v>100.71428571428571</v>
      </c>
      <c r="P3020" s="5">
        <f>IF(NOT(L3020=0),(E3020/L3020),0)</f>
        <v>103.17073170731707</v>
      </c>
      <c r="Q3020" s="2" t="s">
        <v>8317</v>
      </c>
      <c r="R3020" s="2" t="s">
        <v>8357</v>
      </c>
      <c r="S3020" s="11">
        <f>(((J3020/60)/60)/24)+DATE(1970,1,1)</f>
        <v>42163.29833333334</v>
      </c>
      <c r="T3020" s="3">
        <f>(((I3020/60)/60)/24)+DATE(1970,1,1)</f>
        <v>42205.916666666672</v>
      </c>
    </row>
    <row r="3021" spans="1:20" x14ac:dyDescent="0.3">
      <c r="A3021" s="2">
        <v>3019</v>
      </c>
      <c r="B3021" s="2" t="s">
        <v>3019</v>
      </c>
      <c r="C3021" s="2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6">
        <f>(E3021/D3021)*100</f>
        <v>121.23333333333332</v>
      </c>
      <c r="P3021" s="5">
        <f>IF(NOT(L3021=0),(E3021/L3021),0)</f>
        <v>80.464601769911511</v>
      </c>
      <c r="Q3021" s="2" t="s">
        <v>8317</v>
      </c>
      <c r="R3021" s="2" t="s">
        <v>8357</v>
      </c>
      <c r="S3021" s="11">
        <f>(((J3021/60)/60)/24)+DATE(1970,1,1)</f>
        <v>41758.833564814813</v>
      </c>
      <c r="T3021" s="3">
        <f>(((I3021/60)/60)/24)+DATE(1970,1,1)</f>
        <v>41786.125</v>
      </c>
    </row>
    <row r="3022" spans="1:20" x14ac:dyDescent="0.3">
      <c r="A3022" s="2">
        <v>3020</v>
      </c>
      <c r="B3022" s="2" t="s">
        <v>3020</v>
      </c>
      <c r="C3022" s="2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6">
        <f>(E3022/D3022)*100</f>
        <v>100.57142857142858</v>
      </c>
      <c r="P3022" s="5">
        <f>IF(NOT(L3022=0),(E3022/L3022),0)</f>
        <v>234.66666666666666</v>
      </c>
      <c r="Q3022" s="2" t="s">
        <v>8317</v>
      </c>
      <c r="R3022" s="2" t="s">
        <v>8357</v>
      </c>
      <c r="S3022" s="11">
        <f>(((J3022/60)/60)/24)+DATE(1970,1,1)</f>
        <v>42170.846446759257</v>
      </c>
      <c r="T3022" s="3">
        <f>(((I3022/60)/60)/24)+DATE(1970,1,1)</f>
        <v>42230.846446759257</v>
      </c>
    </row>
    <row r="3023" spans="1:20" x14ac:dyDescent="0.3">
      <c r="A3023" s="2">
        <v>3021</v>
      </c>
      <c r="B3023" s="2" t="s">
        <v>3021</v>
      </c>
      <c r="C3023" s="2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6">
        <f>(E3023/D3023)*100</f>
        <v>116.02222222222223</v>
      </c>
      <c r="P3023" s="5">
        <f>IF(NOT(L3023=0),(E3023/L3023),0)</f>
        <v>50.689320388349515</v>
      </c>
      <c r="Q3023" s="2" t="s">
        <v>8317</v>
      </c>
      <c r="R3023" s="2" t="s">
        <v>8357</v>
      </c>
      <c r="S3023" s="11">
        <f>(((J3023/60)/60)/24)+DATE(1970,1,1)</f>
        <v>42660.618854166663</v>
      </c>
      <c r="T3023" s="3">
        <f>(((I3023/60)/60)/24)+DATE(1970,1,1)</f>
        <v>42696.249305555553</v>
      </c>
    </row>
    <row r="3024" spans="1:20" x14ac:dyDescent="0.3">
      <c r="A3024" s="2">
        <v>3022</v>
      </c>
      <c r="B3024" s="2" t="s">
        <v>3022</v>
      </c>
      <c r="C3024" s="2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6">
        <f>(E3024/D3024)*100</f>
        <v>100.88</v>
      </c>
      <c r="P3024" s="5">
        <f>IF(NOT(L3024=0),(E3024/L3024),0)</f>
        <v>162.70967741935485</v>
      </c>
      <c r="Q3024" s="2" t="s">
        <v>8317</v>
      </c>
      <c r="R3024" s="2" t="s">
        <v>8357</v>
      </c>
      <c r="S3024" s="11">
        <f>(((J3024/60)/60)/24)+DATE(1970,1,1)</f>
        <v>42564.95380787037</v>
      </c>
      <c r="T3024" s="3">
        <f>(((I3024/60)/60)/24)+DATE(1970,1,1)</f>
        <v>42609.95380787037</v>
      </c>
    </row>
    <row r="3025" spans="1:20" x14ac:dyDescent="0.3">
      <c r="A3025" s="2">
        <v>3023</v>
      </c>
      <c r="B3025" s="2" t="s">
        <v>3023</v>
      </c>
      <c r="C3025" s="2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6">
        <f>(E3025/D3025)*100</f>
        <v>103</v>
      </c>
      <c r="P3025" s="5">
        <f>IF(NOT(L3025=0),(E3025/L3025),0)</f>
        <v>120.16666666666667</v>
      </c>
      <c r="Q3025" s="2" t="s">
        <v>8317</v>
      </c>
      <c r="R3025" s="2" t="s">
        <v>8357</v>
      </c>
      <c r="S3025" s="11">
        <f>(((J3025/60)/60)/24)+DATE(1970,1,1)</f>
        <v>42121.675763888896</v>
      </c>
      <c r="T3025" s="3">
        <f>(((I3025/60)/60)/24)+DATE(1970,1,1)</f>
        <v>42166.675763888896</v>
      </c>
    </row>
    <row r="3026" spans="1:20" x14ac:dyDescent="0.3">
      <c r="A3026" s="2">
        <v>3024</v>
      </c>
      <c r="B3026" s="2" t="s">
        <v>3024</v>
      </c>
      <c r="C3026" s="2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6">
        <f>(E3026/D3026)*100</f>
        <v>246.42</v>
      </c>
      <c r="P3026" s="5">
        <f>IF(NOT(L3026=0),(E3026/L3026),0)</f>
        <v>67.697802197802204</v>
      </c>
      <c r="Q3026" s="2" t="s">
        <v>8317</v>
      </c>
      <c r="R3026" s="2" t="s">
        <v>8357</v>
      </c>
      <c r="S3026" s="11">
        <f>(((J3026/60)/60)/24)+DATE(1970,1,1)</f>
        <v>41158.993923611109</v>
      </c>
      <c r="T3026" s="3">
        <f>(((I3026/60)/60)/24)+DATE(1970,1,1)</f>
        <v>41188.993923611109</v>
      </c>
    </row>
    <row r="3027" spans="1:20" x14ac:dyDescent="0.3">
      <c r="A3027" s="2">
        <v>3025</v>
      </c>
      <c r="B3027" s="2" t="s">
        <v>3025</v>
      </c>
      <c r="C3027" s="2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6">
        <f>(E3027/D3027)*100</f>
        <v>302.2</v>
      </c>
      <c r="P3027" s="5">
        <f>IF(NOT(L3027=0),(E3027/L3027),0)</f>
        <v>52.103448275862071</v>
      </c>
      <c r="Q3027" s="2" t="s">
        <v>8317</v>
      </c>
      <c r="R3027" s="2" t="s">
        <v>8357</v>
      </c>
      <c r="S3027" s="11">
        <f>(((J3027/60)/60)/24)+DATE(1970,1,1)</f>
        <v>41761.509409722225</v>
      </c>
      <c r="T3027" s="3">
        <f>(((I3027/60)/60)/24)+DATE(1970,1,1)</f>
        <v>41789.666666666664</v>
      </c>
    </row>
    <row r="3028" spans="1:20" x14ac:dyDescent="0.3">
      <c r="A3028" s="2">
        <v>3026</v>
      </c>
      <c r="B3028" s="2" t="s">
        <v>3026</v>
      </c>
      <c r="C3028" s="2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6">
        <f>(E3028/D3028)*100</f>
        <v>143.33333333333334</v>
      </c>
      <c r="P3028" s="5">
        <f>IF(NOT(L3028=0),(E3028/L3028),0)</f>
        <v>51.6</v>
      </c>
      <c r="Q3028" s="2" t="s">
        <v>8317</v>
      </c>
      <c r="R3028" s="2" t="s">
        <v>8357</v>
      </c>
      <c r="S3028" s="11">
        <f>(((J3028/60)/60)/24)+DATE(1970,1,1)</f>
        <v>42783.459398148145</v>
      </c>
      <c r="T3028" s="3">
        <f>(((I3028/60)/60)/24)+DATE(1970,1,1)</f>
        <v>42797.459398148145</v>
      </c>
    </row>
    <row r="3029" spans="1:20" x14ac:dyDescent="0.3">
      <c r="A3029" s="2">
        <v>3027</v>
      </c>
      <c r="B3029" s="2" t="s">
        <v>3027</v>
      </c>
      <c r="C3029" s="2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6">
        <f>(E3029/D3029)*100</f>
        <v>131.44</v>
      </c>
      <c r="P3029" s="5">
        <f>IF(NOT(L3029=0),(E3029/L3029),0)</f>
        <v>164.3</v>
      </c>
      <c r="Q3029" s="2" t="s">
        <v>8317</v>
      </c>
      <c r="R3029" s="2" t="s">
        <v>8357</v>
      </c>
      <c r="S3029" s="11">
        <f>(((J3029/60)/60)/24)+DATE(1970,1,1)</f>
        <v>42053.704293981486</v>
      </c>
      <c r="T3029" s="3">
        <f>(((I3029/60)/60)/24)+DATE(1970,1,1)</f>
        <v>42083.662627314814</v>
      </c>
    </row>
    <row r="3030" spans="1:20" x14ac:dyDescent="0.3">
      <c r="A3030" s="2">
        <v>3028</v>
      </c>
      <c r="B3030" s="2" t="s">
        <v>3028</v>
      </c>
      <c r="C3030" s="2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6">
        <f>(E3030/D3030)*100</f>
        <v>168.01999999999998</v>
      </c>
      <c r="P3030" s="5">
        <f>IF(NOT(L3030=0),(E3030/L3030),0)</f>
        <v>84.858585858585855</v>
      </c>
      <c r="Q3030" s="2" t="s">
        <v>8317</v>
      </c>
      <c r="R3030" s="2" t="s">
        <v>8357</v>
      </c>
      <c r="S3030" s="11">
        <f>(((J3030/60)/60)/24)+DATE(1970,1,1)</f>
        <v>42567.264178240745</v>
      </c>
      <c r="T3030" s="3">
        <f>(((I3030/60)/60)/24)+DATE(1970,1,1)</f>
        <v>42597.264178240745</v>
      </c>
    </row>
    <row r="3031" spans="1:20" x14ac:dyDescent="0.3">
      <c r="A3031" s="2">
        <v>3029</v>
      </c>
      <c r="B3031" s="2" t="s">
        <v>3029</v>
      </c>
      <c r="C3031" s="2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6">
        <f>(E3031/D3031)*100</f>
        <v>109.67666666666666</v>
      </c>
      <c r="P3031" s="5">
        <f>IF(NOT(L3031=0),(E3031/L3031),0)</f>
        <v>94.548850574712645</v>
      </c>
      <c r="Q3031" s="2" t="s">
        <v>8317</v>
      </c>
      <c r="R3031" s="2" t="s">
        <v>8357</v>
      </c>
      <c r="S3031" s="11">
        <f>(((J3031/60)/60)/24)+DATE(1970,1,1)</f>
        <v>41932.708877314813</v>
      </c>
      <c r="T3031" s="3">
        <f>(((I3031/60)/60)/24)+DATE(1970,1,1)</f>
        <v>41961.190972222219</v>
      </c>
    </row>
    <row r="3032" spans="1:20" x14ac:dyDescent="0.3">
      <c r="A3032" s="2">
        <v>3030</v>
      </c>
      <c r="B3032" s="2" t="s">
        <v>3030</v>
      </c>
      <c r="C3032" s="2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6">
        <f>(E3032/D3032)*100</f>
        <v>106.6857142857143</v>
      </c>
      <c r="P3032" s="5">
        <f>IF(NOT(L3032=0),(E3032/L3032),0)</f>
        <v>45.536585365853661</v>
      </c>
      <c r="Q3032" s="2" t="s">
        <v>8317</v>
      </c>
      <c r="R3032" s="2" t="s">
        <v>8357</v>
      </c>
      <c r="S3032" s="11">
        <f>(((J3032/60)/60)/24)+DATE(1970,1,1)</f>
        <v>42233.747349537036</v>
      </c>
      <c r="T3032" s="3">
        <f>(((I3032/60)/60)/24)+DATE(1970,1,1)</f>
        <v>42263.747349537036</v>
      </c>
    </row>
    <row r="3033" spans="1:20" x14ac:dyDescent="0.3">
      <c r="A3033" s="2">
        <v>3031</v>
      </c>
      <c r="B3033" s="2" t="s">
        <v>3031</v>
      </c>
      <c r="C3033" s="2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6">
        <f>(E3033/D3033)*100</f>
        <v>100</v>
      </c>
      <c r="P3033" s="5">
        <f>IF(NOT(L3033=0),(E3033/L3033),0)</f>
        <v>51.724137931034484</v>
      </c>
      <c r="Q3033" s="2" t="s">
        <v>8317</v>
      </c>
      <c r="R3033" s="2" t="s">
        <v>8357</v>
      </c>
      <c r="S3033" s="11">
        <f>(((J3033/60)/60)/24)+DATE(1970,1,1)</f>
        <v>42597.882488425923</v>
      </c>
      <c r="T3033" s="3">
        <f>(((I3033/60)/60)/24)+DATE(1970,1,1)</f>
        <v>42657.882488425923</v>
      </c>
    </row>
    <row r="3034" spans="1:20" x14ac:dyDescent="0.3">
      <c r="A3034" s="2">
        <v>3032</v>
      </c>
      <c r="B3034" s="2" t="s">
        <v>3032</v>
      </c>
      <c r="C3034" s="2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6">
        <f>(E3034/D3034)*100</f>
        <v>127.2</v>
      </c>
      <c r="P3034" s="5">
        <f>IF(NOT(L3034=0),(E3034/L3034),0)</f>
        <v>50.88</v>
      </c>
      <c r="Q3034" s="2" t="s">
        <v>8317</v>
      </c>
      <c r="R3034" s="2" t="s">
        <v>8357</v>
      </c>
      <c r="S3034" s="11">
        <f>(((J3034/60)/60)/24)+DATE(1970,1,1)</f>
        <v>42228.044664351852</v>
      </c>
      <c r="T3034" s="3">
        <f>(((I3034/60)/60)/24)+DATE(1970,1,1)</f>
        <v>42258.044664351852</v>
      </c>
    </row>
    <row r="3035" spans="1:20" x14ac:dyDescent="0.3">
      <c r="A3035" s="2">
        <v>3033</v>
      </c>
      <c r="B3035" s="2" t="s">
        <v>3033</v>
      </c>
      <c r="C3035" s="2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6">
        <f>(E3035/D3035)*100</f>
        <v>146.53333333333333</v>
      </c>
      <c r="P3035" s="5">
        <f>IF(NOT(L3035=0),(E3035/L3035),0)</f>
        <v>191.13043478260869</v>
      </c>
      <c r="Q3035" s="2" t="s">
        <v>8317</v>
      </c>
      <c r="R3035" s="2" t="s">
        <v>8357</v>
      </c>
      <c r="S3035" s="11">
        <f>(((J3035/60)/60)/24)+DATE(1970,1,1)</f>
        <v>42570.110243055555</v>
      </c>
      <c r="T3035" s="3">
        <f>(((I3035/60)/60)/24)+DATE(1970,1,1)</f>
        <v>42600.110243055555</v>
      </c>
    </row>
    <row r="3036" spans="1:20" x14ac:dyDescent="0.3">
      <c r="A3036" s="2">
        <v>3034</v>
      </c>
      <c r="B3036" s="2" t="s">
        <v>3034</v>
      </c>
      <c r="C3036" s="2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6">
        <f>(E3036/D3036)*100</f>
        <v>112.53599999999999</v>
      </c>
      <c r="P3036" s="5">
        <f>IF(NOT(L3036=0),(E3036/L3036),0)</f>
        <v>89.314285714285717</v>
      </c>
      <c r="Q3036" s="2" t="s">
        <v>8317</v>
      </c>
      <c r="R3036" s="2" t="s">
        <v>8357</v>
      </c>
      <c r="S3036" s="11">
        <f>(((J3036/60)/60)/24)+DATE(1970,1,1)</f>
        <v>42644.535358796296</v>
      </c>
      <c r="T3036" s="3">
        <f>(((I3036/60)/60)/24)+DATE(1970,1,1)</f>
        <v>42675.165972222225</v>
      </c>
    </row>
    <row r="3037" spans="1:20" x14ac:dyDescent="0.3">
      <c r="A3037" s="2">
        <v>3035</v>
      </c>
      <c r="B3037" s="2" t="s">
        <v>3035</v>
      </c>
      <c r="C3037" s="2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6">
        <f>(E3037/D3037)*100</f>
        <v>108.78684000000001</v>
      </c>
      <c r="P3037" s="5">
        <f>IF(NOT(L3037=0),(E3037/L3037),0)</f>
        <v>88.588631921824103</v>
      </c>
      <c r="Q3037" s="2" t="s">
        <v>8317</v>
      </c>
      <c r="R3037" s="2" t="s">
        <v>8357</v>
      </c>
      <c r="S3037" s="11">
        <f>(((J3037/60)/60)/24)+DATE(1970,1,1)</f>
        <v>41368.560289351852</v>
      </c>
      <c r="T3037" s="3">
        <f>(((I3037/60)/60)/24)+DATE(1970,1,1)</f>
        <v>41398.560289351852</v>
      </c>
    </row>
    <row r="3038" spans="1:20" x14ac:dyDescent="0.3">
      <c r="A3038" s="2">
        <v>3036</v>
      </c>
      <c r="B3038" s="2" t="s">
        <v>3036</v>
      </c>
      <c r="C3038" s="2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6">
        <f>(E3038/D3038)*100</f>
        <v>126.732</v>
      </c>
      <c r="P3038" s="5">
        <f>IF(NOT(L3038=0),(E3038/L3038),0)</f>
        <v>96.300911854103347</v>
      </c>
      <c r="Q3038" s="2" t="s">
        <v>8317</v>
      </c>
      <c r="R3038" s="2" t="s">
        <v>8357</v>
      </c>
      <c r="S3038" s="11">
        <f>(((J3038/60)/60)/24)+DATE(1970,1,1)</f>
        <v>41466.785231481481</v>
      </c>
      <c r="T3038" s="3">
        <f>(((I3038/60)/60)/24)+DATE(1970,1,1)</f>
        <v>41502.499305555553</v>
      </c>
    </row>
    <row r="3039" spans="1:20" x14ac:dyDescent="0.3">
      <c r="A3039" s="2">
        <v>3037</v>
      </c>
      <c r="B3039" s="2" t="s">
        <v>3037</v>
      </c>
      <c r="C3039" s="2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6">
        <f>(E3039/D3039)*100</f>
        <v>213.20000000000002</v>
      </c>
      <c r="P3039" s="5">
        <f>IF(NOT(L3039=0),(E3039/L3039),0)</f>
        <v>33.3125</v>
      </c>
      <c r="Q3039" s="2" t="s">
        <v>8317</v>
      </c>
      <c r="R3039" s="2" t="s">
        <v>8357</v>
      </c>
      <c r="S3039" s="11">
        <f>(((J3039/60)/60)/24)+DATE(1970,1,1)</f>
        <v>40378.893206018518</v>
      </c>
      <c r="T3039" s="3">
        <f>(((I3039/60)/60)/24)+DATE(1970,1,1)</f>
        <v>40453.207638888889</v>
      </c>
    </row>
    <row r="3040" spans="1:20" x14ac:dyDescent="0.3">
      <c r="A3040" s="2">
        <v>3038</v>
      </c>
      <c r="B3040" s="2" t="s">
        <v>3038</v>
      </c>
      <c r="C3040" s="2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6">
        <f>(E3040/D3040)*100</f>
        <v>100.49999999999999</v>
      </c>
      <c r="P3040" s="5">
        <f>IF(NOT(L3040=0),(E3040/L3040),0)</f>
        <v>37.222222222222221</v>
      </c>
      <c r="Q3040" s="2" t="s">
        <v>8317</v>
      </c>
      <c r="R3040" s="2" t="s">
        <v>8357</v>
      </c>
      <c r="S3040" s="11">
        <f>(((J3040/60)/60)/24)+DATE(1970,1,1)</f>
        <v>42373.252280092594</v>
      </c>
      <c r="T3040" s="3">
        <f>(((I3040/60)/60)/24)+DATE(1970,1,1)</f>
        <v>42433.252280092594</v>
      </c>
    </row>
    <row r="3041" spans="1:20" x14ac:dyDescent="0.3">
      <c r="A3041" s="2">
        <v>3039</v>
      </c>
      <c r="B3041" s="2" t="s">
        <v>3039</v>
      </c>
      <c r="C3041" s="2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6">
        <f>(E3041/D3041)*100</f>
        <v>108.71389999999998</v>
      </c>
      <c r="P3041" s="5">
        <f>IF(NOT(L3041=0),(E3041/L3041),0)</f>
        <v>92.130423728813554</v>
      </c>
      <c r="Q3041" s="2" t="s">
        <v>8317</v>
      </c>
      <c r="R3041" s="2" t="s">
        <v>8357</v>
      </c>
      <c r="S3041" s="11">
        <f>(((J3041/60)/60)/24)+DATE(1970,1,1)</f>
        <v>41610.794421296298</v>
      </c>
      <c r="T3041" s="3">
        <f>(((I3041/60)/60)/24)+DATE(1970,1,1)</f>
        <v>41637.332638888889</v>
      </c>
    </row>
    <row r="3042" spans="1:20" x14ac:dyDescent="0.3">
      <c r="A3042" s="2">
        <v>3040</v>
      </c>
      <c r="B3042" s="2" t="s">
        <v>3040</v>
      </c>
      <c r="C3042" s="2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6">
        <f>(E3042/D3042)*100</f>
        <v>107.5</v>
      </c>
      <c r="P3042" s="5">
        <f>IF(NOT(L3042=0),(E3042/L3042),0)</f>
        <v>76.785714285714292</v>
      </c>
      <c r="Q3042" s="2" t="s">
        <v>8317</v>
      </c>
      <c r="R3042" s="2" t="s">
        <v>8357</v>
      </c>
      <c r="S3042" s="11">
        <f>(((J3042/60)/60)/24)+DATE(1970,1,1)</f>
        <v>42177.791909722218</v>
      </c>
      <c r="T3042" s="3">
        <f>(((I3042/60)/60)/24)+DATE(1970,1,1)</f>
        <v>42181.958333333328</v>
      </c>
    </row>
    <row r="3043" spans="1:20" x14ac:dyDescent="0.3">
      <c r="A3043" s="2">
        <v>3041</v>
      </c>
      <c r="B3043" s="2" t="s">
        <v>3041</v>
      </c>
      <c r="C3043" s="2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6">
        <f>(E3043/D3043)*100</f>
        <v>110.48192771084338</v>
      </c>
      <c r="P3043" s="5">
        <f>IF(NOT(L3043=0),(E3043/L3043),0)</f>
        <v>96.526315789473685</v>
      </c>
      <c r="Q3043" s="2" t="s">
        <v>8317</v>
      </c>
      <c r="R3043" s="2" t="s">
        <v>8357</v>
      </c>
      <c r="S3043" s="11">
        <f>(((J3043/60)/60)/24)+DATE(1970,1,1)</f>
        <v>42359.868611111116</v>
      </c>
      <c r="T3043" s="3">
        <f>(((I3043/60)/60)/24)+DATE(1970,1,1)</f>
        <v>42389.868611111116</v>
      </c>
    </row>
    <row r="3044" spans="1:20" x14ac:dyDescent="0.3">
      <c r="A3044" s="2">
        <v>3042</v>
      </c>
      <c r="B3044" s="2" t="s">
        <v>3042</v>
      </c>
      <c r="C3044" s="2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6">
        <f>(E3044/D3044)*100</f>
        <v>128</v>
      </c>
      <c r="P3044" s="5">
        <f>IF(NOT(L3044=0),(E3044/L3044),0)</f>
        <v>51.891891891891895</v>
      </c>
      <c r="Q3044" s="2" t="s">
        <v>8317</v>
      </c>
      <c r="R3044" s="2" t="s">
        <v>8357</v>
      </c>
      <c r="S3044" s="11">
        <f>(((J3044/60)/60)/24)+DATE(1970,1,1)</f>
        <v>42253.688043981485</v>
      </c>
      <c r="T3044" s="3">
        <f>(((I3044/60)/60)/24)+DATE(1970,1,1)</f>
        <v>42283.688043981485</v>
      </c>
    </row>
    <row r="3045" spans="1:20" x14ac:dyDescent="0.3">
      <c r="A3045" s="2">
        <v>3043</v>
      </c>
      <c r="B3045" s="2" t="s">
        <v>3043</v>
      </c>
      <c r="C3045" s="2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6">
        <f>(E3045/D3045)*100</f>
        <v>110.00666666666667</v>
      </c>
      <c r="P3045" s="5">
        <f>IF(NOT(L3045=0),(E3045/L3045),0)</f>
        <v>128.9140625</v>
      </c>
      <c r="Q3045" s="2" t="s">
        <v>8317</v>
      </c>
      <c r="R3045" s="2" t="s">
        <v>8357</v>
      </c>
      <c r="S3045" s="11">
        <f>(((J3045/60)/60)/24)+DATE(1970,1,1)</f>
        <v>42083.070590277777</v>
      </c>
      <c r="T3045" s="3">
        <f>(((I3045/60)/60)/24)+DATE(1970,1,1)</f>
        <v>42110.118055555555</v>
      </c>
    </row>
    <row r="3046" spans="1:20" x14ac:dyDescent="0.3">
      <c r="A3046" s="2">
        <v>3044</v>
      </c>
      <c r="B3046" s="2" t="s">
        <v>3044</v>
      </c>
      <c r="C3046" s="2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6">
        <f>(E3046/D3046)*100</f>
        <v>109.34166666666667</v>
      </c>
      <c r="P3046" s="5">
        <f>IF(NOT(L3046=0),(E3046/L3046),0)</f>
        <v>84.108974358974365</v>
      </c>
      <c r="Q3046" s="2" t="s">
        <v>8317</v>
      </c>
      <c r="R3046" s="2" t="s">
        <v>8357</v>
      </c>
      <c r="S3046" s="11">
        <f>(((J3046/60)/60)/24)+DATE(1970,1,1)</f>
        <v>42387.7268287037</v>
      </c>
      <c r="T3046" s="3">
        <f>(((I3046/60)/60)/24)+DATE(1970,1,1)</f>
        <v>42402.7268287037</v>
      </c>
    </row>
    <row r="3047" spans="1:20" x14ac:dyDescent="0.3">
      <c r="A3047" s="2">
        <v>3045</v>
      </c>
      <c r="B3047" s="2" t="s">
        <v>3045</v>
      </c>
      <c r="C3047" s="2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6">
        <f>(E3047/D3047)*100</f>
        <v>132.70650000000001</v>
      </c>
      <c r="P3047" s="5">
        <f>IF(NOT(L3047=0),(E3047/L3047),0)</f>
        <v>82.941562500000003</v>
      </c>
      <c r="Q3047" s="2" t="s">
        <v>8317</v>
      </c>
      <c r="R3047" s="2" t="s">
        <v>8357</v>
      </c>
      <c r="S3047" s="11">
        <f>(((J3047/60)/60)/24)+DATE(1970,1,1)</f>
        <v>41843.155729166669</v>
      </c>
      <c r="T3047" s="3">
        <f>(((I3047/60)/60)/24)+DATE(1970,1,1)</f>
        <v>41873.155729166669</v>
      </c>
    </row>
    <row r="3048" spans="1:20" x14ac:dyDescent="0.3">
      <c r="A3048" s="2">
        <v>3046</v>
      </c>
      <c r="B3048" s="2" t="s">
        <v>3046</v>
      </c>
      <c r="C3048" s="2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6">
        <f>(E3048/D3048)*100</f>
        <v>190.84810126582278</v>
      </c>
      <c r="P3048" s="5">
        <f>IF(NOT(L3048=0),(E3048/L3048),0)</f>
        <v>259.94827586206895</v>
      </c>
      <c r="Q3048" s="2" t="s">
        <v>8317</v>
      </c>
      <c r="R3048" s="2" t="s">
        <v>8357</v>
      </c>
      <c r="S3048" s="11">
        <f>(((J3048/60)/60)/24)+DATE(1970,1,1)</f>
        <v>41862.803078703706</v>
      </c>
      <c r="T3048" s="3">
        <f>(((I3048/60)/60)/24)+DATE(1970,1,1)</f>
        <v>41892.202777777777</v>
      </c>
    </row>
    <row r="3049" spans="1:20" x14ac:dyDescent="0.3">
      <c r="A3049" s="2">
        <v>3047</v>
      </c>
      <c r="B3049" s="2" t="s">
        <v>3047</v>
      </c>
      <c r="C3049" s="2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6">
        <f>(E3049/D3049)*100</f>
        <v>149</v>
      </c>
      <c r="P3049" s="5">
        <f>IF(NOT(L3049=0),(E3049/L3049),0)</f>
        <v>37.25</v>
      </c>
      <c r="Q3049" s="2" t="s">
        <v>8317</v>
      </c>
      <c r="R3049" s="2" t="s">
        <v>8357</v>
      </c>
      <c r="S3049" s="11">
        <f>(((J3049/60)/60)/24)+DATE(1970,1,1)</f>
        <v>42443.989050925928</v>
      </c>
      <c r="T3049" s="3">
        <f>(((I3049/60)/60)/24)+DATE(1970,1,1)</f>
        <v>42487.552777777775</v>
      </c>
    </row>
    <row r="3050" spans="1:20" x14ac:dyDescent="0.3">
      <c r="A3050" s="2">
        <v>3048</v>
      </c>
      <c r="B3050" s="2" t="s">
        <v>3048</v>
      </c>
      <c r="C3050" s="2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6">
        <f>(E3050/D3050)*100</f>
        <v>166.4</v>
      </c>
      <c r="P3050" s="5">
        <f>IF(NOT(L3050=0),(E3050/L3050),0)</f>
        <v>177.02127659574469</v>
      </c>
      <c r="Q3050" s="2" t="s">
        <v>8317</v>
      </c>
      <c r="R3050" s="2" t="s">
        <v>8357</v>
      </c>
      <c r="S3050" s="11">
        <f>(((J3050/60)/60)/24)+DATE(1970,1,1)</f>
        <v>41975.901180555549</v>
      </c>
      <c r="T3050" s="3">
        <f>(((I3050/60)/60)/24)+DATE(1970,1,1)</f>
        <v>42004.890277777777</v>
      </c>
    </row>
    <row r="3051" spans="1:20" x14ac:dyDescent="0.3">
      <c r="A3051" s="2">
        <v>3049</v>
      </c>
      <c r="B3051" s="2" t="s">
        <v>3049</v>
      </c>
      <c r="C3051" s="2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6">
        <f>(E3051/D3051)*100</f>
        <v>106.66666666666667</v>
      </c>
      <c r="P3051" s="5">
        <f>IF(NOT(L3051=0),(E3051/L3051),0)</f>
        <v>74.074074074074076</v>
      </c>
      <c r="Q3051" s="2" t="s">
        <v>8317</v>
      </c>
      <c r="R3051" s="2" t="s">
        <v>8357</v>
      </c>
      <c r="S3051" s="11">
        <f>(((J3051/60)/60)/24)+DATE(1970,1,1)</f>
        <v>42139.014525462961</v>
      </c>
      <c r="T3051" s="3">
        <f>(((I3051/60)/60)/24)+DATE(1970,1,1)</f>
        <v>42169.014525462961</v>
      </c>
    </row>
    <row r="3052" spans="1:20" x14ac:dyDescent="0.3">
      <c r="A3052" s="2">
        <v>3050</v>
      </c>
      <c r="B3052" s="2" t="s">
        <v>3050</v>
      </c>
      <c r="C3052" s="2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6">
        <f>(E3052/D3052)*100</f>
        <v>106</v>
      </c>
      <c r="P3052" s="5">
        <f>IF(NOT(L3052=0),(E3052/L3052),0)</f>
        <v>70.666666666666671</v>
      </c>
      <c r="Q3052" s="2" t="s">
        <v>8317</v>
      </c>
      <c r="R3052" s="2" t="s">
        <v>8357</v>
      </c>
      <c r="S3052" s="11">
        <f>(((J3052/60)/60)/24)+DATE(1970,1,1)</f>
        <v>42465.16851851852</v>
      </c>
      <c r="T3052" s="3">
        <f>(((I3052/60)/60)/24)+DATE(1970,1,1)</f>
        <v>42495.16851851852</v>
      </c>
    </row>
    <row r="3053" spans="1:20" x14ac:dyDescent="0.3">
      <c r="A3053" s="2">
        <v>3051</v>
      </c>
      <c r="B3053" s="2" t="s">
        <v>3051</v>
      </c>
      <c r="C3053" s="2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6">
        <f>(E3053/D3053)*100</f>
        <v>23.62857142857143</v>
      </c>
      <c r="P3053" s="5">
        <f>IF(NOT(L3053=0),(E3053/L3053),0)</f>
        <v>23.62857142857143</v>
      </c>
      <c r="Q3053" s="2" t="s">
        <v>8317</v>
      </c>
      <c r="R3053" s="2" t="s">
        <v>8357</v>
      </c>
      <c r="S3053" s="11">
        <f>(((J3053/60)/60)/24)+DATE(1970,1,1)</f>
        <v>42744.416030092587</v>
      </c>
      <c r="T3053" s="3">
        <f>(((I3053/60)/60)/24)+DATE(1970,1,1)</f>
        <v>42774.416030092587</v>
      </c>
    </row>
    <row r="3054" spans="1:20" x14ac:dyDescent="0.3">
      <c r="A3054" s="2">
        <v>3052</v>
      </c>
      <c r="B3054" s="2" t="s">
        <v>3052</v>
      </c>
      <c r="C3054" s="2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6">
        <f>(E3054/D3054)*100</f>
        <v>0.15</v>
      </c>
      <c r="P3054" s="5">
        <f>IF(NOT(L3054=0),(E3054/L3054),0)</f>
        <v>37.5</v>
      </c>
      <c r="Q3054" s="2" t="s">
        <v>8317</v>
      </c>
      <c r="R3054" s="2" t="s">
        <v>8357</v>
      </c>
      <c r="S3054" s="11">
        <f>(((J3054/60)/60)/24)+DATE(1970,1,1)</f>
        <v>42122.670069444444</v>
      </c>
      <c r="T3054" s="3">
        <f>(((I3054/60)/60)/24)+DATE(1970,1,1)</f>
        <v>42152.665972222225</v>
      </c>
    </row>
    <row r="3055" spans="1:20" x14ac:dyDescent="0.3">
      <c r="A3055" s="2">
        <v>3053</v>
      </c>
      <c r="B3055" s="2" t="s">
        <v>3053</v>
      </c>
      <c r="C3055" s="2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6">
        <f>(E3055/D3055)*100</f>
        <v>0.4</v>
      </c>
      <c r="P3055" s="5">
        <f>IF(NOT(L3055=0),(E3055/L3055),0)</f>
        <v>13.333333333333334</v>
      </c>
      <c r="Q3055" s="2" t="s">
        <v>8317</v>
      </c>
      <c r="R3055" s="2" t="s">
        <v>8357</v>
      </c>
      <c r="S3055" s="11">
        <f>(((J3055/60)/60)/24)+DATE(1970,1,1)</f>
        <v>41862.761724537035</v>
      </c>
      <c r="T3055" s="3">
        <f>(((I3055/60)/60)/24)+DATE(1970,1,1)</f>
        <v>41914.165972222225</v>
      </c>
    </row>
    <row r="3056" spans="1:20" x14ac:dyDescent="0.3">
      <c r="A3056" s="2">
        <v>3054</v>
      </c>
      <c r="B3056" s="2" t="s">
        <v>3054</v>
      </c>
      <c r="C3056" s="2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6">
        <f>(E3056/D3056)*100</f>
        <v>0</v>
      </c>
      <c r="P3056" s="5">
        <f>IF(NOT(L3056=0),(E3056/L3056),0)</f>
        <v>0</v>
      </c>
      <c r="Q3056" s="2" t="s">
        <v>8317</v>
      </c>
      <c r="R3056" s="2" t="s">
        <v>8357</v>
      </c>
      <c r="S3056" s="11">
        <f>(((J3056/60)/60)/24)+DATE(1970,1,1)</f>
        <v>42027.832800925928</v>
      </c>
      <c r="T3056" s="3">
        <f>(((I3056/60)/60)/24)+DATE(1970,1,1)</f>
        <v>42065.044444444444</v>
      </c>
    </row>
    <row r="3057" spans="1:20" x14ac:dyDescent="0.3">
      <c r="A3057" s="2">
        <v>3055</v>
      </c>
      <c r="B3057" s="2" t="s">
        <v>3055</v>
      </c>
      <c r="C3057" s="2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6">
        <f>(E3057/D3057)*100</f>
        <v>5.0000000000000001E-3</v>
      </c>
      <c r="P3057" s="5">
        <f>IF(NOT(L3057=0),(E3057/L3057),0)</f>
        <v>1</v>
      </c>
      <c r="Q3057" s="2" t="s">
        <v>8317</v>
      </c>
      <c r="R3057" s="2" t="s">
        <v>8357</v>
      </c>
      <c r="S3057" s="11">
        <f>(((J3057/60)/60)/24)+DATE(1970,1,1)</f>
        <v>41953.95821759259</v>
      </c>
      <c r="T3057" s="3">
        <f>(((I3057/60)/60)/24)+DATE(1970,1,1)</f>
        <v>42013.95821759259</v>
      </c>
    </row>
    <row r="3058" spans="1:20" x14ac:dyDescent="0.3">
      <c r="A3058" s="2">
        <v>3056</v>
      </c>
      <c r="B3058" s="2" t="s">
        <v>3056</v>
      </c>
      <c r="C3058" s="2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6">
        <f>(E3058/D3058)*100</f>
        <v>0</v>
      </c>
      <c r="P3058" s="5">
        <f>IF(NOT(L3058=0),(E3058/L3058),0)</f>
        <v>0</v>
      </c>
      <c r="Q3058" s="2" t="s">
        <v>8317</v>
      </c>
      <c r="R3058" s="2" t="s">
        <v>8357</v>
      </c>
      <c r="S3058" s="11">
        <f>(((J3058/60)/60)/24)+DATE(1970,1,1)</f>
        <v>41851.636388888888</v>
      </c>
      <c r="T3058" s="3">
        <f>(((I3058/60)/60)/24)+DATE(1970,1,1)</f>
        <v>41911.636388888888</v>
      </c>
    </row>
    <row r="3059" spans="1:20" x14ac:dyDescent="0.3">
      <c r="A3059" s="2">
        <v>3057</v>
      </c>
      <c r="B3059" s="2" t="s">
        <v>3057</v>
      </c>
      <c r="C3059" s="2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6">
        <f>(E3059/D3059)*100</f>
        <v>0</v>
      </c>
      <c r="P3059" s="5">
        <f>IF(NOT(L3059=0),(E3059/L3059),0)</f>
        <v>0</v>
      </c>
      <c r="Q3059" s="2" t="s">
        <v>8317</v>
      </c>
      <c r="R3059" s="2" t="s">
        <v>8357</v>
      </c>
      <c r="S3059" s="11">
        <f>(((J3059/60)/60)/24)+DATE(1970,1,1)</f>
        <v>42433.650590277779</v>
      </c>
      <c r="T3059" s="3">
        <f>(((I3059/60)/60)/24)+DATE(1970,1,1)</f>
        <v>42463.608923611115</v>
      </c>
    </row>
    <row r="3060" spans="1:20" x14ac:dyDescent="0.3">
      <c r="A3060" s="2">
        <v>3058</v>
      </c>
      <c r="B3060" s="2" t="s">
        <v>3058</v>
      </c>
      <c r="C3060" s="2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6">
        <f>(E3060/D3060)*100</f>
        <v>1.6666666666666666E-2</v>
      </c>
      <c r="P3060" s="5">
        <f>IF(NOT(L3060=0),(E3060/L3060),0)</f>
        <v>1</v>
      </c>
      <c r="Q3060" s="2" t="s">
        <v>8317</v>
      </c>
      <c r="R3060" s="2" t="s">
        <v>8357</v>
      </c>
      <c r="S3060" s="11">
        <f>(((J3060/60)/60)/24)+DATE(1970,1,1)</f>
        <v>42460.374305555553</v>
      </c>
      <c r="T3060" s="3">
        <f>(((I3060/60)/60)/24)+DATE(1970,1,1)</f>
        <v>42510.374305555553</v>
      </c>
    </row>
    <row r="3061" spans="1:20" x14ac:dyDescent="0.3">
      <c r="A3061" s="2">
        <v>3059</v>
      </c>
      <c r="B3061" s="2" t="s">
        <v>3059</v>
      </c>
      <c r="C3061" s="2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6">
        <f>(E3061/D3061)*100</f>
        <v>3.0066666666666664</v>
      </c>
      <c r="P3061" s="5">
        <f>IF(NOT(L3061=0),(E3061/L3061),0)</f>
        <v>41</v>
      </c>
      <c r="Q3061" s="2" t="s">
        <v>8317</v>
      </c>
      <c r="R3061" s="2" t="s">
        <v>8357</v>
      </c>
      <c r="S3061" s="11">
        <f>(((J3061/60)/60)/24)+DATE(1970,1,1)</f>
        <v>41829.935717592591</v>
      </c>
      <c r="T3061" s="3">
        <f>(((I3061/60)/60)/24)+DATE(1970,1,1)</f>
        <v>41859.935717592591</v>
      </c>
    </row>
    <row r="3062" spans="1:20" x14ac:dyDescent="0.3">
      <c r="A3062" s="2">
        <v>3060</v>
      </c>
      <c r="B3062" s="2" t="s">
        <v>3060</v>
      </c>
      <c r="C3062" s="2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6">
        <f>(E3062/D3062)*100</f>
        <v>0.15227272727272728</v>
      </c>
      <c r="P3062" s="5">
        <f>IF(NOT(L3062=0),(E3062/L3062),0)</f>
        <v>55.833333333333336</v>
      </c>
      <c r="Q3062" s="2" t="s">
        <v>8317</v>
      </c>
      <c r="R3062" s="2" t="s">
        <v>8357</v>
      </c>
      <c r="S3062" s="11">
        <f>(((J3062/60)/60)/24)+DATE(1970,1,1)</f>
        <v>42245.274699074071</v>
      </c>
      <c r="T3062" s="3">
        <f>(((I3062/60)/60)/24)+DATE(1970,1,1)</f>
        <v>42275.274699074071</v>
      </c>
    </row>
    <row r="3063" spans="1:20" x14ac:dyDescent="0.3">
      <c r="A3063" s="2">
        <v>3061</v>
      </c>
      <c r="B3063" s="2" t="s">
        <v>3061</v>
      </c>
      <c r="C3063" s="2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6">
        <f>(E3063/D3063)*100</f>
        <v>0</v>
      </c>
      <c r="P3063" s="5">
        <f>IF(NOT(L3063=0),(E3063/L3063),0)</f>
        <v>0</v>
      </c>
      <c r="Q3063" s="2" t="s">
        <v>8317</v>
      </c>
      <c r="R3063" s="2" t="s">
        <v>8357</v>
      </c>
      <c r="S3063" s="11">
        <f>(((J3063/60)/60)/24)+DATE(1970,1,1)</f>
        <v>41834.784120370372</v>
      </c>
      <c r="T3063" s="3">
        <f>(((I3063/60)/60)/24)+DATE(1970,1,1)</f>
        <v>41864.784120370372</v>
      </c>
    </row>
    <row r="3064" spans="1:20" x14ac:dyDescent="0.3">
      <c r="A3064" s="2">
        <v>3062</v>
      </c>
      <c r="B3064" s="2" t="s">
        <v>3062</v>
      </c>
      <c r="C3064" s="2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6">
        <f>(E3064/D3064)*100</f>
        <v>66.84</v>
      </c>
      <c r="P3064" s="5">
        <f>IF(NOT(L3064=0),(E3064/L3064),0)</f>
        <v>99.761194029850742</v>
      </c>
      <c r="Q3064" s="2" t="s">
        <v>8317</v>
      </c>
      <c r="R3064" s="2" t="s">
        <v>8357</v>
      </c>
      <c r="S3064" s="11">
        <f>(((J3064/60)/60)/24)+DATE(1970,1,1)</f>
        <v>42248.535787037035</v>
      </c>
      <c r="T3064" s="3">
        <f>(((I3064/60)/60)/24)+DATE(1970,1,1)</f>
        <v>42277.75</v>
      </c>
    </row>
    <row r="3065" spans="1:20" x14ac:dyDescent="0.3">
      <c r="A3065" s="2">
        <v>3063</v>
      </c>
      <c r="B3065" s="2" t="s">
        <v>3063</v>
      </c>
      <c r="C3065" s="2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6">
        <f>(E3065/D3065)*100</f>
        <v>19.566666666666666</v>
      </c>
      <c r="P3065" s="5">
        <f>IF(NOT(L3065=0),(E3065/L3065),0)</f>
        <v>25.521739130434781</v>
      </c>
      <c r="Q3065" s="2" t="s">
        <v>8317</v>
      </c>
      <c r="R3065" s="2" t="s">
        <v>8357</v>
      </c>
      <c r="S3065" s="11">
        <f>(((J3065/60)/60)/24)+DATE(1970,1,1)</f>
        <v>42630.922893518517</v>
      </c>
      <c r="T3065" s="3">
        <f>(((I3065/60)/60)/24)+DATE(1970,1,1)</f>
        <v>42665.922893518517</v>
      </c>
    </row>
    <row r="3066" spans="1:20" x14ac:dyDescent="0.3">
      <c r="A3066" s="2">
        <v>3064</v>
      </c>
      <c r="B3066" s="2" t="s">
        <v>3064</v>
      </c>
      <c r="C3066" s="2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6">
        <f>(E3066/D3066)*100</f>
        <v>11.294666666666666</v>
      </c>
      <c r="P3066" s="5">
        <f>IF(NOT(L3066=0),(E3066/L3066),0)</f>
        <v>117.65277777777777</v>
      </c>
      <c r="Q3066" s="2" t="s">
        <v>8317</v>
      </c>
      <c r="R3066" s="2" t="s">
        <v>8357</v>
      </c>
      <c r="S3066" s="11">
        <f>(((J3066/60)/60)/24)+DATE(1970,1,1)</f>
        <v>42299.130162037036</v>
      </c>
      <c r="T3066" s="3">
        <f>(((I3066/60)/60)/24)+DATE(1970,1,1)</f>
        <v>42330.290972222225</v>
      </c>
    </row>
    <row r="3067" spans="1:20" x14ac:dyDescent="0.3">
      <c r="A3067" s="2">
        <v>3065</v>
      </c>
      <c r="B3067" s="2" t="s">
        <v>3065</v>
      </c>
      <c r="C3067" s="2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6">
        <f>(E3067/D3067)*100</f>
        <v>0.04</v>
      </c>
      <c r="P3067" s="5">
        <f>IF(NOT(L3067=0),(E3067/L3067),0)</f>
        <v>5</v>
      </c>
      <c r="Q3067" s="2" t="s">
        <v>8317</v>
      </c>
      <c r="R3067" s="2" t="s">
        <v>8357</v>
      </c>
      <c r="S3067" s="11">
        <f>(((J3067/60)/60)/24)+DATE(1970,1,1)</f>
        <v>41825.055231481485</v>
      </c>
      <c r="T3067" s="3">
        <f>(((I3067/60)/60)/24)+DATE(1970,1,1)</f>
        <v>41850.055231481485</v>
      </c>
    </row>
    <row r="3068" spans="1:20" x14ac:dyDescent="0.3">
      <c r="A3068" s="2">
        <v>3066</v>
      </c>
      <c r="B3068" s="2" t="s">
        <v>3066</v>
      </c>
      <c r="C3068" s="2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6">
        <f>(E3068/D3068)*100</f>
        <v>11.985714285714286</v>
      </c>
      <c r="P3068" s="5">
        <f>IF(NOT(L3068=0),(E3068/L3068),0)</f>
        <v>2796.6666666666665</v>
      </c>
      <c r="Q3068" s="2" t="s">
        <v>8317</v>
      </c>
      <c r="R3068" s="2" t="s">
        <v>8357</v>
      </c>
      <c r="S3068" s="11">
        <f>(((J3068/60)/60)/24)+DATE(1970,1,1)</f>
        <v>42531.228437500002</v>
      </c>
      <c r="T3068" s="3">
        <f>(((I3068/60)/60)/24)+DATE(1970,1,1)</f>
        <v>42561.228437500002</v>
      </c>
    </row>
    <row r="3069" spans="1:20" x14ac:dyDescent="0.3">
      <c r="A3069" s="2">
        <v>3067</v>
      </c>
      <c r="B3069" s="2" t="s">
        <v>3067</v>
      </c>
      <c r="C3069" s="2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6">
        <f>(E3069/D3069)*100</f>
        <v>2.5</v>
      </c>
      <c r="P3069" s="5">
        <f>IF(NOT(L3069=0),(E3069/L3069),0)</f>
        <v>200</v>
      </c>
      <c r="Q3069" s="2" t="s">
        <v>8317</v>
      </c>
      <c r="R3069" s="2" t="s">
        <v>8357</v>
      </c>
      <c r="S3069" s="11">
        <f>(((J3069/60)/60)/24)+DATE(1970,1,1)</f>
        <v>42226.938414351855</v>
      </c>
      <c r="T3069" s="3">
        <f>(((I3069/60)/60)/24)+DATE(1970,1,1)</f>
        <v>42256.938414351855</v>
      </c>
    </row>
    <row r="3070" spans="1:20" x14ac:dyDescent="0.3">
      <c r="A3070" s="2">
        <v>3068</v>
      </c>
      <c r="B3070" s="2" t="s">
        <v>3068</v>
      </c>
      <c r="C3070" s="2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6">
        <f>(E3070/D3070)*100</f>
        <v>6.9999999999999993E-2</v>
      </c>
      <c r="P3070" s="5">
        <f>IF(NOT(L3070=0),(E3070/L3070),0)</f>
        <v>87.5</v>
      </c>
      <c r="Q3070" s="2" t="s">
        <v>8317</v>
      </c>
      <c r="R3070" s="2" t="s">
        <v>8357</v>
      </c>
      <c r="S3070" s="11">
        <f>(((J3070/60)/60)/24)+DATE(1970,1,1)</f>
        <v>42263.691574074073</v>
      </c>
      <c r="T3070" s="3">
        <f>(((I3070/60)/60)/24)+DATE(1970,1,1)</f>
        <v>42293.691574074073</v>
      </c>
    </row>
    <row r="3071" spans="1:20" x14ac:dyDescent="0.3">
      <c r="A3071" s="2">
        <v>3069</v>
      </c>
      <c r="B3071" s="2" t="s">
        <v>3069</v>
      </c>
      <c r="C3071" s="2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6">
        <f>(E3071/D3071)*100</f>
        <v>14.099999999999998</v>
      </c>
      <c r="P3071" s="5">
        <f>IF(NOT(L3071=0),(E3071/L3071),0)</f>
        <v>20.142857142857142</v>
      </c>
      <c r="Q3071" s="2" t="s">
        <v>8317</v>
      </c>
      <c r="R3071" s="2" t="s">
        <v>8357</v>
      </c>
      <c r="S3071" s="11">
        <f>(((J3071/60)/60)/24)+DATE(1970,1,1)</f>
        <v>41957.833726851852</v>
      </c>
      <c r="T3071" s="3">
        <f>(((I3071/60)/60)/24)+DATE(1970,1,1)</f>
        <v>41987.833726851852</v>
      </c>
    </row>
    <row r="3072" spans="1:20" x14ac:dyDescent="0.3">
      <c r="A3072" s="2">
        <v>3070</v>
      </c>
      <c r="B3072" s="2" t="s">
        <v>3070</v>
      </c>
      <c r="C3072" s="2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6">
        <f>(E3072/D3072)*100</f>
        <v>3.34</v>
      </c>
      <c r="P3072" s="5">
        <f>IF(NOT(L3072=0),(E3072/L3072),0)</f>
        <v>20.875</v>
      </c>
      <c r="Q3072" s="2" t="s">
        <v>8317</v>
      </c>
      <c r="R3072" s="2" t="s">
        <v>8357</v>
      </c>
      <c r="S3072" s="11">
        <f>(((J3072/60)/60)/24)+DATE(1970,1,1)</f>
        <v>42690.733437499999</v>
      </c>
      <c r="T3072" s="3">
        <f>(((I3072/60)/60)/24)+DATE(1970,1,1)</f>
        <v>42711.733437499999</v>
      </c>
    </row>
    <row r="3073" spans="1:20" x14ac:dyDescent="0.3">
      <c r="A3073" s="2">
        <v>3071</v>
      </c>
      <c r="B3073" s="2" t="s">
        <v>3071</v>
      </c>
      <c r="C3073" s="2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6">
        <f>(E3073/D3073)*100</f>
        <v>59.774999999999999</v>
      </c>
      <c r="P3073" s="5">
        <f>IF(NOT(L3073=0),(E3073/L3073),0)</f>
        <v>61.307692307692307</v>
      </c>
      <c r="Q3073" s="2" t="s">
        <v>8317</v>
      </c>
      <c r="R3073" s="2" t="s">
        <v>8357</v>
      </c>
      <c r="S3073" s="11">
        <f>(((J3073/60)/60)/24)+DATE(1970,1,1)</f>
        <v>42097.732418981483</v>
      </c>
      <c r="T3073" s="3">
        <f>(((I3073/60)/60)/24)+DATE(1970,1,1)</f>
        <v>42115.249305555553</v>
      </c>
    </row>
    <row r="3074" spans="1:20" x14ac:dyDescent="0.3">
      <c r="A3074" s="2">
        <v>3072</v>
      </c>
      <c r="B3074" s="2" t="s">
        <v>3072</v>
      </c>
      <c r="C3074" s="2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6">
        <f>(E3074/D3074)*100</f>
        <v>1.6666666666666666E-2</v>
      </c>
      <c r="P3074" s="5">
        <f>IF(NOT(L3074=0),(E3074/L3074),0)</f>
        <v>1</v>
      </c>
      <c r="Q3074" s="2" t="s">
        <v>8317</v>
      </c>
      <c r="R3074" s="2" t="s">
        <v>8357</v>
      </c>
      <c r="S3074" s="11">
        <f>(((J3074/60)/60)/24)+DATE(1970,1,1)</f>
        <v>42658.690532407403</v>
      </c>
      <c r="T3074" s="3">
        <f>(((I3074/60)/60)/24)+DATE(1970,1,1)</f>
        <v>42673.073611111111</v>
      </c>
    </row>
    <row r="3075" spans="1:20" x14ac:dyDescent="0.3">
      <c r="A3075" s="2">
        <v>3073</v>
      </c>
      <c r="B3075" s="2" t="s">
        <v>3073</v>
      </c>
      <c r="C3075" s="2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6">
        <f>(E3075/D3075)*100</f>
        <v>2.3035714285714284E-2</v>
      </c>
      <c r="P3075" s="5">
        <f>IF(NOT(L3075=0),(E3075/L3075),0)</f>
        <v>92.142857142857139</v>
      </c>
      <c r="Q3075" s="2" t="s">
        <v>8317</v>
      </c>
      <c r="R3075" s="2" t="s">
        <v>8357</v>
      </c>
      <c r="S3075" s="11">
        <f>(((J3075/60)/60)/24)+DATE(1970,1,1)</f>
        <v>42111.684027777781</v>
      </c>
      <c r="T3075" s="3">
        <f>(((I3075/60)/60)/24)+DATE(1970,1,1)</f>
        <v>42169.804861111115</v>
      </c>
    </row>
    <row r="3076" spans="1:20" x14ac:dyDescent="0.3">
      <c r="A3076" s="2">
        <v>3074</v>
      </c>
      <c r="B3076" s="2" t="s">
        <v>3074</v>
      </c>
      <c r="C3076" s="2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6">
        <f>(E3076/D3076)*100</f>
        <v>8.8000000000000009E-2</v>
      </c>
      <c r="P3076" s="5">
        <f>IF(NOT(L3076=0),(E3076/L3076),0)</f>
        <v>7.333333333333333</v>
      </c>
      <c r="Q3076" s="2" t="s">
        <v>8317</v>
      </c>
      <c r="R3076" s="2" t="s">
        <v>8357</v>
      </c>
      <c r="S3076" s="11">
        <f>(((J3076/60)/60)/24)+DATE(1970,1,1)</f>
        <v>42409.571284722217</v>
      </c>
      <c r="T3076" s="3">
        <f>(((I3076/60)/60)/24)+DATE(1970,1,1)</f>
        <v>42439.571284722217</v>
      </c>
    </row>
    <row r="3077" spans="1:20" x14ac:dyDescent="0.3">
      <c r="A3077" s="2">
        <v>3075</v>
      </c>
      <c r="B3077" s="2" t="s">
        <v>3075</v>
      </c>
      <c r="C3077" s="2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6">
        <f>(E3077/D3077)*100</f>
        <v>8.64</v>
      </c>
      <c r="P3077" s="5">
        <f>IF(NOT(L3077=0),(E3077/L3077),0)</f>
        <v>64.8</v>
      </c>
      <c r="Q3077" s="2" t="s">
        <v>8317</v>
      </c>
      <c r="R3077" s="2" t="s">
        <v>8357</v>
      </c>
      <c r="S3077" s="11">
        <f>(((J3077/60)/60)/24)+DATE(1970,1,1)</f>
        <v>42551.102314814809</v>
      </c>
      <c r="T3077" s="3">
        <f>(((I3077/60)/60)/24)+DATE(1970,1,1)</f>
        <v>42601.102314814809</v>
      </c>
    </row>
    <row r="3078" spans="1:20" x14ac:dyDescent="0.3">
      <c r="A3078" s="2">
        <v>3076</v>
      </c>
      <c r="B3078" s="2" t="s">
        <v>3076</v>
      </c>
      <c r="C3078" s="2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6">
        <f>(E3078/D3078)*100</f>
        <v>15.06</v>
      </c>
      <c r="P3078" s="5">
        <f>IF(NOT(L3078=0),(E3078/L3078),0)</f>
        <v>30.12</v>
      </c>
      <c r="Q3078" s="2" t="s">
        <v>8317</v>
      </c>
      <c r="R3078" s="2" t="s">
        <v>8357</v>
      </c>
      <c r="S3078" s="11">
        <f>(((J3078/60)/60)/24)+DATE(1970,1,1)</f>
        <v>42226.651886574073</v>
      </c>
      <c r="T3078" s="3">
        <f>(((I3078/60)/60)/24)+DATE(1970,1,1)</f>
        <v>42286.651886574073</v>
      </c>
    </row>
    <row r="3079" spans="1:20" x14ac:dyDescent="0.3">
      <c r="A3079" s="2">
        <v>3077</v>
      </c>
      <c r="B3079" s="2" t="s">
        <v>3077</v>
      </c>
      <c r="C3079" s="2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6">
        <f>(E3079/D3079)*100</f>
        <v>0.47727272727272729</v>
      </c>
      <c r="P3079" s="5">
        <f>IF(NOT(L3079=0),(E3079/L3079),0)</f>
        <v>52.5</v>
      </c>
      <c r="Q3079" s="2" t="s">
        <v>8317</v>
      </c>
      <c r="R3079" s="2" t="s">
        <v>8357</v>
      </c>
      <c r="S3079" s="11">
        <f>(((J3079/60)/60)/24)+DATE(1970,1,1)</f>
        <v>42766.956921296296</v>
      </c>
      <c r="T3079" s="3">
        <f>(((I3079/60)/60)/24)+DATE(1970,1,1)</f>
        <v>42796.956921296296</v>
      </c>
    </row>
    <row r="3080" spans="1:20" x14ac:dyDescent="0.3">
      <c r="A3080" s="2">
        <v>3078</v>
      </c>
      <c r="B3080" s="2" t="s">
        <v>3078</v>
      </c>
      <c r="C3080" s="2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6">
        <f>(E3080/D3080)*100</f>
        <v>0.11833333333333333</v>
      </c>
      <c r="P3080" s="5">
        <f>IF(NOT(L3080=0),(E3080/L3080),0)</f>
        <v>23.666666666666668</v>
      </c>
      <c r="Q3080" s="2" t="s">
        <v>8317</v>
      </c>
      <c r="R3080" s="2" t="s">
        <v>8357</v>
      </c>
      <c r="S3080" s="11">
        <f>(((J3080/60)/60)/24)+DATE(1970,1,1)</f>
        <v>42031.138831018514</v>
      </c>
      <c r="T3080" s="3">
        <f>(((I3080/60)/60)/24)+DATE(1970,1,1)</f>
        <v>42061.138831018514</v>
      </c>
    </row>
    <row r="3081" spans="1:20" x14ac:dyDescent="0.3">
      <c r="A3081" s="2">
        <v>3079</v>
      </c>
      <c r="B3081" s="2" t="s">
        <v>3079</v>
      </c>
      <c r="C3081" s="2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6">
        <f>(E3081/D3081)*100</f>
        <v>0.8417399858735245</v>
      </c>
      <c r="P3081" s="5">
        <f>IF(NOT(L3081=0),(E3081/L3081),0)</f>
        <v>415.77777777777777</v>
      </c>
      <c r="Q3081" s="2" t="s">
        <v>8317</v>
      </c>
      <c r="R3081" s="2" t="s">
        <v>8357</v>
      </c>
      <c r="S3081" s="11">
        <f>(((J3081/60)/60)/24)+DATE(1970,1,1)</f>
        <v>42055.713368055556</v>
      </c>
      <c r="T3081" s="3">
        <f>(((I3081/60)/60)/24)+DATE(1970,1,1)</f>
        <v>42085.671701388885</v>
      </c>
    </row>
    <row r="3082" spans="1:20" x14ac:dyDescent="0.3">
      <c r="A3082" s="2">
        <v>3080</v>
      </c>
      <c r="B3082" s="2" t="s">
        <v>3080</v>
      </c>
      <c r="C3082" s="2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6">
        <f>(E3082/D3082)*100</f>
        <v>1.8799999999999997E-2</v>
      </c>
      <c r="P3082" s="5">
        <f>IF(NOT(L3082=0),(E3082/L3082),0)</f>
        <v>53.714285714285715</v>
      </c>
      <c r="Q3082" s="2" t="s">
        <v>8317</v>
      </c>
      <c r="R3082" s="2" t="s">
        <v>8357</v>
      </c>
      <c r="S3082" s="11">
        <f>(((J3082/60)/60)/24)+DATE(1970,1,1)</f>
        <v>41940.028287037036</v>
      </c>
      <c r="T3082" s="3">
        <f>(((I3082/60)/60)/24)+DATE(1970,1,1)</f>
        <v>42000.0699537037</v>
      </c>
    </row>
    <row r="3083" spans="1:20" x14ac:dyDescent="0.3">
      <c r="A3083" s="2">
        <v>3081</v>
      </c>
      <c r="B3083" s="2" t="s">
        <v>3081</v>
      </c>
      <c r="C3083" s="2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6">
        <f>(E3083/D3083)*100</f>
        <v>0.21029999999999999</v>
      </c>
      <c r="P3083" s="5">
        <f>IF(NOT(L3083=0),(E3083/L3083),0)</f>
        <v>420.6</v>
      </c>
      <c r="Q3083" s="2" t="s">
        <v>8317</v>
      </c>
      <c r="R3083" s="2" t="s">
        <v>8357</v>
      </c>
      <c r="S3083" s="11">
        <f>(((J3083/60)/60)/24)+DATE(1970,1,1)</f>
        <v>42237.181608796294</v>
      </c>
      <c r="T3083" s="3">
        <f>(((I3083/60)/60)/24)+DATE(1970,1,1)</f>
        <v>42267.181608796294</v>
      </c>
    </row>
    <row r="3084" spans="1:20" x14ac:dyDescent="0.3">
      <c r="A3084" s="2">
        <v>3082</v>
      </c>
      <c r="B3084" s="2" t="s">
        <v>3082</v>
      </c>
      <c r="C3084" s="2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6">
        <f>(E3084/D3084)*100</f>
        <v>0</v>
      </c>
      <c r="P3084" s="5">
        <f>IF(NOT(L3084=0),(E3084/L3084),0)</f>
        <v>0</v>
      </c>
      <c r="Q3084" s="2" t="s">
        <v>8317</v>
      </c>
      <c r="R3084" s="2" t="s">
        <v>8357</v>
      </c>
      <c r="S3084" s="11">
        <f>(((J3084/60)/60)/24)+DATE(1970,1,1)</f>
        <v>42293.922986111109</v>
      </c>
      <c r="T3084" s="3">
        <f>(((I3084/60)/60)/24)+DATE(1970,1,1)</f>
        <v>42323.96465277778</v>
      </c>
    </row>
    <row r="3085" spans="1:20" x14ac:dyDescent="0.3">
      <c r="A3085" s="2">
        <v>3083</v>
      </c>
      <c r="B3085" s="2" t="s">
        <v>3083</v>
      </c>
      <c r="C3085" s="2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6">
        <f>(E3085/D3085)*100</f>
        <v>0.27999999999999997</v>
      </c>
      <c r="P3085" s="5">
        <f>IF(NOT(L3085=0),(E3085/L3085),0)</f>
        <v>18.666666666666668</v>
      </c>
      <c r="Q3085" s="2" t="s">
        <v>8317</v>
      </c>
      <c r="R3085" s="2" t="s">
        <v>8357</v>
      </c>
      <c r="S3085" s="11">
        <f>(((J3085/60)/60)/24)+DATE(1970,1,1)</f>
        <v>41853.563402777778</v>
      </c>
      <c r="T3085" s="3">
        <f>(((I3085/60)/60)/24)+DATE(1970,1,1)</f>
        <v>41883.208333333336</v>
      </c>
    </row>
    <row r="3086" spans="1:20" x14ac:dyDescent="0.3">
      <c r="A3086" s="2">
        <v>3084</v>
      </c>
      <c r="B3086" s="2" t="s">
        <v>3084</v>
      </c>
      <c r="C3086" s="2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6">
        <f>(E3086/D3086)*100</f>
        <v>11.57920670115792</v>
      </c>
      <c r="P3086" s="5">
        <f>IF(NOT(L3086=0),(E3086/L3086),0)</f>
        <v>78.333333333333329</v>
      </c>
      <c r="Q3086" s="2" t="s">
        <v>8317</v>
      </c>
      <c r="R3086" s="2" t="s">
        <v>8357</v>
      </c>
      <c r="S3086" s="11">
        <f>(((J3086/60)/60)/24)+DATE(1970,1,1)</f>
        <v>42100.723738425921</v>
      </c>
      <c r="T3086" s="3">
        <f>(((I3086/60)/60)/24)+DATE(1970,1,1)</f>
        <v>42129.783333333333</v>
      </c>
    </row>
    <row r="3087" spans="1:20" x14ac:dyDescent="0.3">
      <c r="A3087" s="2">
        <v>3085</v>
      </c>
      <c r="B3087" s="2" t="s">
        <v>3085</v>
      </c>
      <c r="C3087" s="2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6">
        <f>(E3087/D3087)*100</f>
        <v>2.44</v>
      </c>
      <c r="P3087" s="5">
        <f>IF(NOT(L3087=0),(E3087/L3087),0)</f>
        <v>67.777777777777771</v>
      </c>
      <c r="Q3087" s="2" t="s">
        <v>8317</v>
      </c>
      <c r="R3087" s="2" t="s">
        <v>8357</v>
      </c>
      <c r="S3087" s="11">
        <f>(((J3087/60)/60)/24)+DATE(1970,1,1)</f>
        <v>42246.883784722217</v>
      </c>
      <c r="T3087" s="3">
        <f>(((I3087/60)/60)/24)+DATE(1970,1,1)</f>
        <v>42276.883784722217</v>
      </c>
    </row>
    <row r="3088" spans="1:20" x14ac:dyDescent="0.3">
      <c r="A3088" s="2">
        <v>3086</v>
      </c>
      <c r="B3088" s="2" t="s">
        <v>3086</v>
      </c>
      <c r="C3088" s="2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6">
        <f>(E3088/D3088)*100</f>
        <v>0.25</v>
      </c>
      <c r="P3088" s="5">
        <f>IF(NOT(L3088=0),(E3088/L3088),0)</f>
        <v>16.666666666666668</v>
      </c>
      <c r="Q3088" s="2" t="s">
        <v>8317</v>
      </c>
      <c r="R3088" s="2" t="s">
        <v>8357</v>
      </c>
      <c r="S3088" s="11">
        <f>(((J3088/60)/60)/24)+DATE(1970,1,1)</f>
        <v>42173.67082175926</v>
      </c>
      <c r="T3088" s="3">
        <f>(((I3088/60)/60)/24)+DATE(1970,1,1)</f>
        <v>42233.67082175926</v>
      </c>
    </row>
    <row r="3089" spans="1:20" x14ac:dyDescent="0.3">
      <c r="A3089" s="2">
        <v>3087</v>
      </c>
      <c r="B3089" s="2" t="s">
        <v>3087</v>
      </c>
      <c r="C3089" s="2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6">
        <f>(E3089/D3089)*100</f>
        <v>0.625</v>
      </c>
      <c r="P3089" s="5">
        <f>IF(NOT(L3089=0),(E3089/L3089),0)</f>
        <v>62.5</v>
      </c>
      <c r="Q3089" s="2" t="s">
        <v>8317</v>
      </c>
      <c r="R3089" s="2" t="s">
        <v>8357</v>
      </c>
      <c r="S3089" s="11">
        <f>(((J3089/60)/60)/24)+DATE(1970,1,1)</f>
        <v>42665.150347222225</v>
      </c>
      <c r="T3089" s="3">
        <f>(((I3089/60)/60)/24)+DATE(1970,1,1)</f>
        <v>42725.192013888889</v>
      </c>
    </row>
    <row r="3090" spans="1:20" x14ac:dyDescent="0.3">
      <c r="A3090" s="2">
        <v>3088</v>
      </c>
      <c r="B3090" s="2" t="s">
        <v>3088</v>
      </c>
      <c r="C3090" s="2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6">
        <f>(E3090/D3090)*100</f>
        <v>0.19384615384615383</v>
      </c>
      <c r="P3090" s="5">
        <f>IF(NOT(L3090=0),(E3090/L3090),0)</f>
        <v>42</v>
      </c>
      <c r="Q3090" s="2" t="s">
        <v>8317</v>
      </c>
      <c r="R3090" s="2" t="s">
        <v>8357</v>
      </c>
      <c r="S3090" s="11">
        <f>(((J3090/60)/60)/24)+DATE(1970,1,1)</f>
        <v>41981.57230324074</v>
      </c>
      <c r="T3090" s="3">
        <f>(((I3090/60)/60)/24)+DATE(1970,1,1)</f>
        <v>42012.570138888885</v>
      </c>
    </row>
    <row r="3091" spans="1:20" x14ac:dyDescent="0.3">
      <c r="A3091" s="2">
        <v>3089</v>
      </c>
      <c r="B3091" s="2" t="s">
        <v>3089</v>
      </c>
      <c r="C3091" s="2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6">
        <f>(E3091/D3091)*100</f>
        <v>23.416</v>
      </c>
      <c r="P3091" s="5">
        <f>IF(NOT(L3091=0),(E3091/L3091),0)</f>
        <v>130.0888888888889</v>
      </c>
      <c r="Q3091" s="2" t="s">
        <v>8317</v>
      </c>
      <c r="R3091" s="2" t="s">
        <v>8357</v>
      </c>
      <c r="S3091" s="11">
        <f>(((J3091/60)/60)/24)+DATE(1970,1,1)</f>
        <v>42528.542627314819</v>
      </c>
      <c r="T3091" s="3">
        <f>(((I3091/60)/60)/24)+DATE(1970,1,1)</f>
        <v>42560.082638888889</v>
      </c>
    </row>
    <row r="3092" spans="1:20" x14ac:dyDescent="0.3">
      <c r="A3092" s="2">
        <v>3090</v>
      </c>
      <c r="B3092" s="2" t="s">
        <v>3090</v>
      </c>
      <c r="C3092" s="2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6">
        <f>(E3092/D3092)*100</f>
        <v>5.0808888888888886</v>
      </c>
      <c r="P3092" s="5">
        <f>IF(NOT(L3092=0),(E3092/L3092),0)</f>
        <v>1270.2222222222222</v>
      </c>
      <c r="Q3092" s="2" t="s">
        <v>8317</v>
      </c>
      <c r="R3092" s="2" t="s">
        <v>8357</v>
      </c>
      <c r="S3092" s="11">
        <f>(((J3092/60)/60)/24)+DATE(1970,1,1)</f>
        <v>42065.818807870368</v>
      </c>
      <c r="T3092" s="3">
        <f>(((I3092/60)/60)/24)+DATE(1970,1,1)</f>
        <v>42125.777141203704</v>
      </c>
    </row>
    <row r="3093" spans="1:20" x14ac:dyDescent="0.3">
      <c r="A3093" s="2">
        <v>3091</v>
      </c>
      <c r="B3093" s="2" t="s">
        <v>3091</v>
      </c>
      <c r="C3093" s="2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6">
        <f>(E3093/D3093)*100</f>
        <v>15.920000000000002</v>
      </c>
      <c r="P3093" s="5">
        <f>IF(NOT(L3093=0),(E3093/L3093),0)</f>
        <v>88.444444444444443</v>
      </c>
      <c r="Q3093" s="2" t="s">
        <v>8317</v>
      </c>
      <c r="R3093" s="2" t="s">
        <v>8357</v>
      </c>
      <c r="S3093" s="11">
        <f>(((J3093/60)/60)/24)+DATE(1970,1,1)</f>
        <v>42566.948414351849</v>
      </c>
      <c r="T3093" s="3">
        <f>(((I3093/60)/60)/24)+DATE(1970,1,1)</f>
        <v>42596.948414351849</v>
      </c>
    </row>
    <row r="3094" spans="1:20" x14ac:dyDescent="0.3">
      <c r="A3094" s="2">
        <v>3092</v>
      </c>
      <c r="B3094" s="2" t="s">
        <v>3092</v>
      </c>
      <c r="C3094" s="2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6">
        <f>(E3094/D3094)*100</f>
        <v>1.1831900000000002</v>
      </c>
      <c r="P3094" s="5">
        <f>IF(NOT(L3094=0),(E3094/L3094),0)</f>
        <v>56.342380952380957</v>
      </c>
      <c r="Q3094" s="2" t="s">
        <v>8317</v>
      </c>
      <c r="R3094" s="2" t="s">
        <v>8357</v>
      </c>
      <c r="S3094" s="11">
        <f>(((J3094/60)/60)/24)+DATE(1970,1,1)</f>
        <v>42255.619351851856</v>
      </c>
      <c r="T3094" s="3">
        <f>(((I3094/60)/60)/24)+DATE(1970,1,1)</f>
        <v>42292.916666666672</v>
      </c>
    </row>
    <row r="3095" spans="1:20" x14ac:dyDescent="0.3">
      <c r="A3095" s="2">
        <v>3093</v>
      </c>
      <c r="B3095" s="2" t="s">
        <v>3093</v>
      </c>
      <c r="C3095" s="2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6">
        <f>(E3095/D3095)*100</f>
        <v>22.75</v>
      </c>
      <c r="P3095" s="5">
        <f>IF(NOT(L3095=0),(E3095/L3095),0)</f>
        <v>53.529411764705884</v>
      </c>
      <c r="Q3095" s="2" t="s">
        <v>8317</v>
      </c>
      <c r="R3095" s="2" t="s">
        <v>8357</v>
      </c>
      <c r="S3095" s="11">
        <f>(((J3095/60)/60)/24)+DATE(1970,1,1)</f>
        <v>41760.909039351849</v>
      </c>
      <c r="T3095" s="3">
        <f>(((I3095/60)/60)/24)+DATE(1970,1,1)</f>
        <v>41791.165972222225</v>
      </c>
    </row>
    <row r="3096" spans="1:20" x14ac:dyDescent="0.3">
      <c r="A3096" s="2">
        <v>3094</v>
      </c>
      <c r="B3096" s="2" t="s">
        <v>3094</v>
      </c>
      <c r="C3096" s="2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6">
        <f>(E3096/D3096)*100</f>
        <v>2.5000000000000001E-2</v>
      </c>
      <c r="P3096" s="5">
        <f>IF(NOT(L3096=0),(E3096/L3096),0)</f>
        <v>25</v>
      </c>
      <c r="Q3096" s="2" t="s">
        <v>8317</v>
      </c>
      <c r="R3096" s="2" t="s">
        <v>8357</v>
      </c>
      <c r="S3096" s="11">
        <f>(((J3096/60)/60)/24)+DATE(1970,1,1)</f>
        <v>42207.795787037037</v>
      </c>
      <c r="T3096" s="3">
        <f>(((I3096/60)/60)/24)+DATE(1970,1,1)</f>
        <v>42267.795787037037</v>
      </c>
    </row>
    <row r="3097" spans="1:20" x14ac:dyDescent="0.3">
      <c r="A3097" s="2">
        <v>3095</v>
      </c>
      <c r="B3097" s="2" t="s">
        <v>3095</v>
      </c>
      <c r="C3097" s="2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6">
        <f>(E3097/D3097)*100</f>
        <v>0.33512064343163539</v>
      </c>
      <c r="P3097" s="5">
        <f>IF(NOT(L3097=0),(E3097/L3097),0)</f>
        <v>50</v>
      </c>
      <c r="Q3097" s="2" t="s">
        <v>8317</v>
      </c>
      <c r="R3097" s="2" t="s">
        <v>8357</v>
      </c>
      <c r="S3097" s="11">
        <f>(((J3097/60)/60)/24)+DATE(1970,1,1)</f>
        <v>42523.025231481486</v>
      </c>
      <c r="T3097" s="3">
        <f>(((I3097/60)/60)/24)+DATE(1970,1,1)</f>
        <v>42583.025231481486</v>
      </c>
    </row>
    <row r="3098" spans="1:20" x14ac:dyDescent="0.3">
      <c r="A3098" s="2">
        <v>3096</v>
      </c>
      <c r="B3098" s="2" t="s">
        <v>3096</v>
      </c>
      <c r="C3098" s="2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6">
        <f>(E3098/D3098)*100</f>
        <v>3.9750000000000001</v>
      </c>
      <c r="P3098" s="5">
        <f>IF(NOT(L3098=0),(E3098/L3098),0)</f>
        <v>56.785714285714285</v>
      </c>
      <c r="Q3098" s="2" t="s">
        <v>8317</v>
      </c>
      <c r="R3098" s="2" t="s">
        <v>8357</v>
      </c>
      <c r="S3098" s="11">
        <f>(((J3098/60)/60)/24)+DATE(1970,1,1)</f>
        <v>42114.825532407413</v>
      </c>
      <c r="T3098" s="3">
        <f>(((I3098/60)/60)/24)+DATE(1970,1,1)</f>
        <v>42144.825532407413</v>
      </c>
    </row>
    <row r="3099" spans="1:20" x14ac:dyDescent="0.3">
      <c r="A3099" s="2">
        <v>3097</v>
      </c>
      <c r="B3099" s="2" t="s">
        <v>3097</v>
      </c>
      <c r="C3099" s="2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6">
        <f>(E3099/D3099)*100</f>
        <v>17.150000000000002</v>
      </c>
      <c r="P3099" s="5">
        <f>IF(NOT(L3099=0),(E3099/L3099),0)</f>
        <v>40.833333333333336</v>
      </c>
      <c r="Q3099" s="2" t="s">
        <v>8317</v>
      </c>
      <c r="R3099" s="2" t="s">
        <v>8357</v>
      </c>
      <c r="S3099" s="11">
        <f>(((J3099/60)/60)/24)+DATE(1970,1,1)</f>
        <v>42629.503483796296</v>
      </c>
      <c r="T3099" s="3">
        <f>(((I3099/60)/60)/24)+DATE(1970,1,1)</f>
        <v>42650.583333333328</v>
      </c>
    </row>
    <row r="3100" spans="1:20" x14ac:dyDescent="0.3">
      <c r="A3100" s="2">
        <v>3098</v>
      </c>
      <c r="B3100" s="2" t="s">
        <v>3098</v>
      </c>
      <c r="C3100" s="2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6">
        <f>(E3100/D3100)*100</f>
        <v>3.6080041046690612</v>
      </c>
      <c r="P3100" s="5">
        <f>IF(NOT(L3100=0),(E3100/L3100),0)</f>
        <v>65.111111111111114</v>
      </c>
      <c r="Q3100" s="2" t="s">
        <v>8317</v>
      </c>
      <c r="R3100" s="2" t="s">
        <v>8357</v>
      </c>
      <c r="S3100" s="11">
        <f>(((J3100/60)/60)/24)+DATE(1970,1,1)</f>
        <v>42359.792233796295</v>
      </c>
      <c r="T3100" s="3">
        <f>(((I3100/60)/60)/24)+DATE(1970,1,1)</f>
        <v>42408.01180555555</v>
      </c>
    </row>
    <row r="3101" spans="1:20" x14ac:dyDescent="0.3">
      <c r="A3101" s="2">
        <v>3099</v>
      </c>
      <c r="B3101" s="2" t="s">
        <v>3099</v>
      </c>
      <c r="C3101" s="2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6">
        <f>(E3101/D3101)*100</f>
        <v>13.900000000000002</v>
      </c>
      <c r="P3101" s="5">
        <f>IF(NOT(L3101=0),(E3101/L3101),0)</f>
        <v>55.6</v>
      </c>
      <c r="Q3101" s="2" t="s">
        <v>8317</v>
      </c>
      <c r="R3101" s="2" t="s">
        <v>8357</v>
      </c>
      <c r="S3101" s="11">
        <f>(((J3101/60)/60)/24)+DATE(1970,1,1)</f>
        <v>42382.189710648148</v>
      </c>
      <c r="T3101" s="3">
        <f>(((I3101/60)/60)/24)+DATE(1970,1,1)</f>
        <v>42412.189710648148</v>
      </c>
    </row>
    <row r="3102" spans="1:20" x14ac:dyDescent="0.3">
      <c r="A3102" s="2">
        <v>3100</v>
      </c>
      <c r="B3102" s="2" t="s">
        <v>3100</v>
      </c>
      <c r="C3102" s="2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6">
        <f>(E3102/D3102)*100</f>
        <v>15.225</v>
      </c>
      <c r="P3102" s="5">
        <f>IF(NOT(L3102=0),(E3102/L3102),0)</f>
        <v>140.53846153846155</v>
      </c>
      <c r="Q3102" s="2" t="s">
        <v>8317</v>
      </c>
      <c r="R3102" s="2" t="s">
        <v>8357</v>
      </c>
      <c r="S3102" s="11">
        <f>(((J3102/60)/60)/24)+DATE(1970,1,1)</f>
        <v>41902.622395833336</v>
      </c>
      <c r="T3102" s="3">
        <f>(((I3102/60)/60)/24)+DATE(1970,1,1)</f>
        <v>41932.622395833336</v>
      </c>
    </row>
    <row r="3103" spans="1:20" x14ac:dyDescent="0.3">
      <c r="A3103" s="2">
        <v>3101</v>
      </c>
      <c r="B3103" s="2" t="s">
        <v>3101</v>
      </c>
      <c r="C3103" s="2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6">
        <f>(E3103/D3103)*100</f>
        <v>12</v>
      </c>
      <c r="P3103" s="5">
        <f>IF(NOT(L3103=0),(E3103/L3103),0)</f>
        <v>25</v>
      </c>
      <c r="Q3103" s="2" t="s">
        <v>8317</v>
      </c>
      <c r="R3103" s="2" t="s">
        <v>8357</v>
      </c>
      <c r="S3103" s="11">
        <f>(((J3103/60)/60)/24)+DATE(1970,1,1)</f>
        <v>42171.383530092593</v>
      </c>
      <c r="T3103" s="3">
        <f>(((I3103/60)/60)/24)+DATE(1970,1,1)</f>
        <v>42201.330555555556</v>
      </c>
    </row>
    <row r="3104" spans="1:20" x14ac:dyDescent="0.3">
      <c r="A3104" s="2">
        <v>3102</v>
      </c>
      <c r="B3104" s="2" t="s">
        <v>3102</v>
      </c>
      <c r="C3104" s="2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6">
        <f>(E3104/D3104)*100</f>
        <v>39.112499999999997</v>
      </c>
      <c r="P3104" s="5">
        <f>IF(NOT(L3104=0),(E3104/L3104),0)</f>
        <v>69.533333333333331</v>
      </c>
      <c r="Q3104" s="2" t="s">
        <v>8317</v>
      </c>
      <c r="R3104" s="2" t="s">
        <v>8357</v>
      </c>
      <c r="S3104" s="11">
        <f>(((J3104/60)/60)/24)+DATE(1970,1,1)</f>
        <v>42555.340486111112</v>
      </c>
      <c r="T3104" s="3">
        <f>(((I3104/60)/60)/24)+DATE(1970,1,1)</f>
        <v>42605.340486111112</v>
      </c>
    </row>
    <row r="3105" spans="1:20" x14ac:dyDescent="0.3">
      <c r="A3105" s="2">
        <v>3103</v>
      </c>
      <c r="B3105" s="2" t="s">
        <v>3103</v>
      </c>
      <c r="C3105" s="2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6">
        <f>(E3105/D3105)*100</f>
        <v>0.26829268292682928</v>
      </c>
      <c r="P3105" s="5">
        <f>IF(NOT(L3105=0),(E3105/L3105),0)</f>
        <v>5.5</v>
      </c>
      <c r="Q3105" s="2" t="s">
        <v>8317</v>
      </c>
      <c r="R3105" s="2" t="s">
        <v>8357</v>
      </c>
      <c r="S3105" s="11">
        <f>(((J3105/60)/60)/24)+DATE(1970,1,1)</f>
        <v>42107.156319444446</v>
      </c>
      <c r="T3105" s="3">
        <f>(((I3105/60)/60)/24)+DATE(1970,1,1)</f>
        <v>42167.156319444446</v>
      </c>
    </row>
    <row r="3106" spans="1:20" x14ac:dyDescent="0.3">
      <c r="A3106" s="2">
        <v>3104</v>
      </c>
      <c r="B3106" s="2" t="s">
        <v>3104</v>
      </c>
      <c r="C3106" s="2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6">
        <f>(E3106/D3106)*100</f>
        <v>29.625</v>
      </c>
      <c r="P3106" s="5">
        <f>IF(NOT(L3106=0),(E3106/L3106),0)</f>
        <v>237</v>
      </c>
      <c r="Q3106" s="2" t="s">
        <v>8317</v>
      </c>
      <c r="R3106" s="2" t="s">
        <v>8357</v>
      </c>
      <c r="S3106" s="11">
        <f>(((J3106/60)/60)/24)+DATE(1970,1,1)</f>
        <v>42006.908692129626</v>
      </c>
      <c r="T3106" s="3">
        <f>(((I3106/60)/60)/24)+DATE(1970,1,1)</f>
        <v>42038.083333333328</v>
      </c>
    </row>
    <row r="3107" spans="1:20" x14ac:dyDescent="0.3">
      <c r="A3107" s="2">
        <v>3105</v>
      </c>
      <c r="B3107" s="2" t="s">
        <v>3105</v>
      </c>
      <c r="C3107" s="2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6">
        <f>(E3107/D3107)*100</f>
        <v>42.360992301112063</v>
      </c>
      <c r="P3107" s="5">
        <f>IF(NOT(L3107=0),(E3107/L3107),0)</f>
        <v>79.870967741935488</v>
      </c>
      <c r="Q3107" s="2" t="s">
        <v>8317</v>
      </c>
      <c r="R3107" s="2" t="s">
        <v>8357</v>
      </c>
      <c r="S3107" s="11">
        <f>(((J3107/60)/60)/24)+DATE(1970,1,1)</f>
        <v>41876.718935185185</v>
      </c>
      <c r="T3107" s="3">
        <f>(((I3107/60)/60)/24)+DATE(1970,1,1)</f>
        <v>41931.208333333336</v>
      </c>
    </row>
    <row r="3108" spans="1:20" x14ac:dyDescent="0.3">
      <c r="A3108" s="2">
        <v>3106</v>
      </c>
      <c r="B3108" s="2" t="s">
        <v>3106</v>
      </c>
      <c r="C3108" s="2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6">
        <f>(E3108/D3108)*100</f>
        <v>4.1000000000000005</v>
      </c>
      <c r="P3108" s="5">
        <f>IF(NOT(L3108=0),(E3108/L3108),0)</f>
        <v>10.25</v>
      </c>
      <c r="Q3108" s="2" t="s">
        <v>8317</v>
      </c>
      <c r="R3108" s="2" t="s">
        <v>8357</v>
      </c>
      <c r="S3108" s="11">
        <f>(((J3108/60)/60)/24)+DATE(1970,1,1)</f>
        <v>42241.429120370376</v>
      </c>
      <c r="T3108" s="3">
        <f>(((I3108/60)/60)/24)+DATE(1970,1,1)</f>
        <v>42263.916666666672</v>
      </c>
    </row>
    <row r="3109" spans="1:20" x14ac:dyDescent="0.3">
      <c r="A3109" s="2">
        <v>3107</v>
      </c>
      <c r="B3109" s="2" t="s">
        <v>3107</v>
      </c>
      <c r="C3109" s="2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6">
        <f>(E3109/D3109)*100</f>
        <v>19.762499999999999</v>
      </c>
      <c r="P3109" s="5">
        <f>IF(NOT(L3109=0),(E3109/L3109),0)</f>
        <v>272.58620689655174</v>
      </c>
      <c r="Q3109" s="2" t="s">
        <v>8317</v>
      </c>
      <c r="R3109" s="2" t="s">
        <v>8357</v>
      </c>
      <c r="S3109" s="11">
        <f>(((J3109/60)/60)/24)+DATE(1970,1,1)</f>
        <v>42128.814247685179</v>
      </c>
      <c r="T3109" s="3">
        <f>(((I3109/60)/60)/24)+DATE(1970,1,1)</f>
        <v>42135.814247685179</v>
      </c>
    </row>
    <row r="3110" spans="1:20" x14ac:dyDescent="0.3">
      <c r="A3110" s="2">
        <v>3108</v>
      </c>
      <c r="B3110" s="2" t="s">
        <v>3108</v>
      </c>
      <c r="C3110" s="2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6">
        <f>(E3110/D3110)*100</f>
        <v>5.1999999999999998E-2</v>
      </c>
      <c r="P3110" s="5">
        <f>IF(NOT(L3110=0),(E3110/L3110),0)</f>
        <v>13</v>
      </c>
      <c r="Q3110" s="2" t="s">
        <v>8317</v>
      </c>
      <c r="R3110" s="2" t="s">
        <v>8357</v>
      </c>
      <c r="S3110" s="11">
        <f>(((J3110/60)/60)/24)+DATE(1970,1,1)</f>
        <v>42062.680486111116</v>
      </c>
      <c r="T3110" s="3">
        <f>(((I3110/60)/60)/24)+DATE(1970,1,1)</f>
        <v>42122.638819444444</v>
      </c>
    </row>
    <row r="3111" spans="1:20" x14ac:dyDescent="0.3">
      <c r="A3111" s="2">
        <v>3109</v>
      </c>
      <c r="B3111" s="2" t="s">
        <v>3109</v>
      </c>
      <c r="C3111" s="2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6">
        <f>(E3111/D3111)*100</f>
        <v>25.030188679245285</v>
      </c>
      <c r="P3111" s="5">
        <f>IF(NOT(L3111=0),(E3111/L3111),0)</f>
        <v>58.184210526315788</v>
      </c>
      <c r="Q3111" s="2" t="s">
        <v>8317</v>
      </c>
      <c r="R3111" s="2" t="s">
        <v>8357</v>
      </c>
      <c r="S3111" s="11">
        <f>(((J3111/60)/60)/24)+DATE(1970,1,1)</f>
        <v>41844.125115740739</v>
      </c>
      <c r="T3111" s="3">
        <f>(((I3111/60)/60)/24)+DATE(1970,1,1)</f>
        <v>41879.125115740739</v>
      </c>
    </row>
    <row r="3112" spans="1:20" x14ac:dyDescent="0.3">
      <c r="A3112" s="2">
        <v>3110</v>
      </c>
      <c r="B3112" s="2" t="s">
        <v>3110</v>
      </c>
      <c r="C3112" s="2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6">
        <f>(E3112/D3112)*100</f>
        <v>0.04</v>
      </c>
      <c r="P3112" s="5">
        <f>IF(NOT(L3112=0),(E3112/L3112),0)</f>
        <v>10</v>
      </c>
      <c r="Q3112" s="2" t="s">
        <v>8317</v>
      </c>
      <c r="R3112" s="2" t="s">
        <v>8357</v>
      </c>
      <c r="S3112" s="11">
        <f>(((J3112/60)/60)/24)+DATE(1970,1,1)</f>
        <v>42745.031469907408</v>
      </c>
      <c r="T3112" s="3">
        <f>(((I3112/60)/60)/24)+DATE(1970,1,1)</f>
        <v>42785.031469907408</v>
      </c>
    </row>
    <row r="3113" spans="1:20" x14ac:dyDescent="0.3">
      <c r="A3113" s="2">
        <v>3111</v>
      </c>
      <c r="B3113" s="2" t="s">
        <v>3111</v>
      </c>
      <c r="C3113" s="2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6">
        <f>(E3113/D3113)*100</f>
        <v>26.640000000000004</v>
      </c>
      <c r="P3113" s="5">
        <f>IF(NOT(L3113=0),(E3113/L3113),0)</f>
        <v>70.10526315789474</v>
      </c>
      <c r="Q3113" s="2" t="s">
        <v>8317</v>
      </c>
      <c r="R3113" s="2" t="s">
        <v>8357</v>
      </c>
      <c r="S3113" s="11">
        <f>(((J3113/60)/60)/24)+DATE(1970,1,1)</f>
        <v>41885.595138888886</v>
      </c>
      <c r="T3113" s="3">
        <f>(((I3113/60)/60)/24)+DATE(1970,1,1)</f>
        <v>41916.595138888886</v>
      </c>
    </row>
    <row r="3114" spans="1:20" x14ac:dyDescent="0.3">
      <c r="A3114" s="2">
        <v>3112</v>
      </c>
      <c r="B3114" s="2" t="s">
        <v>3112</v>
      </c>
      <c r="C3114" s="2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6">
        <f>(E3114/D3114)*100</f>
        <v>4.7363636363636363</v>
      </c>
      <c r="P3114" s="5">
        <f>IF(NOT(L3114=0),(E3114/L3114),0)</f>
        <v>57.888888888888886</v>
      </c>
      <c r="Q3114" s="2" t="s">
        <v>8317</v>
      </c>
      <c r="R3114" s="2" t="s">
        <v>8357</v>
      </c>
      <c r="S3114" s="11">
        <f>(((J3114/60)/60)/24)+DATE(1970,1,1)</f>
        <v>42615.121921296297</v>
      </c>
      <c r="T3114" s="3">
        <f>(((I3114/60)/60)/24)+DATE(1970,1,1)</f>
        <v>42675.121921296297</v>
      </c>
    </row>
    <row r="3115" spans="1:20" x14ac:dyDescent="0.3">
      <c r="A3115" s="2">
        <v>3113</v>
      </c>
      <c r="B3115" s="2" t="s">
        <v>3113</v>
      </c>
      <c r="C3115" s="2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6">
        <f>(E3115/D3115)*100</f>
        <v>4.2435339894712749</v>
      </c>
      <c r="P3115" s="5">
        <f>IF(NOT(L3115=0),(E3115/L3115),0)</f>
        <v>125.27027027027027</v>
      </c>
      <c r="Q3115" s="2" t="s">
        <v>8317</v>
      </c>
      <c r="R3115" s="2" t="s">
        <v>8357</v>
      </c>
      <c r="S3115" s="11">
        <f>(((J3115/60)/60)/24)+DATE(1970,1,1)</f>
        <v>42081.731273148151</v>
      </c>
      <c r="T3115" s="3">
        <f>(((I3115/60)/60)/24)+DATE(1970,1,1)</f>
        <v>42111.731273148151</v>
      </c>
    </row>
    <row r="3116" spans="1:20" x14ac:dyDescent="0.3">
      <c r="A3116" s="2">
        <v>3114</v>
      </c>
      <c r="B3116" s="2" t="s">
        <v>3114</v>
      </c>
      <c r="C3116" s="2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6">
        <f>(E3116/D3116)*100</f>
        <v>0</v>
      </c>
      <c r="P3116" s="5">
        <f>IF(NOT(L3116=0),(E3116/L3116),0)</f>
        <v>0</v>
      </c>
      <c r="Q3116" s="2" t="s">
        <v>8317</v>
      </c>
      <c r="R3116" s="2" t="s">
        <v>8357</v>
      </c>
      <c r="S3116" s="11">
        <f>(((J3116/60)/60)/24)+DATE(1970,1,1)</f>
        <v>41843.632523148146</v>
      </c>
      <c r="T3116" s="3">
        <f>(((I3116/60)/60)/24)+DATE(1970,1,1)</f>
        <v>41903.632523148146</v>
      </c>
    </row>
    <row r="3117" spans="1:20" x14ac:dyDescent="0.3">
      <c r="A3117" s="2">
        <v>3115</v>
      </c>
      <c r="B3117" s="2" t="s">
        <v>3115</v>
      </c>
      <c r="C3117" s="2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6">
        <f>(E3117/D3117)*100</f>
        <v>3</v>
      </c>
      <c r="P3117" s="5">
        <f>IF(NOT(L3117=0),(E3117/L3117),0)</f>
        <v>300</v>
      </c>
      <c r="Q3117" s="2" t="s">
        <v>8317</v>
      </c>
      <c r="R3117" s="2" t="s">
        <v>8357</v>
      </c>
      <c r="S3117" s="11">
        <f>(((J3117/60)/60)/24)+DATE(1970,1,1)</f>
        <v>42496.447071759263</v>
      </c>
      <c r="T3117" s="3">
        <f>(((I3117/60)/60)/24)+DATE(1970,1,1)</f>
        <v>42526.447071759263</v>
      </c>
    </row>
    <row r="3118" spans="1:20" x14ac:dyDescent="0.3">
      <c r="A3118" s="2">
        <v>3116</v>
      </c>
      <c r="B3118" s="2" t="s">
        <v>3116</v>
      </c>
      <c r="C3118" s="2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6">
        <f>(E3118/D3118)*100</f>
        <v>57.333333333333336</v>
      </c>
      <c r="P3118" s="5">
        <f>IF(NOT(L3118=0),(E3118/L3118),0)</f>
        <v>43</v>
      </c>
      <c r="Q3118" s="2" t="s">
        <v>8317</v>
      </c>
      <c r="R3118" s="2" t="s">
        <v>8357</v>
      </c>
      <c r="S3118" s="11">
        <f>(((J3118/60)/60)/24)+DATE(1970,1,1)</f>
        <v>42081.515335648146</v>
      </c>
      <c r="T3118" s="3">
        <f>(((I3118/60)/60)/24)+DATE(1970,1,1)</f>
        <v>42095.515335648146</v>
      </c>
    </row>
    <row r="3119" spans="1:20" x14ac:dyDescent="0.3">
      <c r="A3119" s="2">
        <v>3117</v>
      </c>
      <c r="B3119" s="2" t="s">
        <v>3117</v>
      </c>
      <c r="C3119" s="2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6">
        <f>(E3119/D3119)*100</f>
        <v>0.1</v>
      </c>
      <c r="P3119" s="5">
        <f>IF(NOT(L3119=0),(E3119/L3119),0)</f>
        <v>1</v>
      </c>
      <c r="Q3119" s="2" t="s">
        <v>8317</v>
      </c>
      <c r="R3119" s="2" t="s">
        <v>8357</v>
      </c>
      <c r="S3119" s="11">
        <f>(((J3119/60)/60)/24)+DATE(1970,1,1)</f>
        <v>42509.374537037031</v>
      </c>
      <c r="T3119" s="3">
        <f>(((I3119/60)/60)/24)+DATE(1970,1,1)</f>
        <v>42517.55</v>
      </c>
    </row>
    <row r="3120" spans="1:20" x14ac:dyDescent="0.3">
      <c r="A3120" s="2">
        <v>3118</v>
      </c>
      <c r="B3120" s="2" t="s">
        <v>3118</v>
      </c>
      <c r="C3120" s="2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6">
        <f>(E3120/D3120)*100</f>
        <v>0.31</v>
      </c>
      <c r="P3120" s="5">
        <f>IF(NOT(L3120=0),(E3120/L3120),0)</f>
        <v>775</v>
      </c>
      <c r="Q3120" s="2" t="s">
        <v>8317</v>
      </c>
      <c r="R3120" s="2" t="s">
        <v>8357</v>
      </c>
      <c r="S3120" s="11">
        <f>(((J3120/60)/60)/24)+DATE(1970,1,1)</f>
        <v>42534.649571759262</v>
      </c>
      <c r="T3120" s="3">
        <f>(((I3120/60)/60)/24)+DATE(1970,1,1)</f>
        <v>42553.649571759262</v>
      </c>
    </row>
    <row r="3121" spans="1:20" x14ac:dyDescent="0.3">
      <c r="A3121" s="2">
        <v>3119</v>
      </c>
      <c r="B3121" s="2" t="s">
        <v>3119</v>
      </c>
      <c r="C3121" s="2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6">
        <f>(E3121/D3121)*100</f>
        <v>0.05</v>
      </c>
      <c r="P3121" s="5">
        <f>IF(NOT(L3121=0),(E3121/L3121),0)</f>
        <v>5</v>
      </c>
      <c r="Q3121" s="2" t="s">
        <v>8317</v>
      </c>
      <c r="R3121" s="2" t="s">
        <v>8357</v>
      </c>
      <c r="S3121" s="11">
        <f>(((J3121/60)/60)/24)+DATE(1970,1,1)</f>
        <v>42060.04550925926</v>
      </c>
      <c r="T3121" s="3">
        <f>(((I3121/60)/60)/24)+DATE(1970,1,1)</f>
        <v>42090.003842592589</v>
      </c>
    </row>
    <row r="3122" spans="1:20" x14ac:dyDescent="0.3">
      <c r="A3122" s="2">
        <v>3120</v>
      </c>
      <c r="B3122" s="2" t="s">
        <v>3120</v>
      </c>
      <c r="C3122" s="2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6">
        <f>(E3122/D3122)*100</f>
        <v>9.8461538461538465E-3</v>
      </c>
      <c r="P3122" s="5">
        <f>IF(NOT(L3122=0),(E3122/L3122),0)</f>
        <v>12.8</v>
      </c>
      <c r="Q3122" s="2" t="s">
        <v>8317</v>
      </c>
      <c r="R3122" s="2" t="s">
        <v>8357</v>
      </c>
      <c r="S3122" s="11">
        <f>(((J3122/60)/60)/24)+DATE(1970,1,1)</f>
        <v>42435.942083333335</v>
      </c>
      <c r="T3122" s="3">
        <f>(((I3122/60)/60)/24)+DATE(1970,1,1)</f>
        <v>42495.900416666671</v>
      </c>
    </row>
    <row r="3123" spans="1:20" x14ac:dyDescent="0.3">
      <c r="A3123" s="2">
        <v>3121</v>
      </c>
      <c r="B3123" s="2" t="s">
        <v>3121</v>
      </c>
      <c r="C3123" s="2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6">
        <f>(E3123/D3123)*100</f>
        <v>0.66666666666666674</v>
      </c>
      <c r="P3123" s="5">
        <f>IF(NOT(L3123=0),(E3123/L3123),0)</f>
        <v>10</v>
      </c>
      <c r="Q3123" s="2" t="s">
        <v>8317</v>
      </c>
      <c r="R3123" s="2" t="s">
        <v>8357</v>
      </c>
      <c r="S3123" s="11">
        <f>(((J3123/60)/60)/24)+DATE(1970,1,1)</f>
        <v>41848.679803240739</v>
      </c>
      <c r="T3123" s="3">
        <f>(((I3123/60)/60)/24)+DATE(1970,1,1)</f>
        <v>41908.679803240739</v>
      </c>
    </row>
    <row r="3124" spans="1:20" x14ac:dyDescent="0.3">
      <c r="A3124" s="2">
        <v>3122</v>
      </c>
      <c r="B3124" s="2" t="s">
        <v>3122</v>
      </c>
      <c r="C3124" s="2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6">
        <f>(E3124/D3124)*100</f>
        <v>58.291457286432156</v>
      </c>
      <c r="P3124" s="5">
        <f>IF(NOT(L3124=0),(E3124/L3124),0)</f>
        <v>58</v>
      </c>
      <c r="Q3124" s="2" t="s">
        <v>8317</v>
      </c>
      <c r="R3124" s="2" t="s">
        <v>8357</v>
      </c>
      <c r="S3124" s="11">
        <f>(((J3124/60)/60)/24)+DATE(1970,1,1)</f>
        <v>42678.932083333333</v>
      </c>
      <c r="T3124" s="3">
        <f>(((I3124/60)/60)/24)+DATE(1970,1,1)</f>
        <v>42683.973750000005</v>
      </c>
    </row>
    <row r="3125" spans="1:20" x14ac:dyDescent="0.3">
      <c r="A3125" s="2">
        <v>3123</v>
      </c>
      <c r="B3125" s="2" t="s">
        <v>3123</v>
      </c>
      <c r="C3125" s="2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6">
        <f>(E3125/D3125)*100</f>
        <v>68.153599999999997</v>
      </c>
      <c r="P3125" s="5">
        <f>IF(NOT(L3125=0),(E3125/L3125),0)</f>
        <v>244.80459770114942</v>
      </c>
      <c r="Q3125" s="2" t="s">
        <v>8317</v>
      </c>
      <c r="R3125" s="2" t="s">
        <v>8357</v>
      </c>
      <c r="S3125" s="11">
        <f>(((J3125/60)/60)/24)+DATE(1970,1,1)</f>
        <v>42530.993032407408</v>
      </c>
      <c r="T3125" s="3">
        <f>(((I3125/60)/60)/24)+DATE(1970,1,1)</f>
        <v>42560.993032407408</v>
      </c>
    </row>
    <row r="3126" spans="1:20" x14ac:dyDescent="0.3">
      <c r="A3126" s="2">
        <v>3124</v>
      </c>
      <c r="B3126" s="2" t="s">
        <v>3124</v>
      </c>
      <c r="C3126" s="2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6">
        <f>(E3126/D3126)*100</f>
        <v>3.2499999999999999E-3</v>
      </c>
      <c r="P3126" s="5">
        <f>IF(NOT(L3126=0),(E3126/L3126),0)</f>
        <v>6.5</v>
      </c>
      <c r="Q3126" s="2" t="s">
        <v>8317</v>
      </c>
      <c r="R3126" s="2" t="s">
        <v>8357</v>
      </c>
      <c r="S3126" s="11">
        <f>(((J3126/60)/60)/24)+DATE(1970,1,1)</f>
        <v>41977.780104166668</v>
      </c>
      <c r="T3126" s="3">
        <f>(((I3126/60)/60)/24)+DATE(1970,1,1)</f>
        <v>42037.780104166668</v>
      </c>
    </row>
    <row r="3127" spans="1:20" x14ac:dyDescent="0.3">
      <c r="A3127" s="2">
        <v>3125</v>
      </c>
      <c r="B3127" s="2" t="s">
        <v>3125</v>
      </c>
      <c r="C3127" s="2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6">
        <f>(E3127/D3127)*100</f>
        <v>0</v>
      </c>
      <c r="P3127" s="5">
        <f>IF(NOT(L3127=0),(E3127/L3127),0)</f>
        <v>0</v>
      </c>
      <c r="Q3127" s="2" t="s">
        <v>8317</v>
      </c>
      <c r="R3127" s="2" t="s">
        <v>8357</v>
      </c>
      <c r="S3127" s="11">
        <f>(((J3127/60)/60)/24)+DATE(1970,1,1)</f>
        <v>42346.20685185185</v>
      </c>
      <c r="T3127" s="3">
        <f>(((I3127/60)/60)/24)+DATE(1970,1,1)</f>
        <v>42376.20685185185</v>
      </c>
    </row>
    <row r="3128" spans="1:20" x14ac:dyDescent="0.3">
      <c r="A3128" s="2">
        <v>3126</v>
      </c>
      <c r="B3128" s="2" t="s">
        <v>3126</v>
      </c>
      <c r="C3128" s="2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6">
        <f>(E3128/D3128)*100</f>
        <v>4.16</v>
      </c>
      <c r="P3128" s="5">
        <f>IF(NOT(L3128=0),(E3128/L3128),0)</f>
        <v>61.176470588235297</v>
      </c>
      <c r="Q3128" s="2" t="s">
        <v>8317</v>
      </c>
      <c r="R3128" s="2" t="s">
        <v>8357</v>
      </c>
      <c r="S3128" s="11">
        <f>(((J3128/60)/60)/24)+DATE(1970,1,1)</f>
        <v>42427.01807870371</v>
      </c>
      <c r="T3128" s="3">
        <f>(((I3128/60)/60)/24)+DATE(1970,1,1)</f>
        <v>42456.976412037038</v>
      </c>
    </row>
    <row r="3129" spans="1:20" x14ac:dyDescent="0.3">
      <c r="A3129" s="2">
        <v>3127</v>
      </c>
      <c r="B3129" s="2" t="s">
        <v>3127</v>
      </c>
      <c r="C3129" s="2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6">
        <f>(E3129/D3129)*100</f>
        <v>0</v>
      </c>
      <c r="P3129" s="5">
        <f>IF(NOT(L3129=0),(E3129/L3129),0)</f>
        <v>0</v>
      </c>
      <c r="Q3129" s="2" t="s">
        <v>8317</v>
      </c>
      <c r="R3129" s="2" t="s">
        <v>8357</v>
      </c>
      <c r="S3129" s="11">
        <f>(((J3129/60)/60)/24)+DATE(1970,1,1)</f>
        <v>42034.856817129628</v>
      </c>
      <c r="T3129" s="3">
        <f>(((I3129/60)/60)/24)+DATE(1970,1,1)</f>
        <v>42064.856817129628</v>
      </c>
    </row>
    <row r="3130" spans="1:20" x14ac:dyDescent="0.3">
      <c r="A3130" s="2">
        <v>3128</v>
      </c>
      <c r="B3130" s="2" t="s">
        <v>3128</v>
      </c>
      <c r="C3130" s="2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6">
        <f>(E3130/D3130)*100</f>
        <v>108.60666666666667</v>
      </c>
      <c r="P3130" s="5">
        <f>IF(NOT(L3130=0),(E3130/L3130),0)</f>
        <v>139.23931623931625</v>
      </c>
      <c r="Q3130" s="2" t="s">
        <v>8317</v>
      </c>
      <c r="R3130" s="2" t="s">
        <v>8318</v>
      </c>
      <c r="S3130" s="11">
        <f>(((J3130/60)/60)/24)+DATE(1970,1,1)</f>
        <v>42780.825706018513</v>
      </c>
      <c r="T3130" s="3">
        <f>(((I3130/60)/60)/24)+DATE(1970,1,1)</f>
        <v>42810.784039351856</v>
      </c>
    </row>
    <row r="3131" spans="1:20" x14ac:dyDescent="0.3">
      <c r="A3131" s="2">
        <v>3129</v>
      </c>
      <c r="B3131" s="2" t="s">
        <v>3129</v>
      </c>
      <c r="C3131" s="2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6">
        <f>(E3131/D3131)*100</f>
        <v>0.8</v>
      </c>
      <c r="P3131" s="5">
        <f>IF(NOT(L3131=0),(E3131/L3131),0)</f>
        <v>10</v>
      </c>
      <c r="Q3131" s="2" t="s">
        <v>8317</v>
      </c>
      <c r="R3131" s="2" t="s">
        <v>8318</v>
      </c>
      <c r="S3131" s="11">
        <f>(((J3131/60)/60)/24)+DATE(1970,1,1)</f>
        <v>42803.842812499999</v>
      </c>
      <c r="T3131" s="3">
        <f>(((I3131/60)/60)/24)+DATE(1970,1,1)</f>
        <v>42843.801145833335</v>
      </c>
    </row>
    <row r="3132" spans="1:20" x14ac:dyDescent="0.3">
      <c r="A3132" s="2">
        <v>3130</v>
      </c>
      <c r="B3132" s="2" t="s">
        <v>3130</v>
      </c>
      <c r="C3132" s="2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6">
        <f>(E3132/D3132)*100</f>
        <v>3.75</v>
      </c>
      <c r="P3132" s="5">
        <f>IF(NOT(L3132=0),(E3132/L3132),0)</f>
        <v>93.75</v>
      </c>
      <c r="Q3132" s="2" t="s">
        <v>8317</v>
      </c>
      <c r="R3132" s="2" t="s">
        <v>8318</v>
      </c>
      <c r="S3132" s="11">
        <f>(((J3132/60)/60)/24)+DATE(1970,1,1)</f>
        <v>42808.640231481477</v>
      </c>
      <c r="T3132" s="3">
        <f>(((I3132/60)/60)/24)+DATE(1970,1,1)</f>
        <v>42839.207638888889</v>
      </c>
    </row>
    <row r="3133" spans="1:20" x14ac:dyDescent="0.3">
      <c r="A3133" s="2">
        <v>3131</v>
      </c>
      <c r="B3133" s="2" t="s">
        <v>3131</v>
      </c>
      <c r="C3133" s="2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6">
        <f>(E3133/D3133)*100</f>
        <v>15.731707317073171</v>
      </c>
      <c r="P3133" s="5">
        <f>IF(NOT(L3133=0),(E3133/L3133),0)</f>
        <v>53.75</v>
      </c>
      <c r="Q3133" s="2" t="s">
        <v>8317</v>
      </c>
      <c r="R3133" s="2" t="s">
        <v>8318</v>
      </c>
      <c r="S3133" s="11">
        <f>(((J3133/60)/60)/24)+DATE(1970,1,1)</f>
        <v>42803.579224537039</v>
      </c>
      <c r="T3133" s="3">
        <f>(((I3133/60)/60)/24)+DATE(1970,1,1)</f>
        <v>42833.537557870368</v>
      </c>
    </row>
    <row r="3134" spans="1:20" x14ac:dyDescent="0.3">
      <c r="A3134" s="2">
        <v>3132</v>
      </c>
      <c r="B3134" s="2" t="s">
        <v>3132</v>
      </c>
      <c r="C3134" s="2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6">
        <f>(E3134/D3134)*100</f>
        <v>3.3333333333333333E-2</v>
      </c>
      <c r="P3134" s="5">
        <f>IF(NOT(L3134=0),(E3134/L3134),0)</f>
        <v>10</v>
      </c>
      <c r="Q3134" s="2" t="s">
        <v>8317</v>
      </c>
      <c r="R3134" s="2" t="s">
        <v>8318</v>
      </c>
      <c r="S3134" s="11">
        <f>(((J3134/60)/60)/24)+DATE(1970,1,1)</f>
        <v>42786.350231481483</v>
      </c>
      <c r="T3134" s="3">
        <f>(((I3134/60)/60)/24)+DATE(1970,1,1)</f>
        <v>42846.308564814812</v>
      </c>
    </row>
    <row r="3135" spans="1:20" x14ac:dyDescent="0.3">
      <c r="A3135" s="2">
        <v>3133</v>
      </c>
      <c r="B3135" s="2" t="s">
        <v>3133</v>
      </c>
      <c r="C3135" s="2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6">
        <f>(E3135/D3135)*100</f>
        <v>108</v>
      </c>
      <c r="P3135" s="5">
        <f>IF(NOT(L3135=0),(E3135/L3135),0)</f>
        <v>33.75</v>
      </c>
      <c r="Q3135" s="2" t="s">
        <v>8317</v>
      </c>
      <c r="R3135" s="2" t="s">
        <v>8318</v>
      </c>
      <c r="S3135" s="11">
        <f>(((J3135/60)/60)/24)+DATE(1970,1,1)</f>
        <v>42788.565208333333</v>
      </c>
      <c r="T3135" s="3">
        <f>(((I3135/60)/60)/24)+DATE(1970,1,1)</f>
        <v>42818.523541666669</v>
      </c>
    </row>
    <row r="3136" spans="1:20" x14ac:dyDescent="0.3">
      <c r="A3136" s="2">
        <v>3134</v>
      </c>
      <c r="B3136" s="2" t="s">
        <v>3134</v>
      </c>
      <c r="C3136" s="2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6">
        <f>(E3136/D3136)*100</f>
        <v>22.5</v>
      </c>
      <c r="P3136" s="5">
        <f>IF(NOT(L3136=0),(E3136/L3136),0)</f>
        <v>18.75</v>
      </c>
      <c r="Q3136" s="2" t="s">
        <v>8317</v>
      </c>
      <c r="R3136" s="2" t="s">
        <v>8318</v>
      </c>
      <c r="S3136" s="11">
        <f>(((J3136/60)/60)/24)+DATE(1970,1,1)</f>
        <v>42800.720127314817</v>
      </c>
      <c r="T3136" s="3">
        <f>(((I3136/60)/60)/24)+DATE(1970,1,1)</f>
        <v>42821.678460648152</v>
      </c>
    </row>
    <row r="3137" spans="1:20" x14ac:dyDescent="0.3">
      <c r="A3137" s="2">
        <v>3135</v>
      </c>
      <c r="B3137" s="2" t="s">
        <v>3135</v>
      </c>
      <c r="C3137" s="2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6">
        <f>(E3137/D3137)*100</f>
        <v>20.849420849420849</v>
      </c>
      <c r="P3137" s="5">
        <f>IF(NOT(L3137=0),(E3137/L3137),0)</f>
        <v>23.142857142857142</v>
      </c>
      <c r="Q3137" s="2" t="s">
        <v>8317</v>
      </c>
      <c r="R3137" s="2" t="s">
        <v>8318</v>
      </c>
      <c r="S3137" s="11">
        <f>(((J3137/60)/60)/24)+DATE(1970,1,1)</f>
        <v>42807.151863425926</v>
      </c>
      <c r="T3137" s="3">
        <f>(((I3137/60)/60)/24)+DATE(1970,1,1)</f>
        <v>42829.151863425926</v>
      </c>
    </row>
    <row r="3138" spans="1:20" x14ac:dyDescent="0.3">
      <c r="A3138" s="2">
        <v>3136</v>
      </c>
      <c r="B3138" s="2" t="s">
        <v>3136</v>
      </c>
      <c r="C3138" s="2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6">
        <f>(E3138/D3138)*100</f>
        <v>127.8</v>
      </c>
      <c r="P3138" s="5">
        <f>IF(NOT(L3138=0),(E3138/L3138),0)</f>
        <v>29.045454545454547</v>
      </c>
      <c r="Q3138" s="2" t="s">
        <v>8317</v>
      </c>
      <c r="R3138" s="2" t="s">
        <v>8318</v>
      </c>
      <c r="S3138" s="11">
        <f>(((J3138/60)/60)/24)+DATE(1970,1,1)</f>
        <v>42789.462430555555</v>
      </c>
      <c r="T3138" s="3">
        <f>(((I3138/60)/60)/24)+DATE(1970,1,1)</f>
        <v>42825.957638888889</v>
      </c>
    </row>
    <row r="3139" spans="1:20" x14ac:dyDescent="0.3">
      <c r="A3139" s="2">
        <v>3137</v>
      </c>
      <c r="B3139" s="2" t="s">
        <v>3137</v>
      </c>
      <c r="C3139" s="2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6">
        <f>(E3139/D3139)*100</f>
        <v>3.3333333333333335</v>
      </c>
      <c r="P3139" s="5">
        <f>IF(NOT(L3139=0),(E3139/L3139),0)</f>
        <v>50</v>
      </c>
      <c r="Q3139" s="2" t="s">
        <v>8317</v>
      </c>
      <c r="R3139" s="2" t="s">
        <v>8318</v>
      </c>
      <c r="S3139" s="11">
        <f>(((J3139/60)/60)/24)+DATE(1970,1,1)</f>
        <v>42807.885057870371</v>
      </c>
      <c r="T3139" s="3">
        <f>(((I3139/60)/60)/24)+DATE(1970,1,1)</f>
        <v>42858.8</v>
      </c>
    </row>
    <row r="3140" spans="1:20" x14ac:dyDescent="0.3">
      <c r="A3140" s="2">
        <v>3138</v>
      </c>
      <c r="B3140" s="2" t="s">
        <v>3138</v>
      </c>
      <c r="C3140" s="2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6">
        <f>(E3140/D3140)*100</f>
        <v>0</v>
      </c>
      <c r="P3140" s="5">
        <f>IF(NOT(L3140=0),(E3140/L3140),0)</f>
        <v>0</v>
      </c>
      <c r="Q3140" s="2" t="s">
        <v>8317</v>
      </c>
      <c r="R3140" s="2" t="s">
        <v>8318</v>
      </c>
      <c r="S3140" s="11">
        <f>(((J3140/60)/60)/24)+DATE(1970,1,1)</f>
        <v>42809.645914351851</v>
      </c>
      <c r="T3140" s="3">
        <f>(((I3140/60)/60)/24)+DATE(1970,1,1)</f>
        <v>42828.645914351851</v>
      </c>
    </row>
    <row r="3141" spans="1:20" x14ac:dyDescent="0.3">
      <c r="A3141" s="2">
        <v>3139</v>
      </c>
      <c r="B3141" s="2" t="s">
        <v>3139</v>
      </c>
      <c r="C3141" s="2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6">
        <f>(E3141/D3141)*100</f>
        <v>5.4</v>
      </c>
      <c r="P3141" s="5">
        <f>IF(NOT(L3141=0),(E3141/L3141),0)</f>
        <v>450</v>
      </c>
      <c r="Q3141" s="2" t="s">
        <v>8317</v>
      </c>
      <c r="R3141" s="2" t="s">
        <v>8318</v>
      </c>
      <c r="S3141" s="11">
        <f>(((J3141/60)/60)/24)+DATE(1970,1,1)</f>
        <v>42785.270370370374</v>
      </c>
      <c r="T3141" s="3">
        <f>(((I3141/60)/60)/24)+DATE(1970,1,1)</f>
        <v>42819.189583333333</v>
      </c>
    </row>
    <row r="3142" spans="1:20" x14ac:dyDescent="0.3">
      <c r="A3142" s="2">
        <v>3140</v>
      </c>
      <c r="B3142" s="2" t="s">
        <v>3140</v>
      </c>
      <c r="C3142" s="2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6">
        <f>(E3142/D3142)*100</f>
        <v>0.96</v>
      </c>
      <c r="P3142" s="5">
        <f>IF(NOT(L3142=0),(E3142/L3142),0)</f>
        <v>24</v>
      </c>
      <c r="Q3142" s="2" t="s">
        <v>8317</v>
      </c>
      <c r="R3142" s="2" t="s">
        <v>8318</v>
      </c>
      <c r="S3142" s="11">
        <f>(((J3142/60)/60)/24)+DATE(1970,1,1)</f>
        <v>42802.718784722223</v>
      </c>
      <c r="T3142" s="3">
        <f>(((I3142/60)/60)/24)+DATE(1970,1,1)</f>
        <v>42832.677118055552</v>
      </c>
    </row>
    <row r="3143" spans="1:20" x14ac:dyDescent="0.3">
      <c r="A3143" s="2">
        <v>3141</v>
      </c>
      <c r="B3143" s="2" t="s">
        <v>3141</v>
      </c>
      <c r="C3143" s="2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6">
        <f>(E3143/D3143)*100</f>
        <v>51.6</v>
      </c>
      <c r="P3143" s="5">
        <f>IF(NOT(L3143=0),(E3143/L3143),0)</f>
        <v>32.25</v>
      </c>
      <c r="Q3143" s="2" t="s">
        <v>8317</v>
      </c>
      <c r="R3143" s="2" t="s">
        <v>8318</v>
      </c>
      <c r="S3143" s="11">
        <f>(((J3143/60)/60)/24)+DATE(1970,1,1)</f>
        <v>42800.753333333334</v>
      </c>
      <c r="T3143" s="3">
        <f>(((I3143/60)/60)/24)+DATE(1970,1,1)</f>
        <v>42841.833333333328</v>
      </c>
    </row>
    <row r="3144" spans="1:20" x14ac:dyDescent="0.3">
      <c r="A3144" s="2">
        <v>3142</v>
      </c>
      <c r="B3144" s="2" t="s">
        <v>3142</v>
      </c>
      <c r="C3144" s="2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6">
        <f>(E3144/D3144)*100</f>
        <v>1.6363636363636365</v>
      </c>
      <c r="P3144" s="5">
        <f>IF(NOT(L3144=0),(E3144/L3144),0)</f>
        <v>15</v>
      </c>
      <c r="Q3144" s="2" t="s">
        <v>8317</v>
      </c>
      <c r="R3144" s="2" t="s">
        <v>8318</v>
      </c>
      <c r="S3144" s="11">
        <f>(((J3144/60)/60)/24)+DATE(1970,1,1)</f>
        <v>42783.513182870374</v>
      </c>
      <c r="T3144" s="3">
        <f>(((I3144/60)/60)/24)+DATE(1970,1,1)</f>
        <v>42813.471516203703</v>
      </c>
    </row>
    <row r="3145" spans="1:20" x14ac:dyDescent="0.3">
      <c r="A3145" s="2">
        <v>3143</v>
      </c>
      <c r="B3145" s="2" t="s">
        <v>3143</v>
      </c>
      <c r="C3145" s="2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6">
        <f>(E3145/D3145)*100</f>
        <v>0</v>
      </c>
      <c r="P3145" s="5">
        <f>IF(NOT(L3145=0),(E3145/L3145),0)</f>
        <v>0</v>
      </c>
      <c r="Q3145" s="2" t="s">
        <v>8317</v>
      </c>
      <c r="R3145" s="2" t="s">
        <v>8318</v>
      </c>
      <c r="S3145" s="11">
        <f>(((J3145/60)/60)/24)+DATE(1970,1,1)</f>
        <v>42808.358287037037</v>
      </c>
      <c r="T3145" s="3">
        <f>(((I3145/60)/60)/24)+DATE(1970,1,1)</f>
        <v>42834.358287037037</v>
      </c>
    </row>
    <row r="3146" spans="1:20" x14ac:dyDescent="0.3">
      <c r="A3146" s="2">
        <v>3144</v>
      </c>
      <c r="B3146" s="2" t="s">
        <v>3144</v>
      </c>
      <c r="C3146" s="2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6">
        <f>(E3146/D3146)*100</f>
        <v>75.400000000000006</v>
      </c>
      <c r="P3146" s="5">
        <f>IF(NOT(L3146=0),(E3146/L3146),0)</f>
        <v>251.33333333333334</v>
      </c>
      <c r="Q3146" s="2" t="s">
        <v>8317</v>
      </c>
      <c r="R3146" s="2" t="s">
        <v>8318</v>
      </c>
      <c r="S3146" s="11">
        <f>(((J3146/60)/60)/24)+DATE(1970,1,1)</f>
        <v>42796.538275462968</v>
      </c>
      <c r="T3146" s="3">
        <f>(((I3146/60)/60)/24)+DATE(1970,1,1)</f>
        <v>42813.25</v>
      </c>
    </row>
    <row r="3147" spans="1:20" x14ac:dyDescent="0.3">
      <c r="A3147" s="2">
        <v>3145</v>
      </c>
      <c r="B3147" s="2" t="s">
        <v>3145</v>
      </c>
      <c r="C3147" s="2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6">
        <f>(E3147/D3147)*100</f>
        <v>0</v>
      </c>
      <c r="P3147" s="5">
        <f>IF(NOT(L3147=0),(E3147/L3147),0)</f>
        <v>0</v>
      </c>
      <c r="Q3147" s="2" t="s">
        <v>8317</v>
      </c>
      <c r="R3147" s="2" t="s">
        <v>8318</v>
      </c>
      <c r="S3147" s="11">
        <f>(((J3147/60)/60)/24)+DATE(1970,1,1)</f>
        <v>42762.040902777779</v>
      </c>
      <c r="T3147" s="3">
        <f>(((I3147/60)/60)/24)+DATE(1970,1,1)</f>
        <v>42821.999236111107</v>
      </c>
    </row>
    <row r="3148" spans="1:20" x14ac:dyDescent="0.3">
      <c r="A3148" s="2">
        <v>3146</v>
      </c>
      <c r="B3148" s="2" t="s">
        <v>3146</v>
      </c>
      <c r="C3148" s="2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6">
        <f>(E3148/D3148)*100</f>
        <v>10.5</v>
      </c>
      <c r="P3148" s="5">
        <f>IF(NOT(L3148=0),(E3148/L3148),0)</f>
        <v>437.5</v>
      </c>
      <c r="Q3148" s="2" t="s">
        <v>8317</v>
      </c>
      <c r="R3148" s="2" t="s">
        <v>8318</v>
      </c>
      <c r="S3148" s="11">
        <f>(((J3148/60)/60)/24)+DATE(1970,1,1)</f>
        <v>42796.682476851856</v>
      </c>
      <c r="T3148" s="3">
        <f>(((I3148/60)/60)/24)+DATE(1970,1,1)</f>
        <v>42841.640810185185</v>
      </c>
    </row>
    <row r="3149" spans="1:20" x14ac:dyDescent="0.3">
      <c r="A3149" s="2">
        <v>3147</v>
      </c>
      <c r="B3149" s="2" t="s">
        <v>3147</v>
      </c>
      <c r="C3149" s="2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6">
        <f>(E3149/D3149)*100</f>
        <v>117.52499999999999</v>
      </c>
      <c r="P3149" s="5">
        <f>IF(NOT(L3149=0),(E3149/L3149),0)</f>
        <v>110.35211267605634</v>
      </c>
      <c r="Q3149" s="2" t="s">
        <v>8317</v>
      </c>
      <c r="R3149" s="2" t="s">
        <v>8318</v>
      </c>
      <c r="S3149" s="11">
        <f>(((J3149/60)/60)/24)+DATE(1970,1,1)</f>
        <v>41909.969386574077</v>
      </c>
      <c r="T3149" s="3">
        <f>(((I3149/60)/60)/24)+DATE(1970,1,1)</f>
        <v>41950.011053240742</v>
      </c>
    </row>
    <row r="3150" spans="1:20" x14ac:dyDescent="0.3">
      <c r="A3150" s="2">
        <v>3148</v>
      </c>
      <c r="B3150" s="2" t="s">
        <v>3148</v>
      </c>
      <c r="C3150" s="2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6">
        <f>(E3150/D3150)*100</f>
        <v>131.16666666666669</v>
      </c>
      <c r="P3150" s="5">
        <f>IF(NOT(L3150=0),(E3150/L3150),0)</f>
        <v>41.421052631578945</v>
      </c>
      <c r="Q3150" s="2" t="s">
        <v>8317</v>
      </c>
      <c r="R3150" s="2" t="s">
        <v>8318</v>
      </c>
      <c r="S3150" s="11">
        <f>(((J3150/60)/60)/24)+DATE(1970,1,1)</f>
        <v>41891.665324074071</v>
      </c>
      <c r="T3150" s="3">
        <f>(((I3150/60)/60)/24)+DATE(1970,1,1)</f>
        <v>41913.166666666664</v>
      </c>
    </row>
    <row r="3151" spans="1:20" x14ac:dyDescent="0.3">
      <c r="A3151" s="2">
        <v>3149</v>
      </c>
      <c r="B3151" s="2" t="s">
        <v>3149</v>
      </c>
      <c r="C3151" s="2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6">
        <f>(E3151/D3151)*100</f>
        <v>104</v>
      </c>
      <c r="P3151" s="5">
        <f>IF(NOT(L3151=0),(E3151/L3151),0)</f>
        <v>52</v>
      </c>
      <c r="Q3151" s="2" t="s">
        <v>8317</v>
      </c>
      <c r="R3151" s="2" t="s">
        <v>8318</v>
      </c>
      <c r="S3151" s="11">
        <f>(((J3151/60)/60)/24)+DATE(1970,1,1)</f>
        <v>41226.017361111109</v>
      </c>
      <c r="T3151" s="3">
        <f>(((I3151/60)/60)/24)+DATE(1970,1,1)</f>
        <v>41250.083333333336</v>
      </c>
    </row>
    <row r="3152" spans="1:20" x14ac:dyDescent="0.3">
      <c r="A3152" s="2">
        <v>3150</v>
      </c>
      <c r="B3152" s="2" t="s">
        <v>3150</v>
      </c>
      <c r="C3152" s="2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6">
        <f>(E3152/D3152)*100</f>
        <v>101</v>
      </c>
      <c r="P3152" s="5">
        <f>IF(NOT(L3152=0),(E3152/L3152),0)</f>
        <v>33.990384615384613</v>
      </c>
      <c r="Q3152" s="2" t="s">
        <v>8317</v>
      </c>
      <c r="R3152" s="2" t="s">
        <v>8318</v>
      </c>
      <c r="S3152" s="11">
        <f>(((J3152/60)/60)/24)+DATE(1970,1,1)</f>
        <v>40478.263923611114</v>
      </c>
      <c r="T3152" s="3">
        <f>(((I3152/60)/60)/24)+DATE(1970,1,1)</f>
        <v>40568.166666666664</v>
      </c>
    </row>
    <row r="3153" spans="1:20" x14ac:dyDescent="0.3">
      <c r="A3153" s="2">
        <v>3151</v>
      </c>
      <c r="B3153" s="2" t="s">
        <v>3151</v>
      </c>
      <c r="C3153" s="2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6">
        <f>(E3153/D3153)*100</f>
        <v>100.4</v>
      </c>
      <c r="P3153" s="5">
        <f>IF(NOT(L3153=0),(E3153/L3153),0)</f>
        <v>103.35294117647059</v>
      </c>
      <c r="Q3153" s="2" t="s">
        <v>8317</v>
      </c>
      <c r="R3153" s="2" t="s">
        <v>8318</v>
      </c>
      <c r="S3153" s="11">
        <f>(((J3153/60)/60)/24)+DATE(1970,1,1)</f>
        <v>41862.83997685185</v>
      </c>
      <c r="T3153" s="3">
        <f>(((I3153/60)/60)/24)+DATE(1970,1,1)</f>
        <v>41892.83997685185</v>
      </c>
    </row>
    <row r="3154" spans="1:20" x14ac:dyDescent="0.3">
      <c r="A3154" s="2">
        <v>3152</v>
      </c>
      <c r="B3154" s="2" t="s">
        <v>3152</v>
      </c>
      <c r="C3154" s="2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6">
        <f>(E3154/D3154)*100</f>
        <v>105.95454545454545</v>
      </c>
      <c r="P3154" s="5">
        <f>IF(NOT(L3154=0),(E3154/L3154),0)</f>
        <v>34.791044776119406</v>
      </c>
      <c r="Q3154" s="2" t="s">
        <v>8317</v>
      </c>
      <c r="R3154" s="2" t="s">
        <v>8318</v>
      </c>
      <c r="S3154" s="11">
        <f>(((J3154/60)/60)/24)+DATE(1970,1,1)</f>
        <v>41550.867673611108</v>
      </c>
      <c r="T3154" s="3">
        <f>(((I3154/60)/60)/24)+DATE(1970,1,1)</f>
        <v>41580.867673611108</v>
      </c>
    </row>
    <row r="3155" spans="1:20" x14ac:dyDescent="0.3">
      <c r="A3155" s="2">
        <v>3153</v>
      </c>
      <c r="B3155" s="2" t="s">
        <v>3153</v>
      </c>
      <c r="C3155" s="2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6">
        <f>(E3155/D3155)*100</f>
        <v>335.58333333333337</v>
      </c>
      <c r="P3155" s="5">
        <f>IF(NOT(L3155=0),(E3155/L3155),0)</f>
        <v>41.773858921161825</v>
      </c>
      <c r="Q3155" s="2" t="s">
        <v>8317</v>
      </c>
      <c r="R3155" s="2" t="s">
        <v>8318</v>
      </c>
      <c r="S3155" s="11">
        <f>(((J3155/60)/60)/24)+DATE(1970,1,1)</f>
        <v>40633.154363425929</v>
      </c>
      <c r="T3155" s="3">
        <f>(((I3155/60)/60)/24)+DATE(1970,1,1)</f>
        <v>40664.207638888889</v>
      </c>
    </row>
    <row r="3156" spans="1:20" x14ac:dyDescent="0.3">
      <c r="A3156" s="2">
        <v>3154</v>
      </c>
      <c r="B3156" s="2" t="s">
        <v>3154</v>
      </c>
      <c r="C3156" s="2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6">
        <f>(E3156/D3156)*100</f>
        <v>112.92857142857142</v>
      </c>
      <c r="P3156" s="5">
        <f>IF(NOT(L3156=0),(E3156/L3156),0)</f>
        <v>64.268292682926827</v>
      </c>
      <c r="Q3156" s="2" t="s">
        <v>8317</v>
      </c>
      <c r="R3156" s="2" t="s">
        <v>8318</v>
      </c>
      <c r="S3156" s="11">
        <f>(((J3156/60)/60)/24)+DATE(1970,1,1)</f>
        <v>40970.875671296293</v>
      </c>
      <c r="T3156" s="3">
        <f>(((I3156/60)/60)/24)+DATE(1970,1,1)</f>
        <v>41000.834004629629</v>
      </c>
    </row>
    <row r="3157" spans="1:20" x14ac:dyDescent="0.3">
      <c r="A3157" s="2">
        <v>3155</v>
      </c>
      <c r="B3157" s="2" t="s">
        <v>3155</v>
      </c>
      <c r="C3157" s="2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6">
        <f>(E3157/D3157)*100</f>
        <v>188.50460000000001</v>
      </c>
      <c r="P3157" s="5">
        <f>IF(NOT(L3157=0),(E3157/L3157),0)</f>
        <v>31.209370860927152</v>
      </c>
      <c r="Q3157" s="2" t="s">
        <v>8317</v>
      </c>
      <c r="R3157" s="2" t="s">
        <v>8318</v>
      </c>
      <c r="S3157" s="11">
        <f>(((J3157/60)/60)/24)+DATE(1970,1,1)</f>
        <v>41233.499131944445</v>
      </c>
      <c r="T3157" s="3">
        <f>(((I3157/60)/60)/24)+DATE(1970,1,1)</f>
        <v>41263.499131944445</v>
      </c>
    </row>
    <row r="3158" spans="1:20" x14ac:dyDescent="0.3">
      <c r="A3158" s="2">
        <v>3156</v>
      </c>
      <c r="B3158" s="2" t="s">
        <v>3156</v>
      </c>
      <c r="C3158" s="2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6">
        <f>(E3158/D3158)*100</f>
        <v>101.81818181818181</v>
      </c>
      <c r="P3158" s="5">
        <f>IF(NOT(L3158=0),(E3158/L3158),0)</f>
        <v>62.921348314606739</v>
      </c>
      <c r="Q3158" s="2" t="s">
        <v>8317</v>
      </c>
      <c r="R3158" s="2" t="s">
        <v>8318</v>
      </c>
      <c r="S3158" s="11">
        <f>(((J3158/60)/60)/24)+DATE(1970,1,1)</f>
        <v>41026.953055555554</v>
      </c>
      <c r="T3158" s="3">
        <f>(((I3158/60)/60)/24)+DATE(1970,1,1)</f>
        <v>41061.953055555554</v>
      </c>
    </row>
    <row r="3159" spans="1:20" x14ac:dyDescent="0.3">
      <c r="A3159" s="2">
        <v>3157</v>
      </c>
      <c r="B3159" s="2" t="s">
        <v>3157</v>
      </c>
      <c r="C3159" s="2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6">
        <f>(E3159/D3159)*100</f>
        <v>101</v>
      </c>
      <c r="P3159" s="5">
        <f>IF(NOT(L3159=0),(E3159/L3159),0)</f>
        <v>98.536585365853654</v>
      </c>
      <c r="Q3159" s="2" t="s">
        <v>8317</v>
      </c>
      <c r="R3159" s="2" t="s">
        <v>8318</v>
      </c>
      <c r="S3159" s="11">
        <f>(((J3159/60)/60)/24)+DATE(1970,1,1)</f>
        <v>41829.788252314815</v>
      </c>
      <c r="T3159" s="3">
        <f>(((I3159/60)/60)/24)+DATE(1970,1,1)</f>
        <v>41839.208333333336</v>
      </c>
    </row>
    <row r="3160" spans="1:20" x14ac:dyDescent="0.3">
      <c r="A3160" s="2">
        <v>3158</v>
      </c>
      <c r="B3160" s="2" t="s">
        <v>3158</v>
      </c>
      <c r="C3160" s="2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6">
        <f>(E3160/D3160)*100</f>
        <v>113.99999999999999</v>
      </c>
      <c r="P3160" s="5">
        <f>IF(NOT(L3160=0),(E3160/L3160),0)</f>
        <v>82.608695652173907</v>
      </c>
      <c r="Q3160" s="2" t="s">
        <v>8317</v>
      </c>
      <c r="R3160" s="2" t="s">
        <v>8318</v>
      </c>
      <c r="S3160" s="11">
        <f>(((J3160/60)/60)/24)+DATE(1970,1,1)</f>
        <v>41447.839722222219</v>
      </c>
      <c r="T3160" s="3">
        <f>(((I3160/60)/60)/24)+DATE(1970,1,1)</f>
        <v>41477.839722222219</v>
      </c>
    </row>
    <row r="3161" spans="1:20" x14ac:dyDescent="0.3">
      <c r="A3161" s="2">
        <v>3159</v>
      </c>
      <c r="B3161" s="2" t="s">
        <v>3159</v>
      </c>
      <c r="C3161" s="2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6">
        <f>(E3161/D3161)*100</f>
        <v>133.48133333333334</v>
      </c>
      <c r="P3161" s="5">
        <f>IF(NOT(L3161=0),(E3161/L3161),0)</f>
        <v>38.504230769230773</v>
      </c>
      <c r="Q3161" s="2" t="s">
        <v>8317</v>
      </c>
      <c r="R3161" s="2" t="s">
        <v>8318</v>
      </c>
      <c r="S3161" s="11">
        <f>(((J3161/60)/60)/24)+DATE(1970,1,1)</f>
        <v>40884.066678240742</v>
      </c>
      <c r="T3161" s="3">
        <f>(((I3161/60)/60)/24)+DATE(1970,1,1)</f>
        <v>40926.958333333336</v>
      </c>
    </row>
    <row r="3162" spans="1:20" x14ac:dyDescent="0.3">
      <c r="A3162" s="2">
        <v>3160</v>
      </c>
      <c r="B3162" s="2" t="s">
        <v>3160</v>
      </c>
      <c r="C3162" s="2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6">
        <f>(E3162/D3162)*100</f>
        <v>101.53333333333335</v>
      </c>
      <c r="P3162" s="5">
        <f>IF(NOT(L3162=0),(E3162/L3162),0)</f>
        <v>80.15789473684211</v>
      </c>
      <c r="Q3162" s="2" t="s">
        <v>8317</v>
      </c>
      <c r="R3162" s="2" t="s">
        <v>8318</v>
      </c>
      <c r="S3162" s="11">
        <f>(((J3162/60)/60)/24)+DATE(1970,1,1)</f>
        <v>41841.26489583333</v>
      </c>
      <c r="T3162" s="3">
        <f>(((I3162/60)/60)/24)+DATE(1970,1,1)</f>
        <v>41864.207638888889</v>
      </c>
    </row>
    <row r="3163" spans="1:20" x14ac:dyDescent="0.3">
      <c r="A3163" s="2">
        <v>3161</v>
      </c>
      <c r="B3163" s="2" t="s">
        <v>3161</v>
      </c>
      <c r="C3163" s="2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6">
        <f>(E3163/D3163)*100</f>
        <v>105.1</v>
      </c>
      <c r="P3163" s="5">
        <f>IF(NOT(L3163=0),(E3163/L3163),0)</f>
        <v>28.405405405405407</v>
      </c>
      <c r="Q3163" s="2" t="s">
        <v>8317</v>
      </c>
      <c r="R3163" s="2" t="s">
        <v>8318</v>
      </c>
      <c r="S3163" s="11">
        <f>(((J3163/60)/60)/24)+DATE(1970,1,1)</f>
        <v>41897.536134259259</v>
      </c>
      <c r="T3163" s="3">
        <f>(((I3163/60)/60)/24)+DATE(1970,1,1)</f>
        <v>41927.536134259259</v>
      </c>
    </row>
    <row r="3164" spans="1:20" x14ac:dyDescent="0.3">
      <c r="A3164" s="2">
        <v>3162</v>
      </c>
      <c r="B3164" s="2" t="s">
        <v>3162</v>
      </c>
      <c r="C3164" s="2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6">
        <f>(E3164/D3164)*100</f>
        <v>127.15</v>
      </c>
      <c r="P3164" s="5">
        <f>IF(NOT(L3164=0),(E3164/L3164),0)</f>
        <v>80.730158730158735</v>
      </c>
      <c r="Q3164" s="2" t="s">
        <v>8317</v>
      </c>
      <c r="R3164" s="2" t="s">
        <v>8318</v>
      </c>
      <c r="S3164" s="11">
        <f>(((J3164/60)/60)/24)+DATE(1970,1,1)</f>
        <v>41799.685902777775</v>
      </c>
      <c r="T3164" s="3">
        <f>(((I3164/60)/60)/24)+DATE(1970,1,1)</f>
        <v>41827.083333333336</v>
      </c>
    </row>
    <row r="3165" spans="1:20" x14ac:dyDescent="0.3">
      <c r="A3165" s="2">
        <v>3163</v>
      </c>
      <c r="B3165" s="2" t="s">
        <v>3163</v>
      </c>
      <c r="C3165" s="2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6">
        <f>(E3165/D3165)*100</f>
        <v>111.15384615384616</v>
      </c>
      <c r="P3165" s="5">
        <f>IF(NOT(L3165=0),(E3165/L3165),0)</f>
        <v>200.69444444444446</v>
      </c>
      <c r="Q3165" s="2" t="s">
        <v>8317</v>
      </c>
      <c r="R3165" s="2" t="s">
        <v>8318</v>
      </c>
      <c r="S3165" s="11">
        <f>(((J3165/60)/60)/24)+DATE(1970,1,1)</f>
        <v>41775.753761574073</v>
      </c>
      <c r="T3165" s="3">
        <f>(((I3165/60)/60)/24)+DATE(1970,1,1)</f>
        <v>41805.753761574073</v>
      </c>
    </row>
    <row r="3166" spans="1:20" x14ac:dyDescent="0.3">
      <c r="A3166" s="2">
        <v>3164</v>
      </c>
      <c r="B3166" s="2" t="s">
        <v>3164</v>
      </c>
      <c r="C3166" s="2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6">
        <f>(E3166/D3166)*100</f>
        <v>106.76</v>
      </c>
      <c r="P3166" s="5">
        <f>IF(NOT(L3166=0),(E3166/L3166),0)</f>
        <v>37.591549295774648</v>
      </c>
      <c r="Q3166" s="2" t="s">
        <v>8317</v>
      </c>
      <c r="R3166" s="2" t="s">
        <v>8318</v>
      </c>
      <c r="S3166" s="11">
        <f>(((J3166/60)/60)/24)+DATE(1970,1,1)</f>
        <v>41766.80572916667</v>
      </c>
      <c r="T3166" s="3">
        <f>(((I3166/60)/60)/24)+DATE(1970,1,1)</f>
        <v>41799.80572916667</v>
      </c>
    </row>
    <row r="3167" spans="1:20" x14ac:dyDescent="0.3">
      <c r="A3167" s="2">
        <v>3165</v>
      </c>
      <c r="B3167" s="2" t="s">
        <v>3165</v>
      </c>
      <c r="C3167" s="2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6">
        <f>(E3167/D3167)*100</f>
        <v>162.66666666666666</v>
      </c>
      <c r="P3167" s="5">
        <f>IF(NOT(L3167=0),(E3167/L3167),0)</f>
        <v>58.095238095238095</v>
      </c>
      <c r="Q3167" s="2" t="s">
        <v>8317</v>
      </c>
      <c r="R3167" s="2" t="s">
        <v>8318</v>
      </c>
      <c r="S3167" s="11">
        <f>(((J3167/60)/60)/24)+DATE(1970,1,1)</f>
        <v>40644.159259259257</v>
      </c>
      <c r="T3167" s="3">
        <f>(((I3167/60)/60)/24)+DATE(1970,1,1)</f>
        <v>40666.165972222225</v>
      </c>
    </row>
    <row r="3168" spans="1:20" x14ac:dyDescent="0.3">
      <c r="A3168" s="2">
        <v>3166</v>
      </c>
      <c r="B3168" s="2" t="s">
        <v>3166</v>
      </c>
      <c r="C3168" s="2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6">
        <f>(E3168/D3168)*100</f>
        <v>160.22808571428573</v>
      </c>
      <c r="P3168" s="5">
        <f>IF(NOT(L3168=0),(E3168/L3168),0)</f>
        <v>60.300892473118282</v>
      </c>
      <c r="Q3168" s="2" t="s">
        <v>8317</v>
      </c>
      <c r="R3168" s="2" t="s">
        <v>8318</v>
      </c>
      <c r="S3168" s="11">
        <f>(((J3168/60)/60)/24)+DATE(1970,1,1)</f>
        <v>41940.69158564815</v>
      </c>
      <c r="T3168" s="3">
        <f>(((I3168/60)/60)/24)+DATE(1970,1,1)</f>
        <v>41969.332638888889</v>
      </c>
    </row>
    <row r="3169" spans="1:20" x14ac:dyDescent="0.3">
      <c r="A3169" s="2">
        <v>3167</v>
      </c>
      <c r="B3169" s="2" t="s">
        <v>3167</v>
      </c>
      <c r="C3169" s="2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6">
        <f>(E3169/D3169)*100</f>
        <v>116.16666666666666</v>
      </c>
      <c r="P3169" s="5">
        <f>IF(NOT(L3169=0),(E3169/L3169),0)</f>
        <v>63.363636363636367</v>
      </c>
      <c r="Q3169" s="2" t="s">
        <v>8317</v>
      </c>
      <c r="R3169" s="2" t="s">
        <v>8318</v>
      </c>
      <c r="S3169" s="11">
        <f>(((J3169/60)/60)/24)+DATE(1970,1,1)</f>
        <v>41839.175706018519</v>
      </c>
      <c r="T3169" s="3">
        <f>(((I3169/60)/60)/24)+DATE(1970,1,1)</f>
        <v>41853.175706018519</v>
      </c>
    </row>
    <row r="3170" spans="1:20" x14ac:dyDescent="0.3">
      <c r="A3170" s="2">
        <v>3168</v>
      </c>
      <c r="B3170" s="2" t="s">
        <v>3168</v>
      </c>
      <c r="C3170" s="2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6">
        <f>(E3170/D3170)*100</f>
        <v>124.2</v>
      </c>
      <c r="P3170" s="5">
        <f>IF(NOT(L3170=0),(E3170/L3170),0)</f>
        <v>50.901639344262293</v>
      </c>
      <c r="Q3170" s="2" t="s">
        <v>8317</v>
      </c>
      <c r="R3170" s="2" t="s">
        <v>8318</v>
      </c>
      <c r="S3170" s="11">
        <f>(((J3170/60)/60)/24)+DATE(1970,1,1)</f>
        <v>41772.105937500004</v>
      </c>
      <c r="T3170" s="3">
        <f>(((I3170/60)/60)/24)+DATE(1970,1,1)</f>
        <v>41803.916666666664</v>
      </c>
    </row>
    <row r="3171" spans="1:20" x14ac:dyDescent="0.3">
      <c r="A3171" s="2">
        <v>3169</v>
      </c>
      <c r="B3171" s="2" t="s">
        <v>3169</v>
      </c>
      <c r="C3171" s="2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6">
        <f>(E3171/D3171)*100</f>
        <v>103.01249999999999</v>
      </c>
      <c r="P3171" s="5">
        <f>IF(NOT(L3171=0),(E3171/L3171),0)</f>
        <v>100.5</v>
      </c>
      <c r="Q3171" s="2" t="s">
        <v>8317</v>
      </c>
      <c r="R3171" s="2" t="s">
        <v>8318</v>
      </c>
      <c r="S3171" s="11">
        <f>(((J3171/60)/60)/24)+DATE(1970,1,1)</f>
        <v>41591.737974537034</v>
      </c>
      <c r="T3171" s="3">
        <f>(((I3171/60)/60)/24)+DATE(1970,1,1)</f>
        <v>41621.207638888889</v>
      </c>
    </row>
    <row r="3172" spans="1:20" x14ac:dyDescent="0.3">
      <c r="A3172" s="2">
        <v>3170</v>
      </c>
      <c r="B3172" s="2" t="s">
        <v>3170</v>
      </c>
      <c r="C3172" s="2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6">
        <f>(E3172/D3172)*100</f>
        <v>112.25</v>
      </c>
      <c r="P3172" s="5">
        <f>IF(NOT(L3172=0),(E3172/L3172),0)</f>
        <v>31.619718309859156</v>
      </c>
      <c r="Q3172" s="2" t="s">
        <v>8317</v>
      </c>
      <c r="R3172" s="2" t="s">
        <v>8318</v>
      </c>
      <c r="S3172" s="11">
        <f>(((J3172/60)/60)/24)+DATE(1970,1,1)</f>
        <v>41789.080370370371</v>
      </c>
      <c r="T3172" s="3">
        <f>(((I3172/60)/60)/24)+DATE(1970,1,1)</f>
        <v>41822.166666666664</v>
      </c>
    </row>
    <row r="3173" spans="1:20" x14ac:dyDescent="0.3">
      <c r="A3173" s="2">
        <v>3171</v>
      </c>
      <c r="B3173" s="2" t="s">
        <v>3171</v>
      </c>
      <c r="C3173" s="2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6">
        <f>(E3173/D3173)*100</f>
        <v>108.8142857142857</v>
      </c>
      <c r="P3173" s="5">
        <f>IF(NOT(L3173=0),(E3173/L3173),0)</f>
        <v>65.102564102564102</v>
      </c>
      <c r="Q3173" s="2" t="s">
        <v>8317</v>
      </c>
      <c r="R3173" s="2" t="s">
        <v>8318</v>
      </c>
      <c r="S3173" s="11">
        <f>(((J3173/60)/60)/24)+DATE(1970,1,1)</f>
        <v>42466.608310185184</v>
      </c>
      <c r="T3173" s="3">
        <f>(((I3173/60)/60)/24)+DATE(1970,1,1)</f>
        <v>42496.608310185184</v>
      </c>
    </row>
    <row r="3174" spans="1:20" x14ac:dyDescent="0.3">
      <c r="A3174" s="2">
        <v>3172</v>
      </c>
      <c r="B3174" s="2" t="s">
        <v>3172</v>
      </c>
      <c r="C3174" s="2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6">
        <f>(E3174/D3174)*100</f>
        <v>114.99999999999999</v>
      </c>
      <c r="P3174" s="5">
        <f>IF(NOT(L3174=0),(E3174/L3174),0)</f>
        <v>79.310344827586206</v>
      </c>
      <c r="Q3174" s="2" t="s">
        <v>8317</v>
      </c>
      <c r="R3174" s="2" t="s">
        <v>8318</v>
      </c>
      <c r="S3174" s="11">
        <f>(((J3174/60)/60)/24)+DATE(1970,1,1)</f>
        <v>40923.729953703703</v>
      </c>
      <c r="T3174" s="3">
        <f>(((I3174/60)/60)/24)+DATE(1970,1,1)</f>
        <v>40953.729953703703</v>
      </c>
    </row>
    <row r="3175" spans="1:20" x14ac:dyDescent="0.3">
      <c r="A3175" s="2">
        <v>3173</v>
      </c>
      <c r="B3175" s="2" t="s">
        <v>3173</v>
      </c>
      <c r="C3175" s="2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6">
        <f>(E3175/D3175)*100</f>
        <v>103</v>
      </c>
      <c r="P3175" s="5">
        <f>IF(NOT(L3175=0),(E3175/L3175),0)</f>
        <v>139.18918918918919</v>
      </c>
      <c r="Q3175" s="2" t="s">
        <v>8317</v>
      </c>
      <c r="R3175" s="2" t="s">
        <v>8318</v>
      </c>
      <c r="S3175" s="11">
        <f>(((J3175/60)/60)/24)+DATE(1970,1,1)</f>
        <v>41878.878379629627</v>
      </c>
      <c r="T3175" s="3">
        <f>(((I3175/60)/60)/24)+DATE(1970,1,1)</f>
        <v>41908.878379629627</v>
      </c>
    </row>
    <row r="3176" spans="1:20" x14ac:dyDescent="0.3">
      <c r="A3176" s="2">
        <v>3174</v>
      </c>
      <c r="B3176" s="2" t="s">
        <v>3174</v>
      </c>
      <c r="C3176" s="2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6">
        <f>(E3176/D3176)*100</f>
        <v>101.13333333333334</v>
      </c>
      <c r="P3176" s="5">
        <f>IF(NOT(L3176=0),(E3176/L3176),0)</f>
        <v>131.91304347826087</v>
      </c>
      <c r="Q3176" s="2" t="s">
        <v>8317</v>
      </c>
      <c r="R3176" s="2" t="s">
        <v>8318</v>
      </c>
      <c r="S3176" s="11">
        <f>(((J3176/60)/60)/24)+DATE(1970,1,1)</f>
        <v>41862.864675925928</v>
      </c>
      <c r="T3176" s="3">
        <f>(((I3176/60)/60)/24)+DATE(1970,1,1)</f>
        <v>41876.864675925928</v>
      </c>
    </row>
    <row r="3177" spans="1:20" x14ac:dyDescent="0.3">
      <c r="A3177" s="2">
        <v>3175</v>
      </c>
      <c r="B3177" s="2" t="s">
        <v>3175</v>
      </c>
      <c r="C3177" s="2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6">
        <f>(E3177/D3177)*100</f>
        <v>109.55999999999999</v>
      </c>
      <c r="P3177" s="5">
        <f>IF(NOT(L3177=0),(E3177/L3177),0)</f>
        <v>91.3</v>
      </c>
      <c r="Q3177" s="2" t="s">
        <v>8317</v>
      </c>
      <c r="R3177" s="2" t="s">
        <v>8318</v>
      </c>
      <c r="S3177" s="11">
        <f>(((J3177/60)/60)/24)+DATE(1970,1,1)</f>
        <v>40531.886886574073</v>
      </c>
      <c r="T3177" s="3">
        <f>(((I3177/60)/60)/24)+DATE(1970,1,1)</f>
        <v>40591.886886574073</v>
      </c>
    </row>
    <row r="3178" spans="1:20" x14ac:dyDescent="0.3">
      <c r="A3178" s="2">
        <v>3176</v>
      </c>
      <c r="B3178" s="2" t="s">
        <v>3176</v>
      </c>
      <c r="C3178" s="2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6">
        <f>(E3178/D3178)*100</f>
        <v>114.8421052631579</v>
      </c>
      <c r="P3178" s="5">
        <f>IF(NOT(L3178=0),(E3178/L3178),0)</f>
        <v>39.672727272727272</v>
      </c>
      <c r="Q3178" s="2" t="s">
        <v>8317</v>
      </c>
      <c r="R3178" s="2" t="s">
        <v>8318</v>
      </c>
      <c r="S3178" s="11">
        <f>(((J3178/60)/60)/24)+DATE(1970,1,1)</f>
        <v>41477.930914351848</v>
      </c>
      <c r="T3178" s="3">
        <f>(((I3178/60)/60)/24)+DATE(1970,1,1)</f>
        <v>41504.625</v>
      </c>
    </row>
    <row r="3179" spans="1:20" x14ac:dyDescent="0.3">
      <c r="A3179" s="2">
        <v>3177</v>
      </c>
      <c r="B3179" s="2" t="s">
        <v>3177</v>
      </c>
      <c r="C3179" s="2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6">
        <f>(E3179/D3179)*100</f>
        <v>117.39999999999999</v>
      </c>
      <c r="P3179" s="5">
        <f>IF(NOT(L3179=0),(E3179/L3179),0)</f>
        <v>57.549019607843135</v>
      </c>
      <c r="Q3179" s="2" t="s">
        <v>8317</v>
      </c>
      <c r="R3179" s="2" t="s">
        <v>8318</v>
      </c>
      <c r="S3179" s="11">
        <f>(((J3179/60)/60)/24)+DATE(1970,1,1)</f>
        <v>41781.666770833333</v>
      </c>
      <c r="T3179" s="3">
        <f>(((I3179/60)/60)/24)+DATE(1970,1,1)</f>
        <v>41811.666770833333</v>
      </c>
    </row>
    <row r="3180" spans="1:20" x14ac:dyDescent="0.3">
      <c r="A3180" s="2">
        <v>3178</v>
      </c>
      <c r="B3180" s="2" t="s">
        <v>3178</v>
      </c>
      <c r="C3180" s="2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6">
        <f>(E3180/D3180)*100</f>
        <v>171.73333333333335</v>
      </c>
      <c r="P3180" s="5">
        <f>IF(NOT(L3180=0),(E3180/L3180),0)</f>
        <v>33.025641025641029</v>
      </c>
      <c r="Q3180" s="2" t="s">
        <v>8317</v>
      </c>
      <c r="R3180" s="2" t="s">
        <v>8318</v>
      </c>
      <c r="S3180" s="11">
        <f>(((J3180/60)/60)/24)+DATE(1970,1,1)</f>
        <v>41806.605034722219</v>
      </c>
      <c r="T3180" s="3">
        <f>(((I3180/60)/60)/24)+DATE(1970,1,1)</f>
        <v>41836.605034722219</v>
      </c>
    </row>
    <row r="3181" spans="1:20" x14ac:dyDescent="0.3">
      <c r="A3181" s="2">
        <v>3179</v>
      </c>
      <c r="B3181" s="2" t="s">
        <v>3179</v>
      </c>
      <c r="C3181" s="2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6">
        <f>(E3181/D3181)*100</f>
        <v>114.16238095238094</v>
      </c>
      <c r="P3181" s="5">
        <f>IF(NOT(L3181=0),(E3181/L3181),0)</f>
        <v>77.335806451612896</v>
      </c>
      <c r="Q3181" s="2" t="s">
        <v>8317</v>
      </c>
      <c r="R3181" s="2" t="s">
        <v>8318</v>
      </c>
      <c r="S3181" s="11">
        <f>(((J3181/60)/60)/24)+DATE(1970,1,1)</f>
        <v>41375.702210648145</v>
      </c>
      <c r="T3181" s="3">
        <f>(((I3181/60)/60)/24)+DATE(1970,1,1)</f>
        <v>41400.702210648145</v>
      </c>
    </row>
    <row r="3182" spans="1:20" x14ac:dyDescent="0.3">
      <c r="A3182" s="2">
        <v>3180</v>
      </c>
      <c r="B3182" s="2" t="s">
        <v>3180</v>
      </c>
      <c r="C3182" s="2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6">
        <f>(E3182/D3182)*100</f>
        <v>119.75</v>
      </c>
      <c r="P3182" s="5">
        <f>IF(NOT(L3182=0),(E3182/L3182),0)</f>
        <v>31.933333333333334</v>
      </c>
      <c r="Q3182" s="2" t="s">
        <v>8317</v>
      </c>
      <c r="R3182" s="2" t="s">
        <v>8318</v>
      </c>
      <c r="S3182" s="11">
        <f>(((J3182/60)/60)/24)+DATE(1970,1,1)</f>
        <v>41780.412604166668</v>
      </c>
      <c r="T3182" s="3">
        <f>(((I3182/60)/60)/24)+DATE(1970,1,1)</f>
        <v>41810.412604166668</v>
      </c>
    </row>
    <row r="3183" spans="1:20" x14ac:dyDescent="0.3">
      <c r="A3183" s="2">
        <v>3181</v>
      </c>
      <c r="B3183" s="2" t="s">
        <v>3181</v>
      </c>
      <c r="C3183" s="2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6">
        <f>(E3183/D3183)*100</f>
        <v>109.00000000000001</v>
      </c>
      <c r="P3183" s="5">
        <f>IF(NOT(L3183=0),(E3183/L3183),0)</f>
        <v>36.333333333333336</v>
      </c>
      <c r="Q3183" s="2" t="s">
        <v>8317</v>
      </c>
      <c r="R3183" s="2" t="s">
        <v>8318</v>
      </c>
      <c r="S3183" s="11">
        <f>(((J3183/60)/60)/24)+DATE(1970,1,1)</f>
        <v>41779.310034722221</v>
      </c>
      <c r="T3183" s="3">
        <f>(((I3183/60)/60)/24)+DATE(1970,1,1)</f>
        <v>41805.666666666664</v>
      </c>
    </row>
    <row r="3184" spans="1:20" x14ac:dyDescent="0.3">
      <c r="A3184" s="2">
        <v>3182</v>
      </c>
      <c r="B3184" s="2" t="s">
        <v>3182</v>
      </c>
      <c r="C3184" s="2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6">
        <f>(E3184/D3184)*100</f>
        <v>100.88571428571429</v>
      </c>
      <c r="P3184" s="5">
        <f>IF(NOT(L3184=0),(E3184/L3184),0)</f>
        <v>46.768211920529801</v>
      </c>
      <c r="Q3184" s="2" t="s">
        <v>8317</v>
      </c>
      <c r="R3184" s="2" t="s">
        <v>8318</v>
      </c>
      <c r="S3184" s="11">
        <f>(((J3184/60)/60)/24)+DATE(1970,1,1)</f>
        <v>40883.949317129627</v>
      </c>
      <c r="T3184" s="3">
        <f>(((I3184/60)/60)/24)+DATE(1970,1,1)</f>
        <v>40939.708333333336</v>
      </c>
    </row>
    <row r="3185" spans="1:20" x14ac:dyDescent="0.3">
      <c r="A3185" s="2">
        <v>3183</v>
      </c>
      <c r="B3185" s="2" t="s">
        <v>3183</v>
      </c>
      <c r="C3185" s="2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6">
        <f>(E3185/D3185)*100</f>
        <v>109.00000000000001</v>
      </c>
      <c r="P3185" s="5">
        <f>IF(NOT(L3185=0),(E3185/L3185),0)</f>
        <v>40.073529411764703</v>
      </c>
      <c r="Q3185" s="2" t="s">
        <v>8317</v>
      </c>
      <c r="R3185" s="2" t="s">
        <v>8318</v>
      </c>
      <c r="S3185" s="11">
        <f>(((J3185/60)/60)/24)+DATE(1970,1,1)</f>
        <v>41491.79478009259</v>
      </c>
      <c r="T3185" s="3">
        <f>(((I3185/60)/60)/24)+DATE(1970,1,1)</f>
        <v>41509.79478009259</v>
      </c>
    </row>
    <row r="3186" spans="1:20" x14ac:dyDescent="0.3">
      <c r="A3186" s="2">
        <v>3184</v>
      </c>
      <c r="B3186" s="2" t="s">
        <v>3184</v>
      </c>
      <c r="C3186" s="2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6">
        <f>(E3186/D3186)*100</f>
        <v>107.20930232558139</v>
      </c>
      <c r="P3186" s="5">
        <f>IF(NOT(L3186=0),(E3186/L3186),0)</f>
        <v>100.21739130434783</v>
      </c>
      <c r="Q3186" s="2" t="s">
        <v>8317</v>
      </c>
      <c r="R3186" s="2" t="s">
        <v>8318</v>
      </c>
      <c r="S3186" s="11">
        <f>(((J3186/60)/60)/24)+DATE(1970,1,1)</f>
        <v>41791.993414351848</v>
      </c>
      <c r="T3186" s="3">
        <f>(((I3186/60)/60)/24)+DATE(1970,1,1)</f>
        <v>41821.993414351848</v>
      </c>
    </row>
    <row r="3187" spans="1:20" x14ac:dyDescent="0.3">
      <c r="A3187" s="2">
        <v>3185</v>
      </c>
      <c r="B3187" s="2" t="s">
        <v>3185</v>
      </c>
      <c r="C3187" s="2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6">
        <f>(E3187/D3187)*100</f>
        <v>100</v>
      </c>
      <c r="P3187" s="5">
        <f>IF(NOT(L3187=0),(E3187/L3187),0)</f>
        <v>41.666666666666664</v>
      </c>
      <c r="Q3187" s="2" t="s">
        <v>8317</v>
      </c>
      <c r="R3187" s="2" t="s">
        <v>8318</v>
      </c>
      <c r="S3187" s="11">
        <f>(((J3187/60)/60)/24)+DATE(1970,1,1)</f>
        <v>41829.977326388893</v>
      </c>
      <c r="T3187" s="3">
        <f>(((I3187/60)/60)/24)+DATE(1970,1,1)</f>
        <v>41836.977326388893</v>
      </c>
    </row>
    <row r="3188" spans="1:20" x14ac:dyDescent="0.3">
      <c r="A3188" s="2">
        <v>3186</v>
      </c>
      <c r="B3188" s="2" t="s">
        <v>3186</v>
      </c>
      <c r="C3188" s="2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6">
        <f>(E3188/D3188)*100</f>
        <v>102.18750000000001</v>
      </c>
      <c r="P3188" s="5">
        <f>IF(NOT(L3188=0),(E3188/L3188),0)</f>
        <v>46.714285714285715</v>
      </c>
      <c r="Q3188" s="2" t="s">
        <v>8317</v>
      </c>
      <c r="R3188" s="2" t="s">
        <v>8318</v>
      </c>
      <c r="S3188" s="11">
        <f>(((J3188/60)/60)/24)+DATE(1970,1,1)</f>
        <v>41868.924050925925</v>
      </c>
      <c r="T3188" s="3">
        <f>(((I3188/60)/60)/24)+DATE(1970,1,1)</f>
        <v>41898.875</v>
      </c>
    </row>
    <row r="3189" spans="1:20" x14ac:dyDescent="0.3">
      <c r="A3189" s="2">
        <v>3187</v>
      </c>
      <c r="B3189" s="2" t="s">
        <v>3187</v>
      </c>
      <c r="C3189" s="2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6">
        <f>(E3189/D3189)*100</f>
        <v>116.29333333333334</v>
      </c>
      <c r="P3189" s="5">
        <f>IF(NOT(L3189=0),(E3189/L3189),0)</f>
        <v>71.491803278688522</v>
      </c>
      <c r="Q3189" s="2" t="s">
        <v>8317</v>
      </c>
      <c r="R3189" s="2" t="s">
        <v>8318</v>
      </c>
      <c r="S3189" s="11">
        <f>(((J3189/60)/60)/24)+DATE(1970,1,1)</f>
        <v>41835.666354166664</v>
      </c>
      <c r="T3189" s="3">
        <f>(((I3189/60)/60)/24)+DATE(1970,1,1)</f>
        <v>41855.666354166664</v>
      </c>
    </row>
    <row r="3190" spans="1:20" x14ac:dyDescent="0.3">
      <c r="A3190" s="2">
        <v>3188</v>
      </c>
      <c r="B3190" s="2" t="s">
        <v>3188</v>
      </c>
      <c r="C3190" s="2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6">
        <f>(E3190/D3190)*100</f>
        <v>65</v>
      </c>
      <c r="P3190" s="5">
        <f>IF(NOT(L3190=0),(E3190/L3190),0)</f>
        <v>14.444444444444445</v>
      </c>
      <c r="Q3190" s="2" t="s">
        <v>8317</v>
      </c>
      <c r="R3190" s="2" t="s">
        <v>8359</v>
      </c>
      <c r="S3190" s="11">
        <f>(((J3190/60)/60)/24)+DATE(1970,1,1)</f>
        <v>42144.415532407409</v>
      </c>
      <c r="T3190" s="3">
        <f>(((I3190/60)/60)/24)+DATE(1970,1,1)</f>
        <v>42165.415532407409</v>
      </c>
    </row>
    <row r="3191" spans="1:20" x14ac:dyDescent="0.3">
      <c r="A3191" s="2">
        <v>3189</v>
      </c>
      <c r="B3191" s="2" t="s">
        <v>3189</v>
      </c>
      <c r="C3191" s="2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6">
        <f>(E3191/D3191)*100</f>
        <v>12.327272727272726</v>
      </c>
      <c r="P3191" s="5">
        <f>IF(NOT(L3191=0),(E3191/L3191),0)</f>
        <v>356.84210526315792</v>
      </c>
      <c r="Q3191" s="2" t="s">
        <v>8317</v>
      </c>
      <c r="R3191" s="2" t="s">
        <v>8359</v>
      </c>
      <c r="S3191" s="11">
        <f>(((J3191/60)/60)/24)+DATE(1970,1,1)</f>
        <v>42118.346435185187</v>
      </c>
      <c r="T3191" s="3">
        <f>(((I3191/60)/60)/24)+DATE(1970,1,1)</f>
        <v>42148.346435185187</v>
      </c>
    </row>
    <row r="3192" spans="1:20" x14ac:dyDescent="0.3">
      <c r="A3192" s="2">
        <v>3190</v>
      </c>
      <c r="B3192" s="2" t="s">
        <v>3190</v>
      </c>
      <c r="C3192" s="2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6">
        <f>(E3192/D3192)*100</f>
        <v>0</v>
      </c>
      <c r="P3192" s="5">
        <f>IF(NOT(L3192=0),(E3192/L3192),0)</f>
        <v>0</v>
      </c>
      <c r="Q3192" s="2" t="s">
        <v>8317</v>
      </c>
      <c r="R3192" s="2" t="s">
        <v>8359</v>
      </c>
      <c r="S3192" s="11">
        <f>(((J3192/60)/60)/24)+DATE(1970,1,1)</f>
        <v>42683.151331018518</v>
      </c>
      <c r="T3192" s="3">
        <f>(((I3192/60)/60)/24)+DATE(1970,1,1)</f>
        <v>42713.192997685182</v>
      </c>
    </row>
    <row r="3193" spans="1:20" x14ac:dyDescent="0.3">
      <c r="A3193" s="2">
        <v>3191</v>
      </c>
      <c r="B3193" s="2" t="s">
        <v>3191</v>
      </c>
      <c r="C3193" s="2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6">
        <f>(E3193/D3193)*100</f>
        <v>4.0266666666666664</v>
      </c>
      <c r="P3193" s="5">
        <f>IF(NOT(L3193=0),(E3193/L3193),0)</f>
        <v>37.75</v>
      </c>
      <c r="Q3193" s="2" t="s">
        <v>8317</v>
      </c>
      <c r="R3193" s="2" t="s">
        <v>8359</v>
      </c>
      <c r="S3193" s="11">
        <f>(((J3193/60)/60)/24)+DATE(1970,1,1)</f>
        <v>42538.755428240736</v>
      </c>
      <c r="T3193" s="3">
        <f>(((I3193/60)/60)/24)+DATE(1970,1,1)</f>
        <v>42598.755428240736</v>
      </c>
    </row>
    <row r="3194" spans="1:20" x14ac:dyDescent="0.3">
      <c r="A3194" s="2">
        <v>3192</v>
      </c>
      <c r="B3194" s="2" t="s">
        <v>3192</v>
      </c>
      <c r="C3194" s="2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6">
        <f>(E3194/D3194)*100</f>
        <v>1.02</v>
      </c>
      <c r="P3194" s="5">
        <f>IF(NOT(L3194=0),(E3194/L3194),0)</f>
        <v>12.75</v>
      </c>
      <c r="Q3194" s="2" t="s">
        <v>8317</v>
      </c>
      <c r="R3194" s="2" t="s">
        <v>8359</v>
      </c>
      <c r="S3194" s="11">
        <f>(((J3194/60)/60)/24)+DATE(1970,1,1)</f>
        <v>42018.94049768518</v>
      </c>
      <c r="T3194" s="3">
        <f>(((I3194/60)/60)/24)+DATE(1970,1,1)</f>
        <v>42063.916666666672</v>
      </c>
    </row>
    <row r="3195" spans="1:20" x14ac:dyDescent="0.3">
      <c r="A3195" s="2">
        <v>3193</v>
      </c>
      <c r="B3195" s="2" t="s">
        <v>3193</v>
      </c>
      <c r="C3195" s="2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6">
        <f>(E3195/D3195)*100</f>
        <v>11.74</v>
      </c>
      <c r="P3195" s="5">
        <f>IF(NOT(L3195=0),(E3195/L3195),0)</f>
        <v>24.458333333333332</v>
      </c>
      <c r="Q3195" s="2" t="s">
        <v>8317</v>
      </c>
      <c r="R3195" s="2" t="s">
        <v>8359</v>
      </c>
      <c r="S3195" s="11">
        <f>(((J3195/60)/60)/24)+DATE(1970,1,1)</f>
        <v>42010.968240740738</v>
      </c>
      <c r="T3195" s="3">
        <f>(((I3195/60)/60)/24)+DATE(1970,1,1)</f>
        <v>42055.968240740738</v>
      </c>
    </row>
    <row r="3196" spans="1:20" x14ac:dyDescent="0.3">
      <c r="A3196" s="2">
        <v>3194</v>
      </c>
      <c r="B3196" s="2" t="s">
        <v>3194</v>
      </c>
      <c r="C3196" s="2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6">
        <f>(E3196/D3196)*100</f>
        <v>0</v>
      </c>
      <c r="P3196" s="5">
        <f>IF(NOT(L3196=0),(E3196/L3196),0)</f>
        <v>0</v>
      </c>
      <c r="Q3196" s="2" t="s">
        <v>8317</v>
      </c>
      <c r="R3196" s="2" t="s">
        <v>8359</v>
      </c>
      <c r="S3196" s="11">
        <f>(((J3196/60)/60)/24)+DATE(1970,1,1)</f>
        <v>42182.062476851846</v>
      </c>
      <c r="T3196" s="3">
        <f>(((I3196/60)/60)/24)+DATE(1970,1,1)</f>
        <v>42212.062476851846</v>
      </c>
    </row>
    <row r="3197" spans="1:20" x14ac:dyDescent="0.3">
      <c r="A3197" s="2">
        <v>3195</v>
      </c>
      <c r="B3197" s="2" t="s">
        <v>3195</v>
      </c>
      <c r="C3197" s="2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6">
        <f>(E3197/D3197)*100</f>
        <v>59.142857142857139</v>
      </c>
      <c r="P3197" s="5">
        <f>IF(NOT(L3197=0),(E3197/L3197),0)</f>
        <v>53.07692307692308</v>
      </c>
      <c r="Q3197" s="2" t="s">
        <v>8317</v>
      </c>
      <c r="R3197" s="2" t="s">
        <v>8359</v>
      </c>
      <c r="S3197" s="11">
        <f>(((J3197/60)/60)/24)+DATE(1970,1,1)</f>
        <v>42017.594236111108</v>
      </c>
      <c r="T3197" s="3">
        <f>(((I3197/60)/60)/24)+DATE(1970,1,1)</f>
        <v>42047.594236111108</v>
      </c>
    </row>
    <row r="3198" spans="1:20" x14ac:dyDescent="0.3">
      <c r="A3198" s="2">
        <v>3196</v>
      </c>
      <c r="B3198" s="2" t="s">
        <v>3196</v>
      </c>
      <c r="C3198" s="2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6">
        <f>(E3198/D3198)*100</f>
        <v>0.06</v>
      </c>
      <c r="P3198" s="5">
        <f>IF(NOT(L3198=0),(E3198/L3198),0)</f>
        <v>300</v>
      </c>
      <c r="Q3198" s="2" t="s">
        <v>8317</v>
      </c>
      <c r="R3198" s="2" t="s">
        <v>8359</v>
      </c>
      <c r="S3198" s="11">
        <f>(((J3198/60)/60)/24)+DATE(1970,1,1)</f>
        <v>42157.598090277781</v>
      </c>
      <c r="T3198" s="3">
        <f>(((I3198/60)/60)/24)+DATE(1970,1,1)</f>
        <v>42217.583333333328</v>
      </c>
    </row>
    <row r="3199" spans="1:20" x14ac:dyDescent="0.3">
      <c r="A3199" s="2">
        <v>3197</v>
      </c>
      <c r="B3199" s="2" t="s">
        <v>3197</v>
      </c>
      <c r="C3199" s="2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6">
        <f>(E3199/D3199)*100</f>
        <v>11.450000000000001</v>
      </c>
      <c r="P3199" s="5">
        <f>IF(NOT(L3199=0),(E3199/L3199),0)</f>
        <v>286.25</v>
      </c>
      <c r="Q3199" s="2" t="s">
        <v>8317</v>
      </c>
      <c r="R3199" s="2" t="s">
        <v>8359</v>
      </c>
      <c r="S3199" s="11">
        <f>(((J3199/60)/60)/24)+DATE(1970,1,1)</f>
        <v>42009.493263888886</v>
      </c>
      <c r="T3199" s="3">
        <f>(((I3199/60)/60)/24)+DATE(1970,1,1)</f>
        <v>42039.493263888886</v>
      </c>
    </row>
    <row r="3200" spans="1:20" x14ac:dyDescent="0.3">
      <c r="A3200" s="2">
        <v>3198</v>
      </c>
      <c r="B3200" s="2" t="s">
        <v>3198</v>
      </c>
      <c r="C3200" s="2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6">
        <f>(E3200/D3200)*100</f>
        <v>0.36666666666666664</v>
      </c>
      <c r="P3200" s="5">
        <f>IF(NOT(L3200=0),(E3200/L3200),0)</f>
        <v>36.666666666666664</v>
      </c>
      <c r="Q3200" s="2" t="s">
        <v>8317</v>
      </c>
      <c r="R3200" s="2" t="s">
        <v>8359</v>
      </c>
      <c r="S3200" s="11">
        <f>(((J3200/60)/60)/24)+DATE(1970,1,1)</f>
        <v>42013.424502314811</v>
      </c>
      <c r="T3200" s="3">
        <f>(((I3200/60)/60)/24)+DATE(1970,1,1)</f>
        <v>42051.424502314811</v>
      </c>
    </row>
    <row r="3201" spans="1:20" x14ac:dyDescent="0.3">
      <c r="A3201" s="2">
        <v>3199</v>
      </c>
      <c r="B3201" s="2" t="s">
        <v>3199</v>
      </c>
      <c r="C3201" s="2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6">
        <f>(E3201/D3201)*100</f>
        <v>52.16</v>
      </c>
      <c r="P3201" s="5">
        <f>IF(NOT(L3201=0),(E3201/L3201),0)</f>
        <v>49.20754716981132</v>
      </c>
      <c r="Q3201" s="2" t="s">
        <v>8317</v>
      </c>
      <c r="R3201" s="2" t="s">
        <v>8359</v>
      </c>
      <c r="S3201" s="11">
        <f>(((J3201/60)/60)/24)+DATE(1970,1,1)</f>
        <v>41858.761782407404</v>
      </c>
      <c r="T3201" s="3">
        <f>(((I3201/60)/60)/24)+DATE(1970,1,1)</f>
        <v>41888.875</v>
      </c>
    </row>
    <row r="3202" spans="1:20" x14ac:dyDescent="0.3">
      <c r="A3202" s="2">
        <v>3200</v>
      </c>
      <c r="B3202" s="2" t="s">
        <v>3200</v>
      </c>
      <c r="C3202" s="2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6">
        <f>(E3202/D3202)*100</f>
        <v>2E-3</v>
      </c>
      <c r="P3202" s="5">
        <f>IF(NOT(L3202=0),(E3202/L3202),0)</f>
        <v>1</v>
      </c>
      <c r="Q3202" s="2" t="s">
        <v>8317</v>
      </c>
      <c r="R3202" s="2" t="s">
        <v>8359</v>
      </c>
      <c r="S3202" s="11">
        <f>(((J3202/60)/60)/24)+DATE(1970,1,1)</f>
        <v>42460.320613425924</v>
      </c>
      <c r="T3202" s="3">
        <f>(((I3202/60)/60)/24)+DATE(1970,1,1)</f>
        <v>42490.231944444444</v>
      </c>
    </row>
    <row r="3203" spans="1:20" x14ac:dyDescent="0.3">
      <c r="A3203" s="2">
        <v>3201</v>
      </c>
      <c r="B3203" s="2" t="s">
        <v>3201</v>
      </c>
      <c r="C3203" s="2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6">
        <f>(E3203/D3203)*100</f>
        <v>1.25</v>
      </c>
      <c r="P3203" s="5">
        <f>IF(NOT(L3203=0),(E3203/L3203),0)</f>
        <v>12.5</v>
      </c>
      <c r="Q3203" s="2" t="s">
        <v>8317</v>
      </c>
      <c r="R3203" s="2" t="s">
        <v>8359</v>
      </c>
      <c r="S3203" s="11">
        <f>(((J3203/60)/60)/24)+DATE(1970,1,1)</f>
        <v>41861.767094907409</v>
      </c>
      <c r="T3203" s="3">
        <f>(((I3203/60)/60)/24)+DATE(1970,1,1)</f>
        <v>41882.767094907409</v>
      </c>
    </row>
    <row r="3204" spans="1:20" x14ac:dyDescent="0.3">
      <c r="A3204" s="2">
        <v>3202</v>
      </c>
      <c r="B3204" s="2" t="s">
        <v>3202</v>
      </c>
      <c r="C3204" s="2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6">
        <f>(E3204/D3204)*100</f>
        <v>54.52</v>
      </c>
      <c r="P3204" s="5">
        <f>IF(NOT(L3204=0),(E3204/L3204),0)</f>
        <v>109.04</v>
      </c>
      <c r="Q3204" s="2" t="s">
        <v>8317</v>
      </c>
      <c r="R3204" s="2" t="s">
        <v>8359</v>
      </c>
      <c r="S3204" s="11">
        <f>(((J3204/60)/60)/24)+DATE(1970,1,1)</f>
        <v>42293.853541666671</v>
      </c>
      <c r="T3204" s="3">
        <f>(((I3204/60)/60)/24)+DATE(1970,1,1)</f>
        <v>42352.249305555553</v>
      </c>
    </row>
    <row r="3205" spans="1:20" x14ac:dyDescent="0.3">
      <c r="A3205" s="2">
        <v>3203</v>
      </c>
      <c r="B3205" s="2" t="s">
        <v>3203</v>
      </c>
      <c r="C3205" s="2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6">
        <f>(E3205/D3205)*100</f>
        <v>25</v>
      </c>
      <c r="P3205" s="5">
        <f>IF(NOT(L3205=0),(E3205/L3205),0)</f>
        <v>41.666666666666664</v>
      </c>
      <c r="Q3205" s="2" t="s">
        <v>8317</v>
      </c>
      <c r="R3205" s="2" t="s">
        <v>8359</v>
      </c>
      <c r="S3205" s="11">
        <f>(((J3205/60)/60)/24)+DATE(1970,1,1)</f>
        <v>42242.988680555558</v>
      </c>
      <c r="T3205" s="3">
        <f>(((I3205/60)/60)/24)+DATE(1970,1,1)</f>
        <v>42272.988680555558</v>
      </c>
    </row>
    <row r="3206" spans="1:20" x14ac:dyDescent="0.3">
      <c r="A3206" s="2">
        <v>3204</v>
      </c>
      <c r="B3206" s="2" t="s">
        <v>3204</v>
      </c>
      <c r="C3206" s="2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6">
        <f>(E3206/D3206)*100</f>
        <v>0</v>
      </c>
      <c r="P3206" s="5">
        <f>IF(NOT(L3206=0),(E3206/L3206),0)</f>
        <v>0</v>
      </c>
      <c r="Q3206" s="2" t="s">
        <v>8317</v>
      </c>
      <c r="R3206" s="2" t="s">
        <v>8359</v>
      </c>
      <c r="S3206" s="11">
        <f>(((J3206/60)/60)/24)+DATE(1970,1,1)</f>
        <v>42172.686099537037</v>
      </c>
      <c r="T3206" s="3">
        <f>(((I3206/60)/60)/24)+DATE(1970,1,1)</f>
        <v>42202.676388888889</v>
      </c>
    </row>
    <row r="3207" spans="1:20" x14ac:dyDescent="0.3">
      <c r="A3207" s="2">
        <v>3205</v>
      </c>
      <c r="B3207" s="2" t="s">
        <v>3205</v>
      </c>
      <c r="C3207" s="2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6">
        <f>(E3207/D3207)*100</f>
        <v>3.4125000000000001</v>
      </c>
      <c r="P3207" s="5">
        <f>IF(NOT(L3207=0),(E3207/L3207),0)</f>
        <v>22.75</v>
      </c>
      <c r="Q3207" s="2" t="s">
        <v>8317</v>
      </c>
      <c r="R3207" s="2" t="s">
        <v>8359</v>
      </c>
      <c r="S3207" s="11">
        <f>(((J3207/60)/60)/24)+DATE(1970,1,1)</f>
        <v>42095.374675925923</v>
      </c>
      <c r="T3207" s="3">
        <f>(((I3207/60)/60)/24)+DATE(1970,1,1)</f>
        <v>42125.374675925923</v>
      </c>
    </row>
    <row r="3208" spans="1:20" x14ac:dyDescent="0.3">
      <c r="A3208" s="2">
        <v>3206</v>
      </c>
      <c r="B3208" s="2" t="s">
        <v>3206</v>
      </c>
      <c r="C3208" s="2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6">
        <f>(E3208/D3208)*100</f>
        <v>0</v>
      </c>
      <c r="P3208" s="5">
        <f>IF(NOT(L3208=0),(E3208/L3208),0)</f>
        <v>0</v>
      </c>
      <c r="Q3208" s="2" t="s">
        <v>8317</v>
      </c>
      <c r="R3208" s="2" t="s">
        <v>8359</v>
      </c>
      <c r="S3208" s="11">
        <f>(((J3208/60)/60)/24)+DATE(1970,1,1)</f>
        <v>42236.276053240741</v>
      </c>
      <c r="T3208" s="3">
        <f>(((I3208/60)/60)/24)+DATE(1970,1,1)</f>
        <v>42266.276053240741</v>
      </c>
    </row>
    <row r="3209" spans="1:20" x14ac:dyDescent="0.3">
      <c r="A3209" s="2">
        <v>3207</v>
      </c>
      <c r="B3209" s="2" t="s">
        <v>3207</v>
      </c>
      <c r="C3209" s="2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6">
        <f>(E3209/D3209)*100</f>
        <v>46.36363636363636</v>
      </c>
      <c r="P3209" s="5">
        <f>IF(NOT(L3209=0),(E3209/L3209),0)</f>
        <v>70.833333333333329</v>
      </c>
      <c r="Q3209" s="2" t="s">
        <v>8317</v>
      </c>
      <c r="R3209" s="2" t="s">
        <v>8359</v>
      </c>
      <c r="S3209" s="11">
        <f>(((J3209/60)/60)/24)+DATE(1970,1,1)</f>
        <v>42057.277858796297</v>
      </c>
      <c r="T3209" s="3">
        <f>(((I3209/60)/60)/24)+DATE(1970,1,1)</f>
        <v>42117.236192129625</v>
      </c>
    </row>
    <row r="3210" spans="1:20" x14ac:dyDescent="0.3">
      <c r="A3210" s="2">
        <v>3208</v>
      </c>
      <c r="B3210" s="2" t="s">
        <v>3208</v>
      </c>
      <c r="C3210" s="2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6">
        <f>(E3210/D3210)*100</f>
        <v>103.49999999999999</v>
      </c>
      <c r="P3210" s="5">
        <f>IF(NOT(L3210=0),(E3210/L3210),0)</f>
        <v>63.109756097560975</v>
      </c>
      <c r="Q3210" s="2" t="s">
        <v>8317</v>
      </c>
      <c r="R3210" s="2" t="s">
        <v>8318</v>
      </c>
      <c r="S3210" s="11">
        <f>(((J3210/60)/60)/24)+DATE(1970,1,1)</f>
        <v>41827.605057870373</v>
      </c>
      <c r="T3210" s="3">
        <f>(((I3210/60)/60)/24)+DATE(1970,1,1)</f>
        <v>41848.605057870373</v>
      </c>
    </row>
    <row r="3211" spans="1:20" x14ac:dyDescent="0.3">
      <c r="A3211" s="2">
        <v>3209</v>
      </c>
      <c r="B3211" s="2" t="s">
        <v>3209</v>
      </c>
      <c r="C3211" s="2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6">
        <f>(E3211/D3211)*100</f>
        <v>119.32315789473684</v>
      </c>
      <c r="P3211" s="5">
        <f>IF(NOT(L3211=0),(E3211/L3211),0)</f>
        <v>50.157964601769912</v>
      </c>
      <c r="Q3211" s="2" t="s">
        <v>8317</v>
      </c>
      <c r="R3211" s="2" t="s">
        <v>8318</v>
      </c>
      <c r="S3211" s="11">
        <f>(((J3211/60)/60)/24)+DATE(1970,1,1)</f>
        <v>41778.637245370373</v>
      </c>
      <c r="T3211" s="3">
        <f>(((I3211/60)/60)/24)+DATE(1970,1,1)</f>
        <v>41810.958333333336</v>
      </c>
    </row>
    <row r="3212" spans="1:20" x14ac:dyDescent="0.3">
      <c r="A3212" s="2">
        <v>3210</v>
      </c>
      <c r="B3212" s="2" t="s">
        <v>3210</v>
      </c>
      <c r="C3212" s="2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6">
        <f>(E3212/D3212)*100</f>
        <v>125.76666666666667</v>
      </c>
      <c r="P3212" s="5">
        <f>IF(NOT(L3212=0),(E3212/L3212),0)</f>
        <v>62.883333333333333</v>
      </c>
      <c r="Q3212" s="2" t="s">
        <v>8317</v>
      </c>
      <c r="R3212" s="2" t="s">
        <v>8318</v>
      </c>
      <c r="S3212" s="11">
        <f>(((J3212/60)/60)/24)+DATE(1970,1,1)</f>
        <v>41013.936562499999</v>
      </c>
      <c r="T3212" s="3">
        <f>(((I3212/60)/60)/24)+DATE(1970,1,1)</f>
        <v>41061.165972222225</v>
      </c>
    </row>
    <row r="3213" spans="1:20" x14ac:dyDescent="0.3">
      <c r="A3213" s="2">
        <v>3211</v>
      </c>
      <c r="B3213" s="2" t="s">
        <v>3211</v>
      </c>
      <c r="C3213" s="2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6">
        <f>(E3213/D3213)*100</f>
        <v>119.74347826086958</v>
      </c>
      <c r="P3213" s="5">
        <f>IF(NOT(L3213=0),(E3213/L3213),0)</f>
        <v>85.531055900621112</v>
      </c>
      <c r="Q3213" s="2" t="s">
        <v>8317</v>
      </c>
      <c r="R3213" s="2" t="s">
        <v>8318</v>
      </c>
      <c r="S3213" s="11">
        <f>(((J3213/60)/60)/24)+DATE(1970,1,1)</f>
        <v>41834.586574074077</v>
      </c>
      <c r="T3213" s="3">
        <f>(((I3213/60)/60)/24)+DATE(1970,1,1)</f>
        <v>41866.083333333336</v>
      </c>
    </row>
    <row r="3214" spans="1:20" x14ac:dyDescent="0.3">
      <c r="A3214" s="2">
        <v>3212</v>
      </c>
      <c r="B3214" s="2" t="s">
        <v>3212</v>
      </c>
      <c r="C3214" s="2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6">
        <f>(E3214/D3214)*100</f>
        <v>126.25</v>
      </c>
      <c r="P3214" s="5">
        <f>IF(NOT(L3214=0),(E3214/L3214),0)</f>
        <v>53.723404255319146</v>
      </c>
      <c r="Q3214" s="2" t="s">
        <v>8317</v>
      </c>
      <c r="R3214" s="2" t="s">
        <v>8318</v>
      </c>
      <c r="S3214" s="11">
        <f>(((J3214/60)/60)/24)+DATE(1970,1,1)</f>
        <v>41829.795729166668</v>
      </c>
      <c r="T3214" s="3">
        <f>(((I3214/60)/60)/24)+DATE(1970,1,1)</f>
        <v>41859.795729166668</v>
      </c>
    </row>
    <row r="3215" spans="1:20" x14ac:dyDescent="0.3">
      <c r="A3215" s="2">
        <v>3213</v>
      </c>
      <c r="B3215" s="2" t="s">
        <v>3213</v>
      </c>
      <c r="C3215" s="2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6">
        <f>(E3215/D3215)*100</f>
        <v>100.11666666666667</v>
      </c>
      <c r="P3215" s="5">
        <f>IF(NOT(L3215=0),(E3215/L3215),0)</f>
        <v>127.80851063829788</v>
      </c>
      <c r="Q3215" s="2" t="s">
        <v>8317</v>
      </c>
      <c r="R3215" s="2" t="s">
        <v>8318</v>
      </c>
      <c r="S3215" s="11">
        <f>(((J3215/60)/60)/24)+DATE(1970,1,1)</f>
        <v>42171.763414351852</v>
      </c>
      <c r="T3215" s="3">
        <f>(((I3215/60)/60)/24)+DATE(1970,1,1)</f>
        <v>42211.763414351852</v>
      </c>
    </row>
    <row r="3216" spans="1:20" x14ac:dyDescent="0.3">
      <c r="A3216" s="2">
        <v>3214</v>
      </c>
      <c r="B3216" s="2" t="s">
        <v>3214</v>
      </c>
      <c r="C3216" s="2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6">
        <f>(E3216/D3216)*100</f>
        <v>102.13333333333334</v>
      </c>
      <c r="P3216" s="5">
        <f>IF(NOT(L3216=0),(E3216/L3216),0)</f>
        <v>106.57391304347826</v>
      </c>
      <c r="Q3216" s="2" t="s">
        <v>8317</v>
      </c>
      <c r="R3216" s="2" t="s">
        <v>8318</v>
      </c>
      <c r="S3216" s="11">
        <f>(((J3216/60)/60)/24)+DATE(1970,1,1)</f>
        <v>42337.792511574073</v>
      </c>
      <c r="T3216" s="3">
        <f>(((I3216/60)/60)/24)+DATE(1970,1,1)</f>
        <v>42374.996527777781</v>
      </c>
    </row>
    <row r="3217" spans="1:20" x14ac:dyDescent="0.3">
      <c r="A3217" s="2">
        <v>3215</v>
      </c>
      <c r="B3217" s="2" t="s">
        <v>3215</v>
      </c>
      <c r="C3217" s="2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6">
        <f>(E3217/D3217)*100</f>
        <v>100.35142857142858</v>
      </c>
      <c r="P3217" s="5">
        <f>IF(NOT(L3217=0),(E3217/L3217),0)</f>
        <v>262.11194029850748</v>
      </c>
      <c r="Q3217" s="2" t="s">
        <v>8317</v>
      </c>
      <c r="R3217" s="2" t="s">
        <v>8318</v>
      </c>
      <c r="S3217" s="11">
        <f>(((J3217/60)/60)/24)+DATE(1970,1,1)</f>
        <v>42219.665173611109</v>
      </c>
      <c r="T3217" s="3">
        <f>(((I3217/60)/60)/24)+DATE(1970,1,1)</f>
        <v>42257.165972222225</v>
      </c>
    </row>
    <row r="3218" spans="1:20" x14ac:dyDescent="0.3">
      <c r="A3218" s="2">
        <v>3216</v>
      </c>
      <c r="B3218" s="2" t="s">
        <v>3216</v>
      </c>
      <c r="C3218" s="2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6">
        <f>(E3218/D3218)*100</f>
        <v>100.05</v>
      </c>
      <c r="P3218" s="5">
        <f>IF(NOT(L3218=0),(E3218/L3218),0)</f>
        <v>57.171428571428571</v>
      </c>
      <c r="Q3218" s="2" t="s">
        <v>8317</v>
      </c>
      <c r="R3218" s="2" t="s">
        <v>8318</v>
      </c>
      <c r="S3218" s="11">
        <f>(((J3218/60)/60)/24)+DATE(1970,1,1)</f>
        <v>42165.462627314817</v>
      </c>
      <c r="T3218" s="3">
        <f>(((I3218/60)/60)/24)+DATE(1970,1,1)</f>
        <v>42196.604166666672</v>
      </c>
    </row>
    <row r="3219" spans="1:20" x14ac:dyDescent="0.3">
      <c r="A3219" s="2">
        <v>3217</v>
      </c>
      <c r="B3219" s="2" t="s">
        <v>3217</v>
      </c>
      <c r="C3219" s="2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6">
        <f>(E3219/D3219)*100</f>
        <v>116.02222222222223</v>
      </c>
      <c r="P3219" s="5">
        <f>IF(NOT(L3219=0),(E3219/L3219),0)</f>
        <v>50.20192307692308</v>
      </c>
      <c r="Q3219" s="2" t="s">
        <v>8317</v>
      </c>
      <c r="R3219" s="2" t="s">
        <v>8318</v>
      </c>
      <c r="S3219" s="11">
        <f>(((J3219/60)/60)/24)+DATE(1970,1,1)</f>
        <v>42648.546111111107</v>
      </c>
      <c r="T3219" s="3">
        <f>(((I3219/60)/60)/24)+DATE(1970,1,1)</f>
        <v>42678.546111111107</v>
      </c>
    </row>
    <row r="3220" spans="1:20" x14ac:dyDescent="0.3">
      <c r="A3220" s="2">
        <v>3218</v>
      </c>
      <c r="B3220" s="2" t="s">
        <v>3218</v>
      </c>
      <c r="C3220" s="2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6">
        <f>(E3220/D3220)*100</f>
        <v>102.1</v>
      </c>
      <c r="P3220" s="5">
        <f>IF(NOT(L3220=0),(E3220/L3220),0)</f>
        <v>66.586956521739125</v>
      </c>
      <c r="Q3220" s="2" t="s">
        <v>8317</v>
      </c>
      <c r="R3220" s="2" t="s">
        <v>8318</v>
      </c>
      <c r="S3220" s="11">
        <f>(((J3220/60)/60)/24)+DATE(1970,1,1)</f>
        <v>41971.002152777779</v>
      </c>
      <c r="T3220" s="3">
        <f>(((I3220/60)/60)/24)+DATE(1970,1,1)</f>
        <v>42004</v>
      </c>
    </row>
    <row r="3221" spans="1:20" x14ac:dyDescent="0.3">
      <c r="A3221" s="2">
        <v>3219</v>
      </c>
      <c r="B3221" s="2" t="s">
        <v>3219</v>
      </c>
      <c r="C3221" s="2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6">
        <f>(E3221/D3221)*100</f>
        <v>100.11000000000001</v>
      </c>
      <c r="P3221" s="5">
        <f>IF(NOT(L3221=0),(E3221/L3221),0)</f>
        <v>168.25210084033614</v>
      </c>
      <c r="Q3221" s="2" t="s">
        <v>8317</v>
      </c>
      <c r="R3221" s="2" t="s">
        <v>8318</v>
      </c>
      <c r="S3221" s="11">
        <f>(((J3221/60)/60)/24)+DATE(1970,1,1)</f>
        <v>42050.983182870375</v>
      </c>
      <c r="T3221" s="3">
        <f>(((I3221/60)/60)/24)+DATE(1970,1,1)</f>
        <v>42085.941516203704</v>
      </c>
    </row>
    <row r="3222" spans="1:20" x14ac:dyDescent="0.3">
      <c r="A3222" s="2">
        <v>3220</v>
      </c>
      <c r="B3222" s="2" t="s">
        <v>3220</v>
      </c>
      <c r="C3222" s="2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6">
        <f>(E3222/D3222)*100</f>
        <v>100.84</v>
      </c>
      <c r="P3222" s="5">
        <f>IF(NOT(L3222=0),(E3222/L3222),0)</f>
        <v>256.37288135593218</v>
      </c>
      <c r="Q3222" s="2" t="s">
        <v>8317</v>
      </c>
      <c r="R3222" s="2" t="s">
        <v>8318</v>
      </c>
      <c r="S3222" s="11">
        <f>(((J3222/60)/60)/24)+DATE(1970,1,1)</f>
        <v>42772.833379629628</v>
      </c>
      <c r="T3222" s="3">
        <f>(((I3222/60)/60)/24)+DATE(1970,1,1)</f>
        <v>42806.875</v>
      </c>
    </row>
    <row r="3223" spans="1:20" x14ac:dyDescent="0.3">
      <c r="A3223" s="2">
        <v>3221</v>
      </c>
      <c r="B3223" s="2" t="s">
        <v>3221</v>
      </c>
      <c r="C3223" s="2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6">
        <f>(E3223/D3223)*100</f>
        <v>103.42499999999998</v>
      </c>
      <c r="P3223" s="5">
        <f>IF(NOT(L3223=0),(E3223/L3223),0)</f>
        <v>36.610619469026545</v>
      </c>
      <c r="Q3223" s="2" t="s">
        <v>8317</v>
      </c>
      <c r="R3223" s="2" t="s">
        <v>8318</v>
      </c>
      <c r="S3223" s="11">
        <f>(((J3223/60)/60)/24)+DATE(1970,1,1)</f>
        <v>42155.696793981479</v>
      </c>
      <c r="T3223" s="3">
        <f>(((I3223/60)/60)/24)+DATE(1970,1,1)</f>
        <v>42190.696793981479</v>
      </c>
    </row>
    <row r="3224" spans="1:20" x14ac:dyDescent="0.3">
      <c r="A3224" s="2">
        <v>3222</v>
      </c>
      <c r="B3224" s="2" t="s">
        <v>3222</v>
      </c>
      <c r="C3224" s="2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6">
        <f>(E3224/D3224)*100</f>
        <v>124.8</v>
      </c>
      <c r="P3224" s="5">
        <f>IF(NOT(L3224=0),(E3224/L3224),0)</f>
        <v>37.142857142857146</v>
      </c>
      <c r="Q3224" s="2" t="s">
        <v>8317</v>
      </c>
      <c r="R3224" s="2" t="s">
        <v>8318</v>
      </c>
      <c r="S3224" s="11">
        <f>(((J3224/60)/60)/24)+DATE(1970,1,1)</f>
        <v>42270.582141203704</v>
      </c>
      <c r="T3224" s="3">
        <f>(((I3224/60)/60)/24)+DATE(1970,1,1)</f>
        <v>42301.895138888889</v>
      </c>
    </row>
    <row r="3225" spans="1:20" x14ac:dyDescent="0.3">
      <c r="A3225" s="2">
        <v>3223</v>
      </c>
      <c r="B3225" s="2" t="s">
        <v>3223</v>
      </c>
      <c r="C3225" s="2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6">
        <f>(E3225/D3225)*100</f>
        <v>109.51612903225806</v>
      </c>
      <c r="P3225" s="5">
        <f>IF(NOT(L3225=0),(E3225/L3225),0)</f>
        <v>45.878378378378379</v>
      </c>
      <c r="Q3225" s="2" t="s">
        <v>8317</v>
      </c>
      <c r="R3225" s="2" t="s">
        <v>8318</v>
      </c>
      <c r="S3225" s="11">
        <f>(((J3225/60)/60)/24)+DATE(1970,1,1)</f>
        <v>42206.835370370376</v>
      </c>
      <c r="T3225" s="3">
        <f>(((I3225/60)/60)/24)+DATE(1970,1,1)</f>
        <v>42236.835370370376</v>
      </c>
    </row>
    <row r="3226" spans="1:20" x14ac:dyDescent="0.3">
      <c r="A3226" s="2">
        <v>3224</v>
      </c>
      <c r="B3226" s="2" t="s">
        <v>3224</v>
      </c>
      <c r="C3226" s="2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6">
        <f>(E3226/D3226)*100</f>
        <v>102.03333333333333</v>
      </c>
      <c r="P3226" s="5">
        <f>IF(NOT(L3226=0),(E3226/L3226),0)</f>
        <v>141.71296296296296</v>
      </c>
      <c r="Q3226" s="2" t="s">
        <v>8317</v>
      </c>
      <c r="R3226" s="2" t="s">
        <v>8318</v>
      </c>
      <c r="S3226" s="11">
        <f>(((J3226/60)/60)/24)+DATE(1970,1,1)</f>
        <v>42697.850844907407</v>
      </c>
      <c r="T3226" s="3">
        <f>(((I3226/60)/60)/24)+DATE(1970,1,1)</f>
        <v>42745.208333333328</v>
      </c>
    </row>
    <row r="3227" spans="1:20" x14ac:dyDescent="0.3">
      <c r="A3227" s="2">
        <v>3225</v>
      </c>
      <c r="B3227" s="2" t="s">
        <v>3225</v>
      </c>
      <c r="C3227" s="2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6">
        <f>(E3227/D3227)*100</f>
        <v>102.35000000000001</v>
      </c>
      <c r="P3227" s="5">
        <f>IF(NOT(L3227=0),(E3227/L3227),0)</f>
        <v>52.487179487179489</v>
      </c>
      <c r="Q3227" s="2" t="s">
        <v>8317</v>
      </c>
      <c r="R3227" s="2" t="s">
        <v>8318</v>
      </c>
      <c r="S3227" s="11">
        <f>(((J3227/60)/60)/24)+DATE(1970,1,1)</f>
        <v>42503.559467592597</v>
      </c>
      <c r="T3227" s="3">
        <f>(((I3227/60)/60)/24)+DATE(1970,1,1)</f>
        <v>42524.875</v>
      </c>
    </row>
    <row r="3228" spans="1:20" x14ac:dyDescent="0.3">
      <c r="A3228" s="2">
        <v>3226</v>
      </c>
      <c r="B3228" s="2" t="s">
        <v>3226</v>
      </c>
      <c r="C3228" s="2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6">
        <f>(E3228/D3228)*100</f>
        <v>104.16666666666667</v>
      </c>
      <c r="P3228" s="5">
        <f>IF(NOT(L3228=0),(E3228/L3228),0)</f>
        <v>59.523809523809526</v>
      </c>
      <c r="Q3228" s="2" t="s">
        <v>8317</v>
      </c>
      <c r="R3228" s="2" t="s">
        <v>8318</v>
      </c>
      <c r="S3228" s="11">
        <f>(((J3228/60)/60)/24)+DATE(1970,1,1)</f>
        <v>42277.583472222221</v>
      </c>
      <c r="T3228" s="3">
        <f>(((I3228/60)/60)/24)+DATE(1970,1,1)</f>
        <v>42307.583472222221</v>
      </c>
    </row>
    <row r="3229" spans="1:20" x14ac:dyDescent="0.3">
      <c r="A3229" s="2">
        <v>3227</v>
      </c>
      <c r="B3229" s="2" t="s">
        <v>3227</v>
      </c>
      <c r="C3229" s="2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6">
        <f>(E3229/D3229)*100</f>
        <v>125</v>
      </c>
      <c r="P3229" s="5">
        <f>IF(NOT(L3229=0),(E3229/L3229),0)</f>
        <v>50</v>
      </c>
      <c r="Q3229" s="2" t="s">
        <v>8317</v>
      </c>
      <c r="R3229" s="2" t="s">
        <v>8318</v>
      </c>
      <c r="S3229" s="11">
        <f>(((J3229/60)/60)/24)+DATE(1970,1,1)</f>
        <v>42722.882361111115</v>
      </c>
      <c r="T3229" s="3">
        <f>(((I3229/60)/60)/24)+DATE(1970,1,1)</f>
        <v>42752.882361111115</v>
      </c>
    </row>
    <row r="3230" spans="1:20" x14ac:dyDescent="0.3">
      <c r="A3230" s="2">
        <v>3228</v>
      </c>
      <c r="B3230" s="2" t="s">
        <v>3228</v>
      </c>
      <c r="C3230" s="2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6">
        <f>(E3230/D3230)*100</f>
        <v>102.34285714285714</v>
      </c>
      <c r="P3230" s="5">
        <f>IF(NOT(L3230=0),(E3230/L3230),0)</f>
        <v>193.62162162162161</v>
      </c>
      <c r="Q3230" s="2" t="s">
        <v>8317</v>
      </c>
      <c r="R3230" s="2" t="s">
        <v>8318</v>
      </c>
      <c r="S3230" s="11">
        <f>(((J3230/60)/60)/24)+DATE(1970,1,1)</f>
        <v>42323.70930555556</v>
      </c>
      <c r="T3230" s="3">
        <f>(((I3230/60)/60)/24)+DATE(1970,1,1)</f>
        <v>42355.207638888889</v>
      </c>
    </row>
    <row r="3231" spans="1:20" x14ac:dyDescent="0.3">
      <c r="A3231" s="2">
        <v>3229</v>
      </c>
      <c r="B3231" s="2" t="s">
        <v>3229</v>
      </c>
      <c r="C3231" s="2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6">
        <f>(E3231/D3231)*100</f>
        <v>107.86500000000001</v>
      </c>
      <c r="P3231" s="5">
        <f>IF(NOT(L3231=0),(E3231/L3231),0)</f>
        <v>106.79702970297029</v>
      </c>
      <c r="Q3231" s="2" t="s">
        <v>8317</v>
      </c>
      <c r="R3231" s="2" t="s">
        <v>8318</v>
      </c>
      <c r="S3231" s="11">
        <f>(((J3231/60)/60)/24)+DATE(1970,1,1)</f>
        <v>41933.291643518518</v>
      </c>
      <c r="T3231" s="3">
        <f>(((I3231/60)/60)/24)+DATE(1970,1,1)</f>
        <v>41963.333310185189</v>
      </c>
    </row>
    <row r="3232" spans="1:20" x14ac:dyDescent="0.3">
      <c r="A3232" s="2">
        <v>3230</v>
      </c>
      <c r="B3232" s="2" t="s">
        <v>3230</v>
      </c>
      <c r="C3232" s="2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6">
        <f>(E3232/D3232)*100</f>
        <v>109.88461538461539</v>
      </c>
      <c r="P3232" s="5">
        <f>IF(NOT(L3232=0),(E3232/L3232),0)</f>
        <v>77.21621621621621</v>
      </c>
      <c r="Q3232" s="2" t="s">
        <v>8317</v>
      </c>
      <c r="R3232" s="2" t="s">
        <v>8318</v>
      </c>
      <c r="S3232" s="11">
        <f>(((J3232/60)/60)/24)+DATE(1970,1,1)</f>
        <v>41898.168125000004</v>
      </c>
      <c r="T3232" s="3">
        <f>(((I3232/60)/60)/24)+DATE(1970,1,1)</f>
        <v>41913.165972222225</v>
      </c>
    </row>
    <row r="3233" spans="1:20" x14ac:dyDescent="0.3">
      <c r="A3233" s="2">
        <v>3231</v>
      </c>
      <c r="B3233" s="2" t="s">
        <v>3231</v>
      </c>
      <c r="C3233" s="2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6">
        <f>(E3233/D3233)*100</f>
        <v>161</v>
      </c>
      <c r="P3233" s="5">
        <f>IF(NOT(L3233=0),(E3233/L3233),0)</f>
        <v>57.5</v>
      </c>
      <c r="Q3233" s="2" t="s">
        <v>8317</v>
      </c>
      <c r="R3233" s="2" t="s">
        <v>8318</v>
      </c>
      <c r="S3233" s="11">
        <f>(((J3233/60)/60)/24)+DATE(1970,1,1)</f>
        <v>42446.943831018521</v>
      </c>
      <c r="T3233" s="3">
        <f>(((I3233/60)/60)/24)+DATE(1970,1,1)</f>
        <v>42476.943831018521</v>
      </c>
    </row>
    <row r="3234" spans="1:20" x14ac:dyDescent="0.3">
      <c r="A3234" s="2">
        <v>3232</v>
      </c>
      <c r="B3234" s="2" t="s">
        <v>3232</v>
      </c>
      <c r="C3234" s="2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6">
        <f>(E3234/D3234)*100</f>
        <v>131.20000000000002</v>
      </c>
      <c r="P3234" s="5">
        <f>IF(NOT(L3234=0),(E3234/L3234),0)</f>
        <v>50.46153846153846</v>
      </c>
      <c r="Q3234" s="2" t="s">
        <v>8317</v>
      </c>
      <c r="R3234" s="2" t="s">
        <v>8318</v>
      </c>
      <c r="S3234" s="11">
        <f>(((J3234/60)/60)/24)+DATE(1970,1,1)</f>
        <v>42463.81385416667</v>
      </c>
      <c r="T3234" s="3">
        <f>(((I3234/60)/60)/24)+DATE(1970,1,1)</f>
        <v>42494.165972222225</v>
      </c>
    </row>
    <row r="3235" spans="1:20" x14ac:dyDescent="0.3">
      <c r="A3235" s="2">
        <v>3233</v>
      </c>
      <c r="B3235" s="2" t="s">
        <v>3233</v>
      </c>
      <c r="C3235" s="2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6">
        <f>(E3235/D3235)*100</f>
        <v>118.8</v>
      </c>
      <c r="P3235" s="5">
        <f>IF(NOT(L3235=0),(E3235/L3235),0)</f>
        <v>97.377049180327873</v>
      </c>
      <c r="Q3235" s="2" t="s">
        <v>8317</v>
      </c>
      <c r="R3235" s="2" t="s">
        <v>8318</v>
      </c>
      <c r="S3235" s="11">
        <f>(((J3235/60)/60)/24)+DATE(1970,1,1)</f>
        <v>42766.805034722223</v>
      </c>
      <c r="T3235" s="3">
        <f>(((I3235/60)/60)/24)+DATE(1970,1,1)</f>
        <v>42796.805034722223</v>
      </c>
    </row>
    <row r="3236" spans="1:20" x14ac:dyDescent="0.3">
      <c r="A3236" s="2">
        <v>3234</v>
      </c>
      <c r="B3236" s="2" t="s">
        <v>3234</v>
      </c>
      <c r="C3236" s="2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6">
        <f>(E3236/D3236)*100</f>
        <v>100.39275000000001</v>
      </c>
      <c r="P3236" s="5">
        <f>IF(NOT(L3236=0),(E3236/L3236),0)</f>
        <v>34.91921739130435</v>
      </c>
      <c r="Q3236" s="2" t="s">
        <v>8317</v>
      </c>
      <c r="R3236" s="2" t="s">
        <v>8318</v>
      </c>
      <c r="S3236" s="11">
        <f>(((J3236/60)/60)/24)+DATE(1970,1,1)</f>
        <v>42734.789444444439</v>
      </c>
      <c r="T3236" s="3">
        <f>(((I3236/60)/60)/24)+DATE(1970,1,1)</f>
        <v>42767.979861111111</v>
      </c>
    </row>
    <row r="3237" spans="1:20" x14ac:dyDescent="0.3">
      <c r="A3237" s="2">
        <v>3235</v>
      </c>
      <c r="B3237" s="2" t="s">
        <v>3235</v>
      </c>
      <c r="C3237" s="2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6">
        <f>(E3237/D3237)*100</f>
        <v>103.20666666666666</v>
      </c>
      <c r="P3237" s="5">
        <f>IF(NOT(L3237=0),(E3237/L3237),0)</f>
        <v>85.530386740331494</v>
      </c>
      <c r="Q3237" s="2" t="s">
        <v>8317</v>
      </c>
      <c r="R3237" s="2" t="s">
        <v>8318</v>
      </c>
      <c r="S3237" s="11">
        <f>(((J3237/60)/60)/24)+DATE(1970,1,1)</f>
        <v>42522.347812499997</v>
      </c>
      <c r="T3237" s="3">
        <f>(((I3237/60)/60)/24)+DATE(1970,1,1)</f>
        <v>42552.347812499997</v>
      </c>
    </row>
    <row r="3238" spans="1:20" x14ac:dyDescent="0.3">
      <c r="A3238" s="2">
        <v>3236</v>
      </c>
      <c r="B3238" s="2" t="s">
        <v>3236</v>
      </c>
      <c r="C3238" s="2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6">
        <f>(E3238/D3238)*100</f>
        <v>100.6</v>
      </c>
      <c r="P3238" s="5">
        <f>IF(NOT(L3238=0),(E3238/L3238),0)</f>
        <v>182.90909090909091</v>
      </c>
      <c r="Q3238" s="2" t="s">
        <v>8317</v>
      </c>
      <c r="R3238" s="2" t="s">
        <v>8318</v>
      </c>
      <c r="S3238" s="11">
        <f>(((J3238/60)/60)/24)+DATE(1970,1,1)</f>
        <v>42702.917048611111</v>
      </c>
      <c r="T3238" s="3">
        <f>(((I3238/60)/60)/24)+DATE(1970,1,1)</f>
        <v>42732.917048611111</v>
      </c>
    </row>
    <row r="3239" spans="1:20" x14ac:dyDescent="0.3">
      <c r="A3239" s="2">
        <v>3237</v>
      </c>
      <c r="B3239" s="2" t="s">
        <v>3237</v>
      </c>
      <c r="C3239" s="2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6">
        <f>(E3239/D3239)*100</f>
        <v>100.78754285714287</v>
      </c>
      <c r="P3239" s="5">
        <f>IF(NOT(L3239=0),(E3239/L3239),0)</f>
        <v>131.13620817843866</v>
      </c>
      <c r="Q3239" s="2" t="s">
        <v>8317</v>
      </c>
      <c r="R3239" s="2" t="s">
        <v>8318</v>
      </c>
      <c r="S3239" s="11">
        <f>(((J3239/60)/60)/24)+DATE(1970,1,1)</f>
        <v>42252.474351851852</v>
      </c>
      <c r="T3239" s="3">
        <f>(((I3239/60)/60)/24)+DATE(1970,1,1)</f>
        <v>42276.165972222225</v>
      </c>
    </row>
    <row r="3240" spans="1:20" x14ac:dyDescent="0.3">
      <c r="A3240" s="2">
        <v>3238</v>
      </c>
      <c r="B3240" s="2" t="s">
        <v>3238</v>
      </c>
      <c r="C3240" s="2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6">
        <f>(E3240/D3240)*100</f>
        <v>112.32142857142857</v>
      </c>
      <c r="P3240" s="5">
        <f>IF(NOT(L3240=0),(E3240/L3240),0)</f>
        <v>39.810126582278478</v>
      </c>
      <c r="Q3240" s="2" t="s">
        <v>8317</v>
      </c>
      <c r="R3240" s="2" t="s">
        <v>8318</v>
      </c>
      <c r="S3240" s="11">
        <f>(((J3240/60)/60)/24)+DATE(1970,1,1)</f>
        <v>42156.510393518518</v>
      </c>
      <c r="T3240" s="3">
        <f>(((I3240/60)/60)/24)+DATE(1970,1,1)</f>
        <v>42186.510393518518</v>
      </c>
    </row>
    <row r="3241" spans="1:20" x14ac:dyDescent="0.3">
      <c r="A3241" s="2">
        <v>3239</v>
      </c>
      <c r="B3241" s="2" t="s">
        <v>3239</v>
      </c>
      <c r="C3241" s="2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6">
        <f>(E3241/D3241)*100</f>
        <v>105.91914022517912</v>
      </c>
      <c r="P3241" s="5">
        <f>IF(NOT(L3241=0),(E3241/L3241),0)</f>
        <v>59.701730769230764</v>
      </c>
      <c r="Q3241" s="2" t="s">
        <v>8317</v>
      </c>
      <c r="R3241" s="2" t="s">
        <v>8318</v>
      </c>
      <c r="S3241" s="11">
        <f>(((J3241/60)/60)/24)+DATE(1970,1,1)</f>
        <v>42278.089039351849</v>
      </c>
      <c r="T3241" s="3">
        <f>(((I3241/60)/60)/24)+DATE(1970,1,1)</f>
        <v>42302.999305555553</v>
      </c>
    </row>
    <row r="3242" spans="1:20" x14ac:dyDescent="0.3">
      <c r="A3242" s="2">
        <v>3240</v>
      </c>
      <c r="B3242" s="2" t="s">
        <v>3240</v>
      </c>
      <c r="C3242" s="2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6">
        <f>(E3242/D3242)*100</f>
        <v>100.56666666666668</v>
      </c>
      <c r="P3242" s="5">
        <f>IF(NOT(L3242=0),(E3242/L3242),0)</f>
        <v>88.735294117647058</v>
      </c>
      <c r="Q3242" s="2" t="s">
        <v>8317</v>
      </c>
      <c r="R3242" s="2" t="s">
        <v>8318</v>
      </c>
      <c r="S3242" s="11">
        <f>(((J3242/60)/60)/24)+DATE(1970,1,1)</f>
        <v>42754.693842592591</v>
      </c>
      <c r="T3242" s="3">
        <f>(((I3242/60)/60)/24)+DATE(1970,1,1)</f>
        <v>42782.958333333328</v>
      </c>
    </row>
    <row r="3243" spans="1:20" x14ac:dyDescent="0.3">
      <c r="A3243" s="2">
        <v>3241</v>
      </c>
      <c r="B3243" s="2" t="s">
        <v>3241</v>
      </c>
      <c r="C3243" s="2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6">
        <f>(E3243/D3243)*100</f>
        <v>115.30588235294117</v>
      </c>
      <c r="P3243" s="5">
        <f>IF(NOT(L3243=0),(E3243/L3243),0)</f>
        <v>58.688622754491021</v>
      </c>
      <c r="Q3243" s="2" t="s">
        <v>8317</v>
      </c>
      <c r="R3243" s="2" t="s">
        <v>8318</v>
      </c>
      <c r="S3243" s="11">
        <f>(((J3243/60)/60)/24)+DATE(1970,1,1)</f>
        <v>41893.324884259258</v>
      </c>
      <c r="T3243" s="3">
        <f>(((I3243/60)/60)/24)+DATE(1970,1,1)</f>
        <v>41926.290972222225</v>
      </c>
    </row>
    <row r="3244" spans="1:20" x14ac:dyDescent="0.3">
      <c r="A3244" s="2">
        <v>3242</v>
      </c>
      <c r="B3244" s="2" t="s">
        <v>3242</v>
      </c>
      <c r="C3244" s="2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6">
        <f>(E3244/D3244)*100</f>
        <v>127.30419999999999</v>
      </c>
      <c r="P3244" s="5">
        <f>IF(NOT(L3244=0),(E3244/L3244),0)</f>
        <v>69.56513661202186</v>
      </c>
      <c r="Q3244" s="2" t="s">
        <v>8317</v>
      </c>
      <c r="R3244" s="2" t="s">
        <v>8318</v>
      </c>
      <c r="S3244" s="11">
        <f>(((J3244/60)/60)/24)+DATE(1970,1,1)</f>
        <v>41871.755694444444</v>
      </c>
      <c r="T3244" s="3">
        <f>(((I3244/60)/60)/24)+DATE(1970,1,1)</f>
        <v>41901.755694444444</v>
      </c>
    </row>
    <row r="3245" spans="1:20" x14ac:dyDescent="0.3">
      <c r="A3245" s="2">
        <v>3243</v>
      </c>
      <c r="B3245" s="2" t="s">
        <v>3243</v>
      </c>
      <c r="C3245" s="2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6">
        <f>(E3245/D3245)*100</f>
        <v>102.83750000000001</v>
      </c>
      <c r="P3245" s="5">
        <f>IF(NOT(L3245=0),(E3245/L3245),0)</f>
        <v>115.87323943661971</v>
      </c>
      <c r="Q3245" s="2" t="s">
        <v>8317</v>
      </c>
      <c r="R3245" s="2" t="s">
        <v>8318</v>
      </c>
      <c r="S3245" s="11">
        <f>(((J3245/60)/60)/24)+DATE(1970,1,1)</f>
        <v>42262.096782407403</v>
      </c>
      <c r="T3245" s="3">
        <f>(((I3245/60)/60)/24)+DATE(1970,1,1)</f>
        <v>42286</v>
      </c>
    </row>
    <row r="3246" spans="1:20" x14ac:dyDescent="0.3">
      <c r="A3246" s="2">
        <v>3244</v>
      </c>
      <c r="B3246" s="2" t="s">
        <v>3244</v>
      </c>
      <c r="C3246" s="2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6">
        <f>(E3246/D3246)*100</f>
        <v>102.9375</v>
      </c>
      <c r="P3246" s="5">
        <f>IF(NOT(L3246=0),(E3246/L3246),0)</f>
        <v>23.869565217391305</v>
      </c>
      <c r="Q3246" s="2" t="s">
        <v>8317</v>
      </c>
      <c r="R3246" s="2" t="s">
        <v>8318</v>
      </c>
      <c r="S3246" s="11">
        <f>(((J3246/60)/60)/24)+DATE(1970,1,1)</f>
        <v>42675.694236111114</v>
      </c>
      <c r="T3246" s="3">
        <f>(((I3246/60)/60)/24)+DATE(1970,1,1)</f>
        <v>42705.735902777778</v>
      </c>
    </row>
    <row r="3247" spans="1:20" x14ac:dyDescent="0.3">
      <c r="A3247" s="2">
        <v>3245</v>
      </c>
      <c r="B3247" s="2" t="s">
        <v>3245</v>
      </c>
      <c r="C3247" s="2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6">
        <f>(E3247/D3247)*100</f>
        <v>104.3047619047619</v>
      </c>
      <c r="P3247" s="5">
        <f>IF(NOT(L3247=0),(E3247/L3247),0)</f>
        <v>81.125925925925927</v>
      </c>
      <c r="Q3247" s="2" t="s">
        <v>8317</v>
      </c>
      <c r="R3247" s="2" t="s">
        <v>8318</v>
      </c>
      <c r="S3247" s="11">
        <f>(((J3247/60)/60)/24)+DATE(1970,1,1)</f>
        <v>42135.60020833333</v>
      </c>
      <c r="T3247" s="3">
        <f>(((I3247/60)/60)/24)+DATE(1970,1,1)</f>
        <v>42167.083333333328</v>
      </c>
    </row>
    <row r="3248" spans="1:20" x14ac:dyDescent="0.3">
      <c r="A3248" s="2">
        <v>3246</v>
      </c>
      <c r="B3248" s="2" t="s">
        <v>3246</v>
      </c>
      <c r="C3248" s="2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6">
        <f>(E3248/D3248)*100</f>
        <v>111.22000000000001</v>
      </c>
      <c r="P3248" s="5">
        <f>IF(NOT(L3248=0),(E3248/L3248),0)</f>
        <v>57.626943005181346</v>
      </c>
      <c r="Q3248" s="2" t="s">
        <v>8317</v>
      </c>
      <c r="R3248" s="2" t="s">
        <v>8318</v>
      </c>
      <c r="S3248" s="11">
        <f>(((J3248/60)/60)/24)+DATE(1970,1,1)</f>
        <v>42230.472222222219</v>
      </c>
      <c r="T3248" s="3">
        <f>(((I3248/60)/60)/24)+DATE(1970,1,1)</f>
        <v>42259.165972222225</v>
      </c>
    </row>
    <row r="3249" spans="1:20" x14ac:dyDescent="0.3">
      <c r="A3249" s="2">
        <v>3247</v>
      </c>
      <c r="B3249" s="2" t="s">
        <v>3247</v>
      </c>
      <c r="C3249" s="2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6">
        <f>(E3249/D3249)*100</f>
        <v>105.86</v>
      </c>
      <c r="P3249" s="5">
        <f>IF(NOT(L3249=0),(E3249/L3249),0)</f>
        <v>46.429824561403507</v>
      </c>
      <c r="Q3249" s="2" t="s">
        <v>8317</v>
      </c>
      <c r="R3249" s="2" t="s">
        <v>8318</v>
      </c>
      <c r="S3249" s="11">
        <f>(((J3249/60)/60)/24)+DATE(1970,1,1)</f>
        <v>42167.434166666666</v>
      </c>
      <c r="T3249" s="3">
        <f>(((I3249/60)/60)/24)+DATE(1970,1,1)</f>
        <v>42197.434166666666</v>
      </c>
    </row>
    <row r="3250" spans="1:20" x14ac:dyDescent="0.3">
      <c r="A3250" s="2">
        <v>3248</v>
      </c>
      <c r="B3250" s="2" t="s">
        <v>3248</v>
      </c>
      <c r="C3250" s="2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6">
        <f>(E3250/D3250)*100</f>
        <v>100.79166666666666</v>
      </c>
      <c r="P3250" s="5">
        <f>IF(NOT(L3250=0),(E3250/L3250),0)</f>
        <v>60.475000000000001</v>
      </c>
      <c r="Q3250" s="2" t="s">
        <v>8317</v>
      </c>
      <c r="R3250" s="2" t="s">
        <v>8318</v>
      </c>
      <c r="S3250" s="11">
        <f>(((J3250/60)/60)/24)+DATE(1970,1,1)</f>
        <v>42068.888391203705</v>
      </c>
      <c r="T3250" s="3">
        <f>(((I3250/60)/60)/24)+DATE(1970,1,1)</f>
        <v>42098.846724537041</v>
      </c>
    </row>
    <row r="3251" spans="1:20" x14ac:dyDescent="0.3">
      <c r="A3251" s="2">
        <v>3249</v>
      </c>
      <c r="B3251" s="2" t="s">
        <v>3249</v>
      </c>
      <c r="C3251" s="2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6">
        <f>(E3251/D3251)*100</f>
        <v>104.92727272727274</v>
      </c>
      <c r="P3251" s="5">
        <f>IF(NOT(L3251=0),(E3251/L3251),0)</f>
        <v>65.579545454545453</v>
      </c>
      <c r="Q3251" s="2" t="s">
        <v>8317</v>
      </c>
      <c r="R3251" s="2" t="s">
        <v>8318</v>
      </c>
      <c r="S3251" s="11">
        <f>(((J3251/60)/60)/24)+DATE(1970,1,1)</f>
        <v>42145.746689814812</v>
      </c>
      <c r="T3251" s="3">
        <f>(((I3251/60)/60)/24)+DATE(1970,1,1)</f>
        <v>42175.746689814812</v>
      </c>
    </row>
    <row r="3252" spans="1:20" x14ac:dyDescent="0.3">
      <c r="A3252" s="2">
        <v>3250</v>
      </c>
      <c r="B3252" s="2" t="s">
        <v>3250</v>
      </c>
      <c r="C3252" s="2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6">
        <f>(E3252/D3252)*100</f>
        <v>101.55199999999999</v>
      </c>
      <c r="P3252" s="5">
        <f>IF(NOT(L3252=0),(E3252/L3252),0)</f>
        <v>119.1924882629108</v>
      </c>
      <c r="Q3252" s="2" t="s">
        <v>8317</v>
      </c>
      <c r="R3252" s="2" t="s">
        <v>8318</v>
      </c>
      <c r="S3252" s="11">
        <f>(((J3252/60)/60)/24)+DATE(1970,1,1)</f>
        <v>41918.742175925923</v>
      </c>
      <c r="T3252" s="3">
        <f>(((I3252/60)/60)/24)+DATE(1970,1,1)</f>
        <v>41948.783842592595</v>
      </c>
    </row>
    <row r="3253" spans="1:20" x14ac:dyDescent="0.3">
      <c r="A3253" s="2">
        <v>3251</v>
      </c>
      <c r="B3253" s="2" t="s">
        <v>3251</v>
      </c>
      <c r="C3253" s="2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6">
        <f>(E3253/D3253)*100</f>
        <v>110.73333333333333</v>
      </c>
      <c r="P3253" s="5">
        <f>IF(NOT(L3253=0),(E3253/L3253),0)</f>
        <v>83.05</v>
      </c>
      <c r="Q3253" s="2" t="s">
        <v>8317</v>
      </c>
      <c r="R3253" s="2" t="s">
        <v>8318</v>
      </c>
      <c r="S3253" s="11">
        <f>(((J3253/60)/60)/24)+DATE(1970,1,1)</f>
        <v>42146.731087962966</v>
      </c>
      <c r="T3253" s="3">
        <f>(((I3253/60)/60)/24)+DATE(1970,1,1)</f>
        <v>42176.731087962966</v>
      </c>
    </row>
    <row r="3254" spans="1:20" x14ac:dyDescent="0.3">
      <c r="A3254" s="2">
        <v>3252</v>
      </c>
      <c r="B3254" s="2" t="s">
        <v>3252</v>
      </c>
      <c r="C3254" s="2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6">
        <f>(E3254/D3254)*100</f>
        <v>127.82222222222221</v>
      </c>
      <c r="P3254" s="5">
        <f>IF(NOT(L3254=0),(E3254/L3254),0)</f>
        <v>57.52</v>
      </c>
      <c r="Q3254" s="2" t="s">
        <v>8317</v>
      </c>
      <c r="R3254" s="2" t="s">
        <v>8318</v>
      </c>
      <c r="S3254" s="11">
        <f>(((J3254/60)/60)/24)+DATE(1970,1,1)</f>
        <v>42590.472685185188</v>
      </c>
      <c r="T3254" s="3">
        <f>(((I3254/60)/60)/24)+DATE(1970,1,1)</f>
        <v>42620.472685185188</v>
      </c>
    </row>
    <row r="3255" spans="1:20" x14ac:dyDescent="0.3">
      <c r="A3255" s="2">
        <v>3253</v>
      </c>
      <c r="B3255" s="2" t="s">
        <v>3253</v>
      </c>
      <c r="C3255" s="2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6">
        <f>(E3255/D3255)*100</f>
        <v>101.82500000000002</v>
      </c>
      <c r="P3255" s="5">
        <f>IF(NOT(L3255=0),(E3255/L3255),0)</f>
        <v>177.08695652173913</v>
      </c>
      <c r="Q3255" s="2" t="s">
        <v>8317</v>
      </c>
      <c r="R3255" s="2" t="s">
        <v>8318</v>
      </c>
      <c r="S3255" s="11">
        <f>(((J3255/60)/60)/24)+DATE(1970,1,1)</f>
        <v>42602.576712962968</v>
      </c>
      <c r="T3255" s="3">
        <f>(((I3255/60)/60)/24)+DATE(1970,1,1)</f>
        <v>42621.15625</v>
      </c>
    </row>
    <row r="3256" spans="1:20" x14ac:dyDescent="0.3">
      <c r="A3256" s="2">
        <v>3254</v>
      </c>
      <c r="B3256" s="2" t="s">
        <v>3254</v>
      </c>
      <c r="C3256" s="2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6">
        <f>(E3256/D3256)*100</f>
        <v>101.25769230769231</v>
      </c>
      <c r="P3256" s="5">
        <f>IF(NOT(L3256=0),(E3256/L3256),0)</f>
        <v>70.771505376344081</v>
      </c>
      <c r="Q3256" s="2" t="s">
        <v>8317</v>
      </c>
      <c r="R3256" s="2" t="s">
        <v>8318</v>
      </c>
      <c r="S3256" s="11">
        <f>(((J3256/60)/60)/24)+DATE(1970,1,1)</f>
        <v>42059.085752314815</v>
      </c>
      <c r="T3256" s="3">
        <f>(((I3256/60)/60)/24)+DATE(1970,1,1)</f>
        <v>42089.044085648144</v>
      </c>
    </row>
    <row r="3257" spans="1:20" x14ac:dyDescent="0.3">
      <c r="A3257" s="2">
        <v>3255</v>
      </c>
      <c r="B3257" s="2" t="s">
        <v>3255</v>
      </c>
      <c r="C3257" s="2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6">
        <f>(E3257/D3257)*100</f>
        <v>175</v>
      </c>
      <c r="P3257" s="5">
        <f>IF(NOT(L3257=0),(E3257/L3257),0)</f>
        <v>29.166666666666668</v>
      </c>
      <c r="Q3257" s="2" t="s">
        <v>8317</v>
      </c>
      <c r="R3257" s="2" t="s">
        <v>8318</v>
      </c>
      <c r="S3257" s="11">
        <f>(((J3257/60)/60)/24)+DATE(1970,1,1)</f>
        <v>41889.768229166664</v>
      </c>
      <c r="T3257" s="3">
        <f>(((I3257/60)/60)/24)+DATE(1970,1,1)</f>
        <v>41919.768229166664</v>
      </c>
    </row>
    <row r="3258" spans="1:20" x14ac:dyDescent="0.3">
      <c r="A3258" s="2">
        <v>3256</v>
      </c>
      <c r="B3258" s="2" t="s">
        <v>3256</v>
      </c>
      <c r="C3258" s="2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6">
        <f>(E3258/D3258)*100</f>
        <v>128.06</v>
      </c>
      <c r="P3258" s="5">
        <f>IF(NOT(L3258=0),(E3258/L3258),0)</f>
        <v>72.76136363636364</v>
      </c>
      <c r="Q3258" s="2" t="s">
        <v>8317</v>
      </c>
      <c r="R3258" s="2" t="s">
        <v>8318</v>
      </c>
      <c r="S3258" s="11">
        <f>(((J3258/60)/60)/24)+DATE(1970,1,1)</f>
        <v>42144.573807870373</v>
      </c>
      <c r="T3258" s="3">
        <f>(((I3258/60)/60)/24)+DATE(1970,1,1)</f>
        <v>42166.165972222225</v>
      </c>
    </row>
    <row r="3259" spans="1:20" x14ac:dyDescent="0.3">
      <c r="A3259" s="2">
        <v>3257</v>
      </c>
      <c r="B3259" s="2" t="s">
        <v>3257</v>
      </c>
      <c r="C3259" s="2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6">
        <f>(E3259/D3259)*100</f>
        <v>106.29949999999999</v>
      </c>
      <c r="P3259" s="5">
        <f>IF(NOT(L3259=0),(E3259/L3259),0)</f>
        <v>51.853414634146333</v>
      </c>
      <c r="Q3259" s="2" t="s">
        <v>8317</v>
      </c>
      <c r="R3259" s="2" t="s">
        <v>8318</v>
      </c>
      <c r="S3259" s="11">
        <f>(((J3259/60)/60)/24)+DATE(1970,1,1)</f>
        <v>42758.559629629628</v>
      </c>
      <c r="T3259" s="3">
        <f>(((I3259/60)/60)/24)+DATE(1970,1,1)</f>
        <v>42788.559629629628</v>
      </c>
    </row>
    <row r="3260" spans="1:20" x14ac:dyDescent="0.3">
      <c r="A3260" s="2">
        <v>3258</v>
      </c>
      <c r="B3260" s="2" t="s">
        <v>3258</v>
      </c>
      <c r="C3260" s="2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6">
        <f>(E3260/D3260)*100</f>
        <v>105.21428571428571</v>
      </c>
      <c r="P3260" s="5">
        <f>IF(NOT(L3260=0),(E3260/L3260),0)</f>
        <v>98.2</v>
      </c>
      <c r="Q3260" s="2" t="s">
        <v>8317</v>
      </c>
      <c r="R3260" s="2" t="s">
        <v>8318</v>
      </c>
      <c r="S3260" s="11">
        <f>(((J3260/60)/60)/24)+DATE(1970,1,1)</f>
        <v>41982.887280092589</v>
      </c>
      <c r="T3260" s="3">
        <f>(((I3260/60)/60)/24)+DATE(1970,1,1)</f>
        <v>42012.887280092589</v>
      </c>
    </row>
    <row r="3261" spans="1:20" x14ac:dyDescent="0.3">
      <c r="A3261" s="2">
        <v>3259</v>
      </c>
      <c r="B3261" s="2" t="s">
        <v>3259</v>
      </c>
      <c r="C3261" s="2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6">
        <f>(E3261/D3261)*100</f>
        <v>106.16782608695652</v>
      </c>
      <c r="P3261" s="5">
        <f>IF(NOT(L3261=0),(E3261/L3261),0)</f>
        <v>251.7381443298969</v>
      </c>
      <c r="Q3261" s="2" t="s">
        <v>8317</v>
      </c>
      <c r="R3261" s="2" t="s">
        <v>8318</v>
      </c>
      <c r="S3261" s="11">
        <f>(((J3261/60)/60)/24)+DATE(1970,1,1)</f>
        <v>42614.760937500003</v>
      </c>
      <c r="T3261" s="3">
        <f>(((I3261/60)/60)/24)+DATE(1970,1,1)</f>
        <v>42644.165972222225</v>
      </c>
    </row>
    <row r="3262" spans="1:20" x14ac:dyDescent="0.3">
      <c r="A3262" s="2">
        <v>3260</v>
      </c>
      <c r="B3262" s="2" t="s">
        <v>3260</v>
      </c>
      <c r="C3262" s="2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6">
        <f>(E3262/D3262)*100</f>
        <v>109.24000000000001</v>
      </c>
      <c r="P3262" s="5">
        <f>IF(NOT(L3262=0),(E3262/L3262),0)</f>
        <v>74.821917808219183</v>
      </c>
      <c r="Q3262" s="2" t="s">
        <v>8317</v>
      </c>
      <c r="R3262" s="2" t="s">
        <v>8318</v>
      </c>
      <c r="S3262" s="11">
        <f>(((J3262/60)/60)/24)+DATE(1970,1,1)</f>
        <v>42303.672662037032</v>
      </c>
      <c r="T3262" s="3">
        <f>(((I3262/60)/60)/24)+DATE(1970,1,1)</f>
        <v>42338.714328703703</v>
      </c>
    </row>
    <row r="3263" spans="1:20" x14ac:dyDescent="0.3">
      <c r="A3263" s="2">
        <v>3261</v>
      </c>
      <c r="B3263" s="2" t="s">
        <v>3261</v>
      </c>
      <c r="C3263" s="2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6">
        <f>(E3263/D3263)*100</f>
        <v>100.45454545454547</v>
      </c>
      <c r="P3263" s="5">
        <f>IF(NOT(L3263=0),(E3263/L3263),0)</f>
        <v>67.65306122448979</v>
      </c>
      <c r="Q3263" s="2" t="s">
        <v>8317</v>
      </c>
      <c r="R3263" s="2" t="s">
        <v>8318</v>
      </c>
      <c r="S3263" s="11">
        <f>(((J3263/60)/60)/24)+DATE(1970,1,1)</f>
        <v>42171.725416666668</v>
      </c>
      <c r="T3263" s="3">
        <f>(((I3263/60)/60)/24)+DATE(1970,1,1)</f>
        <v>42201.725416666668</v>
      </c>
    </row>
    <row r="3264" spans="1:20" x14ac:dyDescent="0.3">
      <c r="A3264" s="2">
        <v>3262</v>
      </c>
      <c r="B3264" s="2" t="s">
        <v>3262</v>
      </c>
      <c r="C3264" s="2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6">
        <f>(E3264/D3264)*100</f>
        <v>103.04098360655738</v>
      </c>
      <c r="P3264" s="5">
        <f>IF(NOT(L3264=0),(E3264/L3264),0)</f>
        <v>93.81343283582089</v>
      </c>
      <c r="Q3264" s="2" t="s">
        <v>8317</v>
      </c>
      <c r="R3264" s="2" t="s">
        <v>8318</v>
      </c>
      <c r="S3264" s="11">
        <f>(((J3264/60)/60)/24)+DATE(1970,1,1)</f>
        <v>41964.315532407403</v>
      </c>
      <c r="T3264" s="3">
        <f>(((I3264/60)/60)/24)+DATE(1970,1,1)</f>
        <v>41995.166666666672</v>
      </c>
    </row>
    <row r="3265" spans="1:20" x14ac:dyDescent="0.3">
      <c r="A3265" s="2">
        <v>3263</v>
      </c>
      <c r="B3265" s="2" t="s">
        <v>3263</v>
      </c>
      <c r="C3265" s="2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6">
        <f>(E3265/D3265)*100</f>
        <v>112.1664</v>
      </c>
      <c r="P3265" s="5">
        <f>IF(NOT(L3265=0),(E3265/L3265),0)</f>
        <v>41.237647058823526</v>
      </c>
      <c r="Q3265" s="2" t="s">
        <v>8317</v>
      </c>
      <c r="R3265" s="2" t="s">
        <v>8318</v>
      </c>
      <c r="S3265" s="11">
        <f>(((J3265/60)/60)/24)+DATE(1970,1,1)</f>
        <v>42284.516064814816</v>
      </c>
      <c r="T3265" s="3">
        <f>(((I3265/60)/60)/24)+DATE(1970,1,1)</f>
        <v>42307.875</v>
      </c>
    </row>
    <row r="3266" spans="1:20" x14ac:dyDescent="0.3">
      <c r="A3266" s="2">
        <v>3264</v>
      </c>
      <c r="B3266" s="2" t="s">
        <v>3264</v>
      </c>
      <c r="C3266" s="2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6">
        <f>(E3266/D3266)*100</f>
        <v>103</v>
      </c>
      <c r="P3266" s="5">
        <f>IF(NOT(L3266=0),(E3266/L3266),0)</f>
        <v>52.551020408163268</v>
      </c>
      <c r="Q3266" s="2" t="s">
        <v>8317</v>
      </c>
      <c r="R3266" s="2" t="s">
        <v>8318</v>
      </c>
      <c r="S3266" s="11">
        <f>(((J3266/60)/60)/24)+DATE(1970,1,1)</f>
        <v>42016.800208333334</v>
      </c>
      <c r="T3266" s="3">
        <f>(((I3266/60)/60)/24)+DATE(1970,1,1)</f>
        <v>42032.916666666672</v>
      </c>
    </row>
    <row r="3267" spans="1:20" x14ac:dyDescent="0.3">
      <c r="A3267" s="2">
        <v>3265</v>
      </c>
      <c r="B3267" s="2" t="s">
        <v>3265</v>
      </c>
      <c r="C3267" s="2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6">
        <f>(E3267/D3267)*100</f>
        <v>164</v>
      </c>
      <c r="P3267" s="5">
        <f>IF(NOT(L3267=0),(E3267/L3267),0)</f>
        <v>70.285714285714292</v>
      </c>
      <c r="Q3267" s="2" t="s">
        <v>8317</v>
      </c>
      <c r="R3267" s="2" t="s">
        <v>8318</v>
      </c>
      <c r="S3267" s="11">
        <f>(((J3267/60)/60)/24)+DATE(1970,1,1)</f>
        <v>42311.711979166663</v>
      </c>
      <c r="T3267" s="3">
        <f>(((I3267/60)/60)/24)+DATE(1970,1,1)</f>
        <v>42341.708333333328</v>
      </c>
    </row>
    <row r="3268" spans="1:20" x14ac:dyDescent="0.3">
      <c r="A3268" s="2">
        <v>3266</v>
      </c>
      <c r="B3268" s="2" t="s">
        <v>3266</v>
      </c>
      <c r="C3268" s="2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6">
        <f>(E3268/D3268)*100</f>
        <v>131.28333333333333</v>
      </c>
      <c r="P3268" s="5">
        <f>IF(NOT(L3268=0),(E3268/L3268),0)</f>
        <v>48.325153374233132</v>
      </c>
      <c r="Q3268" s="2" t="s">
        <v>8317</v>
      </c>
      <c r="R3268" s="2" t="s">
        <v>8318</v>
      </c>
      <c r="S3268" s="11">
        <f>(((J3268/60)/60)/24)+DATE(1970,1,1)</f>
        <v>42136.536134259266</v>
      </c>
      <c r="T3268" s="3">
        <f>(((I3268/60)/60)/24)+DATE(1970,1,1)</f>
        <v>42167.875</v>
      </c>
    </row>
    <row r="3269" spans="1:20" x14ac:dyDescent="0.3">
      <c r="A3269" s="2">
        <v>3267</v>
      </c>
      <c r="B3269" s="2" t="s">
        <v>3267</v>
      </c>
      <c r="C3269" s="2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6">
        <f>(E3269/D3269)*100</f>
        <v>102.1</v>
      </c>
      <c r="P3269" s="5">
        <f>IF(NOT(L3269=0),(E3269/L3269),0)</f>
        <v>53.177083333333336</v>
      </c>
      <c r="Q3269" s="2" t="s">
        <v>8317</v>
      </c>
      <c r="R3269" s="2" t="s">
        <v>8318</v>
      </c>
      <c r="S3269" s="11">
        <f>(((J3269/60)/60)/24)+DATE(1970,1,1)</f>
        <v>42172.757638888885</v>
      </c>
      <c r="T3269" s="3">
        <f>(((I3269/60)/60)/24)+DATE(1970,1,1)</f>
        <v>42202.757638888885</v>
      </c>
    </row>
    <row r="3270" spans="1:20" x14ac:dyDescent="0.3">
      <c r="A3270" s="2">
        <v>3268</v>
      </c>
      <c r="B3270" s="2" t="s">
        <v>3268</v>
      </c>
      <c r="C3270" s="2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6">
        <f>(E3270/D3270)*100</f>
        <v>128</v>
      </c>
      <c r="P3270" s="5">
        <f>IF(NOT(L3270=0),(E3270/L3270),0)</f>
        <v>60.952380952380949</v>
      </c>
      <c r="Q3270" s="2" t="s">
        <v>8317</v>
      </c>
      <c r="R3270" s="2" t="s">
        <v>8318</v>
      </c>
      <c r="S3270" s="11">
        <f>(((J3270/60)/60)/24)+DATE(1970,1,1)</f>
        <v>42590.90425925926</v>
      </c>
      <c r="T3270" s="3">
        <f>(((I3270/60)/60)/24)+DATE(1970,1,1)</f>
        <v>42606.90425925926</v>
      </c>
    </row>
    <row r="3271" spans="1:20" x14ac:dyDescent="0.3">
      <c r="A3271" s="2">
        <v>3269</v>
      </c>
      <c r="B3271" s="2" t="s">
        <v>3269</v>
      </c>
      <c r="C3271" s="2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6">
        <f>(E3271/D3271)*100</f>
        <v>101.49999999999999</v>
      </c>
      <c r="P3271" s="5">
        <f>IF(NOT(L3271=0),(E3271/L3271),0)</f>
        <v>116</v>
      </c>
      <c r="Q3271" s="2" t="s">
        <v>8317</v>
      </c>
      <c r="R3271" s="2" t="s">
        <v>8318</v>
      </c>
      <c r="S3271" s="11">
        <f>(((J3271/60)/60)/24)+DATE(1970,1,1)</f>
        <v>42137.395798611105</v>
      </c>
      <c r="T3271" s="3">
        <f>(((I3271/60)/60)/24)+DATE(1970,1,1)</f>
        <v>42171.458333333328</v>
      </c>
    </row>
    <row r="3272" spans="1:20" x14ac:dyDescent="0.3">
      <c r="A3272" s="2">
        <v>3270</v>
      </c>
      <c r="B3272" s="2" t="s">
        <v>3270</v>
      </c>
      <c r="C3272" s="2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6">
        <f>(E3272/D3272)*100</f>
        <v>101.66666666666666</v>
      </c>
      <c r="P3272" s="5">
        <f>IF(NOT(L3272=0),(E3272/L3272),0)</f>
        <v>61</v>
      </c>
      <c r="Q3272" s="2" t="s">
        <v>8317</v>
      </c>
      <c r="R3272" s="2" t="s">
        <v>8318</v>
      </c>
      <c r="S3272" s="11">
        <f>(((J3272/60)/60)/24)+DATE(1970,1,1)</f>
        <v>42167.533159722225</v>
      </c>
      <c r="T3272" s="3">
        <f>(((I3272/60)/60)/24)+DATE(1970,1,1)</f>
        <v>42197.533159722225</v>
      </c>
    </row>
    <row r="3273" spans="1:20" x14ac:dyDescent="0.3">
      <c r="A3273" s="2">
        <v>3271</v>
      </c>
      <c r="B3273" s="2" t="s">
        <v>3271</v>
      </c>
      <c r="C3273" s="2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6">
        <f>(E3273/D3273)*100</f>
        <v>130</v>
      </c>
      <c r="P3273" s="5">
        <f>IF(NOT(L3273=0),(E3273/L3273),0)</f>
        <v>38.235294117647058</v>
      </c>
      <c r="Q3273" s="2" t="s">
        <v>8317</v>
      </c>
      <c r="R3273" s="2" t="s">
        <v>8318</v>
      </c>
      <c r="S3273" s="11">
        <f>(((J3273/60)/60)/24)+DATE(1970,1,1)</f>
        <v>41915.437210648146</v>
      </c>
      <c r="T3273" s="3">
        <f>(((I3273/60)/60)/24)+DATE(1970,1,1)</f>
        <v>41945.478877314818</v>
      </c>
    </row>
    <row r="3274" spans="1:20" x14ac:dyDescent="0.3">
      <c r="A3274" s="2">
        <v>3272</v>
      </c>
      <c r="B3274" s="2" t="s">
        <v>3272</v>
      </c>
      <c r="C3274" s="2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6">
        <f>(E3274/D3274)*100</f>
        <v>154.43</v>
      </c>
      <c r="P3274" s="5">
        <f>IF(NOT(L3274=0),(E3274/L3274),0)</f>
        <v>106.50344827586207</v>
      </c>
      <c r="Q3274" s="2" t="s">
        <v>8317</v>
      </c>
      <c r="R3274" s="2" t="s">
        <v>8318</v>
      </c>
      <c r="S3274" s="11">
        <f>(((J3274/60)/60)/24)+DATE(1970,1,1)</f>
        <v>42284.500104166669</v>
      </c>
      <c r="T3274" s="3">
        <f>(((I3274/60)/60)/24)+DATE(1970,1,1)</f>
        <v>42314.541770833333</v>
      </c>
    </row>
    <row r="3275" spans="1:20" x14ac:dyDescent="0.3">
      <c r="A3275" s="2">
        <v>3273</v>
      </c>
      <c r="B3275" s="2" t="s">
        <v>3273</v>
      </c>
      <c r="C3275" s="2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6">
        <f>(E3275/D3275)*100</f>
        <v>107.4</v>
      </c>
      <c r="P3275" s="5">
        <f>IF(NOT(L3275=0),(E3275/L3275),0)</f>
        <v>204.57142857142858</v>
      </c>
      <c r="Q3275" s="2" t="s">
        <v>8317</v>
      </c>
      <c r="R3275" s="2" t="s">
        <v>8318</v>
      </c>
      <c r="S3275" s="11">
        <f>(((J3275/60)/60)/24)+DATE(1970,1,1)</f>
        <v>42611.801412037035</v>
      </c>
      <c r="T3275" s="3">
        <f>(((I3275/60)/60)/24)+DATE(1970,1,1)</f>
        <v>42627.791666666672</v>
      </c>
    </row>
    <row r="3276" spans="1:20" x14ac:dyDescent="0.3">
      <c r="A3276" s="2">
        <v>3274</v>
      </c>
      <c r="B3276" s="2" t="s">
        <v>3274</v>
      </c>
      <c r="C3276" s="2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6">
        <f>(E3276/D3276)*100</f>
        <v>101.32258064516128</v>
      </c>
      <c r="P3276" s="5">
        <f>IF(NOT(L3276=0),(E3276/L3276),0)</f>
        <v>54.912587412587413</v>
      </c>
      <c r="Q3276" s="2" t="s">
        <v>8317</v>
      </c>
      <c r="R3276" s="2" t="s">
        <v>8318</v>
      </c>
      <c r="S3276" s="11">
        <f>(((J3276/60)/60)/24)+DATE(1970,1,1)</f>
        <v>42400.704537037032</v>
      </c>
      <c r="T3276" s="3">
        <f>(((I3276/60)/60)/24)+DATE(1970,1,1)</f>
        <v>42444.875</v>
      </c>
    </row>
    <row r="3277" spans="1:20" x14ac:dyDescent="0.3">
      <c r="A3277" s="2">
        <v>3275</v>
      </c>
      <c r="B3277" s="2" t="s">
        <v>3275</v>
      </c>
      <c r="C3277" s="2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6">
        <f>(E3277/D3277)*100</f>
        <v>100.27777777777777</v>
      </c>
      <c r="P3277" s="5">
        <f>IF(NOT(L3277=0),(E3277/L3277),0)</f>
        <v>150.41666666666666</v>
      </c>
      <c r="Q3277" s="2" t="s">
        <v>8317</v>
      </c>
      <c r="R3277" s="2" t="s">
        <v>8318</v>
      </c>
      <c r="S3277" s="11">
        <f>(((J3277/60)/60)/24)+DATE(1970,1,1)</f>
        <v>42017.88045138889</v>
      </c>
      <c r="T3277" s="3">
        <f>(((I3277/60)/60)/24)+DATE(1970,1,1)</f>
        <v>42044.1875</v>
      </c>
    </row>
    <row r="3278" spans="1:20" x14ac:dyDescent="0.3">
      <c r="A3278" s="2">
        <v>3276</v>
      </c>
      <c r="B3278" s="2" t="s">
        <v>3276</v>
      </c>
      <c r="C3278" s="2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6">
        <f>(E3278/D3278)*100</f>
        <v>116.84444444444443</v>
      </c>
      <c r="P3278" s="5">
        <f>IF(NOT(L3278=0),(E3278/L3278),0)</f>
        <v>52.58</v>
      </c>
      <c r="Q3278" s="2" t="s">
        <v>8317</v>
      </c>
      <c r="R3278" s="2" t="s">
        <v>8318</v>
      </c>
      <c r="S3278" s="11">
        <f>(((J3278/60)/60)/24)+DATE(1970,1,1)</f>
        <v>42426.949988425928</v>
      </c>
      <c r="T3278" s="3">
        <f>(((I3278/60)/60)/24)+DATE(1970,1,1)</f>
        <v>42461.165972222225</v>
      </c>
    </row>
    <row r="3279" spans="1:20" x14ac:dyDescent="0.3">
      <c r="A3279" s="2">
        <v>3277</v>
      </c>
      <c r="B3279" s="2" t="s">
        <v>3277</v>
      </c>
      <c r="C3279" s="2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6">
        <f>(E3279/D3279)*100</f>
        <v>108.60000000000001</v>
      </c>
      <c r="P3279" s="5">
        <f>IF(NOT(L3279=0),(E3279/L3279),0)</f>
        <v>54.3</v>
      </c>
      <c r="Q3279" s="2" t="s">
        <v>8317</v>
      </c>
      <c r="R3279" s="2" t="s">
        <v>8318</v>
      </c>
      <c r="S3279" s="11">
        <f>(((J3279/60)/60)/24)+DATE(1970,1,1)</f>
        <v>41931.682939814818</v>
      </c>
      <c r="T3279" s="3">
        <f>(((I3279/60)/60)/24)+DATE(1970,1,1)</f>
        <v>41961.724606481483</v>
      </c>
    </row>
    <row r="3280" spans="1:20" x14ac:dyDescent="0.3">
      <c r="A3280" s="2">
        <v>3278</v>
      </c>
      <c r="B3280" s="2" t="s">
        <v>3278</v>
      </c>
      <c r="C3280" s="2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6">
        <f>(E3280/D3280)*100</f>
        <v>103.4</v>
      </c>
      <c r="P3280" s="5">
        <f>IF(NOT(L3280=0),(E3280/L3280),0)</f>
        <v>76.029411764705884</v>
      </c>
      <c r="Q3280" s="2" t="s">
        <v>8317</v>
      </c>
      <c r="R3280" s="2" t="s">
        <v>8318</v>
      </c>
      <c r="S3280" s="11">
        <f>(((J3280/60)/60)/24)+DATE(1970,1,1)</f>
        <v>42124.848414351851</v>
      </c>
      <c r="T3280" s="3">
        <f>(((I3280/60)/60)/24)+DATE(1970,1,1)</f>
        <v>42154.848414351851</v>
      </c>
    </row>
    <row r="3281" spans="1:20" x14ac:dyDescent="0.3">
      <c r="A3281" s="2">
        <v>3279</v>
      </c>
      <c r="B3281" s="2" t="s">
        <v>3279</v>
      </c>
      <c r="C3281" s="2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6">
        <f>(E3281/D3281)*100</f>
        <v>114.27586206896552</v>
      </c>
      <c r="P3281" s="5">
        <f>IF(NOT(L3281=0),(E3281/L3281),0)</f>
        <v>105.2063492063492</v>
      </c>
      <c r="Q3281" s="2" t="s">
        <v>8317</v>
      </c>
      <c r="R3281" s="2" t="s">
        <v>8318</v>
      </c>
      <c r="S3281" s="11">
        <f>(((J3281/60)/60)/24)+DATE(1970,1,1)</f>
        <v>42431.102534722217</v>
      </c>
      <c r="T3281" s="3">
        <f>(((I3281/60)/60)/24)+DATE(1970,1,1)</f>
        <v>42461.06086805556</v>
      </c>
    </row>
    <row r="3282" spans="1:20" x14ac:dyDescent="0.3">
      <c r="A3282" s="2">
        <v>3280</v>
      </c>
      <c r="B3282" s="2" t="s">
        <v>3280</v>
      </c>
      <c r="C3282" s="2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6">
        <f>(E3282/D3282)*100</f>
        <v>103</v>
      </c>
      <c r="P3282" s="5">
        <f>IF(NOT(L3282=0),(E3282/L3282),0)</f>
        <v>68.666666666666671</v>
      </c>
      <c r="Q3282" s="2" t="s">
        <v>8317</v>
      </c>
      <c r="R3282" s="2" t="s">
        <v>8318</v>
      </c>
      <c r="S3282" s="11">
        <f>(((J3282/60)/60)/24)+DATE(1970,1,1)</f>
        <v>42121.756921296299</v>
      </c>
      <c r="T3282" s="3">
        <f>(((I3282/60)/60)/24)+DATE(1970,1,1)</f>
        <v>42156.208333333328</v>
      </c>
    </row>
    <row r="3283" spans="1:20" x14ac:dyDescent="0.3">
      <c r="A3283" s="2">
        <v>3281</v>
      </c>
      <c r="B3283" s="2" t="s">
        <v>3281</v>
      </c>
      <c r="C3283" s="2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6">
        <f>(E3283/D3283)*100</f>
        <v>121.6</v>
      </c>
      <c r="P3283" s="5">
        <f>IF(NOT(L3283=0),(E3283/L3283),0)</f>
        <v>129.36170212765958</v>
      </c>
      <c r="Q3283" s="2" t="s">
        <v>8317</v>
      </c>
      <c r="R3283" s="2" t="s">
        <v>8318</v>
      </c>
      <c r="S3283" s="11">
        <f>(((J3283/60)/60)/24)+DATE(1970,1,1)</f>
        <v>42219.019733796296</v>
      </c>
      <c r="T3283" s="3">
        <f>(((I3283/60)/60)/24)+DATE(1970,1,1)</f>
        <v>42249.019733796296</v>
      </c>
    </row>
    <row r="3284" spans="1:20" x14ac:dyDescent="0.3">
      <c r="A3284" s="2">
        <v>3282</v>
      </c>
      <c r="B3284" s="2" t="s">
        <v>3282</v>
      </c>
      <c r="C3284" s="2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6">
        <f>(E3284/D3284)*100</f>
        <v>102.6467741935484</v>
      </c>
      <c r="P3284" s="5">
        <f>IF(NOT(L3284=0),(E3284/L3284),0)</f>
        <v>134.26371308016877</v>
      </c>
      <c r="Q3284" s="2" t="s">
        <v>8317</v>
      </c>
      <c r="R3284" s="2" t="s">
        <v>8318</v>
      </c>
      <c r="S3284" s="11">
        <f>(((J3284/60)/60)/24)+DATE(1970,1,1)</f>
        <v>42445.19430555556</v>
      </c>
      <c r="T3284" s="3">
        <f>(((I3284/60)/60)/24)+DATE(1970,1,1)</f>
        <v>42489.19430555556</v>
      </c>
    </row>
    <row r="3285" spans="1:20" x14ac:dyDescent="0.3">
      <c r="A3285" s="2">
        <v>3283</v>
      </c>
      <c r="B3285" s="2" t="s">
        <v>3283</v>
      </c>
      <c r="C3285" s="2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6">
        <f>(E3285/D3285)*100</f>
        <v>104.75000000000001</v>
      </c>
      <c r="P3285" s="5">
        <f>IF(NOT(L3285=0),(E3285/L3285),0)</f>
        <v>17.829787234042552</v>
      </c>
      <c r="Q3285" s="2" t="s">
        <v>8317</v>
      </c>
      <c r="R3285" s="2" t="s">
        <v>8318</v>
      </c>
      <c r="S3285" s="11">
        <f>(((J3285/60)/60)/24)+DATE(1970,1,1)</f>
        <v>42379.74418981481</v>
      </c>
      <c r="T3285" s="3">
        <f>(((I3285/60)/60)/24)+DATE(1970,1,1)</f>
        <v>42410.875</v>
      </c>
    </row>
    <row r="3286" spans="1:20" x14ac:dyDescent="0.3">
      <c r="A3286" s="2">
        <v>3284</v>
      </c>
      <c r="B3286" s="2" t="s">
        <v>3284</v>
      </c>
      <c r="C3286" s="2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6">
        <f>(E3286/D3286)*100</f>
        <v>101.6</v>
      </c>
      <c r="P3286" s="5">
        <f>IF(NOT(L3286=0),(E3286/L3286),0)</f>
        <v>203.2</v>
      </c>
      <c r="Q3286" s="2" t="s">
        <v>8317</v>
      </c>
      <c r="R3286" s="2" t="s">
        <v>8318</v>
      </c>
      <c r="S3286" s="11">
        <f>(((J3286/60)/60)/24)+DATE(1970,1,1)</f>
        <v>42380.884872685187</v>
      </c>
      <c r="T3286" s="3">
        <f>(((I3286/60)/60)/24)+DATE(1970,1,1)</f>
        <v>42398.249305555553</v>
      </c>
    </row>
    <row r="3287" spans="1:20" x14ac:dyDescent="0.3">
      <c r="A3287" s="2">
        <v>3285</v>
      </c>
      <c r="B3287" s="2" t="s">
        <v>3285</v>
      </c>
      <c r="C3287" s="2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6">
        <f>(E3287/D3287)*100</f>
        <v>112.10242048409683</v>
      </c>
      <c r="P3287" s="5">
        <f>IF(NOT(L3287=0),(E3287/L3287),0)</f>
        <v>69.18518518518519</v>
      </c>
      <c r="Q3287" s="2" t="s">
        <v>8317</v>
      </c>
      <c r="R3287" s="2" t="s">
        <v>8318</v>
      </c>
      <c r="S3287" s="11">
        <f>(((J3287/60)/60)/24)+DATE(1970,1,1)</f>
        <v>42762.942430555559</v>
      </c>
      <c r="T3287" s="3">
        <f>(((I3287/60)/60)/24)+DATE(1970,1,1)</f>
        <v>42794.208333333328</v>
      </c>
    </row>
    <row r="3288" spans="1:20" x14ac:dyDescent="0.3">
      <c r="A3288" s="2">
        <v>3286</v>
      </c>
      <c r="B3288" s="2" t="s">
        <v>3286</v>
      </c>
      <c r="C3288" s="2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6">
        <f>(E3288/D3288)*100</f>
        <v>101.76666666666667</v>
      </c>
      <c r="P3288" s="5">
        <f>IF(NOT(L3288=0),(E3288/L3288),0)</f>
        <v>125.12295081967213</v>
      </c>
      <c r="Q3288" s="2" t="s">
        <v>8317</v>
      </c>
      <c r="R3288" s="2" t="s">
        <v>8318</v>
      </c>
      <c r="S3288" s="11">
        <f>(((J3288/60)/60)/24)+DATE(1970,1,1)</f>
        <v>42567.840069444443</v>
      </c>
      <c r="T3288" s="3">
        <f>(((I3288/60)/60)/24)+DATE(1970,1,1)</f>
        <v>42597.840069444443</v>
      </c>
    </row>
    <row r="3289" spans="1:20" x14ac:dyDescent="0.3">
      <c r="A3289" s="2">
        <v>3287</v>
      </c>
      <c r="B3289" s="2" t="s">
        <v>3287</v>
      </c>
      <c r="C3289" s="2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6">
        <f>(E3289/D3289)*100</f>
        <v>100</v>
      </c>
      <c r="P3289" s="5">
        <f>IF(NOT(L3289=0),(E3289/L3289),0)</f>
        <v>73.529411764705884</v>
      </c>
      <c r="Q3289" s="2" t="s">
        <v>8317</v>
      </c>
      <c r="R3289" s="2" t="s">
        <v>8318</v>
      </c>
      <c r="S3289" s="11">
        <f>(((J3289/60)/60)/24)+DATE(1970,1,1)</f>
        <v>42311.750324074077</v>
      </c>
      <c r="T3289" s="3">
        <f>(((I3289/60)/60)/24)+DATE(1970,1,1)</f>
        <v>42336.750324074077</v>
      </c>
    </row>
    <row r="3290" spans="1:20" x14ac:dyDescent="0.3">
      <c r="A3290" s="2">
        <v>3288</v>
      </c>
      <c r="B3290" s="2" t="s">
        <v>3288</v>
      </c>
      <c r="C3290" s="2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6">
        <f>(E3290/D3290)*100</f>
        <v>100.26489999999998</v>
      </c>
      <c r="P3290" s="5">
        <f>IF(NOT(L3290=0),(E3290/L3290),0)</f>
        <v>48.437149758454105</v>
      </c>
      <c r="Q3290" s="2" t="s">
        <v>8317</v>
      </c>
      <c r="R3290" s="2" t="s">
        <v>8318</v>
      </c>
      <c r="S3290" s="11">
        <f>(((J3290/60)/60)/24)+DATE(1970,1,1)</f>
        <v>42505.774479166663</v>
      </c>
      <c r="T3290" s="3">
        <f>(((I3290/60)/60)/24)+DATE(1970,1,1)</f>
        <v>42541.958333333328</v>
      </c>
    </row>
    <row r="3291" spans="1:20" x14ac:dyDescent="0.3">
      <c r="A3291" s="2">
        <v>3289</v>
      </c>
      <c r="B3291" s="2" t="s">
        <v>3289</v>
      </c>
      <c r="C3291" s="2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6">
        <f>(E3291/D3291)*100</f>
        <v>133.04200000000003</v>
      </c>
      <c r="P3291" s="5">
        <f>IF(NOT(L3291=0),(E3291/L3291),0)</f>
        <v>26.608400000000003</v>
      </c>
      <c r="Q3291" s="2" t="s">
        <v>8317</v>
      </c>
      <c r="R3291" s="2" t="s">
        <v>8318</v>
      </c>
      <c r="S3291" s="11">
        <f>(((J3291/60)/60)/24)+DATE(1970,1,1)</f>
        <v>42758.368078703701</v>
      </c>
      <c r="T3291" s="3">
        <f>(((I3291/60)/60)/24)+DATE(1970,1,1)</f>
        <v>42786.368078703701</v>
      </c>
    </row>
    <row r="3292" spans="1:20" x14ac:dyDescent="0.3">
      <c r="A3292" s="2">
        <v>3290</v>
      </c>
      <c r="B3292" s="2" t="s">
        <v>3290</v>
      </c>
      <c r="C3292" s="2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6">
        <f>(E3292/D3292)*100</f>
        <v>121.2</v>
      </c>
      <c r="P3292" s="5">
        <f>IF(NOT(L3292=0),(E3292/L3292),0)</f>
        <v>33.666666666666664</v>
      </c>
      <c r="Q3292" s="2" t="s">
        <v>8317</v>
      </c>
      <c r="R3292" s="2" t="s">
        <v>8318</v>
      </c>
      <c r="S3292" s="11">
        <f>(((J3292/60)/60)/24)+DATE(1970,1,1)</f>
        <v>42775.51494212963</v>
      </c>
      <c r="T3292" s="3">
        <f>(((I3292/60)/60)/24)+DATE(1970,1,1)</f>
        <v>42805.51494212963</v>
      </c>
    </row>
    <row r="3293" spans="1:20" x14ac:dyDescent="0.3">
      <c r="A3293" s="2">
        <v>3291</v>
      </c>
      <c r="B3293" s="2" t="s">
        <v>3291</v>
      </c>
      <c r="C3293" s="2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6">
        <f>(E3293/D3293)*100</f>
        <v>113.99999999999999</v>
      </c>
      <c r="P3293" s="5">
        <f>IF(NOT(L3293=0),(E3293/L3293),0)</f>
        <v>40.714285714285715</v>
      </c>
      <c r="Q3293" s="2" t="s">
        <v>8317</v>
      </c>
      <c r="R3293" s="2" t="s">
        <v>8318</v>
      </c>
      <c r="S3293" s="11">
        <f>(((J3293/60)/60)/24)+DATE(1970,1,1)</f>
        <v>42232.702546296292</v>
      </c>
      <c r="T3293" s="3">
        <f>(((I3293/60)/60)/24)+DATE(1970,1,1)</f>
        <v>42264.165972222225</v>
      </c>
    </row>
    <row r="3294" spans="1:20" x14ac:dyDescent="0.3">
      <c r="A3294" s="2">
        <v>3292</v>
      </c>
      <c r="B3294" s="2" t="s">
        <v>3292</v>
      </c>
      <c r="C3294" s="2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6">
        <f>(E3294/D3294)*100</f>
        <v>286.13861386138615</v>
      </c>
      <c r="P3294" s="5">
        <f>IF(NOT(L3294=0),(E3294/L3294),0)</f>
        <v>19.266666666666666</v>
      </c>
      <c r="Q3294" s="2" t="s">
        <v>8317</v>
      </c>
      <c r="R3294" s="2" t="s">
        <v>8318</v>
      </c>
      <c r="S3294" s="11">
        <f>(((J3294/60)/60)/24)+DATE(1970,1,1)</f>
        <v>42282.770231481481</v>
      </c>
      <c r="T3294" s="3">
        <f>(((I3294/60)/60)/24)+DATE(1970,1,1)</f>
        <v>42342.811898148153</v>
      </c>
    </row>
    <row r="3295" spans="1:20" x14ac:dyDescent="0.3">
      <c r="A3295" s="2">
        <v>3293</v>
      </c>
      <c r="B3295" s="2" t="s">
        <v>3293</v>
      </c>
      <c r="C3295" s="2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6">
        <f>(E3295/D3295)*100</f>
        <v>170.44444444444446</v>
      </c>
      <c r="P3295" s="5">
        <f>IF(NOT(L3295=0),(E3295/L3295),0)</f>
        <v>84.285714285714292</v>
      </c>
      <c r="Q3295" s="2" t="s">
        <v>8317</v>
      </c>
      <c r="R3295" s="2" t="s">
        <v>8318</v>
      </c>
      <c r="S3295" s="11">
        <f>(((J3295/60)/60)/24)+DATE(1970,1,1)</f>
        <v>42768.425370370373</v>
      </c>
      <c r="T3295" s="3">
        <f>(((I3295/60)/60)/24)+DATE(1970,1,1)</f>
        <v>42798.425370370373</v>
      </c>
    </row>
    <row r="3296" spans="1:20" x14ac:dyDescent="0.3">
      <c r="A3296" s="2">
        <v>3294</v>
      </c>
      <c r="B3296" s="2" t="s">
        <v>3294</v>
      </c>
      <c r="C3296" s="2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6">
        <f>(E3296/D3296)*100</f>
        <v>118.33333333333333</v>
      </c>
      <c r="P3296" s="5">
        <f>IF(NOT(L3296=0),(E3296/L3296),0)</f>
        <v>29.583333333333332</v>
      </c>
      <c r="Q3296" s="2" t="s">
        <v>8317</v>
      </c>
      <c r="R3296" s="2" t="s">
        <v>8318</v>
      </c>
      <c r="S3296" s="11">
        <f>(((J3296/60)/60)/24)+DATE(1970,1,1)</f>
        <v>42141.541134259256</v>
      </c>
      <c r="T3296" s="3">
        <f>(((I3296/60)/60)/24)+DATE(1970,1,1)</f>
        <v>42171.541134259256</v>
      </c>
    </row>
    <row r="3297" spans="1:20" x14ac:dyDescent="0.3">
      <c r="A3297" s="2">
        <v>3295</v>
      </c>
      <c r="B3297" s="2" t="s">
        <v>3295</v>
      </c>
      <c r="C3297" s="2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6">
        <f>(E3297/D3297)*100</f>
        <v>102.85857142857142</v>
      </c>
      <c r="P3297" s="5">
        <f>IF(NOT(L3297=0),(E3297/L3297),0)</f>
        <v>26.667037037037037</v>
      </c>
      <c r="Q3297" s="2" t="s">
        <v>8317</v>
      </c>
      <c r="R3297" s="2" t="s">
        <v>8318</v>
      </c>
      <c r="S3297" s="11">
        <f>(((J3297/60)/60)/24)+DATE(1970,1,1)</f>
        <v>42609.442465277782</v>
      </c>
      <c r="T3297" s="3">
        <f>(((I3297/60)/60)/24)+DATE(1970,1,1)</f>
        <v>42639.442465277782</v>
      </c>
    </row>
    <row r="3298" spans="1:20" x14ac:dyDescent="0.3">
      <c r="A3298" s="2">
        <v>3296</v>
      </c>
      <c r="B3298" s="2" t="s">
        <v>3296</v>
      </c>
      <c r="C3298" s="2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6">
        <f>(E3298/D3298)*100</f>
        <v>144.06666666666666</v>
      </c>
      <c r="P3298" s="5">
        <f>IF(NOT(L3298=0),(E3298/L3298),0)</f>
        <v>45.978723404255319</v>
      </c>
      <c r="Q3298" s="2" t="s">
        <v>8317</v>
      </c>
      <c r="R3298" s="2" t="s">
        <v>8318</v>
      </c>
      <c r="S3298" s="11">
        <f>(((J3298/60)/60)/24)+DATE(1970,1,1)</f>
        <v>42309.756620370375</v>
      </c>
      <c r="T3298" s="3">
        <f>(((I3298/60)/60)/24)+DATE(1970,1,1)</f>
        <v>42330.916666666672</v>
      </c>
    </row>
    <row r="3299" spans="1:20" x14ac:dyDescent="0.3">
      <c r="A3299" s="2">
        <v>3297</v>
      </c>
      <c r="B3299" s="2" t="s">
        <v>3297</v>
      </c>
      <c r="C3299" s="2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6">
        <f>(E3299/D3299)*100</f>
        <v>100.07272727272726</v>
      </c>
      <c r="P3299" s="5">
        <f>IF(NOT(L3299=0),(E3299/L3299),0)</f>
        <v>125.09090909090909</v>
      </c>
      <c r="Q3299" s="2" t="s">
        <v>8317</v>
      </c>
      <c r="R3299" s="2" t="s">
        <v>8318</v>
      </c>
      <c r="S3299" s="11">
        <f>(((J3299/60)/60)/24)+DATE(1970,1,1)</f>
        <v>42193.771481481483</v>
      </c>
      <c r="T3299" s="3">
        <f>(((I3299/60)/60)/24)+DATE(1970,1,1)</f>
        <v>42212.957638888889</v>
      </c>
    </row>
    <row r="3300" spans="1:20" x14ac:dyDescent="0.3">
      <c r="A3300" s="2">
        <v>3298</v>
      </c>
      <c r="B3300" s="2" t="s">
        <v>3298</v>
      </c>
      <c r="C3300" s="2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6">
        <f>(E3300/D3300)*100</f>
        <v>101.73</v>
      </c>
      <c r="P3300" s="5">
        <f>IF(NOT(L3300=0),(E3300/L3300),0)</f>
        <v>141.29166666666666</v>
      </c>
      <c r="Q3300" s="2" t="s">
        <v>8317</v>
      </c>
      <c r="R3300" s="2" t="s">
        <v>8318</v>
      </c>
      <c r="S3300" s="11">
        <f>(((J3300/60)/60)/24)+DATE(1970,1,1)</f>
        <v>42239.957962962959</v>
      </c>
      <c r="T3300" s="3">
        <f>(((I3300/60)/60)/24)+DATE(1970,1,1)</f>
        <v>42260</v>
      </c>
    </row>
    <row r="3301" spans="1:20" x14ac:dyDescent="0.3">
      <c r="A3301" s="2">
        <v>3299</v>
      </c>
      <c r="B3301" s="2" t="s">
        <v>3299</v>
      </c>
      <c r="C3301" s="2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6">
        <f>(E3301/D3301)*100</f>
        <v>116.19999999999999</v>
      </c>
      <c r="P3301" s="5">
        <f>IF(NOT(L3301=0),(E3301/L3301),0)</f>
        <v>55.333333333333336</v>
      </c>
      <c r="Q3301" s="2" t="s">
        <v>8317</v>
      </c>
      <c r="R3301" s="2" t="s">
        <v>8318</v>
      </c>
      <c r="S3301" s="11">
        <f>(((J3301/60)/60)/24)+DATE(1970,1,1)</f>
        <v>42261.917395833334</v>
      </c>
      <c r="T3301" s="3">
        <f>(((I3301/60)/60)/24)+DATE(1970,1,1)</f>
        <v>42291.917395833334</v>
      </c>
    </row>
    <row r="3302" spans="1:20" x14ac:dyDescent="0.3">
      <c r="A3302" s="2">
        <v>3300</v>
      </c>
      <c r="B3302" s="2" t="s">
        <v>3300</v>
      </c>
      <c r="C3302" s="2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6">
        <f>(E3302/D3302)*100</f>
        <v>136.16666666666666</v>
      </c>
      <c r="P3302" s="5">
        <f>IF(NOT(L3302=0),(E3302/L3302),0)</f>
        <v>46.420454545454547</v>
      </c>
      <c r="Q3302" s="2" t="s">
        <v>8317</v>
      </c>
      <c r="R3302" s="2" t="s">
        <v>8318</v>
      </c>
      <c r="S3302" s="11">
        <f>(((J3302/60)/60)/24)+DATE(1970,1,1)</f>
        <v>42102.743773148148</v>
      </c>
      <c r="T3302" s="3">
        <f>(((I3302/60)/60)/24)+DATE(1970,1,1)</f>
        <v>42123.743773148148</v>
      </c>
    </row>
    <row r="3303" spans="1:20" x14ac:dyDescent="0.3">
      <c r="A3303" s="2">
        <v>3301</v>
      </c>
      <c r="B3303" s="2" t="s">
        <v>3301</v>
      </c>
      <c r="C3303" s="2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6">
        <f>(E3303/D3303)*100</f>
        <v>133.46666666666667</v>
      </c>
      <c r="P3303" s="5">
        <f>IF(NOT(L3303=0),(E3303/L3303),0)</f>
        <v>57.2</v>
      </c>
      <c r="Q3303" s="2" t="s">
        <v>8317</v>
      </c>
      <c r="R3303" s="2" t="s">
        <v>8318</v>
      </c>
      <c r="S3303" s="11">
        <f>(((J3303/60)/60)/24)+DATE(1970,1,1)</f>
        <v>42538.73583333334</v>
      </c>
      <c r="T3303" s="3">
        <f>(((I3303/60)/60)/24)+DATE(1970,1,1)</f>
        <v>42583.290972222225</v>
      </c>
    </row>
    <row r="3304" spans="1:20" x14ac:dyDescent="0.3">
      <c r="A3304" s="2">
        <v>3302</v>
      </c>
      <c r="B3304" s="2" t="s">
        <v>3302</v>
      </c>
      <c r="C3304" s="2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6">
        <f>(E3304/D3304)*100</f>
        <v>103.39285714285715</v>
      </c>
      <c r="P3304" s="5">
        <f>IF(NOT(L3304=0),(E3304/L3304),0)</f>
        <v>173.7</v>
      </c>
      <c r="Q3304" s="2" t="s">
        <v>8317</v>
      </c>
      <c r="R3304" s="2" t="s">
        <v>8318</v>
      </c>
      <c r="S3304" s="11">
        <f>(((J3304/60)/60)/24)+DATE(1970,1,1)</f>
        <v>42681.35157407407</v>
      </c>
      <c r="T3304" s="3">
        <f>(((I3304/60)/60)/24)+DATE(1970,1,1)</f>
        <v>42711.35157407407</v>
      </c>
    </row>
    <row r="3305" spans="1:20" x14ac:dyDescent="0.3">
      <c r="A3305" s="2">
        <v>3303</v>
      </c>
      <c r="B3305" s="2" t="s">
        <v>3303</v>
      </c>
      <c r="C3305" s="2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6">
        <f>(E3305/D3305)*100</f>
        <v>115.88888888888889</v>
      </c>
      <c r="P3305" s="5">
        <f>IF(NOT(L3305=0),(E3305/L3305),0)</f>
        <v>59.6</v>
      </c>
      <c r="Q3305" s="2" t="s">
        <v>8317</v>
      </c>
      <c r="R3305" s="2" t="s">
        <v>8318</v>
      </c>
      <c r="S3305" s="11">
        <f>(((J3305/60)/60)/24)+DATE(1970,1,1)</f>
        <v>42056.65143518518</v>
      </c>
      <c r="T3305" s="3">
        <f>(((I3305/60)/60)/24)+DATE(1970,1,1)</f>
        <v>42091.609768518523</v>
      </c>
    </row>
    <row r="3306" spans="1:20" x14ac:dyDescent="0.3">
      <c r="A3306" s="2">
        <v>3304</v>
      </c>
      <c r="B3306" s="2" t="s">
        <v>3304</v>
      </c>
      <c r="C3306" s="2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6">
        <f>(E3306/D3306)*100</f>
        <v>104.51666666666665</v>
      </c>
      <c r="P3306" s="5">
        <f>IF(NOT(L3306=0),(E3306/L3306),0)</f>
        <v>89.585714285714289</v>
      </c>
      <c r="Q3306" s="2" t="s">
        <v>8317</v>
      </c>
      <c r="R3306" s="2" t="s">
        <v>8318</v>
      </c>
      <c r="S3306" s="11">
        <f>(((J3306/60)/60)/24)+DATE(1970,1,1)</f>
        <v>42696.624444444446</v>
      </c>
      <c r="T3306" s="3">
        <f>(((I3306/60)/60)/24)+DATE(1970,1,1)</f>
        <v>42726.624444444446</v>
      </c>
    </row>
    <row r="3307" spans="1:20" x14ac:dyDescent="0.3">
      <c r="A3307" s="2">
        <v>3305</v>
      </c>
      <c r="B3307" s="2" t="s">
        <v>3305</v>
      </c>
      <c r="C3307" s="2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6">
        <f>(E3307/D3307)*100</f>
        <v>102.02500000000001</v>
      </c>
      <c r="P3307" s="5">
        <f>IF(NOT(L3307=0),(E3307/L3307),0)</f>
        <v>204.05</v>
      </c>
      <c r="Q3307" s="2" t="s">
        <v>8317</v>
      </c>
      <c r="R3307" s="2" t="s">
        <v>8318</v>
      </c>
      <c r="S3307" s="11">
        <f>(((J3307/60)/60)/24)+DATE(1970,1,1)</f>
        <v>42186.855879629627</v>
      </c>
      <c r="T3307" s="3">
        <f>(((I3307/60)/60)/24)+DATE(1970,1,1)</f>
        <v>42216.855879629627</v>
      </c>
    </row>
    <row r="3308" spans="1:20" x14ac:dyDescent="0.3">
      <c r="A3308" s="2">
        <v>3306</v>
      </c>
      <c r="B3308" s="2" t="s">
        <v>3306</v>
      </c>
      <c r="C3308" s="2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6">
        <f>(E3308/D3308)*100</f>
        <v>175.33333333333334</v>
      </c>
      <c r="P3308" s="5">
        <f>IF(NOT(L3308=0),(E3308/L3308),0)</f>
        <v>48.703703703703702</v>
      </c>
      <c r="Q3308" s="2" t="s">
        <v>8317</v>
      </c>
      <c r="R3308" s="2" t="s">
        <v>8318</v>
      </c>
      <c r="S3308" s="11">
        <f>(((J3308/60)/60)/24)+DATE(1970,1,1)</f>
        <v>42493.219236111108</v>
      </c>
      <c r="T3308" s="3">
        <f>(((I3308/60)/60)/24)+DATE(1970,1,1)</f>
        <v>42531.125</v>
      </c>
    </row>
    <row r="3309" spans="1:20" x14ac:dyDescent="0.3">
      <c r="A3309" s="2">
        <v>3307</v>
      </c>
      <c r="B3309" s="2" t="s">
        <v>3307</v>
      </c>
      <c r="C3309" s="2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6">
        <f>(E3309/D3309)*100</f>
        <v>106.67999999999999</v>
      </c>
      <c r="P3309" s="5">
        <f>IF(NOT(L3309=0),(E3309/L3309),0)</f>
        <v>53.339999999999996</v>
      </c>
      <c r="Q3309" s="2" t="s">
        <v>8317</v>
      </c>
      <c r="R3309" s="2" t="s">
        <v>8318</v>
      </c>
      <c r="S3309" s="11">
        <f>(((J3309/60)/60)/24)+DATE(1970,1,1)</f>
        <v>42475.057164351849</v>
      </c>
      <c r="T3309" s="3">
        <f>(((I3309/60)/60)/24)+DATE(1970,1,1)</f>
        <v>42505.057164351849</v>
      </c>
    </row>
    <row r="3310" spans="1:20" x14ac:dyDescent="0.3">
      <c r="A3310" s="2">
        <v>3308</v>
      </c>
      <c r="B3310" s="2" t="s">
        <v>3308</v>
      </c>
      <c r="C3310" s="2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6">
        <f>(E3310/D3310)*100</f>
        <v>122.28571428571429</v>
      </c>
      <c r="P3310" s="5">
        <f>IF(NOT(L3310=0),(E3310/L3310),0)</f>
        <v>75.087719298245617</v>
      </c>
      <c r="Q3310" s="2" t="s">
        <v>8317</v>
      </c>
      <c r="R3310" s="2" t="s">
        <v>8318</v>
      </c>
      <c r="S3310" s="11">
        <f>(((J3310/60)/60)/24)+DATE(1970,1,1)</f>
        <v>42452.876909722225</v>
      </c>
      <c r="T3310" s="3">
        <f>(((I3310/60)/60)/24)+DATE(1970,1,1)</f>
        <v>42473.876909722225</v>
      </c>
    </row>
    <row r="3311" spans="1:20" x14ac:dyDescent="0.3">
      <c r="A3311" s="2">
        <v>3309</v>
      </c>
      <c r="B3311" s="2" t="s">
        <v>3309</v>
      </c>
      <c r="C3311" s="2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6">
        <f>(E3311/D3311)*100</f>
        <v>159.42857142857144</v>
      </c>
      <c r="P3311" s="5">
        <f>IF(NOT(L3311=0),(E3311/L3311),0)</f>
        <v>18</v>
      </c>
      <c r="Q3311" s="2" t="s">
        <v>8317</v>
      </c>
      <c r="R3311" s="2" t="s">
        <v>8318</v>
      </c>
      <c r="S3311" s="11">
        <f>(((J3311/60)/60)/24)+DATE(1970,1,1)</f>
        <v>42628.650208333333</v>
      </c>
      <c r="T3311" s="3">
        <f>(((I3311/60)/60)/24)+DATE(1970,1,1)</f>
        <v>42659.650208333333</v>
      </c>
    </row>
    <row r="3312" spans="1:20" x14ac:dyDescent="0.3">
      <c r="A3312" s="2">
        <v>3310</v>
      </c>
      <c r="B3312" s="2" t="s">
        <v>3310</v>
      </c>
      <c r="C3312" s="2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6">
        <f>(E3312/D3312)*100</f>
        <v>100.07692307692308</v>
      </c>
      <c r="P3312" s="5">
        <f>IF(NOT(L3312=0),(E3312/L3312),0)</f>
        <v>209.83870967741936</v>
      </c>
      <c r="Q3312" s="2" t="s">
        <v>8317</v>
      </c>
      <c r="R3312" s="2" t="s">
        <v>8318</v>
      </c>
      <c r="S3312" s="11">
        <f>(((J3312/60)/60)/24)+DATE(1970,1,1)</f>
        <v>42253.928530092591</v>
      </c>
      <c r="T3312" s="3">
        <f>(((I3312/60)/60)/24)+DATE(1970,1,1)</f>
        <v>42283.928530092591</v>
      </c>
    </row>
    <row r="3313" spans="1:20" x14ac:dyDescent="0.3">
      <c r="A3313" s="2">
        <v>3311</v>
      </c>
      <c r="B3313" s="2" t="s">
        <v>3311</v>
      </c>
      <c r="C3313" s="2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6">
        <f>(E3313/D3313)*100</f>
        <v>109.84</v>
      </c>
      <c r="P3313" s="5">
        <f>IF(NOT(L3313=0),(E3313/L3313),0)</f>
        <v>61.022222222222226</v>
      </c>
      <c r="Q3313" s="2" t="s">
        <v>8317</v>
      </c>
      <c r="R3313" s="2" t="s">
        <v>8318</v>
      </c>
      <c r="S3313" s="11">
        <f>(((J3313/60)/60)/24)+DATE(1970,1,1)</f>
        <v>42264.29178240741</v>
      </c>
      <c r="T3313" s="3">
        <f>(((I3313/60)/60)/24)+DATE(1970,1,1)</f>
        <v>42294.29178240741</v>
      </c>
    </row>
    <row r="3314" spans="1:20" x14ac:dyDescent="0.3">
      <c r="A3314" s="2">
        <v>3312</v>
      </c>
      <c r="B3314" s="2" t="s">
        <v>3312</v>
      </c>
      <c r="C3314" s="2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6">
        <f>(E3314/D3314)*100</f>
        <v>100.03999999999999</v>
      </c>
      <c r="P3314" s="5">
        <f>IF(NOT(L3314=0),(E3314/L3314),0)</f>
        <v>61</v>
      </c>
      <c r="Q3314" s="2" t="s">
        <v>8317</v>
      </c>
      <c r="R3314" s="2" t="s">
        <v>8318</v>
      </c>
      <c r="S3314" s="11">
        <f>(((J3314/60)/60)/24)+DATE(1970,1,1)</f>
        <v>42664.809560185182</v>
      </c>
      <c r="T3314" s="3">
        <f>(((I3314/60)/60)/24)+DATE(1970,1,1)</f>
        <v>42685.916666666672</v>
      </c>
    </row>
    <row r="3315" spans="1:20" x14ac:dyDescent="0.3">
      <c r="A3315" s="2">
        <v>3313</v>
      </c>
      <c r="B3315" s="2" t="s">
        <v>3313</v>
      </c>
      <c r="C3315" s="2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6">
        <f>(E3315/D3315)*100</f>
        <v>116.05000000000001</v>
      </c>
      <c r="P3315" s="5">
        <f>IF(NOT(L3315=0),(E3315/L3315),0)</f>
        <v>80.034482758620683</v>
      </c>
      <c r="Q3315" s="2" t="s">
        <v>8317</v>
      </c>
      <c r="R3315" s="2" t="s">
        <v>8318</v>
      </c>
      <c r="S3315" s="11">
        <f>(((J3315/60)/60)/24)+DATE(1970,1,1)</f>
        <v>42382.244409722218</v>
      </c>
      <c r="T3315" s="3">
        <f>(((I3315/60)/60)/24)+DATE(1970,1,1)</f>
        <v>42396.041666666672</v>
      </c>
    </row>
    <row r="3316" spans="1:20" x14ac:dyDescent="0.3">
      <c r="A3316" s="2">
        <v>3314</v>
      </c>
      <c r="B3316" s="2" t="s">
        <v>3314</v>
      </c>
      <c r="C3316" s="2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6">
        <f>(E3316/D3316)*100</f>
        <v>210.75</v>
      </c>
      <c r="P3316" s="5">
        <f>IF(NOT(L3316=0),(E3316/L3316),0)</f>
        <v>29.068965517241381</v>
      </c>
      <c r="Q3316" s="2" t="s">
        <v>8317</v>
      </c>
      <c r="R3316" s="2" t="s">
        <v>8318</v>
      </c>
      <c r="S3316" s="11">
        <f>(((J3316/60)/60)/24)+DATE(1970,1,1)</f>
        <v>42105.267488425925</v>
      </c>
      <c r="T3316" s="3">
        <f>(((I3316/60)/60)/24)+DATE(1970,1,1)</f>
        <v>42132.836805555555</v>
      </c>
    </row>
    <row r="3317" spans="1:20" x14ac:dyDescent="0.3">
      <c r="A3317" s="2">
        <v>3315</v>
      </c>
      <c r="B3317" s="2" t="s">
        <v>3315</v>
      </c>
      <c r="C3317" s="2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6">
        <f>(E3317/D3317)*100</f>
        <v>110.00000000000001</v>
      </c>
      <c r="P3317" s="5">
        <f>IF(NOT(L3317=0),(E3317/L3317),0)</f>
        <v>49.438202247191015</v>
      </c>
      <c r="Q3317" s="2" t="s">
        <v>8317</v>
      </c>
      <c r="R3317" s="2" t="s">
        <v>8318</v>
      </c>
      <c r="S3317" s="11">
        <f>(((J3317/60)/60)/24)+DATE(1970,1,1)</f>
        <v>42466.303715277783</v>
      </c>
      <c r="T3317" s="3">
        <f>(((I3317/60)/60)/24)+DATE(1970,1,1)</f>
        <v>42496.303715277783</v>
      </c>
    </row>
    <row r="3318" spans="1:20" x14ac:dyDescent="0.3">
      <c r="A3318" s="2">
        <v>3316</v>
      </c>
      <c r="B3318" s="2" t="s">
        <v>3316</v>
      </c>
      <c r="C3318" s="2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6">
        <f>(E3318/D3318)*100</f>
        <v>100.08673425918037</v>
      </c>
      <c r="P3318" s="5">
        <f>IF(NOT(L3318=0),(E3318/L3318),0)</f>
        <v>93.977440000000001</v>
      </c>
      <c r="Q3318" s="2" t="s">
        <v>8317</v>
      </c>
      <c r="R3318" s="2" t="s">
        <v>8318</v>
      </c>
      <c r="S3318" s="11">
        <f>(((J3318/60)/60)/24)+DATE(1970,1,1)</f>
        <v>41826.871238425927</v>
      </c>
      <c r="T3318" s="3">
        <f>(((I3318/60)/60)/24)+DATE(1970,1,1)</f>
        <v>41859.57916666667</v>
      </c>
    </row>
    <row r="3319" spans="1:20" x14ac:dyDescent="0.3">
      <c r="A3319" s="2">
        <v>3317</v>
      </c>
      <c r="B3319" s="2" t="s">
        <v>3317</v>
      </c>
      <c r="C3319" s="2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6">
        <f>(E3319/D3319)*100</f>
        <v>106.19047619047619</v>
      </c>
      <c r="P3319" s="5">
        <f>IF(NOT(L3319=0),(E3319/L3319),0)</f>
        <v>61.944444444444443</v>
      </c>
      <c r="Q3319" s="2" t="s">
        <v>8317</v>
      </c>
      <c r="R3319" s="2" t="s">
        <v>8318</v>
      </c>
      <c r="S3319" s="11">
        <f>(((J3319/60)/60)/24)+DATE(1970,1,1)</f>
        <v>42499.039629629624</v>
      </c>
      <c r="T3319" s="3">
        <f>(((I3319/60)/60)/24)+DATE(1970,1,1)</f>
        <v>42529.039629629624</v>
      </c>
    </row>
    <row r="3320" spans="1:20" x14ac:dyDescent="0.3">
      <c r="A3320" s="2">
        <v>3318</v>
      </c>
      <c r="B3320" s="2" t="s">
        <v>3318</v>
      </c>
      <c r="C3320" s="2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6">
        <f>(E3320/D3320)*100</f>
        <v>125.6</v>
      </c>
      <c r="P3320" s="5">
        <f>IF(NOT(L3320=0),(E3320/L3320),0)</f>
        <v>78.5</v>
      </c>
      <c r="Q3320" s="2" t="s">
        <v>8317</v>
      </c>
      <c r="R3320" s="2" t="s">
        <v>8318</v>
      </c>
      <c r="S3320" s="11">
        <f>(((J3320/60)/60)/24)+DATE(1970,1,1)</f>
        <v>42431.302002314813</v>
      </c>
      <c r="T3320" s="3">
        <f>(((I3320/60)/60)/24)+DATE(1970,1,1)</f>
        <v>42471.104166666672</v>
      </c>
    </row>
    <row r="3321" spans="1:20" x14ac:dyDescent="0.3">
      <c r="A3321" s="2">
        <v>3319</v>
      </c>
      <c r="B3321" s="2" t="s">
        <v>3319</v>
      </c>
      <c r="C3321" s="2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6">
        <f>(E3321/D3321)*100</f>
        <v>108</v>
      </c>
      <c r="P3321" s="5">
        <f>IF(NOT(L3321=0),(E3321/L3321),0)</f>
        <v>33.75</v>
      </c>
      <c r="Q3321" s="2" t="s">
        <v>8317</v>
      </c>
      <c r="R3321" s="2" t="s">
        <v>8318</v>
      </c>
      <c r="S3321" s="11">
        <f>(((J3321/60)/60)/24)+DATE(1970,1,1)</f>
        <v>41990.585486111115</v>
      </c>
      <c r="T3321" s="3">
        <f>(((I3321/60)/60)/24)+DATE(1970,1,1)</f>
        <v>42035.585486111115</v>
      </c>
    </row>
    <row r="3322" spans="1:20" x14ac:dyDescent="0.3">
      <c r="A3322" s="2">
        <v>3320</v>
      </c>
      <c r="B3322" s="2" t="s">
        <v>3320</v>
      </c>
      <c r="C3322" s="2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6">
        <f>(E3322/D3322)*100</f>
        <v>101</v>
      </c>
      <c r="P3322" s="5">
        <f>IF(NOT(L3322=0),(E3322/L3322),0)</f>
        <v>66.44736842105263</v>
      </c>
      <c r="Q3322" s="2" t="s">
        <v>8317</v>
      </c>
      <c r="R3322" s="2" t="s">
        <v>8318</v>
      </c>
      <c r="S3322" s="11">
        <f>(((J3322/60)/60)/24)+DATE(1970,1,1)</f>
        <v>42513.045798611114</v>
      </c>
      <c r="T3322" s="3">
        <f>(((I3322/60)/60)/24)+DATE(1970,1,1)</f>
        <v>42543.045798611114</v>
      </c>
    </row>
    <row r="3323" spans="1:20" x14ac:dyDescent="0.3">
      <c r="A3323" s="2">
        <v>3321</v>
      </c>
      <c r="B3323" s="2" t="s">
        <v>3321</v>
      </c>
      <c r="C3323" s="2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6">
        <f>(E3323/D3323)*100</f>
        <v>107.4</v>
      </c>
      <c r="P3323" s="5">
        <f>IF(NOT(L3323=0),(E3323/L3323),0)</f>
        <v>35.799999999999997</v>
      </c>
      <c r="Q3323" s="2" t="s">
        <v>8317</v>
      </c>
      <c r="R3323" s="2" t="s">
        <v>8318</v>
      </c>
      <c r="S3323" s="11">
        <f>(((J3323/60)/60)/24)+DATE(1970,1,1)</f>
        <v>41914.100289351853</v>
      </c>
      <c r="T3323" s="3">
        <f>(((I3323/60)/60)/24)+DATE(1970,1,1)</f>
        <v>41928.165972222225</v>
      </c>
    </row>
    <row r="3324" spans="1:20" x14ac:dyDescent="0.3">
      <c r="A3324" s="2">
        <v>3322</v>
      </c>
      <c r="B3324" s="2" t="s">
        <v>3322</v>
      </c>
      <c r="C3324" s="2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6">
        <f>(E3324/D3324)*100</f>
        <v>101.51515151515152</v>
      </c>
      <c r="P3324" s="5">
        <f>IF(NOT(L3324=0),(E3324/L3324),0)</f>
        <v>145.65217391304347</v>
      </c>
      <c r="Q3324" s="2" t="s">
        <v>8317</v>
      </c>
      <c r="R3324" s="2" t="s">
        <v>8318</v>
      </c>
      <c r="S3324" s="11">
        <f>(((J3324/60)/60)/24)+DATE(1970,1,1)</f>
        <v>42521.010370370372</v>
      </c>
      <c r="T3324" s="3">
        <f>(((I3324/60)/60)/24)+DATE(1970,1,1)</f>
        <v>42543.163194444445</v>
      </c>
    </row>
    <row r="3325" spans="1:20" x14ac:dyDescent="0.3">
      <c r="A3325" s="2">
        <v>3323</v>
      </c>
      <c r="B3325" s="2" t="s">
        <v>3323</v>
      </c>
      <c r="C3325" s="2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6">
        <f>(E3325/D3325)*100</f>
        <v>125.89999999999999</v>
      </c>
      <c r="P3325" s="5">
        <f>IF(NOT(L3325=0),(E3325/L3325),0)</f>
        <v>25.693877551020407</v>
      </c>
      <c r="Q3325" s="2" t="s">
        <v>8317</v>
      </c>
      <c r="R3325" s="2" t="s">
        <v>8318</v>
      </c>
      <c r="S3325" s="11">
        <f>(((J3325/60)/60)/24)+DATE(1970,1,1)</f>
        <v>42608.36583333333</v>
      </c>
      <c r="T3325" s="3">
        <f>(((I3325/60)/60)/24)+DATE(1970,1,1)</f>
        <v>42638.36583333333</v>
      </c>
    </row>
    <row r="3326" spans="1:20" x14ac:dyDescent="0.3">
      <c r="A3326" s="2">
        <v>3324</v>
      </c>
      <c r="B3326" s="2" t="s">
        <v>3324</v>
      </c>
      <c r="C3326" s="2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6">
        <f>(E3326/D3326)*100</f>
        <v>101.66666666666666</v>
      </c>
      <c r="P3326" s="5">
        <f>IF(NOT(L3326=0),(E3326/L3326),0)</f>
        <v>152.5</v>
      </c>
      <c r="Q3326" s="2" t="s">
        <v>8317</v>
      </c>
      <c r="R3326" s="2" t="s">
        <v>8318</v>
      </c>
      <c r="S3326" s="11">
        <f>(((J3326/60)/60)/24)+DATE(1970,1,1)</f>
        <v>42512.58321759259</v>
      </c>
      <c r="T3326" s="3">
        <f>(((I3326/60)/60)/24)+DATE(1970,1,1)</f>
        <v>42526.58321759259</v>
      </c>
    </row>
    <row r="3327" spans="1:20" x14ac:dyDescent="0.3">
      <c r="A3327" s="2">
        <v>3325</v>
      </c>
      <c r="B3327" s="2" t="s">
        <v>3325</v>
      </c>
      <c r="C3327" s="2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6">
        <f>(E3327/D3327)*100</f>
        <v>112.5</v>
      </c>
      <c r="P3327" s="5">
        <f>IF(NOT(L3327=0),(E3327/L3327),0)</f>
        <v>30</v>
      </c>
      <c r="Q3327" s="2" t="s">
        <v>8317</v>
      </c>
      <c r="R3327" s="2" t="s">
        <v>8318</v>
      </c>
      <c r="S3327" s="11">
        <f>(((J3327/60)/60)/24)+DATE(1970,1,1)</f>
        <v>42064.785613425927</v>
      </c>
      <c r="T3327" s="3">
        <f>(((I3327/60)/60)/24)+DATE(1970,1,1)</f>
        <v>42099.743946759263</v>
      </c>
    </row>
    <row r="3328" spans="1:20" x14ac:dyDescent="0.3">
      <c r="A3328" s="2">
        <v>3326</v>
      </c>
      <c r="B3328" s="2" t="s">
        <v>3326</v>
      </c>
      <c r="C3328" s="2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6">
        <f>(E3328/D3328)*100</f>
        <v>101.375</v>
      </c>
      <c r="P3328" s="5">
        <f>IF(NOT(L3328=0),(E3328/L3328),0)</f>
        <v>142.28070175438597</v>
      </c>
      <c r="Q3328" s="2" t="s">
        <v>8317</v>
      </c>
      <c r="R3328" s="2" t="s">
        <v>8318</v>
      </c>
      <c r="S3328" s="11">
        <f>(((J3328/60)/60)/24)+DATE(1970,1,1)</f>
        <v>42041.714178240742</v>
      </c>
      <c r="T3328" s="3">
        <f>(((I3328/60)/60)/24)+DATE(1970,1,1)</f>
        <v>42071.67251157407</v>
      </c>
    </row>
    <row r="3329" spans="1:20" x14ac:dyDescent="0.3">
      <c r="A3329" s="2">
        <v>3327</v>
      </c>
      <c r="B3329" s="2" t="s">
        <v>3327</v>
      </c>
      <c r="C3329" s="2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6">
        <f>(E3329/D3329)*100</f>
        <v>101.25</v>
      </c>
      <c r="P3329" s="5">
        <f>IF(NOT(L3329=0),(E3329/L3329),0)</f>
        <v>24.545454545454547</v>
      </c>
      <c r="Q3329" s="2" t="s">
        <v>8317</v>
      </c>
      <c r="R3329" s="2" t="s">
        <v>8318</v>
      </c>
      <c r="S3329" s="11">
        <f>(((J3329/60)/60)/24)+DATE(1970,1,1)</f>
        <v>42468.374606481477</v>
      </c>
      <c r="T3329" s="3">
        <f>(((I3329/60)/60)/24)+DATE(1970,1,1)</f>
        <v>42498.374606481477</v>
      </c>
    </row>
    <row r="3330" spans="1:20" x14ac:dyDescent="0.3">
      <c r="A3330" s="2">
        <v>3328</v>
      </c>
      <c r="B3330" s="2" t="s">
        <v>3328</v>
      </c>
      <c r="C3330" s="2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6">
        <f>(E3330/D3330)*100</f>
        <v>146.38888888888889</v>
      </c>
      <c r="P3330" s="5">
        <f>IF(NOT(L3330=0),(E3330/L3330),0)</f>
        <v>292.77777777777777</v>
      </c>
      <c r="Q3330" s="2" t="s">
        <v>8317</v>
      </c>
      <c r="R3330" s="2" t="s">
        <v>8318</v>
      </c>
      <c r="S3330" s="11">
        <f>(((J3330/60)/60)/24)+DATE(1970,1,1)</f>
        <v>41822.57503472222</v>
      </c>
      <c r="T3330" s="3">
        <f>(((I3330/60)/60)/24)+DATE(1970,1,1)</f>
        <v>41825.041666666664</v>
      </c>
    </row>
    <row r="3331" spans="1:20" x14ac:dyDescent="0.3">
      <c r="A3331" s="2">
        <v>3329</v>
      </c>
      <c r="B3331" s="2" t="s">
        <v>3329</v>
      </c>
      <c r="C3331" s="2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6">
        <f>(E3331/D3331)*100</f>
        <v>116.8</v>
      </c>
      <c r="P3331" s="5">
        <f>IF(NOT(L3331=0),(E3331/L3331),0)</f>
        <v>44.92307692307692</v>
      </c>
      <c r="Q3331" s="2" t="s">
        <v>8317</v>
      </c>
      <c r="R3331" s="2" t="s">
        <v>8318</v>
      </c>
      <c r="S3331" s="11">
        <f>(((J3331/60)/60)/24)+DATE(1970,1,1)</f>
        <v>41837.323009259257</v>
      </c>
      <c r="T3331" s="3">
        <f>(((I3331/60)/60)/24)+DATE(1970,1,1)</f>
        <v>41847.958333333336</v>
      </c>
    </row>
    <row r="3332" spans="1:20" x14ac:dyDescent="0.3">
      <c r="A3332" s="2">
        <v>3330</v>
      </c>
      <c r="B3332" s="2" t="s">
        <v>3330</v>
      </c>
      <c r="C3332" s="2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6">
        <f>(E3332/D3332)*100</f>
        <v>106.26666666666667</v>
      </c>
      <c r="P3332" s="5">
        <f>IF(NOT(L3332=0),(E3332/L3332),0)</f>
        <v>23.10144927536232</v>
      </c>
      <c r="Q3332" s="2" t="s">
        <v>8317</v>
      </c>
      <c r="R3332" s="2" t="s">
        <v>8318</v>
      </c>
      <c r="S3332" s="11">
        <f>(((J3332/60)/60)/24)+DATE(1970,1,1)</f>
        <v>42065.887361111112</v>
      </c>
      <c r="T3332" s="3">
        <f>(((I3332/60)/60)/24)+DATE(1970,1,1)</f>
        <v>42095.845694444448</v>
      </c>
    </row>
    <row r="3333" spans="1:20" x14ac:dyDescent="0.3">
      <c r="A3333" s="2">
        <v>3331</v>
      </c>
      <c r="B3333" s="2" t="s">
        <v>3331</v>
      </c>
      <c r="C3333" s="2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6">
        <f>(E3333/D3333)*100</f>
        <v>104.52</v>
      </c>
      <c r="P3333" s="5">
        <f>IF(NOT(L3333=0),(E3333/L3333),0)</f>
        <v>80.400000000000006</v>
      </c>
      <c r="Q3333" s="2" t="s">
        <v>8317</v>
      </c>
      <c r="R3333" s="2" t="s">
        <v>8318</v>
      </c>
      <c r="S3333" s="11">
        <f>(((J3333/60)/60)/24)+DATE(1970,1,1)</f>
        <v>42248.697754629626</v>
      </c>
      <c r="T3333" s="3">
        <f>(((I3333/60)/60)/24)+DATE(1970,1,1)</f>
        <v>42283.697754629626</v>
      </c>
    </row>
    <row r="3334" spans="1:20" x14ac:dyDescent="0.3">
      <c r="A3334" s="2">
        <v>3332</v>
      </c>
      <c r="B3334" s="2" t="s">
        <v>3332</v>
      </c>
      <c r="C3334" s="2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6">
        <f>(E3334/D3334)*100</f>
        <v>100</v>
      </c>
      <c r="P3334" s="5">
        <f>IF(NOT(L3334=0),(E3334/L3334),0)</f>
        <v>72.289156626506028</v>
      </c>
      <c r="Q3334" s="2" t="s">
        <v>8317</v>
      </c>
      <c r="R3334" s="2" t="s">
        <v>8318</v>
      </c>
      <c r="S3334" s="11">
        <f>(((J3334/60)/60)/24)+DATE(1970,1,1)</f>
        <v>41809.860300925924</v>
      </c>
      <c r="T3334" s="3">
        <f>(((I3334/60)/60)/24)+DATE(1970,1,1)</f>
        <v>41839.860300925924</v>
      </c>
    </row>
    <row r="3335" spans="1:20" x14ac:dyDescent="0.3">
      <c r="A3335" s="2">
        <v>3333</v>
      </c>
      <c r="B3335" s="2" t="s">
        <v>3333</v>
      </c>
      <c r="C3335" s="2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6">
        <f>(E3335/D3335)*100</f>
        <v>104.57142857142858</v>
      </c>
      <c r="P3335" s="5">
        <f>IF(NOT(L3335=0),(E3335/L3335),0)</f>
        <v>32.972972972972975</v>
      </c>
      <c r="Q3335" s="2" t="s">
        <v>8317</v>
      </c>
      <c r="R3335" s="2" t="s">
        <v>8318</v>
      </c>
      <c r="S3335" s="11">
        <f>(((J3335/60)/60)/24)+DATE(1970,1,1)</f>
        <v>42148.676851851851</v>
      </c>
      <c r="T3335" s="3">
        <f>(((I3335/60)/60)/24)+DATE(1970,1,1)</f>
        <v>42170.676851851851</v>
      </c>
    </row>
    <row r="3336" spans="1:20" x14ac:dyDescent="0.3">
      <c r="A3336" s="2">
        <v>3334</v>
      </c>
      <c r="B3336" s="2" t="s">
        <v>3334</v>
      </c>
      <c r="C3336" s="2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6">
        <f>(E3336/D3336)*100</f>
        <v>138.62051149573753</v>
      </c>
      <c r="P3336" s="5">
        <f>IF(NOT(L3336=0),(E3336/L3336),0)</f>
        <v>116.65217391304348</v>
      </c>
      <c r="Q3336" s="2" t="s">
        <v>8317</v>
      </c>
      <c r="R3336" s="2" t="s">
        <v>8318</v>
      </c>
      <c r="S3336" s="11">
        <f>(((J3336/60)/60)/24)+DATE(1970,1,1)</f>
        <v>42185.521087962959</v>
      </c>
      <c r="T3336" s="3">
        <f>(((I3336/60)/60)/24)+DATE(1970,1,1)</f>
        <v>42215.521087962959</v>
      </c>
    </row>
    <row r="3337" spans="1:20" x14ac:dyDescent="0.3">
      <c r="A3337" s="2">
        <v>3335</v>
      </c>
      <c r="B3337" s="2" t="s">
        <v>3335</v>
      </c>
      <c r="C3337" s="2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6">
        <f>(E3337/D3337)*100</f>
        <v>100.32000000000001</v>
      </c>
      <c r="P3337" s="5">
        <f>IF(NOT(L3337=0),(E3337/L3337),0)</f>
        <v>79.61904761904762</v>
      </c>
      <c r="Q3337" s="2" t="s">
        <v>8317</v>
      </c>
      <c r="R3337" s="2" t="s">
        <v>8318</v>
      </c>
      <c r="S3337" s="11">
        <f>(((J3337/60)/60)/24)+DATE(1970,1,1)</f>
        <v>41827.674143518518</v>
      </c>
      <c r="T3337" s="3">
        <f>(((I3337/60)/60)/24)+DATE(1970,1,1)</f>
        <v>41854.958333333336</v>
      </c>
    </row>
    <row r="3338" spans="1:20" x14ac:dyDescent="0.3">
      <c r="A3338" s="2">
        <v>3336</v>
      </c>
      <c r="B3338" s="2" t="s">
        <v>3336</v>
      </c>
      <c r="C3338" s="2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6">
        <f>(E3338/D3338)*100</f>
        <v>100</v>
      </c>
      <c r="P3338" s="5">
        <f>IF(NOT(L3338=0),(E3338/L3338),0)</f>
        <v>27.777777777777779</v>
      </c>
      <c r="Q3338" s="2" t="s">
        <v>8317</v>
      </c>
      <c r="R3338" s="2" t="s">
        <v>8318</v>
      </c>
      <c r="S3338" s="11">
        <f>(((J3338/60)/60)/24)+DATE(1970,1,1)</f>
        <v>42437.398680555561</v>
      </c>
      <c r="T3338" s="3">
        <f>(((I3338/60)/60)/24)+DATE(1970,1,1)</f>
        <v>42465.35701388889</v>
      </c>
    </row>
    <row r="3339" spans="1:20" x14ac:dyDescent="0.3">
      <c r="A3339" s="2">
        <v>3337</v>
      </c>
      <c r="B3339" s="2" t="s">
        <v>3337</v>
      </c>
      <c r="C3339" s="2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6">
        <f>(E3339/D3339)*100</f>
        <v>110.2</v>
      </c>
      <c r="P3339" s="5">
        <f>IF(NOT(L3339=0),(E3339/L3339),0)</f>
        <v>81.029411764705884</v>
      </c>
      <c r="Q3339" s="2" t="s">
        <v>8317</v>
      </c>
      <c r="R3339" s="2" t="s">
        <v>8318</v>
      </c>
      <c r="S3339" s="11">
        <f>(((J3339/60)/60)/24)+DATE(1970,1,1)</f>
        <v>41901.282025462962</v>
      </c>
      <c r="T3339" s="3">
        <f>(((I3339/60)/60)/24)+DATE(1970,1,1)</f>
        <v>41922.875</v>
      </c>
    </row>
    <row r="3340" spans="1:20" x14ac:dyDescent="0.3">
      <c r="A3340" s="2">
        <v>3338</v>
      </c>
      <c r="B3340" s="2" t="s">
        <v>3338</v>
      </c>
      <c r="C3340" s="2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6">
        <f>(E3340/D3340)*100</f>
        <v>102.18</v>
      </c>
      <c r="P3340" s="5">
        <f>IF(NOT(L3340=0),(E3340/L3340),0)</f>
        <v>136.84821428571428</v>
      </c>
      <c r="Q3340" s="2" t="s">
        <v>8317</v>
      </c>
      <c r="R3340" s="2" t="s">
        <v>8318</v>
      </c>
      <c r="S3340" s="11">
        <f>(((J3340/60)/60)/24)+DATE(1970,1,1)</f>
        <v>42769.574999999997</v>
      </c>
      <c r="T3340" s="3">
        <f>(((I3340/60)/60)/24)+DATE(1970,1,1)</f>
        <v>42790.574999999997</v>
      </c>
    </row>
    <row r="3341" spans="1:20" x14ac:dyDescent="0.3">
      <c r="A3341" s="2">
        <v>3339</v>
      </c>
      <c r="B3341" s="2" t="s">
        <v>3339</v>
      </c>
      <c r="C3341" s="2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6">
        <f>(E3341/D3341)*100</f>
        <v>104.35000000000001</v>
      </c>
      <c r="P3341" s="5">
        <f>IF(NOT(L3341=0),(E3341/L3341),0)</f>
        <v>177.61702127659575</v>
      </c>
      <c r="Q3341" s="2" t="s">
        <v>8317</v>
      </c>
      <c r="R3341" s="2" t="s">
        <v>8318</v>
      </c>
      <c r="S3341" s="11">
        <f>(((J3341/60)/60)/24)+DATE(1970,1,1)</f>
        <v>42549.665717592594</v>
      </c>
      <c r="T3341" s="3">
        <f>(((I3341/60)/60)/24)+DATE(1970,1,1)</f>
        <v>42579.665717592594</v>
      </c>
    </row>
    <row r="3342" spans="1:20" x14ac:dyDescent="0.3">
      <c r="A3342" s="2">
        <v>3340</v>
      </c>
      <c r="B3342" s="2" t="s">
        <v>3340</v>
      </c>
      <c r="C3342" s="2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6">
        <f>(E3342/D3342)*100</f>
        <v>138.16666666666666</v>
      </c>
      <c r="P3342" s="5">
        <f>IF(NOT(L3342=0),(E3342/L3342),0)</f>
        <v>109.07894736842105</v>
      </c>
      <c r="Q3342" s="2" t="s">
        <v>8317</v>
      </c>
      <c r="R3342" s="2" t="s">
        <v>8318</v>
      </c>
      <c r="S3342" s="11">
        <f>(((J3342/60)/60)/24)+DATE(1970,1,1)</f>
        <v>42685.974004629628</v>
      </c>
      <c r="T3342" s="3">
        <f>(((I3342/60)/60)/24)+DATE(1970,1,1)</f>
        <v>42710.974004629628</v>
      </c>
    </row>
    <row r="3343" spans="1:20" x14ac:dyDescent="0.3">
      <c r="A3343" s="2">
        <v>3341</v>
      </c>
      <c r="B3343" s="2" t="s">
        <v>3341</v>
      </c>
      <c r="C3343" s="2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6">
        <f>(E3343/D3343)*100</f>
        <v>100</v>
      </c>
      <c r="P3343" s="5">
        <f>IF(NOT(L3343=0),(E3343/L3343),0)</f>
        <v>119.64285714285714</v>
      </c>
      <c r="Q3343" s="2" t="s">
        <v>8317</v>
      </c>
      <c r="R3343" s="2" t="s">
        <v>8318</v>
      </c>
      <c r="S3343" s="11">
        <f>(((J3343/60)/60)/24)+DATE(1970,1,1)</f>
        <v>42510.798854166671</v>
      </c>
      <c r="T3343" s="3">
        <f>(((I3343/60)/60)/24)+DATE(1970,1,1)</f>
        <v>42533.708333333328</v>
      </c>
    </row>
    <row r="3344" spans="1:20" x14ac:dyDescent="0.3">
      <c r="A3344" s="2">
        <v>3342</v>
      </c>
      <c r="B3344" s="2" t="s">
        <v>3342</v>
      </c>
      <c r="C3344" s="2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6">
        <f>(E3344/D3344)*100</f>
        <v>101.66666666666666</v>
      </c>
      <c r="P3344" s="5">
        <f>IF(NOT(L3344=0),(E3344/L3344),0)</f>
        <v>78.205128205128204</v>
      </c>
      <c r="Q3344" s="2" t="s">
        <v>8317</v>
      </c>
      <c r="R3344" s="2" t="s">
        <v>8318</v>
      </c>
      <c r="S3344" s="11">
        <f>(((J3344/60)/60)/24)+DATE(1970,1,1)</f>
        <v>42062.296412037031</v>
      </c>
      <c r="T3344" s="3">
        <f>(((I3344/60)/60)/24)+DATE(1970,1,1)</f>
        <v>42095.207638888889</v>
      </c>
    </row>
    <row r="3345" spans="1:20" x14ac:dyDescent="0.3">
      <c r="A3345" s="2">
        <v>3343</v>
      </c>
      <c r="B3345" s="2" t="s">
        <v>3343</v>
      </c>
      <c r="C3345" s="2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6">
        <f>(E3345/D3345)*100</f>
        <v>171.42857142857142</v>
      </c>
      <c r="P3345" s="5">
        <f>IF(NOT(L3345=0),(E3345/L3345),0)</f>
        <v>52.173913043478258</v>
      </c>
      <c r="Q3345" s="2" t="s">
        <v>8317</v>
      </c>
      <c r="R3345" s="2" t="s">
        <v>8318</v>
      </c>
      <c r="S3345" s="11">
        <f>(((J3345/60)/60)/24)+DATE(1970,1,1)</f>
        <v>42452.916481481487</v>
      </c>
      <c r="T3345" s="3">
        <f>(((I3345/60)/60)/24)+DATE(1970,1,1)</f>
        <v>42473.554166666669</v>
      </c>
    </row>
    <row r="3346" spans="1:20" x14ac:dyDescent="0.3">
      <c r="A3346" s="2">
        <v>3344</v>
      </c>
      <c r="B3346" s="2" t="s">
        <v>3344</v>
      </c>
      <c r="C3346" s="2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6">
        <f>(E3346/D3346)*100</f>
        <v>101.44444444444444</v>
      </c>
      <c r="P3346" s="5">
        <f>IF(NOT(L3346=0),(E3346/L3346),0)</f>
        <v>114.125</v>
      </c>
      <c r="Q3346" s="2" t="s">
        <v>8317</v>
      </c>
      <c r="R3346" s="2" t="s">
        <v>8318</v>
      </c>
      <c r="S3346" s="11">
        <f>(((J3346/60)/60)/24)+DATE(1970,1,1)</f>
        <v>41851.200150462959</v>
      </c>
      <c r="T3346" s="3">
        <f>(((I3346/60)/60)/24)+DATE(1970,1,1)</f>
        <v>41881.200150462959</v>
      </c>
    </row>
    <row r="3347" spans="1:20" x14ac:dyDescent="0.3">
      <c r="A3347" s="2">
        <v>3345</v>
      </c>
      <c r="B3347" s="2" t="s">
        <v>3345</v>
      </c>
      <c r="C3347" s="2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6">
        <f>(E3347/D3347)*100</f>
        <v>130</v>
      </c>
      <c r="P3347" s="5">
        <f>IF(NOT(L3347=0),(E3347/L3347),0)</f>
        <v>50</v>
      </c>
      <c r="Q3347" s="2" t="s">
        <v>8317</v>
      </c>
      <c r="R3347" s="2" t="s">
        <v>8318</v>
      </c>
      <c r="S3347" s="11">
        <f>(((J3347/60)/60)/24)+DATE(1970,1,1)</f>
        <v>42053.106111111112</v>
      </c>
      <c r="T3347" s="3">
        <f>(((I3347/60)/60)/24)+DATE(1970,1,1)</f>
        <v>42112.025694444441</v>
      </c>
    </row>
    <row r="3348" spans="1:20" x14ac:dyDescent="0.3">
      <c r="A3348" s="2">
        <v>3346</v>
      </c>
      <c r="B3348" s="2" t="s">
        <v>3346</v>
      </c>
      <c r="C3348" s="2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6">
        <f>(E3348/D3348)*100</f>
        <v>110.00000000000001</v>
      </c>
      <c r="P3348" s="5">
        <f>IF(NOT(L3348=0),(E3348/L3348),0)</f>
        <v>91.666666666666671</v>
      </c>
      <c r="Q3348" s="2" t="s">
        <v>8317</v>
      </c>
      <c r="R3348" s="2" t="s">
        <v>8318</v>
      </c>
      <c r="S3348" s="11">
        <f>(((J3348/60)/60)/24)+DATE(1970,1,1)</f>
        <v>42054.024421296301</v>
      </c>
      <c r="T3348" s="3">
        <f>(((I3348/60)/60)/24)+DATE(1970,1,1)</f>
        <v>42061.024421296301</v>
      </c>
    </row>
    <row r="3349" spans="1:20" x14ac:dyDescent="0.3">
      <c r="A3349" s="2">
        <v>3347</v>
      </c>
      <c r="B3349" s="2" t="s">
        <v>3347</v>
      </c>
      <c r="C3349" s="2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6">
        <f>(E3349/D3349)*100</f>
        <v>119.44999999999999</v>
      </c>
      <c r="P3349" s="5">
        <f>IF(NOT(L3349=0),(E3349/L3349),0)</f>
        <v>108.59090909090909</v>
      </c>
      <c r="Q3349" s="2" t="s">
        <v>8317</v>
      </c>
      <c r="R3349" s="2" t="s">
        <v>8318</v>
      </c>
      <c r="S3349" s="11">
        <f>(((J3349/60)/60)/24)+DATE(1970,1,1)</f>
        <v>42484.551550925928</v>
      </c>
      <c r="T3349" s="3">
        <f>(((I3349/60)/60)/24)+DATE(1970,1,1)</f>
        <v>42498.875</v>
      </c>
    </row>
    <row r="3350" spans="1:20" x14ac:dyDescent="0.3">
      <c r="A3350" s="2">
        <v>3348</v>
      </c>
      <c r="B3350" s="2" t="s">
        <v>3266</v>
      </c>
      <c r="C3350" s="2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6">
        <f>(E3350/D3350)*100</f>
        <v>100.2909090909091</v>
      </c>
      <c r="P3350" s="5">
        <f>IF(NOT(L3350=0),(E3350/L3350),0)</f>
        <v>69.822784810126578</v>
      </c>
      <c r="Q3350" s="2" t="s">
        <v>8317</v>
      </c>
      <c r="R3350" s="2" t="s">
        <v>8318</v>
      </c>
      <c r="S3350" s="11">
        <f>(((J3350/60)/60)/24)+DATE(1970,1,1)</f>
        <v>42466.558796296296</v>
      </c>
      <c r="T3350" s="3">
        <f>(((I3350/60)/60)/24)+DATE(1970,1,1)</f>
        <v>42490.165972222225</v>
      </c>
    </row>
    <row r="3351" spans="1:20" x14ac:dyDescent="0.3">
      <c r="A3351" s="2">
        <v>3349</v>
      </c>
      <c r="B3351" s="2" t="s">
        <v>3348</v>
      </c>
      <c r="C3351" s="2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6">
        <f>(E3351/D3351)*100</f>
        <v>153.4</v>
      </c>
      <c r="P3351" s="5">
        <f>IF(NOT(L3351=0),(E3351/L3351),0)</f>
        <v>109.57142857142857</v>
      </c>
      <c r="Q3351" s="2" t="s">
        <v>8317</v>
      </c>
      <c r="R3351" s="2" t="s">
        <v>8318</v>
      </c>
      <c r="S3351" s="11">
        <f>(((J3351/60)/60)/24)+DATE(1970,1,1)</f>
        <v>42513.110787037032</v>
      </c>
      <c r="T3351" s="3">
        <f>(((I3351/60)/60)/24)+DATE(1970,1,1)</f>
        <v>42534.708333333328</v>
      </c>
    </row>
    <row r="3352" spans="1:20" x14ac:dyDescent="0.3">
      <c r="A3352" s="2">
        <v>3350</v>
      </c>
      <c r="B3352" s="2" t="s">
        <v>3349</v>
      </c>
      <c r="C3352" s="2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6">
        <f>(E3352/D3352)*100</f>
        <v>104.42857142857143</v>
      </c>
      <c r="P3352" s="5">
        <f>IF(NOT(L3352=0),(E3352/L3352),0)</f>
        <v>71.666666666666671</v>
      </c>
      <c r="Q3352" s="2" t="s">
        <v>8317</v>
      </c>
      <c r="R3352" s="2" t="s">
        <v>8318</v>
      </c>
      <c r="S3352" s="11">
        <f>(((J3352/60)/60)/24)+DATE(1970,1,1)</f>
        <v>42302.701516203699</v>
      </c>
      <c r="T3352" s="3">
        <f>(((I3352/60)/60)/24)+DATE(1970,1,1)</f>
        <v>42337.958333333328</v>
      </c>
    </row>
    <row r="3353" spans="1:20" x14ac:dyDescent="0.3">
      <c r="A3353" s="2">
        <v>3351</v>
      </c>
      <c r="B3353" s="2" t="s">
        <v>3350</v>
      </c>
      <c r="C3353" s="2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6">
        <f>(E3353/D3353)*100</f>
        <v>101.1</v>
      </c>
      <c r="P3353" s="5">
        <f>IF(NOT(L3353=0),(E3353/L3353),0)</f>
        <v>93.611111111111114</v>
      </c>
      <c r="Q3353" s="2" t="s">
        <v>8317</v>
      </c>
      <c r="R3353" s="2" t="s">
        <v>8318</v>
      </c>
      <c r="S3353" s="11">
        <f>(((J3353/60)/60)/24)+DATE(1970,1,1)</f>
        <v>41806.395428240743</v>
      </c>
      <c r="T3353" s="3">
        <f>(((I3353/60)/60)/24)+DATE(1970,1,1)</f>
        <v>41843.458333333336</v>
      </c>
    </row>
    <row r="3354" spans="1:20" x14ac:dyDescent="0.3">
      <c r="A3354" s="2">
        <v>3352</v>
      </c>
      <c r="B3354" s="2" t="s">
        <v>3351</v>
      </c>
      <c r="C3354" s="2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6">
        <f>(E3354/D3354)*100</f>
        <v>107.52</v>
      </c>
      <c r="P3354" s="5">
        <f>IF(NOT(L3354=0),(E3354/L3354),0)</f>
        <v>76.8</v>
      </c>
      <c r="Q3354" s="2" t="s">
        <v>8317</v>
      </c>
      <c r="R3354" s="2" t="s">
        <v>8318</v>
      </c>
      <c r="S3354" s="11">
        <f>(((J3354/60)/60)/24)+DATE(1970,1,1)</f>
        <v>42495.992800925931</v>
      </c>
      <c r="T3354" s="3">
        <f>(((I3354/60)/60)/24)+DATE(1970,1,1)</f>
        <v>42552.958333333328</v>
      </c>
    </row>
    <row r="3355" spans="1:20" x14ac:dyDescent="0.3">
      <c r="A3355" s="2">
        <v>3353</v>
      </c>
      <c r="B3355" s="2" t="s">
        <v>3352</v>
      </c>
      <c r="C3355" s="2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6">
        <f>(E3355/D3355)*100</f>
        <v>315</v>
      </c>
      <c r="P3355" s="5">
        <f>IF(NOT(L3355=0),(E3355/L3355),0)</f>
        <v>35.795454545454547</v>
      </c>
      <c r="Q3355" s="2" t="s">
        <v>8317</v>
      </c>
      <c r="R3355" s="2" t="s">
        <v>8318</v>
      </c>
      <c r="S3355" s="11">
        <f>(((J3355/60)/60)/24)+DATE(1970,1,1)</f>
        <v>42479.432291666672</v>
      </c>
      <c r="T3355" s="3">
        <f>(((I3355/60)/60)/24)+DATE(1970,1,1)</f>
        <v>42492.958333333328</v>
      </c>
    </row>
    <row r="3356" spans="1:20" x14ac:dyDescent="0.3">
      <c r="A3356" s="2">
        <v>3354</v>
      </c>
      <c r="B3356" s="2" t="s">
        <v>3353</v>
      </c>
      <c r="C3356" s="2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6">
        <f>(E3356/D3356)*100</f>
        <v>101.93333333333334</v>
      </c>
      <c r="P3356" s="5">
        <f>IF(NOT(L3356=0),(E3356/L3356),0)</f>
        <v>55.6</v>
      </c>
      <c r="Q3356" s="2" t="s">
        <v>8317</v>
      </c>
      <c r="R3356" s="2" t="s">
        <v>8318</v>
      </c>
      <c r="S3356" s="11">
        <f>(((J3356/60)/60)/24)+DATE(1970,1,1)</f>
        <v>42270.7269212963</v>
      </c>
      <c r="T3356" s="3">
        <f>(((I3356/60)/60)/24)+DATE(1970,1,1)</f>
        <v>42306.167361111111</v>
      </c>
    </row>
    <row r="3357" spans="1:20" x14ac:dyDescent="0.3">
      <c r="A3357" s="2">
        <v>3355</v>
      </c>
      <c r="B3357" s="2" t="s">
        <v>3354</v>
      </c>
      <c r="C3357" s="2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6">
        <f>(E3357/D3357)*100</f>
        <v>126.28571428571429</v>
      </c>
      <c r="P3357" s="5">
        <f>IF(NOT(L3357=0),(E3357/L3357),0)</f>
        <v>147.33333333333334</v>
      </c>
      <c r="Q3357" s="2" t="s">
        <v>8317</v>
      </c>
      <c r="R3357" s="2" t="s">
        <v>8318</v>
      </c>
      <c r="S3357" s="11">
        <f>(((J3357/60)/60)/24)+DATE(1970,1,1)</f>
        <v>42489.619525462964</v>
      </c>
      <c r="T3357" s="3">
        <f>(((I3357/60)/60)/24)+DATE(1970,1,1)</f>
        <v>42500.470138888893</v>
      </c>
    </row>
    <row r="3358" spans="1:20" x14ac:dyDescent="0.3">
      <c r="A3358" s="2">
        <v>3356</v>
      </c>
      <c r="B3358" s="2" t="s">
        <v>3355</v>
      </c>
      <c r="C3358" s="2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6">
        <f>(E3358/D3358)*100</f>
        <v>101.4</v>
      </c>
      <c r="P3358" s="5">
        <f>IF(NOT(L3358=0),(E3358/L3358),0)</f>
        <v>56.333333333333336</v>
      </c>
      <c r="Q3358" s="2" t="s">
        <v>8317</v>
      </c>
      <c r="R3358" s="2" t="s">
        <v>8318</v>
      </c>
      <c r="S3358" s="11">
        <f>(((J3358/60)/60)/24)+DATE(1970,1,1)</f>
        <v>42536.815648148149</v>
      </c>
      <c r="T3358" s="3">
        <f>(((I3358/60)/60)/24)+DATE(1970,1,1)</f>
        <v>42566.815648148149</v>
      </c>
    </row>
    <row r="3359" spans="1:20" x14ac:dyDescent="0.3">
      <c r="A3359" s="2">
        <v>3357</v>
      </c>
      <c r="B3359" s="2" t="s">
        <v>3356</v>
      </c>
      <c r="C3359" s="2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6">
        <f>(E3359/D3359)*100</f>
        <v>101</v>
      </c>
      <c r="P3359" s="5">
        <f>IF(NOT(L3359=0),(E3359/L3359),0)</f>
        <v>96.19047619047619</v>
      </c>
      <c r="Q3359" s="2" t="s">
        <v>8317</v>
      </c>
      <c r="R3359" s="2" t="s">
        <v>8318</v>
      </c>
      <c r="S3359" s="11">
        <f>(((J3359/60)/60)/24)+DATE(1970,1,1)</f>
        <v>41822.417939814812</v>
      </c>
      <c r="T3359" s="3">
        <f>(((I3359/60)/60)/24)+DATE(1970,1,1)</f>
        <v>41852.417939814812</v>
      </c>
    </row>
    <row r="3360" spans="1:20" x14ac:dyDescent="0.3">
      <c r="A3360" s="2">
        <v>3358</v>
      </c>
      <c r="B3360" s="2" t="s">
        <v>3357</v>
      </c>
      <c r="C3360" s="2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6">
        <f>(E3360/D3360)*100</f>
        <v>102.99000000000001</v>
      </c>
      <c r="P3360" s="5">
        <f>IF(NOT(L3360=0),(E3360/L3360),0)</f>
        <v>63.574074074074076</v>
      </c>
      <c r="Q3360" s="2" t="s">
        <v>8317</v>
      </c>
      <c r="R3360" s="2" t="s">
        <v>8318</v>
      </c>
      <c r="S3360" s="11">
        <f>(((J3360/60)/60)/24)+DATE(1970,1,1)</f>
        <v>41932.311099537037</v>
      </c>
      <c r="T3360" s="3">
        <f>(((I3360/60)/60)/24)+DATE(1970,1,1)</f>
        <v>41962.352766203709</v>
      </c>
    </row>
    <row r="3361" spans="1:20" x14ac:dyDescent="0.3">
      <c r="A3361" s="2">
        <v>3359</v>
      </c>
      <c r="B3361" s="2" t="s">
        <v>3358</v>
      </c>
      <c r="C3361" s="2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6">
        <f>(E3361/D3361)*100</f>
        <v>106.25</v>
      </c>
      <c r="P3361" s="5">
        <f>IF(NOT(L3361=0),(E3361/L3361),0)</f>
        <v>184.78260869565219</v>
      </c>
      <c r="Q3361" s="2" t="s">
        <v>8317</v>
      </c>
      <c r="R3361" s="2" t="s">
        <v>8318</v>
      </c>
      <c r="S3361" s="11">
        <f>(((J3361/60)/60)/24)+DATE(1970,1,1)</f>
        <v>42746.057106481487</v>
      </c>
      <c r="T3361" s="3">
        <f>(((I3361/60)/60)/24)+DATE(1970,1,1)</f>
        <v>42791.057106481487</v>
      </c>
    </row>
    <row r="3362" spans="1:20" x14ac:dyDescent="0.3">
      <c r="A3362" s="2">
        <v>3360</v>
      </c>
      <c r="B3362" s="2" t="s">
        <v>3359</v>
      </c>
      <c r="C3362" s="2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6">
        <f>(E3362/D3362)*100</f>
        <v>101.37777777777779</v>
      </c>
      <c r="P3362" s="5">
        <f>IF(NOT(L3362=0),(E3362/L3362),0)</f>
        <v>126.72222222222223</v>
      </c>
      <c r="Q3362" s="2" t="s">
        <v>8317</v>
      </c>
      <c r="R3362" s="2" t="s">
        <v>8318</v>
      </c>
      <c r="S3362" s="11">
        <f>(((J3362/60)/60)/24)+DATE(1970,1,1)</f>
        <v>42697.082673611112</v>
      </c>
      <c r="T3362" s="3">
        <f>(((I3362/60)/60)/24)+DATE(1970,1,1)</f>
        <v>42718.665972222225</v>
      </c>
    </row>
    <row r="3363" spans="1:20" x14ac:dyDescent="0.3">
      <c r="A3363" s="2">
        <v>3361</v>
      </c>
      <c r="B3363" s="2" t="s">
        <v>3360</v>
      </c>
      <c r="C3363" s="2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6">
        <f>(E3363/D3363)*100</f>
        <v>113.46000000000001</v>
      </c>
      <c r="P3363" s="5">
        <f>IF(NOT(L3363=0),(E3363/L3363),0)</f>
        <v>83.42647058823529</v>
      </c>
      <c r="Q3363" s="2" t="s">
        <v>8317</v>
      </c>
      <c r="R3363" s="2" t="s">
        <v>8318</v>
      </c>
      <c r="S3363" s="11">
        <f>(((J3363/60)/60)/24)+DATE(1970,1,1)</f>
        <v>41866.025347222225</v>
      </c>
      <c r="T3363" s="3">
        <f>(((I3363/60)/60)/24)+DATE(1970,1,1)</f>
        <v>41883.665972222225</v>
      </c>
    </row>
    <row r="3364" spans="1:20" x14ac:dyDescent="0.3">
      <c r="A3364" s="2">
        <v>3362</v>
      </c>
      <c r="B3364" s="2" t="s">
        <v>3361</v>
      </c>
      <c r="C3364" s="2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6">
        <f>(E3364/D3364)*100</f>
        <v>218.00000000000003</v>
      </c>
      <c r="P3364" s="5">
        <f>IF(NOT(L3364=0),(E3364/L3364),0)</f>
        <v>54.5</v>
      </c>
      <c r="Q3364" s="2" t="s">
        <v>8317</v>
      </c>
      <c r="R3364" s="2" t="s">
        <v>8318</v>
      </c>
      <c r="S3364" s="11">
        <f>(((J3364/60)/60)/24)+DATE(1970,1,1)</f>
        <v>42056.091631944444</v>
      </c>
      <c r="T3364" s="3">
        <f>(((I3364/60)/60)/24)+DATE(1970,1,1)</f>
        <v>42070.204861111109</v>
      </c>
    </row>
    <row r="3365" spans="1:20" x14ac:dyDescent="0.3">
      <c r="A3365" s="2">
        <v>3363</v>
      </c>
      <c r="B3365" s="2" t="s">
        <v>3362</v>
      </c>
      <c r="C3365" s="2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6">
        <f>(E3365/D3365)*100</f>
        <v>101.41935483870968</v>
      </c>
      <c r="P3365" s="5">
        <f>IF(NOT(L3365=0),(E3365/L3365),0)</f>
        <v>302.30769230769232</v>
      </c>
      <c r="Q3365" s="2" t="s">
        <v>8317</v>
      </c>
      <c r="R3365" s="2" t="s">
        <v>8318</v>
      </c>
      <c r="S3365" s="11">
        <f>(((J3365/60)/60)/24)+DATE(1970,1,1)</f>
        <v>41851.771354166667</v>
      </c>
      <c r="T3365" s="3">
        <f>(((I3365/60)/60)/24)+DATE(1970,1,1)</f>
        <v>41870.666666666664</v>
      </c>
    </row>
    <row r="3366" spans="1:20" x14ac:dyDescent="0.3">
      <c r="A3366" s="2">
        <v>3364</v>
      </c>
      <c r="B3366" s="2" t="s">
        <v>3363</v>
      </c>
      <c r="C3366" s="2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6">
        <f>(E3366/D3366)*100</f>
        <v>105.93333333333332</v>
      </c>
      <c r="P3366" s="5">
        <f>IF(NOT(L3366=0),(E3366/L3366),0)</f>
        <v>44.138888888888886</v>
      </c>
      <c r="Q3366" s="2" t="s">
        <v>8317</v>
      </c>
      <c r="R3366" s="2" t="s">
        <v>8318</v>
      </c>
      <c r="S3366" s="11">
        <f>(((J3366/60)/60)/24)+DATE(1970,1,1)</f>
        <v>42422.977418981478</v>
      </c>
      <c r="T3366" s="3">
        <f>(((I3366/60)/60)/24)+DATE(1970,1,1)</f>
        <v>42444.875</v>
      </c>
    </row>
    <row r="3367" spans="1:20" x14ac:dyDescent="0.3">
      <c r="A3367" s="2">
        <v>3365</v>
      </c>
      <c r="B3367" s="2" t="s">
        <v>3364</v>
      </c>
      <c r="C3367" s="2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6">
        <f>(E3367/D3367)*100</f>
        <v>104</v>
      </c>
      <c r="P3367" s="5">
        <f>IF(NOT(L3367=0),(E3367/L3367),0)</f>
        <v>866.66666666666663</v>
      </c>
      <c r="Q3367" s="2" t="s">
        <v>8317</v>
      </c>
      <c r="R3367" s="2" t="s">
        <v>8318</v>
      </c>
      <c r="S3367" s="11">
        <f>(((J3367/60)/60)/24)+DATE(1970,1,1)</f>
        <v>42321.101759259262</v>
      </c>
      <c r="T3367" s="3">
        <f>(((I3367/60)/60)/24)+DATE(1970,1,1)</f>
        <v>42351.101759259262</v>
      </c>
    </row>
    <row r="3368" spans="1:20" x14ac:dyDescent="0.3">
      <c r="A3368" s="2">
        <v>3366</v>
      </c>
      <c r="B3368" s="2" t="s">
        <v>3365</v>
      </c>
      <c r="C3368" s="2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6">
        <f>(E3368/D3368)*100</f>
        <v>221</v>
      </c>
      <c r="P3368" s="5">
        <f>IF(NOT(L3368=0),(E3368/L3368),0)</f>
        <v>61.388888888888886</v>
      </c>
      <c r="Q3368" s="2" t="s">
        <v>8317</v>
      </c>
      <c r="R3368" s="2" t="s">
        <v>8318</v>
      </c>
      <c r="S3368" s="11">
        <f>(((J3368/60)/60)/24)+DATE(1970,1,1)</f>
        <v>42107.067557870367</v>
      </c>
      <c r="T3368" s="3">
        <f>(((I3368/60)/60)/24)+DATE(1970,1,1)</f>
        <v>42137.067557870367</v>
      </c>
    </row>
    <row r="3369" spans="1:20" x14ac:dyDescent="0.3">
      <c r="A3369" s="2">
        <v>3367</v>
      </c>
      <c r="B3369" s="2" t="s">
        <v>3366</v>
      </c>
      <c r="C3369" s="2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6">
        <f>(E3369/D3369)*100</f>
        <v>118.66666666666667</v>
      </c>
      <c r="P3369" s="5">
        <f>IF(NOT(L3369=0),(E3369/L3369),0)</f>
        <v>29.666666666666668</v>
      </c>
      <c r="Q3369" s="2" t="s">
        <v>8317</v>
      </c>
      <c r="R3369" s="2" t="s">
        <v>8318</v>
      </c>
      <c r="S3369" s="11">
        <f>(((J3369/60)/60)/24)+DATE(1970,1,1)</f>
        <v>42192.933958333335</v>
      </c>
      <c r="T3369" s="3">
        <f>(((I3369/60)/60)/24)+DATE(1970,1,1)</f>
        <v>42217.933958333335</v>
      </c>
    </row>
    <row r="3370" spans="1:20" x14ac:dyDescent="0.3">
      <c r="A3370" s="2">
        <v>3368</v>
      </c>
      <c r="B3370" s="2" t="s">
        <v>3367</v>
      </c>
      <c r="C3370" s="2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6">
        <f>(E3370/D3370)*100</f>
        <v>104.60000000000001</v>
      </c>
      <c r="P3370" s="5">
        <f>IF(NOT(L3370=0),(E3370/L3370),0)</f>
        <v>45.478260869565219</v>
      </c>
      <c r="Q3370" s="2" t="s">
        <v>8317</v>
      </c>
      <c r="R3370" s="2" t="s">
        <v>8318</v>
      </c>
      <c r="S3370" s="11">
        <f>(((J3370/60)/60)/24)+DATE(1970,1,1)</f>
        <v>41969.199756944443</v>
      </c>
      <c r="T3370" s="3">
        <f>(((I3370/60)/60)/24)+DATE(1970,1,1)</f>
        <v>42005.208333333328</v>
      </c>
    </row>
    <row r="3371" spans="1:20" x14ac:dyDescent="0.3">
      <c r="A3371" s="2">
        <v>3369</v>
      </c>
      <c r="B3371" s="2" t="s">
        <v>3368</v>
      </c>
      <c r="C3371" s="2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6">
        <f>(E3371/D3371)*100</f>
        <v>103.89999999999999</v>
      </c>
      <c r="P3371" s="5">
        <f>IF(NOT(L3371=0),(E3371/L3371),0)</f>
        <v>96.203703703703709</v>
      </c>
      <c r="Q3371" s="2" t="s">
        <v>8317</v>
      </c>
      <c r="R3371" s="2" t="s">
        <v>8318</v>
      </c>
      <c r="S3371" s="11">
        <f>(((J3371/60)/60)/24)+DATE(1970,1,1)</f>
        <v>42690.041435185187</v>
      </c>
      <c r="T3371" s="3">
        <f>(((I3371/60)/60)/24)+DATE(1970,1,1)</f>
        <v>42750.041435185187</v>
      </c>
    </row>
    <row r="3372" spans="1:20" x14ac:dyDescent="0.3">
      <c r="A3372" s="2">
        <v>3370</v>
      </c>
      <c r="B3372" s="2" t="s">
        <v>3369</v>
      </c>
      <c r="C3372" s="2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6">
        <f>(E3372/D3372)*100</f>
        <v>117.73333333333333</v>
      </c>
      <c r="P3372" s="5">
        <f>IF(NOT(L3372=0),(E3372/L3372),0)</f>
        <v>67.92307692307692</v>
      </c>
      <c r="Q3372" s="2" t="s">
        <v>8317</v>
      </c>
      <c r="R3372" s="2" t="s">
        <v>8318</v>
      </c>
      <c r="S3372" s="11">
        <f>(((J3372/60)/60)/24)+DATE(1970,1,1)</f>
        <v>42690.334317129629</v>
      </c>
      <c r="T3372" s="3">
        <f>(((I3372/60)/60)/24)+DATE(1970,1,1)</f>
        <v>42721.333333333328</v>
      </c>
    </row>
    <row r="3373" spans="1:20" x14ac:dyDescent="0.3">
      <c r="A3373" s="2">
        <v>3371</v>
      </c>
      <c r="B3373" s="2" t="s">
        <v>3370</v>
      </c>
      <c r="C3373" s="2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6">
        <f>(E3373/D3373)*100</f>
        <v>138.5</v>
      </c>
      <c r="P3373" s="5">
        <f>IF(NOT(L3373=0),(E3373/L3373),0)</f>
        <v>30.777777777777779</v>
      </c>
      <c r="Q3373" s="2" t="s">
        <v>8317</v>
      </c>
      <c r="R3373" s="2" t="s">
        <v>8318</v>
      </c>
      <c r="S3373" s="11">
        <f>(((J3373/60)/60)/24)+DATE(1970,1,1)</f>
        <v>42312.874594907407</v>
      </c>
      <c r="T3373" s="3">
        <f>(((I3373/60)/60)/24)+DATE(1970,1,1)</f>
        <v>42340.874594907407</v>
      </c>
    </row>
    <row r="3374" spans="1:20" x14ac:dyDescent="0.3">
      <c r="A3374" s="2">
        <v>3372</v>
      </c>
      <c r="B3374" s="2" t="s">
        <v>3371</v>
      </c>
      <c r="C3374" s="2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6">
        <f>(E3374/D3374)*100</f>
        <v>103.49999999999999</v>
      </c>
      <c r="P3374" s="5">
        <f>IF(NOT(L3374=0),(E3374/L3374),0)</f>
        <v>38.333333333333336</v>
      </c>
      <c r="Q3374" s="2" t="s">
        <v>8317</v>
      </c>
      <c r="R3374" s="2" t="s">
        <v>8318</v>
      </c>
      <c r="S3374" s="11">
        <f>(((J3374/60)/60)/24)+DATE(1970,1,1)</f>
        <v>41855.548101851848</v>
      </c>
      <c r="T3374" s="3">
        <f>(((I3374/60)/60)/24)+DATE(1970,1,1)</f>
        <v>41876.207638888889</v>
      </c>
    </row>
    <row r="3375" spans="1:20" x14ac:dyDescent="0.3">
      <c r="A3375" s="2">
        <v>3373</v>
      </c>
      <c r="B3375" s="2" t="s">
        <v>3372</v>
      </c>
      <c r="C3375" s="2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6">
        <f>(E3375/D3375)*100</f>
        <v>100.25</v>
      </c>
      <c r="P3375" s="5">
        <f>IF(NOT(L3375=0),(E3375/L3375),0)</f>
        <v>66.833333333333329</v>
      </c>
      <c r="Q3375" s="2" t="s">
        <v>8317</v>
      </c>
      <c r="R3375" s="2" t="s">
        <v>8318</v>
      </c>
      <c r="S3375" s="11">
        <f>(((J3375/60)/60)/24)+DATE(1970,1,1)</f>
        <v>42179.854629629626</v>
      </c>
      <c r="T3375" s="3">
        <f>(((I3375/60)/60)/24)+DATE(1970,1,1)</f>
        <v>42203.666666666672</v>
      </c>
    </row>
    <row r="3376" spans="1:20" x14ac:dyDescent="0.3">
      <c r="A3376" s="2">
        <v>3374</v>
      </c>
      <c r="B3376" s="2" t="s">
        <v>3373</v>
      </c>
      <c r="C3376" s="2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6">
        <f>(E3376/D3376)*100</f>
        <v>106.57142857142856</v>
      </c>
      <c r="P3376" s="5">
        <f>IF(NOT(L3376=0),(E3376/L3376),0)</f>
        <v>71.730769230769226</v>
      </c>
      <c r="Q3376" s="2" t="s">
        <v>8317</v>
      </c>
      <c r="R3376" s="2" t="s">
        <v>8318</v>
      </c>
      <c r="S3376" s="11">
        <f>(((J3376/60)/60)/24)+DATE(1970,1,1)</f>
        <v>42275.731666666667</v>
      </c>
      <c r="T3376" s="3">
        <f>(((I3376/60)/60)/24)+DATE(1970,1,1)</f>
        <v>42305.731666666667</v>
      </c>
    </row>
    <row r="3377" spans="1:20" x14ac:dyDescent="0.3">
      <c r="A3377" s="2">
        <v>3375</v>
      </c>
      <c r="B3377" s="2" t="s">
        <v>3374</v>
      </c>
      <c r="C3377" s="2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6">
        <f>(E3377/D3377)*100</f>
        <v>100</v>
      </c>
      <c r="P3377" s="5">
        <f>IF(NOT(L3377=0),(E3377/L3377),0)</f>
        <v>176.47058823529412</v>
      </c>
      <c r="Q3377" s="2" t="s">
        <v>8317</v>
      </c>
      <c r="R3377" s="2" t="s">
        <v>8318</v>
      </c>
      <c r="S3377" s="11">
        <f>(((J3377/60)/60)/24)+DATE(1970,1,1)</f>
        <v>41765.610798611109</v>
      </c>
      <c r="T3377" s="3">
        <f>(((I3377/60)/60)/24)+DATE(1970,1,1)</f>
        <v>41777.610798611109</v>
      </c>
    </row>
    <row r="3378" spans="1:20" x14ac:dyDescent="0.3">
      <c r="A3378" s="2">
        <v>3376</v>
      </c>
      <c r="B3378" s="2" t="s">
        <v>3375</v>
      </c>
      <c r="C3378" s="2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6">
        <f>(E3378/D3378)*100</f>
        <v>100.01249999999999</v>
      </c>
      <c r="P3378" s="5">
        <f>IF(NOT(L3378=0),(E3378/L3378),0)</f>
        <v>421.10526315789474</v>
      </c>
      <c r="Q3378" s="2" t="s">
        <v>8317</v>
      </c>
      <c r="R3378" s="2" t="s">
        <v>8318</v>
      </c>
      <c r="S3378" s="11">
        <f>(((J3378/60)/60)/24)+DATE(1970,1,1)</f>
        <v>42059.701319444444</v>
      </c>
      <c r="T3378" s="3">
        <f>(((I3378/60)/60)/24)+DATE(1970,1,1)</f>
        <v>42119.659652777773</v>
      </c>
    </row>
    <row r="3379" spans="1:20" x14ac:dyDescent="0.3">
      <c r="A3379" s="2">
        <v>3377</v>
      </c>
      <c r="B3379" s="2" t="s">
        <v>3376</v>
      </c>
      <c r="C3379" s="2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6">
        <f>(E3379/D3379)*100</f>
        <v>101.05</v>
      </c>
      <c r="P3379" s="5">
        <f>IF(NOT(L3379=0),(E3379/L3379),0)</f>
        <v>104.98701298701299</v>
      </c>
      <c r="Q3379" s="2" t="s">
        <v>8317</v>
      </c>
      <c r="R3379" s="2" t="s">
        <v>8318</v>
      </c>
      <c r="S3379" s="11">
        <f>(((J3379/60)/60)/24)+DATE(1970,1,1)</f>
        <v>42053.732627314821</v>
      </c>
      <c r="T3379" s="3">
        <f>(((I3379/60)/60)/24)+DATE(1970,1,1)</f>
        <v>42083.705555555556</v>
      </c>
    </row>
    <row r="3380" spans="1:20" x14ac:dyDescent="0.3">
      <c r="A3380" s="2">
        <v>3378</v>
      </c>
      <c r="B3380" s="2" t="s">
        <v>3377</v>
      </c>
      <c r="C3380" s="2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6">
        <f>(E3380/D3380)*100</f>
        <v>107.63636363636364</v>
      </c>
      <c r="P3380" s="5">
        <f>IF(NOT(L3380=0),(E3380/L3380),0)</f>
        <v>28.19047619047619</v>
      </c>
      <c r="Q3380" s="2" t="s">
        <v>8317</v>
      </c>
      <c r="R3380" s="2" t="s">
        <v>8318</v>
      </c>
      <c r="S3380" s="11">
        <f>(((J3380/60)/60)/24)+DATE(1970,1,1)</f>
        <v>41858.355393518519</v>
      </c>
      <c r="T3380" s="3">
        <f>(((I3380/60)/60)/24)+DATE(1970,1,1)</f>
        <v>41882.547222222223</v>
      </c>
    </row>
    <row r="3381" spans="1:20" x14ac:dyDescent="0.3">
      <c r="A3381" s="2">
        <v>3379</v>
      </c>
      <c r="B3381" s="2" t="s">
        <v>3378</v>
      </c>
      <c r="C3381" s="2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6">
        <f>(E3381/D3381)*100</f>
        <v>103.64999999999999</v>
      </c>
      <c r="P3381" s="5">
        <f>IF(NOT(L3381=0),(E3381/L3381),0)</f>
        <v>54.55263157894737</v>
      </c>
      <c r="Q3381" s="2" t="s">
        <v>8317</v>
      </c>
      <c r="R3381" s="2" t="s">
        <v>8318</v>
      </c>
      <c r="S3381" s="11">
        <f>(((J3381/60)/60)/24)+DATE(1970,1,1)</f>
        <v>42225.513888888891</v>
      </c>
      <c r="T3381" s="3">
        <f>(((I3381/60)/60)/24)+DATE(1970,1,1)</f>
        <v>42242.958333333328</v>
      </c>
    </row>
    <row r="3382" spans="1:20" x14ac:dyDescent="0.3">
      <c r="A3382" s="2">
        <v>3380</v>
      </c>
      <c r="B3382" s="2" t="s">
        <v>3379</v>
      </c>
      <c r="C3382" s="2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6">
        <f>(E3382/D3382)*100</f>
        <v>104.43333333333334</v>
      </c>
      <c r="P3382" s="5">
        <f>IF(NOT(L3382=0),(E3382/L3382),0)</f>
        <v>111.89285714285714</v>
      </c>
      <c r="Q3382" s="2" t="s">
        <v>8317</v>
      </c>
      <c r="R3382" s="2" t="s">
        <v>8318</v>
      </c>
      <c r="S3382" s="11">
        <f>(((J3382/60)/60)/24)+DATE(1970,1,1)</f>
        <v>41937.95344907407</v>
      </c>
      <c r="T3382" s="3">
        <f>(((I3382/60)/60)/24)+DATE(1970,1,1)</f>
        <v>41972.995115740734</v>
      </c>
    </row>
    <row r="3383" spans="1:20" x14ac:dyDescent="0.3">
      <c r="A3383" s="2">
        <v>3381</v>
      </c>
      <c r="B3383" s="2" t="s">
        <v>3380</v>
      </c>
      <c r="C3383" s="2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6">
        <f>(E3383/D3383)*100</f>
        <v>102.25</v>
      </c>
      <c r="P3383" s="5">
        <f>IF(NOT(L3383=0),(E3383/L3383),0)</f>
        <v>85.208333333333329</v>
      </c>
      <c r="Q3383" s="2" t="s">
        <v>8317</v>
      </c>
      <c r="R3383" s="2" t="s">
        <v>8318</v>
      </c>
      <c r="S3383" s="11">
        <f>(((J3383/60)/60)/24)+DATE(1970,1,1)</f>
        <v>42044.184988425928</v>
      </c>
      <c r="T3383" s="3">
        <f>(((I3383/60)/60)/24)+DATE(1970,1,1)</f>
        <v>42074.143321759257</v>
      </c>
    </row>
    <row r="3384" spans="1:20" x14ac:dyDescent="0.3">
      <c r="A3384" s="2">
        <v>3382</v>
      </c>
      <c r="B3384" s="2" t="s">
        <v>3381</v>
      </c>
      <c r="C3384" s="2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6">
        <f>(E3384/D3384)*100</f>
        <v>100.74285714285713</v>
      </c>
      <c r="P3384" s="5">
        <f>IF(NOT(L3384=0),(E3384/L3384),0)</f>
        <v>76.652173913043484</v>
      </c>
      <c r="Q3384" s="2" t="s">
        <v>8317</v>
      </c>
      <c r="R3384" s="2" t="s">
        <v>8318</v>
      </c>
      <c r="S3384" s="11">
        <f>(((J3384/60)/60)/24)+DATE(1970,1,1)</f>
        <v>42559.431203703702</v>
      </c>
      <c r="T3384" s="3">
        <f>(((I3384/60)/60)/24)+DATE(1970,1,1)</f>
        <v>42583.957638888889</v>
      </c>
    </row>
    <row r="3385" spans="1:20" x14ac:dyDescent="0.3">
      <c r="A3385" s="2">
        <v>3383</v>
      </c>
      <c r="B3385" s="2" t="s">
        <v>3382</v>
      </c>
      <c r="C3385" s="2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6">
        <f>(E3385/D3385)*100</f>
        <v>111.71428571428572</v>
      </c>
      <c r="P3385" s="5">
        <f>IF(NOT(L3385=0),(E3385/L3385),0)</f>
        <v>65.166666666666671</v>
      </c>
      <c r="Q3385" s="2" t="s">
        <v>8317</v>
      </c>
      <c r="R3385" s="2" t="s">
        <v>8318</v>
      </c>
      <c r="S3385" s="11">
        <f>(((J3385/60)/60)/24)+DATE(1970,1,1)</f>
        <v>42524.782638888893</v>
      </c>
      <c r="T3385" s="3">
        <f>(((I3385/60)/60)/24)+DATE(1970,1,1)</f>
        <v>42544.782638888893</v>
      </c>
    </row>
    <row r="3386" spans="1:20" x14ac:dyDescent="0.3">
      <c r="A3386" s="2">
        <v>3384</v>
      </c>
      <c r="B3386" s="2" t="s">
        <v>3383</v>
      </c>
      <c r="C3386" s="2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6">
        <f>(E3386/D3386)*100</f>
        <v>100.01100000000001</v>
      </c>
      <c r="P3386" s="5">
        <f>IF(NOT(L3386=0),(E3386/L3386),0)</f>
        <v>93.760312499999998</v>
      </c>
      <c r="Q3386" s="2" t="s">
        <v>8317</v>
      </c>
      <c r="R3386" s="2" t="s">
        <v>8318</v>
      </c>
      <c r="S3386" s="11">
        <f>(((J3386/60)/60)/24)+DATE(1970,1,1)</f>
        <v>42292.087592592594</v>
      </c>
      <c r="T3386" s="3">
        <f>(((I3386/60)/60)/24)+DATE(1970,1,1)</f>
        <v>42329.125</v>
      </c>
    </row>
    <row r="3387" spans="1:20" x14ac:dyDescent="0.3">
      <c r="A3387" s="2">
        <v>3385</v>
      </c>
      <c r="B3387" s="2" t="s">
        <v>3384</v>
      </c>
      <c r="C3387" s="2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6">
        <f>(E3387/D3387)*100</f>
        <v>100</v>
      </c>
      <c r="P3387" s="5">
        <f>IF(NOT(L3387=0),(E3387/L3387),0)</f>
        <v>133.33333333333334</v>
      </c>
      <c r="Q3387" s="2" t="s">
        <v>8317</v>
      </c>
      <c r="R3387" s="2" t="s">
        <v>8318</v>
      </c>
      <c r="S3387" s="11">
        <f>(((J3387/60)/60)/24)+DATE(1970,1,1)</f>
        <v>41953.8675</v>
      </c>
      <c r="T3387" s="3">
        <f>(((I3387/60)/60)/24)+DATE(1970,1,1)</f>
        <v>41983.8675</v>
      </c>
    </row>
    <row r="3388" spans="1:20" x14ac:dyDescent="0.3">
      <c r="A3388" s="2">
        <v>3386</v>
      </c>
      <c r="B3388" s="2" t="s">
        <v>3385</v>
      </c>
      <c r="C3388" s="2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6">
        <f>(E3388/D3388)*100</f>
        <v>105</v>
      </c>
      <c r="P3388" s="5">
        <f>IF(NOT(L3388=0),(E3388/L3388),0)</f>
        <v>51.219512195121951</v>
      </c>
      <c r="Q3388" s="2" t="s">
        <v>8317</v>
      </c>
      <c r="R3388" s="2" t="s">
        <v>8318</v>
      </c>
      <c r="S3388" s="11">
        <f>(((J3388/60)/60)/24)+DATE(1970,1,1)</f>
        <v>41946.644745370373</v>
      </c>
      <c r="T3388" s="3">
        <f>(((I3388/60)/60)/24)+DATE(1970,1,1)</f>
        <v>41976.644745370373</v>
      </c>
    </row>
    <row r="3389" spans="1:20" x14ac:dyDescent="0.3">
      <c r="A3389" s="2">
        <v>3387</v>
      </c>
      <c r="B3389" s="2" t="s">
        <v>3386</v>
      </c>
      <c r="C3389" s="2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6">
        <f>(E3389/D3389)*100</f>
        <v>116.86666666666667</v>
      </c>
      <c r="P3389" s="5">
        <f>IF(NOT(L3389=0),(E3389/L3389),0)</f>
        <v>100.17142857142858</v>
      </c>
      <c r="Q3389" s="2" t="s">
        <v>8317</v>
      </c>
      <c r="R3389" s="2" t="s">
        <v>8318</v>
      </c>
      <c r="S3389" s="11">
        <f>(((J3389/60)/60)/24)+DATE(1970,1,1)</f>
        <v>41947.762592592589</v>
      </c>
      <c r="T3389" s="3">
        <f>(((I3389/60)/60)/24)+DATE(1970,1,1)</f>
        <v>41987.762592592597</v>
      </c>
    </row>
    <row r="3390" spans="1:20" x14ac:dyDescent="0.3">
      <c r="A3390" s="2">
        <v>3388</v>
      </c>
      <c r="B3390" s="2" t="s">
        <v>3387</v>
      </c>
      <c r="C3390" s="2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6">
        <f>(E3390/D3390)*100</f>
        <v>103.8</v>
      </c>
      <c r="P3390" s="5">
        <f>IF(NOT(L3390=0),(E3390/L3390),0)</f>
        <v>34.6</v>
      </c>
      <c r="Q3390" s="2" t="s">
        <v>8317</v>
      </c>
      <c r="R3390" s="2" t="s">
        <v>8318</v>
      </c>
      <c r="S3390" s="11">
        <f>(((J3390/60)/60)/24)+DATE(1970,1,1)</f>
        <v>42143.461122685185</v>
      </c>
      <c r="T3390" s="3">
        <f>(((I3390/60)/60)/24)+DATE(1970,1,1)</f>
        <v>42173.461122685185</v>
      </c>
    </row>
    <row r="3391" spans="1:20" x14ac:dyDescent="0.3">
      <c r="A3391" s="2">
        <v>3389</v>
      </c>
      <c r="B3391" s="2" t="s">
        <v>3388</v>
      </c>
      <c r="C3391" s="2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6">
        <f>(E3391/D3391)*100</f>
        <v>114.5</v>
      </c>
      <c r="P3391" s="5">
        <f>IF(NOT(L3391=0),(E3391/L3391),0)</f>
        <v>184.67741935483872</v>
      </c>
      <c r="Q3391" s="2" t="s">
        <v>8317</v>
      </c>
      <c r="R3391" s="2" t="s">
        <v>8318</v>
      </c>
      <c r="S3391" s="11">
        <f>(((J3391/60)/60)/24)+DATE(1970,1,1)</f>
        <v>42494.563449074078</v>
      </c>
      <c r="T3391" s="3">
        <f>(((I3391/60)/60)/24)+DATE(1970,1,1)</f>
        <v>42524.563449074078</v>
      </c>
    </row>
    <row r="3392" spans="1:20" x14ac:dyDescent="0.3">
      <c r="A3392" s="2">
        <v>3390</v>
      </c>
      <c r="B3392" s="2" t="s">
        <v>3389</v>
      </c>
      <c r="C3392" s="2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6">
        <f>(E3392/D3392)*100</f>
        <v>102.4</v>
      </c>
      <c r="P3392" s="5">
        <f>IF(NOT(L3392=0),(E3392/L3392),0)</f>
        <v>69.818181818181813</v>
      </c>
      <c r="Q3392" s="2" t="s">
        <v>8317</v>
      </c>
      <c r="R3392" s="2" t="s">
        <v>8318</v>
      </c>
      <c r="S3392" s="11">
        <f>(((J3392/60)/60)/24)+DATE(1970,1,1)</f>
        <v>41815.774826388886</v>
      </c>
      <c r="T3392" s="3">
        <f>(((I3392/60)/60)/24)+DATE(1970,1,1)</f>
        <v>41830.774826388886</v>
      </c>
    </row>
    <row r="3393" spans="1:20" x14ac:dyDescent="0.3">
      <c r="A3393" s="2">
        <v>3391</v>
      </c>
      <c r="B3393" s="2" t="s">
        <v>3390</v>
      </c>
      <c r="C3393" s="2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6">
        <f>(E3393/D3393)*100</f>
        <v>223</v>
      </c>
      <c r="P3393" s="5">
        <f>IF(NOT(L3393=0),(E3393/L3393),0)</f>
        <v>61.944444444444443</v>
      </c>
      <c r="Q3393" s="2" t="s">
        <v>8317</v>
      </c>
      <c r="R3393" s="2" t="s">
        <v>8318</v>
      </c>
      <c r="S3393" s="11">
        <f>(((J3393/60)/60)/24)+DATE(1970,1,1)</f>
        <v>41830.545694444445</v>
      </c>
      <c r="T3393" s="3">
        <f>(((I3393/60)/60)/24)+DATE(1970,1,1)</f>
        <v>41859.936111111114</v>
      </c>
    </row>
    <row r="3394" spans="1:20" x14ac:dyDescent="0.3">
      <c r="A3394" s="2">
        <v>3392</v>
      </c>
      <c r="B3394" s="2" t="s">
        <v>3391</v>
      </c>
      <c r="C3394" s="2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6">
        <f>(E3394/D3394)*100</f>
        <v>100</v>
      </c>
      <c r="P3394" s="5">
        <f>IF(NOT(L3394=0),(E3394/L3394),0)</f>
        <v>41.666666666666664</v>
      </c>
      <c r="Q3394" s="2" t="s">
        <v>8317</v>
      </c>
      <c r="R3394" s="2" t="s">
        <v>8318</v>
      </c>
      <c r="S3394" s="11">
        <f>(((J3394/60)/60)/24)+DATE(1970,1,1)</f>
        <v>42446.845543981486</v>
      </c>
      <c r="T3394" s="3">
        <f>(((I3394/60)/60)/24)+DATE(1970,1,1)</f>
        <v>42496.845543981486</v>
      </c>
    </row>
    <row r="3395" spans="1:20" x14ac:dyDescent="0.3">
      <c r="A3395" s="2">
        <v>3393</v>
      </c>
      <c r="B3395" s="2" t="s">
        <v>3392</v>
      </c>
      <c r="C3395" s="2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6">
        <f>(E3395/D3395)*100</f>
        <v>105.80000000000001</v>
      </c>
      <c r="P3395" s="5">
        <f>IF(NOT(L3395=0),(E3395/L3395),0)</f>
        <v>36.06818181818182</v>
      </c>
      <c r="Q3395" s="2" t="s">
        <v>8317</v>
      </c>
      <c r="R3395" s="2" t="s">
        <v>8318</v>
      </c>
      <c r="S3395" s="11">
        <f>(((J3395/60)/60)/24)+DATE(1970,1,1)</f>
        <v>41923.921643518523</v>
      </c>
      <c r="T3395" s="3">
        <f>(((I3395/60)/60)/24)+DATE(1970,1,1)</f>
        <v>41949.031944444447</v>
      </c>
    </row>
    <row r="3396" spans="1:20" x14ac:dyDescent="0.3">
      <c r="A3396" s="2">
        <v>3394</v>
      </c>
      <c r="B3396" s="2" t="s">
        <v>3393</v>
      </c>
      <c r="C3396" s="2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6">
        <f>(E3396/D3396)*100</f>
        <v>142.36363636363635</v>
      </c>
      <c r="P3396" s="5">
        <f>IF(NOT(L3396=0),(E3396/L3396),0)</f>
        <v>29</v>
      </c>
      <c r="Q3396" s="2" t="s">
        <v>8317</v>
      </c>
      <c r="R3396" s="2" t="s">
        <v>8318</v>
      </c>
      <c r="S3396" s="11">
        <f>(((J3396/60)/60)/24)+DATE(1970,1,1)</f>
        <v>41817.59542824074</v>
      </c>
      <c r="T3396" s="3">
        <f>(((I3396/60)/60)/24)+DATE(1970,1,1)</f>
        <v>41847.59542824074</v>
      </c>
    </row>
    <row r="3397" spans="1:20" x14ac:dyDescent="0.3">
      <c r="A3397" s="2">
        <v>3395</v>
      </c>
      <c r="B3397" s="2" t="s">
        <v>3394</v>
      </c>
      <c r="C3397" s="2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6">
        <f>(E3397/D3397)*100</f>
        <v>184</v>
      </c>
      <c r="P3397" s="5">
        <f>IF(NOT(L3397=0),(E3397/L3397),0)</f>
        <v>24.210526315789473</v>
      </c>
      <c r="Q3397" s="2" t="s">
        <v>8317</v>
      </c>
      <c r="R3397" s="2" t="s">
        <v>8318</v>
      </c>
      <c r="S3397" s="11">
        <f>(((J3397/60)/60)/24)+DATE(1970,1,1)</f>
        <v>42140.712314814817</v>
      </c>
      <c r="T3397" s="3">
        <f>(((I3397/60)/60)/24)+DATE(1970,1,1)</f>
        <v>42154.756944444445</v>
      </c>
    </row>
    <row r="3398" spans="1:20" x14ac:dyDescent="0.3">
      <c r="A3398" s="2">
        <v>3396</v>
      </c>
      <c r="B3398" s="2" t="s">
        <v>3395</v>
      </c>
      <c r="C3398" s="2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6">
        <f>(E3398/D3398)*100</f>
        <v>104.33333333333333</v>
      </c>
      <c r="P3398" s="5">
        <f>IF(NOT(L3398=0),(E3398/L3398),0)</f>
        <v>55.892857142857146</v>
      </c>
      <c r="Q3398" s="2" t="s">
        <v>8317</v>
      </c>
      <c r="R3398" s="2" t="s">
        <v>8318</v>
      </c>
      <c r="S3398" s="11">
        <f>(((J3398/60)/60)/24)+DATE(1970,1,1)</f>
        <v>41764.44663194444</v>
      </c>
      <c r="T3398" s="3">
        <f>(((I3398/60)/60)/24)+DATE(1970,1,1)</f>
        <v>41791.165972222225</v>
      </c>
    </row>
    <row r="3399" spans="1:20" x14ac:dyDescent="0.3">
      <c r="A3399" s="2">
        <v>3397</v>
      </c>
      <c r="B3399" s="2" t="s">
        <v>3396</v>
      </c>
      <c r="C3399" s="2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6">
        <f>(E3399/D3399)*100</f>
        <v>112.00000000000001</v>
      </c>
      <c r="P3399" s="5">
        <f>IF(NOT(L3399=0),(E3399/L3399),0)</f>
        <v>11.666666666666666</v>
      </c>
      <c r="Q3399" s="2" t="s">
        <v>8317</v>
      </c>
      <c r="R3399" s="2" t="s">
        <v>8318</v>
      </c>
      <c r="S3399" s="11">
        <f>(((J3399/60)/60)/24)+DATE(1970,1,1)</f>
        <v>42378.478344907402</v>
      </c>
      <c r="T3399" s="3">
        <f>(((I3399/60)/60)/24)+DATE(1970,1,1)</f>
        <v>42418.916666666672</v>
      </c>
    </row>
    <row r="3400" spans="1:20" x14ac:dyDescent="0.3">
      <c r="A3400" s="2">
        <v>3398</v>
      </c>
      <c r="B3400" s="2" t="s">
        <v>3397</v>
      </c>
      <c r="C3400" s="2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6">
        <f>(E3400/D3400)*100</f>
        <v>111.07499999999999</v>
      </c>
      <c r="P3400" s="5">
        <f>IF(NOT(L3400=0),(E3400/L3400),0)</f>
        <v>68.353846153846149</v>
      </c>
      <c r="Q3400" s="2" t="s">
        <v>8317</v>
      </c>
      <c r="R3400" s="2" t="s">
        <v>8318</v>
      </c>
      <c r="S3400" s="11">
        <f>(((J3400/60)/60)/24)+DATE(1970,1,1)</f>
        <v>41941.75203703704</v>
      </c>
      <c r="T3400" s="3">
        <f>(((I3400/60)/60)/24)+DATE(1970,1,1)</f>
        <v>41964.708333333328</v>
      </c>
    </row>
    <row r="3401" spans="1:20" x14ac:dyDescent="0.3">
      <c r="A3401" s="2">
        <v>3399</v>
      </c>
      <c r="B3401" s="2" t="s">
        <v>3398</v>
      </c>
      <c r="C3401" s="2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6">
        <f>(E3401/D3401)*100</f>
        <v>103.75000000000001</v>
      </c>
      <c r="P3401" s="5">
        <f>IF(NOT(L3401=0),(E3401/L3401),0)</f>
        <v>27.065217391304348</v>
      </c>
      <c r="Q3401" s="2" t="s">
        <v>8317</v>
      </c>
      <c r="R3401" s="2" t="s">
        <v>8318</v>
      </c>
      <c r="S3401" s="11">
        <f>(((J3401/60)/60)/24)+DATE(1970,1,1)</f>
        <v>42026.920428240745</v>
      </c>
      <c r="T3401" s="3">
        <f>(((I3401/60)/60)/24)+DATE(1970,1,1)</f>
        <v>42056.920428240745</v>
      </c>
    </row>
    <row r="3402" spans="1:20" x14ac:dyDescent="0.3">
      <c r="A3402" s="2">
        <v>3400</v>
      </c>
      <c r="B3402" s="2" t="s">
        <v>3399</v>
      </c>
      <c r="C3402" s="2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6">
        <f>(E3402/D3402)*100</f>
        <v>100.41</v>
      </c>
      <c r="P3402" s="5">
        <f>IF(NOT(L3402=0),(E3402/L3402),0)</f>
        <v>118.12941176470588</v>
      </c>
      <c r="Q3402" s="2" t="s">
        <v>8317</v>
      </c>
      <c r="R3402" s="2" t="s">
        <v>8318</v>
      </c>
      <c r="S3402" s="11">
        <f>(((J3402/60)/60)/24)+DATE(1970,1,1)</f>
        <v>41834.953865740739</v>
      </c>
      <c r="T3402" s="3">
        <f>(((I3402/60)/60)/24)+DATE(1970,1,1)</f>
        <v>41879.953865740739</v>
      </c>
    </row>
    <row r="3403" spans="1:20" x14ac:dyDescent="0.3">
      <c r="A3403" s="2">
        <v>3401</v>
      </c>
      <c r="B3403" s="2" t="s">
        <v>3400</v>
      </c>
      <c r="C3403" s="2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6">
        <f>(E3403/D3403)*100</f>
        <v>101.86206896551724</v>
      </c>
      <c r="P3403" s="5">
        <f>IF(NOT(L3403=0),(E3403/L3403),0)</f>
        <v>44.757575757575758</v>
      </c>
      <c r="Q3403" s="2" t="s">
        <v>8317</v>
      </c>
      <c r="R3403" s="2" t="s">
        <v>8318</v>
      </c>
      <c r="S3403" s="11">
        <f>(((J3403/60)/60)/24)+DATE(1970,1,1)</f>
        <v>42193.723912037036</v>
      </c>
      <c r="T3403" s="3">
        <f>(((I3403/60)/60)/24)+DATE(1970,1,1)</f>
        <v>42223.723912037036</v>
      </c>
    </row>
    <row r="3404" spans="1:20" x14ac:dyDescent="0.3">
      <c r="A3404" s="2">
        <v>3402</v>
      </c>
      <c r="B3404" s="2" t="s">
        <v>3401</v>
      </c>
      <c r="C3404" s="2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6">
        <f>(E3404/D3404)*100</f>
        <v>109.76666666666665</v>
      </c>
      <c r="P3404" s="5">
        <f>IF(NOT(L3404=0),(E3404/L3404),0)</f>
        <v>99.787878787878782</v>
      </c>
      <c r="Q3404" s="2" t="s">
        <v>8317</v>
      </c>
      <c r="R3404" s="2" t="s">
        <v>8318</v>
      </c>
      <c r="S3404" s="11">
        <f>(((J3404/60)/60)/24)+DATE(1970,1,1)</f>
        <v>42290.61855324074</v>
      </c>
      <c r="T3404" s="3">
        <f>(((I3404/60)/60)/24)+DATE(1970,1,1)</f>
        <v>42320.104861111111</v>
      </c>
    </row>
    <row r="3405" spans="1:20" x14ac:dyDescent="0.3">
      <c r="A3405" s="2">
        <v>3403</v>
      </c>
      <c r="B3405" s="2" t="s">
        <v>3402</v>
      </c>
      <c r="C3405" s="2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6">
        <f>(E3405/D3405)*100</f>
        <v>100</v>
      </c>
      <c r="P3405" s="5">
        <f>IF(NOT(L3405=0),(E3405/L3405),0)</f>
        <v>117.64705882352941</v>
      </c>
      <c r="Q3405" s="2" t="s">
        <v>8317</v>
      </c>
      <c r="R3405" s="2" t="s">
        <v>8318</v>
      </c>
      <c r="S3405" s="11">
        <f>(((J3405/60)/60)/24)+DATE(1970,1,1)</f>
        <v>42150.462083333332</v>
      </c>
      <c r="T3405" s="3">
        <f>(((I3405/60)/60)/24)+DATE(1970,1,1)</f>
        <v>42180.462083333332</v>
      </c>
    </row>
    <row r="3406" spans="1:20" x14ac:dyDescent="0.3">
      <c r="A3406" s="2">
        <v>3404</v>
      </c>
      <c r="B3406" s="2" t="s">
        <v>3403</v>
      </c>
      <c r="C3406" s="2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6">
        <f>(E3406/D3406)*100</f>
        <v>122</v>
      </c>
      <c r="P3406" s="5">
        <f>IF(NOT(L3406=0),(E3406/L3406),0)</f>
        <v>203.33333333333334</v>
      </c>
      <c r="Q3406" s="2" t="s">
        <v>8317</v>
      </c>
      <c r="R3406" s="2" t="s">
        <v>8318</v>
      </c>
      <c r="S3406" s="11">
        <f>(((J3406/60)/60)/24)+DATE(1970,1,1)</f>
        <v>42152.503495370373</v>
      </c>
      <c r="T3406" s="3">
        <f>(((I3406/60)/60)/24)+DATE(1970,1,1)</f>
        <v>42172.503495370373</v>
      </c>
    </row>
    <row r="3407" spans="1:20" x14ac:dyDescent="0.3">
      <c r="A3407" s="2">
        <v>3405</v>
      </c>
      <c r="B3407" s="2" t="s">
        <v>3404</v>
      </c>
      <c r="C3407" s="2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6">
        <f>(E3407/D3407)*100</f>
        <v>137.57142857142856</v>
      </c>
      <c r="P3407" s="5">
        <f>IF(NOT(L3407=0),(E3407/L3407),0)</f>
        <v>28.323529411764707</v>
      </c>
      <c r="Q3407" s="2" t="s">
        <v>8317</v>
      </c>
      <c r="R3407" s="2" t="s">
        <v>8318</v>
      </c>
      <c r="S3407" s="11">
        <f>(((J3407/60)/60)/24)+DATE(1970,1,1)</f>
        <v>42410.017199074078</v>
      </c>
      <c r="T3407" s="3">
        <f>(((I3407/60)/60)/24)+DATE(1970,1,1)</f>
        <v>42430.999305555553</v>
      </c>
    </row>
    <row r="3408" spans="1:20" x14ac:dyDescent="0.3">
      <c r="A3408" s="2">
        <v>3406</v>
      </c>
      <c r="B3408" s="2" t="s">
        <v>3405</v>
      </c>
      <c r="C3408" s="2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6">
        <f>(E3408/D3408)*100</f>
        <v>100.31000000000002</v>
      </c>
      <c r="P3408" s="5">
        <f>IF(NOT(L3408=0),(E3408/L3408),0)</f>
        <v>110.23076923076923</v>
      </c>
      <c r="Q3408" s="2" t="s">
        <v>8317</v>
      </c>
      <c r="R3408" s="2" t="s">
        <v>8318</v>
      </c>
      <c r="S3408" s="11">
        <f>(((J3408/60)/60)/24)+DATE(1970,1,1)</f>
        <v>41791.492777777778</v>
      </c>
      <c r="T3408" s="3">
        <f>(((I3408/60)/60)/24)+DATE(1970,1,1)</f>
        <v>41836.492777777778</v>
      </c>
    </row>
    <row r="3409" spans="1:20" x14ac:dyDescent="0.3">
      <c r="A3409" s="2">
        <v>3407</v>
      </c>
      <c r="B3409" s="2" t="s">
        <v>3406</v>
      </c>
      <c r="C3409" s="2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6">
        <f>(E3409/D3409)*100</f>
        <v>107.1</v>
      </c>
      <c r="P3409" s="5">
        <f>IF(NOT(L3409=0),(E3409/L3409),0)</f>
        <v>31.970149253731343</v>
      </c>
      <c r="Q3409" s="2" t="s">
        <v>8317</v>
      </c>
      <c r="R3409" s="2" t="s">
        <v>8318</v>
      </c>
      <c r="S3409" s="11">
        <f>(((J3409/60)/60)/24)+DATE(1970,1,1)</f>
        <v>41796.422326388885</v>
      </c>
      <c r="T3409" s="3">
        <f>(((I3409/60)/60)/24)+DATE(1970,1,1)</f>
        <v>41826.422326388885</v>
      </c>
    </row>
    <row r="3410" spans="1:20" x14ac:dyDescent="0.3">
      <c r="A3410" s="2">
        <v>3408</v>
      </c>
      <c r="B3410" s="2" t="s">
        <v>3407</v>
      </c>
      <c r="C3410" s="2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6">
        <f>(E3410/D3410)*100</f>
        <v>211</v>
      </c>
      <c r="P3410" s="5">
        <f>IF(NOT(L3410=0),(E3410/L3410),0)</f>
        <v>58.611111111111114</v>
      </c>
      <c r="Q3410" s="2" t="s">
        <v>8317</v>
      </c>
      <c r="R3410" s="2" t="s">
        <v>8318</v>
      </c>
      <c r="S3410" s="11">
        <f>(((J3410/60)/60)/24)+DATE(1970,1,1)</f>
        <v>41808.991944444446</v>
      </c>
      <c r="T3410" s="3">
        <f>(((I3410/60)/60)/24)+DATE(1970,1,1)</f>
        <v>41838.991944444446</v>
      </c>
    </row>
    <row r="3411" spans="1:20" x14ac:dyDescent="0.3">
      <c r="A3411" s="2">
        <v>3409</v>
      </c>
      <c r="B3411" s="2" t="s">
        <v>3408</v>
      </c>
      <c r="C3411" s="2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6">
        <f>(E3411/D3411)*100</f>
        <v>123.6</v>
      </c>
      <c r="P3411" s="5">
        <f>IF(NOT(L3411=0),(E3411/L3411),0)</f>
        <v>29.428571428571427</v>
      </c>
      <c r="Q3411" s="2" t="s">
        <v>8317</v>
      </c>
      <c r="R3411" s="2" t="s">
        <v>8318</v>
      </c>
      <c r="S3411" s="11">
        <f>(((J3411/60)/60)/24)+DATE(1970,1,1)</f>
        <v>42544.814328703709</v>
      </c>
      <c r="T3411" s="3">
        <f>(((I3411/60)/60)/24)+DATE(1970,1,1)</f>
        <v>42582.873611111107</v>
      </c>
    </row>
    <row r="3412" spans="1:20" x14ac:dyDescent="0.3">
      <c r="A3412" s="2">
        <v>3410</v>
      </c>
      <c r="B3412" s="2" t="s">
        <v>3409</v>
      </c>
      <c r="C3412" s="2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6">
        <f>(E3412/D3412)*100</f>
        <v>108.5</v>
      </c>
      <c r="P3412" s="5">
        <f>IF(NOT(L3412=0),(E3412/L3412),0)</f>
        <v>81.375</v>
      </c>
      <c r="Q3412" s="2" t="s">
        <v>8317</v>
      </c>
      <c r="R3412" s="2" t="s">
        <v>8318</v>
      </c>
      <c r="S3412" s="11">
        <f>(((J3412/60)/60)/24)+DATE(1970,1,1)</f>
        <v>42500.041550925926</v>
      </c>
      <c r="T3412" s="3">
        <f>(((I3412/60)/60)/24)+DATE(1970,1,1)</f>
        <v>42527.291666666672</v>
      </c>
    </row>
    <row r="3413" spans="1:20" x14ac:dyDescent="0.3">
      <c r="A3413" s="2">
        <v>3411</v>
      </c>
      <c r="B3413" s="2" t="s">
        <v>3410</v>
      </c>
      <c r="C3413" s="2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6">
        <f>(E3413/D3413)*100</f>
        <v>103.56666666666668</v>
      </c>
      <c r="P3413" s="5">
        <f>IF(NOT(L3413=0),(E3413/L3413),0)</f>
        <v>199.16666666666666</v>
      </c>
      <c r="Q3413" s="2" t="s">
        <v>8317</v>
      </c>
      <c r="R3413" s="2" t="s">
        <v>8318</v>
      </c>
      <c r="S3413" s="11">
        <f>(((J3413/60)/60)/24)+DATE(1970,1,1)</f>
        <v>42265.022824074069</v>
      </c>
      <c r="T3413" s="3">
        <f>(((I3413/60)/60)/24)+DATE(1970,1,1)</f>
        <v>42285.022824074069</v>
      </c>
    </row>
    <row r="3414" spans="1:20" x14ac:dyDescent="0.3">
      <c r="A3414" s="2">
        <v>3412</v>
      </c>
      <c r="B3414" s="2" t="s">
        <v>3411</v>
      </c>
      <c r="C3414" s="2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6">
        <f>(E3414/D3414)*100</f>
        <v>100</v>
      </c>
      <c r="P3414" s="5">
        <f>IF(NOT(L3414=0),(E3414/L3414),0)</f>
        <v>115.38461538461539</v>
      </c>
      <c r="Q3414" s="2" t="s">
        <v>8317</v>
      </c>
      <c r="R3414" s="2" t="s">
        <v>8318</v>
      </c>
      <c r="S3414" s="11">
        <f>(((J3414/60)/60)/24)+DATE(1970,1,1)</f>
        <v>41879.959050925929</v>
      </c>
      <c r="T3414" s="3">
        <f>(((I3414/60)/60)/24)+DATE(1970,1,1)</f>
        <v>41909.959050925929</v>
      </c>
    </row>
    <row r="3415" spans="1:20" x14ac:dyDescent="0.3">
      <c r="A3415" s="2">
        <v>3413</v>
      </c>
      <c r="B3415" s="2" t="s">
        <v>3412</v>
      </c>
      <c r="C3415" s="2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6">
        <f>(E3415/D3415)*100</f>
        <v>130</v>
      </c>
      <c r="P3415" s="5">
        <f>IF(NOT(L3415=0),(E3415/L3415),0)</f>
        <v>46.428571428571431</v>
      </c>
      <c r="Q3415" s="2" t="s">
        <v>8317</v>
      </c>
      <c r="R3415" s="2" t="s">
        <v>8318</v>
      </c>
      <c r="S3415" s="11">
        <f>(((J3415/60)/60)/24)+DATE(1970,1,1)</f>
        <v>42053.733078703706</v>
      </c>
      <c r="T3415" s="3">
        <f>(((I3415/60)/60)/24)+DATE(1970,1,1)</f>
        <v>42063.207638888889</v>
      </c>
    </row>
    <row r="3416" spans="1:20" x14ac:dyDescent="0.3">
      <c r="A3416" s="2">
        <v>3414</v>
      </c>
      <c r="B3416" s="2" t="s">
        <v>3413</v>
      </c>
      <c r="C3416" s="2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6">
        <f>(E3416/D3416)*100</f>
        <v>103.49999999999999</v>
      </c>
      <c r="P3416" s="5">
        <f>IF(NOT(L3416=0),(E3416/L3416),0)</f>
        <v>70.568181818181813</v>
      </c>
      <c r="Q3416" s="2" t="s">
        <v>8317</v>
      </c>
      <c r="R3416" s="2" t="s">
        <v>8318</v>
      </c>
      <c r="S3416" s="11">
        <f>(((J3416/60)/60)/24)+DATE(1970,1,1)</f>
        <v>42675.832465277781</v>
      </c>
      <c r="T3416" s="3">
        <f>(((I3416/60)/60)/24)+DATE(1970,1,1)</f>
        <v>42705.332638888889</v>
      </c>
    </row>
    <row r="3417" spans="1:20" x14ac:dyDescent="0.3">
      <c r="A3417" s="2">
        <v>3415</v>
      </c>
      <c r="B3417" s="2" t="s">
        <v>3414</v>
      </c>
      <c r="C3417" s="2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6">
        <f>(E3417/D3417)*100</f>
        <v>100</v>
      </c>
      <c r="P3417" s="5">
        <f>IF(NOT(L3417=0),(E3417/L3417),0)</f>
        <v>22.222222222222221</v>
      </c>
      <c r="Q3417" s="2" t="s">
        <v>8317</v>
      </c>
      <c r="R3417" s="2" t="s">
        <v>8318</v>
      </c>
      <c r="S3417" s="11">
        <f>(((J3417/60)/60)/24)+DATE(1970,1,1)</f>
        <v>42467.144166666665</v>
      </c>
      <c r="T3417" s="3">
        <f>(((I3417/60)/60)/24)+DATE(1970,1,1)</f>
        <v>42477.979166666672</v>
      </c>
    </row>
    <row r="3418" spans="1:20" x14ac:dyDescent="0.3">
      <c r="A3418" s="2">
        <v>3416</v>
      </c>
      <c r="B3418" s="2" t="s">
        <v>3415</v>
      </c>
      <c r="C3418" s="2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6">
        <f>(E3418/D3418)*100</f>
        <v>119.6</v>
      </c>
      <c r="P3418" s="5">
        <f>IF(NOT(L3418=0),(E3418/L3418),0)</f>
        <v>159.46666666666667</v>
      </c>
      <c r="Q3418" s="2" t="s">
        <v>8317</v>
      </c>
      <c r="R3418" s="2" t="s">
        <v>8318</v>
      </c>
      <c r="S3418" s="11">
        <f>(((J3418/60)/60)/24)+DATE(1970,1,1)</f>
        <v>42089.412557870368</v>
      </c>
      <c r="T3418" s="3">
        <f>(((I3418/60)/60)/24)+DATE(1970,1,1)</f>
        <v>42117.770833333328</v>
      </c>
    </row>
    <row r="3419" spans="1:20" x14ac:dyDescent="0.3">
      <c r="A3419" s="2">
        <v>3417</v>
      </c>
      <c r="B3419" s="2" t="s">
        <v>3416</v>
      </c>
      <c r="C3419" s="2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6">
        <f>(E3419/D3419)*100</f>
        <v>100.00058823529412</v>
      </c>
      <c r="P3419" s="5">
        <f>IF(NOT(L3419=0),(E3419/L3419),0)</f>
        <v>37.777999999999999</v>
      </c>
      <c r="Q3419" s="2" t="s">
        <v>8317</v>
      </c>
      <c r="R3419" s="2" t="s">
        <v>8318</v>
      </c>
      <c r="S3419" s="11">
        <f>(((J3419/60)/60)/24)+DATE(1970,1,1)</f>
        <v>41894.91375</v>
      </c>
      <c r="T3419" s="3">
        <f>(((I3419/60)/60)/24)+DATE(1970,1,1)</f>
        <v>41938.029861111114</v>
      </c>
    </row>
    <row r="3420" spans="1:20" x14ac:dyDescent="0.3">
      <c r="A3420" s="2">
        <v>3418</v>
      </c>
      <c r="B3420" s="2" t="s">
        <v>3417</v>
      </c>
      <c r="C3420" s="2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6">
        <f>(E3420/D3420)*100</f>
        <v>100.875</v>
      </c>
      <c r="P3420" s="5">
        <f>IF(NOT(L3420=0),(E3420/L3420),0)</f>
        <v>72.053571428571431</v>
      </c>
      <c r="Q3420" s="2" t="s">
        <v>8317</v>
      </c>
      <c r="R3420" s="2" t="s">
        <v>8318</v>
      </c>
      <c r="S3420" s="11">
        <f>(((J3420/60)/60)/24)+DATE(1970,1,1)</f>
        <v>41752.83457175926</v>
      </c>
      <c r="T3420" s="3">
        <f>(((I3420/60)/60)/24)+DATE(1970,1,1)</f>
        <v>41782.83457175926</v>
      </c>
    </row>
    <row r="3421" spans="1:20" x14ac:dyDescent="0.3">
      <c r="A3421" s="2">
        <v>3419</v>
      </c>
      <c r="B3421" s="2" t="s">
        <v>3418</v>
      </c>
      <c r="C3421" s="2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6">
        <f>(E3421/D3421)*100</f>
        <v>106.54545454545455</v>
      </c>
      <c r="P3421" s="5">
        <f>IF(NOT(L3421=0),(E3421/L3421),0)</f>
        <v>63.695652173913047</v>
      </c>
      <c r="Q3421" s="2" t="s">
        <v>8317</v>
      </c>
      <c r="R3421" s="2" t="s">
        <v>8318</v>
      </c>
      <c r="S3421" s="11">
        <f>(((J3421/60)/60)/24)+DATE(1970,1,1)</f>
        <v>42448.821585648147</v>
      </c>
      <c r="T3421" s="3">
        <f>(((I3421/60)/60)/24)+DATE(1970,1,1)</f>
        <v>42466.895833333328</v>
      </c>
    </row>
    <row r="3422" spans="1:20" x14ac:dyDescent="0.3">
      <c r="A3422" s="2">
        <v>3420</v>
      </c>
      <c r="B3422" s="2" t="s">
        <v>3419</v>
      </c>
      <c r="C3422" s="2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6">
        <f>(E3422/D3422)*100</f>
        <v>138</v>
      </c>
      <c r="P3422" s="5">
        <f>IF(NOT(L3422=0),(E3422/L3422),0)</f>
        <v>28.411764705882351</v>
      </c>
      <c r="Q3422" s="2" t="s">
        <v>8317</v>
      </c>
      <c r="R3422" s="2" t="s">
        <v>8318</v>
      </c>
      <c r="S3422" s="11">
        <f>(((J3422/60)/60)/24)+DATE(1970,1,1)</f>
        <v>42405.090300925927</v>
      </c>
      <c r="T3422" s="3">
        <f>(((I3422/60)/60)/24)+DATE(1970,1,1)</f>
        <v>42414</v>
      </c>
    </row>
    <row r="3423" spans="1:20" x14ac:dyDescent="0.3">
      <c r="A3423" s="2">
        <v>3421</v>
      </c>
      <c r="B3423" s="2" t="s">
        <v>3420</v>
      </c>
      <c r="C3423" s="2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6">
        <f>(E3423/D3423)*100</f>
        <v>101.15</v>
      </c>
      <c r="P3423" s="5">
        <f>IF(NOT(L3423=0),(E3423/L3423),0)</f>
        <v>103.21428571428571</v>
      </c>
      <c r="Q3423" s="2" t="s">
        <v>8317</v>
      </c>
      <c r="R3423" s="2" t="s">
        <v>8318</v>
      </c>
      <c r="S3423" s="11">
        <f>(((J3423/60)/60)/24)+DATE(1970,1,1)</f>
        <v>42037.791238425925</v>
      </c>
      <c r="T3423" s="3">
        <f>(((I3423/60)/60)/24)+DATE(1970,1,1)</f>
        <v>42067.791238425925</v>
      </c>
    </row>
    <row r="3424" spans="1:20" x14ac:dyDescent="0.3">
      <c r="A3424" s="2">
        <v>3422</v>
      </c>
      <c r="B3424" s="2" t="s">
        <v>3421</v>
      </c>
      <c r="C3424" s="2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6">
        <f>(E3424/D3424)*100</f>
        <v>109.1</v>
      </c>
      <c r="P3424" s="5">
        <f>IF(NOT(L3424=0),(E3424/L3424),0)</f>
        <v>71.152173913043484</v>
      </c>
      <c r="Q3424" s="2" t="s">
        <v>8317</v>
      </c>
      <c r="R3424" s="2" t="s">
        <v>8318</v>
      </c>
      <c r="S3424" s="11">
        <f>(((J3424/60)/60)/24)+DATE(1970,1,1)</f>
        <v>42323.562222222223</v>
      </c>
      <c r="T3424" s="3">
        <f>(((I3424/60)/60)/24)+DATE(1970,1,1)</f>
        <v>42352</v>
      </c>
    </row>
    <row r="3425" spans="1:20" x14ac:dyDescent="0.3">
      <c r="A3425" s="2">
        <v>3423</v>
      </c>
      <c r="B3425" s="2" t="s">
        <v>3422</v>
      </c>
      <c r="C3425" s="2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6">
        <f>(E3425/D3425)*100</f>
        <v>140</v>
      </c>
      <c r="P3425" s="5">
        <f>IF(NOT(L3425=0),(E3425/L3425),0)</f>
        <v>35</v>
      </c>
      <c r="Q3425" s="2" t="s">
        <v>8317</v>
      </c>
      <c r="R3425" s="2" t="s">
        <v>8318</v>
      </c>
      <c r="S3425" s="11">
        <f>(((J3425/60)/60)/24)+DATE(1970,1,1)</f>
        <v>42088.911354166667</v>
      </c>
      <c r="T3425" s="3">
        <f>(((I3425/60)/60)/24)+DATE(1970,1,1)</f>
        <v>42118.911354166667</v>
      </c>
    </row>
    <row r="3426" spans="1:20" x14ac:dyDescent="0.3">
      <c r="A3426" s="2">
        <v>3424</v>
      </c>
      <c r="B3426" s="2" t="s">
        <v>3423</v>
      </c>
      <c r="C3426" s="2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6">
        <f>(E3426/D3426)*100</f>
        <v>103.58333333333334</v>
      </c>
      <c r="P3426" s="5">
        <f>IF(NOT(L3426=0),(E3426/L3426),0)</f>
        <v>81.776315789473685</v>
      </c>
      <c r="Q3426" s="2" t="s">
        <v>8317</v>
      </c>
      <c r="R3426" s="2" t="s">
        <v>8318</v>
      </c>
      <c r="S3426" s="11">
        <f>(((J3426/60)/60)/24)+DATE(1970,1,1)</f>
        <v>42018.676898148144</v>
      </c>
      <c r="T3426" s="3">
        <f>(((I3426/60)/60)/24)+DATE(1970,1,1)</f>
        <v>42040.290972222225</v>
      </c>
    </row>
    <row r="3427" spans="1:20" x14ac:dyDescent="0.3">
      <c r="A3427" s="2">
        <v>3425</v>
      </c>
      <c r="B3427" s="2" t="s">
        <v>3424</v>
      </c>
      <c r="C3427" s="2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6">
        <f>(E3427/D3427)*100</f>
        <v>102.97033333333331</v>
      </c>
      <c r="P3427" s="5">
        <f>IF(NOT(L3427=0),(E3427/L3427),0)</f>
        <v>297.02980769230766</v>
      </c>
      <c r="Q3427" s="2" t="s">
        <v>8317</v>
      </c>
      <c r="R3427" s="2" t="s">
        <v>8318</v>
      </c>
      <c r="S3427" s="11">
        <f>(((J3427/60)/60)/24)+DATE(1970,1,1)</f>
        <v>41884.617314814815</v>
      </c>
      <c r="T3427" s="3">
        <f>(((I3427/60)/60)/24)+DATE(1970,1,1)</f>
        <v>41916.617314814815</v>
      </c>
    </row>
    <row r="3428" spans="1:20" x14ac:dyDescent="0.3">
      <c r="A3428" s="2">
        <v>3426</v>
      </c>
      <c r="B3428" s="2" t="s">
        <v>3425</v>
      </c>
      <c r="C3428" s="2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6">
        <f>(E3428/D3428)*100</f>
        <v>108.13333333333333</v>
      </c>
      <c r="P3428" s="5">
        <f>IF(NOT(L3428=0),(E3428/L3428),0)</f>
        <v>46.609195402298852</v>
      </c>
      <c r="Q3428" s="2" t="s">
        <v>8317</v>
      </c>
      <c r="R3428" s="2" t="s">
        <v>8318</v>
      </c>
      <c r="S3428" s="11">
        <f>(((J3428/60)/60)/24)+DATE(1970,1,1)</f>
        <v>41884.056747685187</v>
      </c>
      <c r="T3428" s="3">
        <f>(((I3428/60)/60)/24)+DATE(1970,1,1)</f>
        <v>41903.083333333336</v>
      </c>
    </row>
    <row r="3429" spans="1:20" x14ac:dyDescent="0.3">
      <c r="A3429" s="2">
        <v>3427</v>
      </c>
      <c r="B3429" s="2" t="s">
        <v>3426</v>
      </c>
      <c r="C3429" s="2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6">
        <f>(E3429/D3429)*100</f>
        <v>100</v>
      </c>
      <c r="P3429" s="5">
        <f>IF(NOT(L3429=0),(E3429/L3429),0)</f>
        <v>51.724137931034484</v>
      </c>
      <c r="Q3429" s="2" t="s">
        <v>8317</v>
      </c>
      <c r="R3429" s="2" t="s">
        <v>8318</v>
      </c>
      <c r="S3429" s="11">
        <f>(((J3429/60)/60)/24)+DATE(1970,1,1)</f>
        <v>41792.645277777774</v>
      </c>
      <c r="T3429" s="3">
        <f>(((I3429/60)/60)/24)+DATE(1970,1,1)</f>
        <v>41822.645277777774</v>
      </c>
    </row>
    <row r="3430" spans="1:20" x14ac:dyDescent="0.3">
      <c r="A3430" s="2">
        <v>3428</v>
      </c>
      <c r="B3430" s="2" t="s">
        <v>3427</v>
      </c>
      <c r="C3430" s="2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6">
        <f>(E3430/D3430)*100</f>
        <v>102.75000000000001</v>
      </c>
      <c r="P3430" s="5">
        <f>IF(NOT(L3430=0),(E3430/L3430),0)</f>
        <v>40.294117647058826</v>
      </c>
      <c r="Q3430" s="2" t="s">
        <v>8317</v>
      </c>
      <c r="R3430" s="2" t="s">
        <v>8318</v>
      </c>
      <c r="S3430" s="11">
        <f>(((J3430/60)/60)/24)+DATE(1970,1,1)</f>
        <v>42038.720451388886</v>
      </c>
      <c r="T3430" s="3">
        <f>(((I3430/60)/60)/24)+DATE(1970,1,1)</f>
        <v>42063.708333333328</v>
      </c>
    </row>
    <row r="3431" spans="1:20" x14ac:dyDescent="0.3">
      <c r="A3431" s="2">
        <v>3429</v>
      </c>
      <c r="B3431" s="2" t="s">
        <v>3428</v>
      </c>
      <c r="C3431" s="2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6">
        <f>(E3431/D3431)*100</f>
        <v>130</v>
      </c>
      <c r="P3431" s="5">
        <f>IF(NOT(L3431=0),(E3431/L3431),0)</f>
        <v>16.25</v>
      </c>
      <c r="Q3431" s="2" t="s">
        <v>8317</v>
      </c>
      <c r="R3431" s="2" t="s">
        <v>8318</v>
      </c>
      <c r="S3431" s="11">
        <f>(((J3431/60)/60)/24)+DATE(1970,1,1)</f>
        <v>42662.021539351852</v>
      </c>
      <c r="T3431" s="3">
        <f>(((I3431/60)/60)/24)+DATE(1970,1,1)</f>
        <v>42676.021539351852</v>
      </c>
    </row>
    <row r="3432" spans="1:20" x14ac:dyDescent="0.3">
      <c r="A3432" s="2">
        <v>3430</v>
      </c>
      <c r="B3432" s="2" t="s">
        <v>3429</v>
      </c>
      <c r="C3432" s="2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6">
        <f>(E3432/D3432)*100</f>
        <v>108.54949999999999</v>
      </c>
      <c r="P3432" s="5">
        <f>IF(NOT(L3432=0),(E3432/L3432),0)</f>
        <v>30.152638888888887</v>
      </c>
      <c r="Q3432" s="2" t="s">
        <v>8317</v>
      </c>
      <c r="R3432" s="2" t="s">
        <v>8318</v>
      </c>
      <c r="S3432" s="11">
        <f>(((J3432/60)/60)/24)+DATE(1970,1,1)</f>
        <v>41820.945613425924</v>
      </c>
      <c r="T3432" s="3">
        <f>(((I3432/60)/60)/24)+DATE(1970,1,1)</f>
        <v>41850.945613425924</v>
      </c>
    </row>
    <row r="3433" spans="1:20" x14ac:dyDescent="0.3">
      <c r="A3433" s="2">
        <v>3431</v>
      </c>
      <c r="B3433" s="2" t="s">
        <v>3430</v>
      </c>
      <c r="C3433" s="2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6">
        <f>(E3433/D3433)*100</f>
        <v>100</v>
      </c>
      <c r="P3433" s="5">
        <f>IF(NOT(L3433=0),(E3433/L3433),0)</f>
        <v>95.238095238095241</v>
      </c>
      <c r="Q3433" s="2" t="s">
        <v>8317</v>
      </c>
      <c r="R3433" s="2" t="s">
        <v>8318</v>
      </c>
      <c r="S3433" s="11">
        <f>(((J3433/60)/60)/24)+DATE(1970,1,1)</f>
        <v>41839.730937500004</v>
      </c>
      <c r="T3433" s="3">
        <f>(((I3433/60)/60)/24)+DATE(1970,1,1)</f>
        <v>41869.730937500004</v>
      </c>
    </row>
    <row r="3434" spans="1:20" x14ac:dyDescent="0.3">
      <c r="A3434" s="2">
        <v>3432</v>
      </c>
      <c r="B3434" s="2" t="s">
        <v>3431</v>
      </c>
      <c r="C3434" s="2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6">
        <f>(E3434/D3434)*100</f>
        <v>109.65</v>
      </c>
      <c r="P3434" s="5">
        <f>IF(NOT(L3434=0),(E3434/L3434),0)</f>
        <v>52.214285714285715</v>
      </c>
      <c r="Q3434" s="2" t="s">
        <v>8317</v>
      </c>
      <c r="R3434" s="2" t="s">
        <v>8318</v>
      </c>
      <c r="S3434" s="11">
        <f>(((J3434/60)/60)/24)+DATE(1970,1,1)</f>
        <v>42380.581180555557</v>
      </c>
      <c r="T3434" s="3">
        <f>(((I3434/60)/60)/24)+DATE(1970,1,1)</f>
        <v>42405.916666666672</v>
      </c>
    </row>
    <row r="3435" spans="1:20" x14ac:dyDescent="0.3">
      <c r="A3435" s="2">
        <v>3433</v>
      </c>
      <c r="B3435" s="2" t="s">
        <v>3432</v>
      </c>
      <c r="C3435" s="2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6">
        <f>(E3435/D3435)*100</f>
        <v>100.26315789473684</v>
      </c>
      <c r="P3435" s="5">
        <f>IF(NOT(L3435=0),(E3435/L3435),0)</f>
        <v>134.1549295774648</v>
      </c>
      <c r="Q3435" s="2" t="s">
        <v>8317</v>
      </c>
      <c r="R3435" s="2" t="s">
        <v>8318</v>
      </c>
      <c r="S3435" s="11">
        <f>(((J3435/60)/60)/24)+DATE(1970,1,1)</f>
        <v>41776.063136574077</v>
      </c>
      <c r="T3435" s="3">
        <f>(((I3435/60)/60)/24)+DATE(1970,1,1)</f>
        <v>41807.125</v>
      </c>
    </row>
    <row r="3436" spans="1:20" x14ac:dyDescent="0.3">
      <c r="A3436" s="2">
        <v>3434</v>
      </c>
      <c r="B3436" s="2" t="s">
        <v>3433</v>
      </c>
      <c r="C3436" s="2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6">
        <f>(E3436/D3436)*100</f>
        <v>105.55000000000001</v>
      </c>
      <c r="P3436" s="5">
        <f>IF(NOT(L3436=0),(E3436/L3436),0)</f>
        <v>62.827380952380949</v>
      </c>
      <c r="Q3436" s="2" t="s">
        <v>8317</v>
      </c>
      <c r="R3436" s="2" t="s">
        <v>8318</v>
      </c>
      <c r="S3436" s="11">
        <f>(((J3436/60)/60)/24)+DATE(1970,1,1)</f>
        <v>41800.380428240744</v>
      </c>
      <c r="T3436" s="3">
        <f>(((I3436/60)/60)/24)+DATE(1970,1,1)</f>
        <v>41830.380428240744</v>
      </c>
    </row>
    <row r="3437" spans="1:20" x14ac:dyDescent="0.3">
      <c r="A3437" s="2">
        <v>3435</v>
      </c>
      <c r="B3437" s="2" t="s">
        <v>3434</v>
      </c>
      <c r="C3437" s="2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6">
        <f>(E3437/D3437)*100</f>
        <v>112.00000000000001</v>
      </c>
      <c r="P3437" s="5">
        <f>IF(NOT(L3437=0),(E3437/L3437),0)</f>
        <v>58.94736842105263</v>
      </c>
      <c r="Q3437" s="2" t="s">
        <v>8317</v>
      </c>
      <c r="R3437" s="2" t="s">
        <v>8318</v>
      </c>
      <c r="S3437" s="11">
        <f>(((J3437/60)/60)/24)+DATE(1970,1,1)</f>
        <v>42572.61681712963</v>
      </c>
      <c r="T3437" s="3">
        <f>(((I3437/60)/60)/24)+DATE(1970,1,1)</f>
        <v>42589.125</v>
      </c>
    </row>
    <row r="3438" spans="1:20" x14ac:dyDescent="0.3">
      <c r="A3438" s="2">
        <v>3436</v>
      </c>
      <c r="B3438" s="2" t="s">
        <v>3435</v>
      </c>
      <c r="C3438" s="2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6">
        <f>(E3438/D3438)*100</f>
        <v>105.89999999999999</v>
      </c>
      <c r="P3438" s="5">
        <f>IF(NOT(L3438=0),(E3438/L3438),0)</f>
        <v>143.1081081081081</v>
      </c>
      <c r="Q3438" s="2" t="s">
        <v>8317</v>
      </c>
      <c r="R3438" s="2" t="s">
        <v>8318</v>
      </c>
      <c r="S3438" s="11">
        <f>(((J3438/60)/60)/24)+DATE(1970,1,1)</f>
        <v>41851.541585648149</v>
      </c>
      <c r="T3438" s="3">
        <f>(((I3438/60)/60)/24)+DATE(1970,1,1)</f>
        <v>41872.686111111114</v>
      </c>
    </row>
    <row r="3439" spans="1:20" x14ac:dyDescent="0.3">
      <c r="A3439" s="2">
        <v>3437</v>
      </c>
      <c r="B3439" s="2" t="s">
        <v>3436</v>
      </c>
      <c r="C3439" s="2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6">
        <f>(E3439/D3439)*100</f>
        <v>101</v>
      </c>
      <c r="P3439" s="5">
        <f>IF(NOT(L3439=0),(E3439/L3439),0)</f>
        <v>84.166666666666671</v>
      </c>
      <c r="Q3439" s="2" t="s">
        <v>8317</v>
      </c>
      <c r="R3439" s="2" t="s">
        <v>8318</v>
      </c>
      <c r="S3439" s="11">
        <f>(((J3439/60)/60)/24)+DATE(1970,1,1)</f>
        <v>42205.710879629631</v>
      </c>
      <c r="T3439" s="3">
        <f>(((I3439/60)/60)/24)+DATE(1970,1,1)</f>
        <v>42235.710879629631</v>
      </c>
    </row>
    <row r="3440" spans="1:20" x14ac:dyDescent="0.3">
      <c r="A3440" s="2">
        <v>3438</v>
      </c>
      <c r="B3440" s="2" t="s">
        <v>3437</v>
      </c>
      <c r="C3440" s="2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6">
        <f>(E3440/D3440)*100</f>
        <v>104.2</v>
      </c>
      <c r="P3440" s="5">
        <f>IF(NOT(L3440=0),(E3440/L3440),0)</f>
        <v>186.07142857142858</v>
      </c>
      <c r="Q3440" s="2" t="s">
        <v>8317</v>
      </c>
      <c r="R3440" s="2" t="s">
        <v>8318</v>
      </c>
      <c r="S3440" s="11">
        <f>(((J3440/60)/60)/24)+DATE(1970,1,1)</f>
        <v>42100.927858796291</v>
      </c>
      <c r="T3440" s="3">
        <f>(((I3440/60)/60)/24)+DATE(1970,1,1)</f>
        <v>42126.875</v>
      </c>
    </row>
    <row r="3441" spans="1:20" x14ac:dyDescent="0.3">
      <c r="A3441" s="2">
        <v>3439</v>
      </c>
      <c r="B3441" s="2" t="s">
        <v>3438</v>
      </c>
      <c r="C3441" s="2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6">
        <f>(E3441/D3441)*100</f>
        <v>134.67833333333334</v>
      </c>
      <c r="P3441" s="5">
        <f>IF(NOT(L3441=0),(E3441/L3441),0)</f>
        <v>89.785555555555561</v>
      </c>
      <c r="Q3441" s="2" t="s">
        <v>8317</v>
      </c>
      <c r="R3441" s="2" t="s">
        <v>8318</v>
      </c>
      <c r="S3441" s="11">
        <f>(((J3441/60)/60)/24)+DATE(1970,1,1)</f>
        <v>42374.911226851851</v>
      </c>
      <c r="T3441" s="3">
        <f>(((I3441/60)/60)/24)+DATE(1970,1,1)</f>
        <v>42388.207638888889</v>
      </c>
    </row>
    <row r="3442" spans="1:20" x14ac:dyDescent="0.3">
      <c r="A3442" s="2">
        <v>3440</v>
      </c>
      <c r="B3442" s="2" t="s">
        <v>3439</v>
      </c>
      <c r="C3442" s="2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6">
        <f>(E3442/D3442)*100</f>
        <v>105.2184</v>
      </c>
      <c r="P3442" s="5">
        <f>IF(NOT(L3442=0),(E3442/L3442),0)</f>
        <v>64.157560975609755</v>
      </c>
      <c r="Q3442" s="2" t="s">
        <v>8317</v>
      </c>
      <c r="R3442" s="2" t="s">
        <v>8318</v>
      </c>
      <c r="S3442" s="11">
        <f>(((J3442/60)/60)/24)+DATE(1970,1,1)</f>
        <v>41809.12300925926</v>
      </c>
      <c r="T3442" s="3">
        <f>(((I3442/60)/60)/24)+DATE(1970,1,1)</f>
        <v>41831.677083333336</v>
      </c>
    </row>
    <row r="3443" spans="1:20" x14ac:dyDescent="0.3">
      <c r="A3443" s="2">
        <v>3441</v>
      </c>
      <c r="B3443" s="2" t="s">
        <v>3440</v>
      </c>
      <c r="C3443" s="2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6">
        <f>(E3443/D3443)*100</f>
        <v>102.60000000000001</v>
      </c>
      <c r="P3443" s="5">
        <f>IF(NOT(L3443=0),(E3443/L3443),0)</f>
        <v>59.651162790697676</v>
      </c>
      <c r="Q3443" s="2" t="s">
        <v>8317</v>
      </c>
      <c r="R3443" s="2" t="s">
        <v>8318</v>
      </c>
      <c r="S3443" s="11">
        <f>(((J3443/60)/60)/24)+DATE(1970,1,1)</f>
        <v>42294.429641203707</v>
      </c>
      <c r="T3443" s="3">
        <f>(((I3443/60)/60)/24)+DATE(1970,1,1)</f>
        <v>42321.845138888893</v>
      </c>
    </row>
    <row r="3444" spans="1:20" x14ac:dyDescent="0.3">
      <c r="A3444" s="2">
        <v>3442</v>
      </c>
      <c r="B3444" s="2" t="s">
        <v>3441</v>
      </c>
      <c r="C3444" s="2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6">
        <f>(E3444/D3444)*100</f>
        <v>100</v>
      </c>
      <c r="P3444" s="5">
        <f>IF(NOT(L3444=0),(E3444/L3444),0)</f>
        <v>31.25</v>
      </c>
      <c r="Q3444" s="2" t="s">
        <v>8317</v>
      </c>
      <c r="R3444" s="2" t="s">
        <v>8318</v>
      </c>
      <c r="S3444" s="11">
        <f>(((J3444/60)/60)/24)+DATE(1970,1,1)</f>
        <v>42124.841111111105</v>
      </c>
      <c r="T3444" s="3">
        <f>(((I3444/60)/60)/24)+DATE(1970,1,1)</f>
        <v>42154.841111111105</v>
      </c>
    </row>
    <row r="3445" spans="1:20" x14ac:dyDescent="0.3">
      <c r="A3445" s="2">
        <v>3443</v>
      </c>
      <c r="B3445" s="2" t="s">
        <v>3442</v>
      </c>
      <c r="C3445" s="2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6">
        <f>(E3445/D3445)*100</f>
        <v>185.5</v>
      </c>
      <c r="P3445" s="5">
        <f>IF(NOT(L3445=0),(E3445/L3445),0)</f>
        <v>41.222222222222221</v>
      </c>
      <c r="Q3445" s="2" t="s">
        <v>8317</v>
      </c>
      <c r="R3445" s="2" t="s">
        <v>8318</v>
      </c>
      <c r="S3445" s="11">
        <f>(((J3445/60)/60)/24)+DATE(1970,1,1)</f>
        <v>41861.524837962963</v>
      </c>
      <c r="T3445" s="3">
        <f>(((I3445/60)/60)/24)+DATE(1970,1,1)</f>
        <v>41891.524837962963</v>
      </c>
    </row>
    <row r="3446" spans="1:20" x14ac:dyDescent="0.3">
      <c r="A3446" s="2">
        <v>3444</v>
      </c>
      <c r="B3446" s="2" t="s">
        <v>3443</v>
      </c>
      <c r="C3446" s="2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6">
        <f>(E3446/D3446)*100</f>
        <v>289</v>
      </c>
      <c r="P3446" s="5">
        <f>IF(NOT(L3446=0),(E3446/L3446),0)</f>
        <v>43.35</v>
      </c>
      <c r="Q3446" s="2" t="s">
        <v>8317</v>
      </c>
      <c r="R3446" s="2" t="s">
        <v>8318</v>
      </c>
      <c r="S3446" s="11">
        <f>(((J3446/60)/60)/24)+DATE(1970,1,1)</f>
        <v>42521.291504629626</v>
      </c>
      <c r="T3446" s="3">
        <f>(((I3446/60)/60)/24)+DATE(1970,1,1)</f>
        <v>42529.582638888889</v>
      </c>
    </row>
    <row r="3447" spans="1:20" x14ac:dyDescent="0.3">
      <c r="A3447" s="2">
        <v>3445</v>
      </c>
      <c r="B3447" s="2" t="s">
        <v>3444</v>
      </c>
      <c r="C3447" s="2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6">
        <f>(E3447/D3447)*100</f>
        <v>100</v>
      </c>
      <c r="P3447" s="5">
        <f>IF(NOT(L3447=0),(E3447/L3447),0)</f>
        <v>64.516129032258064</v>
      </c>
      <c r="Q3447" s="2" t="s">
        <v>8317</v>
      </c>
      <c r="R3447" s="2" t="s">
        <v>8318</v>
      </c>
      <c r="S3447" s="11">
        <f>(((J3447/60)/60)/24)+DATE(1970,1,1)</f>
        <v>42272.530509259261</v>
      </c>
      <c r="T3447" s="3">
        <f>(((I3447/60)/60)/24)+DATE(1970,1,1)</f>
        <v>42300.530509259261</v>
      </c>
    </row>
    <row r="3448" spans="1:20" x14ac:dyDescent="0.3">
      <c r="A3448" s="2">
        <v>3446</v>
      </c>
      <c r="B3448" s="2" t="s">
        <v>3445</v>
      </c>
      <c r="C3448" s="2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6">
        <f>(E3448/D3448)*100</f>
        <v>108.2</v>
      </c>
      <c r="P3448" s="5">
        <f>IF(NOT(L3448=0),(E3448/L3448),0)</f>
        <v>43.28</v>
      </c>
      <c r="Q3448" s="2" t="s">
        <v>8317</v>
      </c>
      <c r="R3448" s="2" t="s">
        <v>8318</v>
      </c>
      <c r="S3448" s="11">
        <f>(((J3448/60)/60)/24)+DATE(1970,1,1)</f>
        <v>42016.832465277781</v>
      </c>
      <c r="T3448" s="3">
        <f>(((I3448/60)/60)/24)+DATE(1970,1,1)</f>
        <v>42040.513888888891</v>
      </c>
    </row>
    <row r="3449" spans="1:20" x14ac:dyDescent="0.3">
      <c r="A3449" s="2">
        <v>3447</v>
      </c>
      <c r="B3449" s="2" t="s">
        <v>3446</v>
      </c>
      <c r="C3449" s="2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6">
        <f>(E3449/D3449)*100</f>
        <v>107.80000000000001</v>
      </c>
      <c r="P3449" s="5">
        <f>IF(NOT(L3449=0),(E3449/L3449),0)</f>
        <v>77</v>
      </c>
      <c r="Q3449" s="2" t="s">
        <v>8317</v>
      </c>
      <c r="R3449" s="2" t="s">
        <v>8318</v>
      </c>
      <c r="S3449" s="11">
        <f>(((J3449/60)/60)/24)+DATE(1970,1,1)</f>
        <v>42402.889027777783</v>
      </c>
      <c r="T3449" s="3">
        <f>(((I3449/60)/60)/24)+DATE(1970,1,1)</f>
        <v>42447.847361111111</v>
      </c>
    </row>
    <row r="3450" spans="1:20" x14ac:dyDescent="0.3">
      <c r="A3450" s="2">
        <v>3448</v>
      </c>
      <c r="B3450" s="2" t="s">
        <v>3447</v>
      </c>
      <c r="C3450" s="2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6">
        <f>(E3450/D3450)*100</f>
        <v>109.76190476190477</v>
      </c>
      <c r="P3450" s="5">
        <f>IF(NOT(L3450=0),(E3450/L3450),0)</f>
        <v>51.222222222222221</v>
      </c>
      <c r="Q3450" s="2" t="s">
        <v>8317</v>
      </c>
      <c r="R3450" s="2" t="s">
        <v>8318</v>
      </c>
      <c r="S3450" s="11">
        <f>(((J3450/60)/60)/24)+DATE(1970,1,1)</f>
        <v>41960.119085648148</v>
      </c>
      <c r="T3450" s="3">
        <f>(((I3450/60)/60)/24)+DATE(1970,1,1)</f>
        <v>41990.119085648148</v>
      </c>
    </row>
    <row r="3451" spans="1:20" x14ac:dyDescent="0.3">
      <c r="A3451" s="2">
        <v>3449</v>
      </c>
      <c r="B3451" s="2" t="s">
        <v>3448</v>
      </c>
      <c r="C3451" s="2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6">
        <f>(E3451/D3451)*100</f>
        <v>170.625</v>
      </c>
      <c r="P3451" s="5">
        <f>IF(NOT(L3451=0),(E3451/L3451),0)</f>
        <v>68.25</v>
      </c>
      <c r="Q3451" s="2" t="s">
        <v>8317</v>
      </c>
      <c r="R3451" s="2" t="s">
        <v>8318</v>
      </c>
      <c r="S3451" s="11">
        <f>(((J3451/60)/60)/24)+DATE(1970,1,1)</f>
        <v>42532.052523148144</v>
      </c>
      <c r="T3451" s="3">
        <f>(((I3451/60)/60)/24)+DATE(1970,1,1)</f>
        <v>42560.166666666672</v>
      </c>
    </row>
    <row r="3452" spans="1:20" x14ac:dyDescent="0.3">
      <c r="A3452" s="2">
        <v>3450</v>
      </c>
      <c r="B3452" s="2" t="s">
        <v>3449</v>
      </c>
      <c r="C3452" s="2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6">
        <f>(E3452/D3452)*100</f>
        <v>152</v>
      </c>
      <c r="P3452" s="5">
        <f>IF(NOT(L3452=0),(E3452/L3452),0)</f>
        <v>19.487179487179485</v>
      </c>
      <c r="Q3452" s="2" t="s">
        <v>8317</v>
      </c>
      <c r="R3452" s="2" t="s">
        <v>8318</v>
      </c>
      <c r="S3452" s="11">
        <f>(((J3452/60)/60)/24)+DATE(1970,1,1)</f>
        <v>42036.704525462963</v>
      </c>
      <c r="T3452" s="3">
        <f>(((I3452/60)/60)/24)+DATE(1970,1,1)</f>
        <v>42096.662858796291</v>
      </c>
    </row>
    <row r="3453" spans="1:20" x14ac:dyDescent="0.3">
      <c r="A3453" s="2">
        <v>3451</v>
      </c>
      <c r="B3453" s="2" t="s">
        <v>3450</v>
      </c>
      <c r="C3453" s="2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6">
        <f>(E3453/D3453)*100</f>
        <v>101.23076923076924</v>
      </c>
      <c r="P3453" s="5">
        <f>IF(NOT(L3453=0),(E3453/L3453),0)</f>
        <v>41.125</v>
      </c>
      <c r="Q3453" s="2" t="s">
        <v>8317</v>
      </c>
      <c r="R3453" s="2" t="s">
        <v>8318</v>
      </c>
      <c r="S3453" s="11">
        <f>(((J3453/60)/60)/24)+DATE(1970,1,1)</f>
        <v>42088.723692129628</v>
      </c>
      <c r="T3453" s="3">
        <f>(((I3453/60)/60)/24)+DATE(1970,1,1)</f>
        <v>42115.723692129628</v>
      </c>
    </row>
    <row r="3454" spans="1:20" x14ac:dyDescent="0.3">
      <c r="A3454" s="2">
        <v>3452</v>
      </c>
      <c r="B3454" s="2" t="s">
        <v>3451</v>
      </c>
      <c r="C3454" s="2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6">
        <f>(E3454/D3454)*100</f>
        <v>153.19999999999999</v>
      </c>
      <c r="P3454" s="5">
        <f>IF(NOT(L3454=0),(E3454/L3454),0)</f>
        <v>41.405405405405403</v>
      </c>
      <c r="Q3454" s="2" t="s">
        <v>8317</v>
      </c>
      <c r="R3454" s="2" t="s">
        <v>8318</v>
      </c>
      <c r="S3454" s="11">
        <f>(((J3454/60)/60)/24)+DATE(1970,1,1)</f>
        <v>41820.639189814814</v>
      </c>
      <c r="T3454" s="3">
        <f>(((I3454/60)/60)/24)+DATE(1970,1,1)</f>
        <v>41843.165972222225</v>
      </c>
    </row>
    <row r="3455" spans="1:20" x14ac:dyDescent="0.3">
      <c r="A3455" s="2">
        <v>3453</v>
      </c>
      <c r="B3455" s="2" t="s">
        <v>3452</v>
      </c>
      <c r="C3455" s="2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6">
        <f>(E3455/D3455)*100</f>
        <v>128.33333333333334</v>
      </c>
      <c r="P3455" s="5">
        <f>IF(NOT(L3455=0),(E3455/L3455),0)</f>
        <v>27.5</v>
      </c>
      <c r="Q3455" s="2" t="s">
        <v>8317</v>
      </c>
      <c r="R3455" s="2" t="s">
        <v>8318</v>
      </c>
      <c r="S3455" s="11">
        <f>(((J3455/60)/60)/24)+DATE(1970,1,1)</f>
        <v>42535.97865740741</v>
      </c>
      <c r="T3455" s="3">
        <f>(((I3455/60)/60)/24)+DATE(1970,1,1)</f>
        <v>42595.97865740741</v>
      </c>
    </row>
    <row r="3456" spans="1:20" x14ac:dyDescent="0.3">
      <c r="A3456" s="2">
        <v>3454</v>
      </c>
      <c r="B3456" s="2" t="s">
        <v>3453</v>
      </c>
      <c r="C3456" s="2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6">
        <f>(E3456/D3456)*100</f>
        <v>100.71428571428571</v>
      </c>
      <c r="P3456" s="5">
        <f>IF(NOT(L3456=0),(E3456/L3456),0)</f>
        <v>33.571428571428569</v>
      </c>
      <c r="Q3456" s="2" t="s">
        <v>8317</v>
      </c>
      <c r="R3456" s="2" t="s">
        <v>8318</v>
      </c>
      <c r="S3456" s="11">
        <f>(((J3456/60)/60)/24)+DATE(1970,1,1)</f>
        <v>41821.698599537034</v>
      </c>
      <c r="T3456" s="3">
        <f>(((I3456/60)/60)/24)+DATE(1970,1,1)</f>
        <v>41851.698599537034</v>
      </c>
    </row>
    <row r="3457" spans="1:20" x14ac:dyDescent="0.3">
      <c r="A3457" s="2">
        <v>3455</v>
      </c>
      <c r="B3457" s="2" t="s">
        <v>3454</v>
      </c>
      <c r="C3457" s="2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6">
        <f>(E3457/D3457)*100</f>
        <v>100.64999999999999</v>
      </c>
      <c r="P3457" s="5">
        <f>IF(NOT(L3457=0),(E3457/L3457),0)</f>
        <v>145.86956521739131</v>
      </c>
      <c r="Q3457" s="2" t="s">
        <v>8317</v>
      </c>
      <c r="R3457" s="2" t="s">
        <v>8318</v>
      </c>
      <c r="S3457" s="11">
        <f>(((J3457/60)/60)/24)+DATE(1970,1,1)</f>
        <v>42626.7503125</v>
      </c>
      <c r="T3457" s="3">
        <f>(((I3457/60)/60)/24)+DATE(1970,1,1)</f>
        <v>42656.7503125</v>
      </c>
    </row>
    <row r="3458" spans="1:20" x14ac:dyDescent="0.3">
      <c r="A3458" s="2">
        <v>3456</v>
      </c>
      <c r="B3458" s="2" t="s">
        <v>3455</v>
      </c>
      <c r="C3458" s="2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6">
        <f>(E3458/D3458)*100</f>
        <v>191.3</v>
      </c>
      <c r="P3458" s="5">
        <f>IF(NOT(L3458=0),(E3458/L3458),0)</f>
        <v>358.6875</v>
      </c>
      <c r="Q3458" s="2" t="s">
        <v>8317</v>
      </c>
      <c r="R3458" s="2" t="s">
        <v>8318</v>
      </c>
      <c r="S3458" s="11">
        <f>(((J3458/60)/60)/24)+DATE(1970,1,1)</f>
        <v>41821.205636574072</v>
      </c>
      <c r="T3458" s="3">
        <f>(((I3458/60)/60)/24)+DATE(1970,1,1)</f>
        <v>41852.290972222225</v>
      </c>
    </row>
    <row r="3459" spans="1:20" x14ac:dyDescent="0.3">
      <c r="A3459" s="2">
        <v>3457</v>
      </c>
      <c r="B3459" s="2" t="s">
        <v>3456</v>
      </c>
      <c r="C3459" s="2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6">
        <f>(E3459/D3459)*100</f>
        <v>140.19999999999999</v>
      </c>
      <c r="P3459" s="5">
        <f>IF(NOT(L3459=0),(E3459/L3459),0)</f>
        <v>50.981818181818184</v>
      </c>
      <c r="Q3459" s="2" t="s">
        <v>8317</v>
      </c>
      <c r="R3459" s="2" t="s">
        <v>8318</v>
      </c>
      <c r="S3459" s="11">
        <f>(((J3459/60)/60)/24)+DATE(1970,1,1)</f>
        <v>42016.706678240742</v>
      </c>
      <c r="T3459" s="3">
        <f>(((I3459/60)/60)/24)+DATE(1970,1,1)</f>
        <v>42047.249305555553</v>
      </c>
    </row>
    <row r="3460" spans="1:20" x14ac:dyDescent="0.3">
      <c r="A3460" s="2">
        <v>3458</v>
      </c>
      <c r="B3460" s="2" t="s">
        <v>3457</v>
      </c>
      <c r="C3460" s="2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6">
        <f>(E3460/D3460)*100</f>
        <v>124.33537832310839</v>
      </c>
      <c r="P3460" s="5">
        <f>IF(NOT(L3460=0),(E3460/L3460),0)</f>
        <v>45.037037037037038</v>
      </c>
      <c r="Q3460" s="2" t="s">
        <v>8317</v>
      </c>
      <c r="R3460" s="2" t="s">
        <v>8318</v>
      </c>
      <c r="S3460" s="11">
        <f>(((J3460/60)/60)/24)+DATE(1970,1,1)</f>
        <v>42011.202581018515</v>
      </c>
      <c r="T3460" s="3">
        <f>(((I3460/60)/60)/24)+DATE(1970,1,1)</f>
        <v>42038.185416666667</v>
      </c>
    </row>
    <row r="3461" spans="1:20" x14ac:dyDescent="0.3">
      <c r="A3461" s="2">
        <v>3459</v>
      </c>
      <c r="B3461" s="2" t="s">
        <v>3458</v>
      </c>
      <c r="C3461" s="2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6">
        <f>(E3461/D3461)*100</f>
        <v>126.2</v>
      </c>
      <c r="P3461" s="5">
        <f>IF(NOT(L3461=0),(E3461/L3461),0)</f>
        <v>17.527777777777779</v>
      </c>
      <c r="Q3461" s="2" t="s">
        <v>8317</v>
      </c>
      <c r="R3461" s="2" t="s">
        <v>8318</v>
      </c>
      <c r="S3461" s="11">
        <f>(((J3461/60)/60)/24)+DATE(1970,1,1)</f>
        <v>42480.479861111111</v>
      </c>
      <c r="T3461" s="3">
        <f>(((I3461/60)/60)/24)+DATE(1970,1,1)</f>
        <v>42510.479861111111</v>
      </c>
    </row>
    <row r="3462" spans="1:20" x14ac:dyDescent="0.3">
      <c r="A3462" s="2">
        <v>3460</v>
      </c>
      <c r="B3462" s="2" t="s">
        <v>3459</v>
      </c>
      <c r="C3462" s="2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6">
        <f>(E3462/D3462)*100</f>
        <v>190</v>
      </c>
      <c r="P3462" s="5">
        <f>IF(NOT(L3462=0),(E3462/L3462),0)</f>
        <v>50</v>
      </c>
      <c r="Q3462" s="2" t="s">
        <v>8317</v>
      </c>
      <c r="R3462" s="2" t="s">
        <v>8318</v>
      </c>
      <c r="S3462" s="11">
        <f>(((J3462/60)/60)/24)+DATE(1970,1,1)</f>
        <v>41852.527222222219</v>
      </c>
      <c r="T3462" s="3">
        <f>(((I3462/60)/60)/24)+DATE(1970,1,1)</f>
        <v>41866.527222222219</v>
      </c>
    </row>
    <row r="3463" spans="1:20" x14ac:dyDescent="0.3">
      <c r="A3463" s="2">
        <v>3461</v>
      </c>
      <c r="B3463" s="2" t="s">
        <v>3460</v>
      </c>
      <c r="C3463" s="2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6">
        <f>(E3463/D3463)*100</f>
        <v>139</v>
      </c>
      <c r="P3463" s="5">
        <f>IF(NOT(L3463=0),(E3463/L3463),0)</f>
        <v>57.916666666666664</v>
      </c>
      <c r="Q3463" s="2" t="s">
        <v>8317</v>
      </c>
      <c r="R3463" s="2" t="s">
        <v>8318</v>
      </c>
      <c r="S3463" s="11">
        <f>(((J3463/60)/60)/24)+DATE(1970,1,1)</f>
        <v>42643.632858796293</v>
      </c>
      <c r="T3463" s="3">
        <f>(((I3463/60)/60)/24)+DATE(1970,1,1)</f>
        <v>42672.125</v>
      </c>
    </row>
    <row r="3464" spans="1:20" x14ac:dyDescent="0.3">
      <c r="A3464" s="2">
        <v>3462</v>
      </c>
      <c r="B3464" s="2" t="s">
        <v>3461</v>
      </c>
      <c r="C3464" s="2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6">
        <f>(E3464/D3464)*100</f>
        <v>202</v>
      </c>
      <c r="P3464" s="5">
        <f>IF(NOT(L3464=0),(E3464/L3464),0)</f>
        <v>29.705882352941178</v>
      </c>
      <c r="Q3464" s="2" t="s">
        <v>8317</v>
      </c>
      <c r="R3464" s="2" t="s">
        <v>8318</v>
      </c>
      <c r="S3464" s="11">
        <f>(((J3464/60)/60)/24)+DATE(1970,1,1)</f>
        <v>42179.898472222223</v>
      </c>
      <c r="T3464" s="3">
        <f>(((I3464/60)/60)/24)+DATE(1970,1,1)</f>
        <v>42195.75</v>
      </c>
    </row>
    <row r="3465" spans="1:20" x14ac:dyDescent="0.3">
      <c r="A3465" s="2">
        <v>3463</v>
      </c>
      <c r="B3465" s="2" t="s">
        <v>3462</v>
      </c>
      <c r="C3465" s="2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6">
        <f>(E3465/D3465)*100</f>
        <v>103.38000000000001</v>
      </c>
      <c r="P3465" s="5">
        <f>IF(NOT(L3465=0),(E3465/L3465),0)</f>
        <v>90.684210526315795</v>
      </c>
      <c r="Q3465" s="2" t="s">
        <v>8317</v>
      </c>
      <c r="R3465" s="2" t="s">
        <v>8318</v>
      </c>
      <c r="S3465" s="11">
        <f>(((J3465/60)/60)/24)+DATE(1970,1,1)</f>
        <v>42612.918807870374</v>
      </c>
      <c r="T3465" s="3">
        <f>(((I3465/60)/60)/24)+DATE(1970,1,1)</f>
        <v>42654.165972222225</v>
      </c>
    </row>
    <row r="3466" spans="1:20" x14ac:dyDescent="0.3">
      <c r="A3466" s="2">
        <v>3464</v>
      </c>
      <c r="B3466" s="2" t="s">
        <v>3463</v>
      </c>
      <c r="C3466" s="2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6">
        <f>(E3466/D3466)*100</f>
        <v>102.3236</v>
      </c>
      <c r="P3466" s="5">
        <f>IF(NOT(L3466=0),(E3466/L3466),0)</f>
        <v>55.012688172043013</v>
      </c>
      <c r="Q3466" s="2" t="s">
        <v>8317</v>
      </c>
      <c r="R3466" s="2" t="s">
        <v>8318</v>
      </c>
      <c r="S3466" s="11">
        <f>(((J3466/60)/60)/24)+DATE(1970,1,1)</f>
        <v>42575.130057870367</v>
      </c>
      <c r="T3466" s="3">
        <f>(((I3466/60)/60)/24)+DATE(1970,1,1)</f>
        <v>42605.130057870367</v>
      </c>
    </row>
    <row r="3467" spans="1:20" x14ac:dyDescent="0.3">
      <c r="A3467" s="2">
        <v>3465</v>
      </c>
      <c r="B3467" s="2" t="s">
        <v>3464</v>
      </c>
      <c r="C3467" s="2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6">
        <f>(E3467/D3467)*100</f>
        <v>103</v>
      </c>
      <c r="P3467" s="5">
        <f>IF(NOT(L3467=0),(E3467/L3467),0)</f>
        <v>57.222222222222221</v>
      </c>
      <c r="Q3467" s="2" t="s">
        <v>8317</v>
      </c>
      <c r="R3467" s="2" t="s">
        <v>8318</v>
      </c>
      <c r="S3467" s="11">
        <f>(((J3467/60)/60)/24)+DATE(1970,1,1)</f>
        <v>42200.625833333332</v>
      </c>
      <c r="T3467" s="3">
        <f>(((I3467/60)/60)/24)+DATE(1970,1,1)</f>
        <v>42225.666666666672</v>
      </c>
    </row>
    <row r="3468" spans="1:20" x14ac:dyDescent="0.3">
      <c r="A3468" s="2">
        <v>3466</v>
      </c>
      <c r="B3468" s="2" t="s">
        <v>3465</v>
      </c>
      <c r="C3468" s="2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6">
        <f>(E3468/D3468)*100</f>
        <v>127.14285714285714</v>
      </c>
      <c r="P3468" s="5">
        <f>IF(NOT(L3468=0),(E3468/L3468),0)</f>
        <v>72.950819672131146</v>
      </c>
      <c r="Q3468" s="2" t="s">
        <v>8317</v>
      </c>
      <c r="R3468" s="2" t="s">
        <v>8318</v>
      </c>
      <c r="S3468" s="11">
        <f>(((J3468/60)/60)/24)+DATE(1970,1,1)</f>
        <v>42420.019097222219</v>
      </c>
      <c r="T3468" s="3">
        <f>(((I3468/60)/60)/24)+DATE(1970,1,1)</f>
        <v>42479.977430555555</v>
      </c>
    </row>
    <row r="3469" spans="1:20" x14ac:dyDescent="0.3">
      <c r="A3469" s="2">
        <v>3467</v>
      </c>
      <c r="B3469" s="2" t="s">
        <v>3466</v>
      </c>
      <c r="C3469" s="2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6">
        <f>(E3469/D3469)*100</f>
        <v>101</v>
      </c>
      <c r="P3469" s="5">
        <f>IF(NOT(L3469=0),(E3469/L3469),0)</f>
        <v>64.468085106382972</v>
      </c>
      <c r="Q3469" s="2" t="s">
        <v>8317</v>
      </c>
      <c r="R3469" s="2" t="s">
        <v>8318</v>
      </c>
      <c r="S3469" s="11">
        <f>(((J3469/60)/60)/24)+DATE(1970,1,1)</f>
        <v>42053.671666666662</v>
      </c>
      <c r="T3469" s="3">
        <f>(((I3469/60)/60)/24)+DATE(1970,1,1)</f>
        <v>42083.630000000005</v>
      </c>
    </row>
    <row r="3470" spans="1:20" x14ac:dyDescent="0.3">
      <c r="A3470" s="2">
        <v>3468</v>
      </c>
      <c r="B3470" s="2" t="s">
        <v>3467</v>
      </c>
      <c r="C3470" s="2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6">
        <f>(E3470/D3470)*100</f>
        <v>121.78</v>
      </c>
      <c r="P3470" s="5">
        <f>IF(NOT(L3470=0),(E3470/L3470),0)</f>
        <v>716.35294117647061</v>
      </c>
      <c r="Q3470" s="2" t="s">
        <v>8317</v>
      </c>
      <c r="R3470" s="2" t="s">
        <v>8318</v>
      </c>
      <c r="S3470" s="11">
        <f>(((J3470/60)/60)/24)+DATE(1970,1,1)</f>
        <v>42605.765381944439</v>
      </c>
      <c r="T3470" s="3">
        <f>(((I3470/60)/60)/24)+DATE(1970,1,1)</f>
        <v>42634.125</v>
      </c>
    </row>
    <row r="3471" spans="1:20" x14ac:dyDescent="0.3">
      <c r="A3471" s="2">
        <v>3469</v>
      </c>
      <c r="B3471" s="2" t="s">
        <v>3468</v>
      </c>
      <c r="C3471" s="2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6">
        <f>(E3471/D3471)*100</f>
        <v>113.39285714285714</v>
      </c>
      <c r="P3471" s="5">
        <f>IF(NOT(L3471=0),(E3471/L3471),0)</f>
        <v>50.396825396825399</v>
      </c>
      <c r="Q3471" s="2" t="s">
        <v>8317</v>
      </c>
      <c r="R3471" s="2" t="s">
        <v>8318</v>
      </c>
      <c r="S3471" s="11">
        <f>(((J3471/60)/60)/24)+DATE(1970,1,1)</f>
        <v>42458.641724537039</v>
      </c>
      <c r="T3471" s="3">
        <f>(((I3471/60)/60)/24)+DATE(1970,1,1)</f>
        <v>42488.641724537039</v>
      </c>
    </row>
    <row r="3472" spans="1:20" x14ac:dyDescent="0.3">
      <c r="A3472" s="2">
        <v>3470</v>
      </c>
      <c r="B3472" s="2" t="s">
        <v>3469</v>
      </c>
      <c r="C3472" s="2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6">
        <f>(E3472/D3472)*100</f>
        <v>150</v>
      </c>
      <c r="P3472" s="5">
        <f>IF(NOT(L3472=0),(E3472/L3472),0)</f>
        <v>41.666666666666664</v>
      </c>
      <c r="Q3472" s="2" t="s">
        <v>8317</v>
      </c>
      <c r="R3472" s="2" t="s">
        <v>8318</v>
      </c>
      <c r="S3472" s="11">
        <f>(((J3472/60)/60)/24)+DATE(1970,1,1)</f>
        <v>42529.022013888884</v>
      </c>
      <c r="T3472" s="3">
        <f>(((I3472/60)/60)/24)+DATE(1970,1,1)</f>
        <v>42566.901388888888</v>
      </c>
    </row>
    <row r="3473" spans="1:20" x14ac:dyDescent="0.3">
      <c r="A3473" s="2">
        <v>3471</v>
      </c>
      <c r="B3473" s="2" t="s">
        <v>3470</v>
      </c>
      <c r="C3473" s="2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6">
        <f>(E3473/D3473)*100</f>
        <v>214.6</v>
      </c>
      <c r="P3473" s="5">
        <f>IF(NOT(L3473=0),(E3473/L3473),0)</f>
        <v>35.766666666666666</v>
      </c>
      <c r="Q3473" s="2" t="s">
        <v>8317</v>
      </c>
      <c r="R3473" s="2" t="s">
        <v>8318</v>
      </c>
      <c r="S3473" s="11">
        <f>(((J3473/60)/60)/24)+DATE(1970,1,1)</f>
        <v>41841.820486111108</v>
      </c>
      <c r="T3473" s="3">
        <f>(((I3473/60)/60)/24)+DATE(1970,1,1)</f>
        <v>41882.833333333336</v>
      </c>
    </row>
    <row r="3474" spans="1:20" x14ac:dyDescent="0.3">
      <c r="A3474" s="2">
        <v>3472</v>
      </c>
      <c r="B3474" s="2" t="s">
        <v>3471</v>
      </c>
      <c r="C3474" s="2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6">
        <f>(E3474/D3474)*100</f>
        <v>102.05</v>
      </c>
      <c r="P3474" s="5">
        <f>IF(NOT(L3474=0),(E3474/L3474),0)</f>
        <v>88.739130434782609</v>
      </c>
      <c r="Q3474" s="2" t="s">
        <v>8317</v>
      </c>
      <c r="R3474" s="2" t="s">
        <v>8318</v>
      </c>
      <c r="S3474" s="11">
        <f>(((J3474/60)/60)/24)+DATE(1970,1,1)</f>
        <v>41928.170497685183</v>
      </c>
      <c r="T3474" s="3">
        <f>(((I3474/60)/60)/24)+DATE(1970,1,1)</f>
        <v>41949.249305555553</v>
      </c>
    </row>
    <row r="3475" spans="1:20" x14ac:dyDescent="0.3">
      <c r="A3475" s="2">
        <v>3473</v>
      </c>
      <c r="B3475" s="2" t="s">
        <v>3472</v>
      </c>
      <c r="C3475" s="2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6">
        <f>(E3475/D3475)*100</f>
        <v>100</v>
      </c>
      <c r="P3475" s="5">
        <f>IF(NOT(L3475=0),(E3475/L3475),0)</f>
        <v>148.4848484848485</v>
      </c>
      <c r="Q3475" s="2" t="s">
        <v>8317</v>
      </c>
      <c r="R3475" s="2" t="s">
        <v>8318</v>
      </c>
      <c r="S3475" s="11">
        <f>(((J3475/60)/60)/24)+DATE(1970,1,1)</f>
        <v>42062.834444444445</v>
      </c>
      <c r="T3475" s="3">
        <f>(((I3475/60)/60)/24)+DATE(1970,1,1)</f>
        <v>42083.852083333331</v>
      </c>
    </row>
    <row r="3476" spans="1:20" x14ac:dyDescent="0.3">
      <c r="A3476" s="2">
        <v>3474</v>
      </c>
      <c r="B3476" s="2" t="s">
        <v>3473</v>
      </c>
      <c r="C3476" s="2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6">
        <f>(E3476/D3476)*100</f>
        <v>101</v>
      </c>
      <c r="P3476" s="5">
        <f>IF(NOT(L3476=0),(E3476/L3476),0)</f>
        <v>51.794871794871796</v>
      </c>
      <c r="Q3476" s="2" t="s">
        <v>8317</v>
      </c>
      <c r="R3476" s="2" t="s">
        <v>8318</v>
      </c>
      <c r="S3476" s="11">
        <f>(((J3476/60)/60)/24)+DATE(1970,1,1)</f>
        <v>42541.501516203702</v>
      </c>
      <c r="T3476" s="3">
        <f>(((I3476/60)/60)/24)+DATE(1970,1,1)</f>
        <v>42571.501516203702</v>
      </c>
    </row>
    <row r="3477" spans="1:20" x14ac:dyDescent="0.3">
      <c r="A3477" s="2">
        <v>3475</v>
      </c>
      <c r="B3477" s="2" t="s">
        <v>3474</v>
      </c>
      <c r="C3477" s="2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6">
        <f>(E3477/D3477)*100</f>
        <v>113.33333333333333</v>
      </c>
      <c r="P3477" s="5">
        <f>IF(NOT(L3477=0),(E3477/L3477),0)</f>
        <v>20</v>
      </c>
      <c r="Q3477" s="2" t="s">
        <v>8317</v>
      </c>
      <c r="R3477" s="2" t="s">
        <v>8318</v>
      </c>
      <c r="S3477" s="11">
        <f>(((J3477/60)/60)/24)+DATE(1970,1,1)</f>
        <v>41918.880833333329</v>
      </c>
      <c r="T3477" s="3">
        <f>(((I3477/60)/60)/24)+DATE(1970,1,1)</f>
        <v>41946</v>
      </c>
    </row>
    <row r="3478" spans="1:20" x14ac:dyDescent="0.3">
      <c r="A3478" s="2">
        <v>3476</v>
      </c>
      <c r="B3478" s="2" t="s">
        <v>3475</v>
      </c>
      <c r="C3478" s="2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6">
        <f>(E3478/D3478)*100</f>
        <v>104</v>
      </c>
      <c r="P3478" s="5">
        <f>IF(NOT(L3478=0),(E3478/L3478),0)</f>
        <v>52</v>
      </c>
      <c r="Q3478" s="2" t="s">
        <v>8317</v>
      </c>
      <c r="R3478" s="2" t="s">
        <v>8318</v>
      </c>
      <c r="S3478" s="11">
        <f>(((J3478/60)/60)/24)+DATE(1970,1,1)</f>
        <v>41921.279976851853</v>
      </c>
      <c r="T3478" s="3">
        <f>(((I3478/60)/60)/24)+DATE(1970,1,1)</f>
        <v>41939.125</v>
      </c>
    </row>
    <row r="3479" spans="1:20" x14ac:dyDescent="0.3">
      <c r="A3479" s="2">
        <v>3477</v>
      </c>
      <c r="B3479" s="2" t="s">
        <v>3476</v>
      </c>
      <c r="C3479" s="2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6">
        <f>(E3479/D3479)*100</f>
        <v>115.33333333333333</v>
      </c>
      <c r="P3479" s="5">
        <f>IF(NOT(L3479=0),(E3479/L3479),0)</f>
        <v>53.230769230769234</v>
      </c>
      <c r="Q3479" s="2" t="s">
        <v>8317</v>
      </c>
      <c r="R3479" s="2" t="s">
        <v>8318</v>
      </c>
      <c r="S3479" s="11">
        <f>(((J3479/60)/60)/24)+DATE(1970,1,1)</f>
        <v>42128.736608796295</v>
      </c>
      <c r="T3479" s="3">
        <f>(((I3479/60)/60)/24)+DATE(1970,1,1)</f>
        <v>42141.125</v>
      </c>
    </row>
    <row r="3480" spans="1:20" x14ac:dyDescent="0.3">
      <c r="A3480" s="2">
        <v>3478</v>
      </c>
      <c r="B3480" s="2" t="s">
        <v>3477</v>
      </c>
      <c r="C3480" s="2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6">
        <f>(E3480/D3480)*100</f>
        <v>112.85000000000001</v>
      </c>
      <c r="P3480" s="5">
        <f>IF(NOT(L3480=0),(E3480/L3480),0)</f>
        <v>39.596491228070178</v>
      </c>
      <c r="Q3480" s="2" t="s">
        <v>8317</v>
      </c>
      <c r="R3480" s="2" t="s">
        <v>8318</v>
      </c>
      <c r="S3480" s="11">
        <f>(((J3480/60)/60)/24)+DATE(1970,1,1)</f>
        <v>42053.916921296302</v>
      </c>
      <c r="T3480" s="3">
        <f>(((I3480/60)/60)/24)+DATE(1970,1,1)</f>
        <v>42079.875</v>
      </c>
    </row>
    <row r="3481" spans="1:20" x14ac:dyDescent="0.3">
      <c r="A3481" s="2">
        <v>3479</v>
      </c>
      <c r="B3481" s="2" t="s">
        <v>3478</v>
      </c>
      <c r="C3481" s="2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6">
        <f>(E3481/D3481)*100</f>
        <v>127.86666666666666</v>
      </c>
      <c r="P3481" s="5">
        <f>IF(NOT(L3481=0),(E3481/L3481),0)</f>
        <v>34.25</v>
      </c>
      <c r="Q3481" s="2" t="s">
        <v>8317</v>
      </c>
      <c r="R3481" s="2" t="s">
        <v>8318</v>
      </c>
      <c r="S3481" s="11">
        <f>(((J3481/60)/60)/24)+DATE(1970,1,1)</f>
        <v>41781.855092592588</v>
      </c>
      <c r="T3481" s="3">
        <f>(((I3481/60)/60)/24)+DATE(1970,1,1)</f>
        <v>41811.855092592588</v>
      </c>
    </row>
    <row r="3482" spans="1:20" x14ac:dyDescent="0.3">
      <c r="A3482" s="2">
        <v>3480</v>
      </c>
      <c r="B3482" s="2" t="s">
        <v>3479</v>
      </c>
      <c r="C3482" s="2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6">
        <f>(E3482/D3482)*100</f>
        <v>142.66666666666669</v>
      </c>
      <c r="P3482" s="5">
        <f>IF(NOT(L3482=0),(E3482/L3482),0)</f>
        <v>164.61538461538461</v>
      </c>
      <c r="Q3482" s="2" t="s">
        <v>8317</v>
      </c>
      <c r="R3482" s="2" t="s">
        <v>8318</v>
      </c>
      <c r="S3482" s="11">
        <f>(((J3482/60)/60)/24)+DATE(1970,1,1)</f>
        <v>42171.317442129628</v>
      </c>
      <c r="T3482" s="3">
        <f>(((I3482/60)/60)/24)+DATE(1970,1,1)</f>
        <v>42195.875</v>
      </c>
    </row>
    <row r="3483" spans="1:20" x14ac:dyDescent="0.3">
      <c r="A3483" s="2">
        <v>3481</v>
      </c>
      <c r="B3483" s="2" t="s">
        <v>3480</v>
      </c>
      <c r="C3483" s="2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6">
        <f>(E3483/D3483)*100</f>
        <v>118.8</v>
      </c>
      <c r="P3483" s="5">
        <f>IF(NOT(L3483=0),(E3483/L3483),0)</f>
        <v>125.05263157894737</v>
      </c>
      <c r="Q3483" s="2" t="s">
        <v>8317</v>
      </c>
      <c r="R3483" s="2" t="s">
        <v>8318</v>
      </c>
      <c r="S3483" s="11">
        <f>(((J3483/60)/60)/24)+DATE(1970,1,1)</f>
        <v>41989.24754629629</v>
      </c>
      <c r="T3483" s="3">
        <f>(((I3483/60)/60)/24)+DATE(1970,1,1)</f>
        <v>42006.24754629629</v>
      </c>
    </row>
    <row r="3484" spans="1:20" x14ac:dyDescent="0.3">
      <c r="A3484" s="2">
        <v>3482</v>
      </c>
      <c r="B3484" s="2" t="s">
        <v>3481</v>
      </c>
      <c r="C3484" s="2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6">
        <f>(E3484/D3484)*100</f>
        <v>138.33333333333334</v>
      </c>
      <c r="P3484" s="5">
        <f>IF(NOT(L3484=0),(E3484/L3484),0)</f>
        <v>51.875</v>
      </c>
      <c r="Q3484" s="2" t="s">
        <v>8317</v>
      </c>
      <c r="R3484" s="2" t="s">
        <v>8318</v>
      </c>
      <c r="S3484" s="11">
        <f>(((J3484/60)/60)/24)+DATE(1970,1,1)</f>
        <v>41796.771597222221</v>
      </c>
      <c r="T3484" s="3">
        <f>(((I3484/60)/60)/24)+DATE(1970,1,1)</f>
        <v>41826.771597222221</v>
      </c>
    </row>
    <row r="3485" spans="1:20" x14ac:dyDescent="0.3">
      <c r="A3485" s="2">
        <v>3483</v>
      </c>
      <c r="B3485" s="2" t="s">
        <v>3482</v>
      </c>
      <c r="C3485" s="2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6">
        <f>(E3485/D3485)*100</f>
        <v>159.9402985074627</v>
      </c>
      <c r="P3485" s="5">
        <f>IF(NOT(L3485=0),(E3485/L3485),0)</f>
        <v>40.285714285714285</v>
      </c>
      <c r="Q3485" s="2" t="s">
        <v>8317</v>
      </c>
      <c r="R3485" s="2" t="s">
        <v>8318</v>
      </c>
      <c r="S3485" s="11">
        <f>(((J3485/60)/60)/24)+DATE(1970,1,1)</f>
        <v>41793.668761574074</v>
      </c>
      <c r="T3485" s="3">
        <f>(((I3485/60)/60)/24)+DATE(1970,1,1)</f>
        <v>41823.668761574074</v>
      </c>
    </row>
    <row r="3486" spans="1:20" x14ac:dyDescent="0.3">
      <c r="A3486" s="2">
        <v>3484</v>
      </c>
      <c r="B3486" s="2" t="s">
        <v>3483</v>
      </c>
      <c r="C3486" s="2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6">
        <f>(E3486/D3486)*100</f>
        <v>114.24000000000001</v>
      </c>
      <c r="P3486" s="5">
        <f>IF(NOT(L3486=0),(E3486/L3486),0)</f>
        <v>64.909090909090907</v>
      </c>
      <c r="Q3486" s="2" t="s">
        <v>8317</v>
      </c>
      <c r="R3486" s="2" t="s">
        <v>8318</v>
      </c>
      <c r="S3486" s="11">
        <f>(((J3486/60)/60)/24)+DATE(1970,1,1)</f>
        <v>42506.760405092587</v>
      </c>
      <c r="T3486" s="3">
        <f>(((I3486/60)/60)/24)+DATE(1970,1,1)</f>
        <v>42536.760405092587</v>
      </c>
    </row>
    <row r="3487" spans="1:20" x14ac:dyDescent="0.3">
      <c r="A3487" s="2">
        <v>3485</v>
      </c>
      <c r="B3487" s="2" t="s">
        <v>3484</v>
      </c>
      <c r="C3487" s="2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6">
        <f>(E3487/D3487)*100</f>
        <v>100.60606060606061</v>
      </c>
      <c r="P3487" s="5">
        <f>IF(NOT(L3487=0),(E3487/L3487),0)</f>
        <v>55.333333333333336</v>
      </c>
      <c r="Q3487" s="2" t="s">
        <v>8317</v>
      </c>
      <c r="R3487" s="2" t="s">
        <v>8318</v>
      </c>
      <c r="S3487" s="11">
        <f>(((J3487/60)/60)/24)+DATE(1970,1,1)</f>
        <v>42372.693055555559</v>
      </c>
      <c r="T3487" s="3">
        <f>(((I3487/60)/60)/24)+DATE(1970,1,1)</f>
        <v>42402.693055555559</v>
      </c>
    </row>
    <row r="3488" spans="1:20" x14ac:dyDescent="0.3">
      <c r="A3488" s="2">
        <v>3486</v>
      </c>
      <c r="B3488" s="2" t="s">
        <v>3485</v>
      </c>
      <c r="C3488" s="2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6">
        <f>(E3488/D3488)*100</f>
        <v>155.20000000000002</v>
      </c>
      <c r="P3488" s="5">
        <f>IF(NOT(L3488=0),(E3488/L3488),0)</f>
        <v>83.142857142857139</v>
      </c>
      <c r="Q3488" s="2" t="s">
        <v>8317</v>
      </c>
      <c r="R3488" s="2" t="s">
        <v>8318</v>
      </c>
      <c r="S3488" s="11">
        <f>(((J3488/60)/60)/24)+DATE(1970,1,1)</f>
        <v>42126.87501157407</v>
      </c>
      <c r="T3488" s="3">
        <f>(((I3488/60)/60)/24)+DATE(1970,1,1)</f>
        <v>42158.290972222225</v>
      </c>
    </row>
    <row r="3489" spans="1:20" x14ac:dyDescent="0.3">
      <c r="A3489" s="2">
        <v>3487</v>
      </c>
      <c r="B3489" s="2" t="s">
        <v>3486</v>
      </c>
      <c r="C3489" s="2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6">
        <f>(E3489/D3489)*100</f>
        <v>127.75000000000001</v>
      </c>
      <c r="P3489" s="5">
        <f>IF(NOT(L3489=0),(E3489/L3489),0)</f>
        <v>38.712121212121211</v>
      </c>
      <c r="Q3489" s="2" t="s">
        <v>8317</v>
      </c>
      <c r="R3489" s="2" t="s">
        <v>8318</v>
      </c>
      <c r="S3489" s="11">
        <f>(((J3489/60)/60)/24)+DATE(1970,1,1)</f>
        <v>42149.940416666665</v>
      </c>
      <c r="T3489" s="3">
        <f>(((I3489/60)/60)/24)+DATE(1970,1,1)</f>
        <v>42179.940416666665</v>
      </c>
    </row>
    <row r="3490" spans="1:20" x14ac:dyDescent="0.3">
      <c r="A3490" s="2">
        <v>3488</v>
      </c>
      <c r="B3490" s="2" t="s">
        <v>3487</v>
      </c>
      <c r="C3490" s="2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6">
        <f>(E3490/D3490)*100</f>
        <v>121.2</v>
      </c>
      <c r="P3490" s="5">
        <f>IF(NOT(L3490=0),(E3490/L3490),0)</f>
        <v>125.37931034482759</v>
      </c>
      <c r="Q3490" s="2" t="s">
        <v>8317</v>
      </c>
      <c r="R3490" s="2" t="s">
        <v>8318</v>
      </c>
      <c r="S3490" s="11">
        <f>(((J3490/60)/60)/24)+DATE(1970,1,1)</f>
        <v>42087.768055555556</v>
      </c>
      <c r="T3490" s="3">
        <f>(((I3490/60)/60)/24)+DATE(1970,1,1)</f>
        <v>42111.666666666672</v>
      </c>
    </row>
    <row r="3491" spans="1:20" x14ac:dyDescent="0.3">
      <c r="A3491" s="2">
        <v>3489</v>
      </c>
      <c r="B3491" s="2" t="s">
        <v>3488</v>
      </c>
      <c r="C3491" s="2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6">
        <f>(E3491/D3491)*100</f>
        <v>112.7</v>
      </c>
      <c r="P3491" s="5">
        <f>IF(NOT(L3491=0),(E3491/L3491),0)</f>
        <v>78.263888888888886</v>
      </c>
      <c r="Q3491" s="2" t="s">
        <v>8317</v>
      </c>
      <c r="R3491" s="2" t="s">
        <v>8318</v>
      </c>
      <c r="S3491" s="11">
        <f>(((J3491/60)/60)/24)+DATE(1970,1,1)</f>
        <v>41753.635775462964</v>
      </c>
      <c r="T3491" s="3">
        <f>(((I3491/60)/60)/24)+DATE(1970,1,1)</f>
        <v>41783.875</v>
      </c>
    </row>
    <row r="3492" spans="1:20" x14ac:dyDescent="0.3">
      <c r="A3492" s="2">
        <v>3490</v>
      </c>
      <c r="B3492" s="2" t="s">
        <v>3489</v>
      </c>
      <c r="C3492" s="2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6">
        <f>(E3492/D3492)*100</f>
        <v>127.49999999999999</v>
      </c>
      <c r="P3492" s="5">
        <f>IF(NOT(L3492=0),(E3492/L3492),0)</f>
        <v>47.222222222222221</v>
      </c>
      <c r="Q3492" s="2" t="s">
        <v>8317</v>
      </c>
      <c r="R3492" s="2" t="s">
        <v>8318</v>
      </c>
      <c r="S3492" s="11">
        <f>(((J3492/60)/60)/24)+DATE(1970,1,1)</f>
        <v>42443.802361111113</v>
      </c>
      <c r="T3492" s="3">
        <f>(((I3492/60)/60)/24)+DATE(1970,1,1)</f>
        <v>42473.802361111113</v>
      </c>
    </row>
    <row r="3493" spans="1:20" x14ac:dyDescent="0.3">
      <c r="A3493" s="2">
        <v>3491</v>
      </c>
      <c r="B3493" s="2" t="s">
        <v>3490</v>
      </c>
      <c r="C3493" s="2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6">
        <f>(E3493/D3493)*100</f>
        <v>158.20000000000002</v>
      </c>
      <c r="P3493" s="5">
        <f>IF(NOT(L3493=0),(E3493/L3493),0)</f>
        <v>79.099999999999994</v>
      </c>
      <c r="Q3493" s="2" t="s">
        <v>8317</v>
      </c>
      <c r="R3493" s="2" t="s">
        <v>8318</v>
      </c>
      <c r="S3493" s="11">
        <f>(((J3493/60)/60)/24)+DATE(1970,1,1)</f>
        <v>42121.249814814815</v>
      </c>
      <c r="T3493" s="3">
        <f>(((I3493/60)/60)/24)+DATE(1970,1,1)</f>
        <v>42142.249814814815</v>
      </c>
    </row>
    <row r="3494" spans="1:20" x14ac:dyDescent="0.3">
      <c r="A3494" s="2">
        <v>3492</v>
      </c>
      <c r="B3494" s="2" t="s">
        <v>3491</v>
      </c>
      <c r="C3494" s="2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6">
        <f>(E3494/D3494)*100</f>
        <v>105.26894736842105</v>
      </c>
      <c r="P3494" s="5">
        <f>IF(NOT(L3494=0),(E3494/L3494),0)</f>
        <v>114.29199999999999</v>
      </c>
      <c r="Q3494" s="2" t="s">
        <v>8317</v>
      </c>
      <c r="R3494" s="2" t="s">
        <v>8318</v>
      </c>
      <c r="S3494" s="11">
        <f>(((J3494/60)/60)/24)+DATE(1970,1,1)</f>
        <v>42268.009224537032</v>
      </c>
      <c r="T3494" s="3">
        <f>(((I3494/60)/60)/24)+DATE(1970,1,1)</f>
        <v>42303.009224537032</v>
      </c>
    </row>
    <row r="3495" spans="1:20" x14ac:dyDescent="0.3">
      <c r="A3495" s="2">
        <v>3493</v>
      </c>
      <c r="B3495" s="2" t="s">
        <v>3492</v>
      </c>
      <c r="C3495" s="2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6">
        <f>(E3495/D3495)*100</f>
        <v>100</v>
      </c>
      <c r="P3495" s="5">
        <f>IF(NOT(L3495=0),(E3495/L3495),0)</f>
        <v>51.724137931034484</v>
      </c>
      <c r="Q3495" s="2" t="s">
        <v>8317</v>
      </c>
      <c r="R3495" s="2" t="s">
        <v>8318</v>
      </c>
      <c r="S3495" s="11">
        <f>(((J3495/60)/60)/24)+DATE(1970,1,1)</f>
        <v>41848.866157407407</v>
      </c>
      <c r="T3495" s="3">
        <f>(((I3495/60)/60)/24)+DATE(1970,1,1)</f>
        <v>41868.21597222222</v>
      </c>
    </row>
    <row r="3496" spans="1:20" x14ac:dyDescent="0.3">
      <c r="A3496" s="2">
        <v>3494</v>
      </c>
      <c r="B3496" s="2" t="s">
        <v>3493</v>
      </c>
      <c r="C3496" s="2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6">
        <f>(E3496/D3496)*100</f>
        <v>100</v>
      </c>
      <c r="P3496" s="5">
        <f>IF(NOT(L3496=0),(E3496/L3496),0)</f>
        <v>30.76923076923077</v>
      </c>
      <c r="Q3496" s="2" t="s">
        <v>8317</v>
      </c>
      <c r="R3496" s="2" t="s">
        <v>8318</v>
      </c>
      <c r="S3496" s="11">
        <f>(((J3496/60)/60)/24)+DATE(1970,1,1)</f>
        <v>42689.214988425927</v>
      </c>
      <c r="T3496" s="3">
        <f>(((I3496/60)/60)/24)+DATE(1970,1,1)</f>
        <v>42700.25</v>
      </c>
    </row>
    <row r="3497" spans="1:20" x14ac:dyDescent="0.3">
      <c r="A3497" s="2">
        <v>3495</v>
      </c>
      <c r="B3497" s="2" t="s">
        <v>3494</v>
      </c>
      <c r="C3497" s="2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6">
        <f>(E3497/D3497)*100</f>
        <v>106.86</v>
      </c>
      <c r="P3497" s="5">
        <f>IF(NOT(L3497=0),(E3497/L3497),0)</f>
        <v>74.208333333333329</v>
      </c>
      <c r="Q3497" s="2" t="s">
        <v>8317</v>
      </c>
      <c r="R3497" s="2" t="s">
        <v>8318</v>
      </c>
      <c r="S3497" s="11">
        <f>(((J3497/60)/60)/24)+DATE(1970,1,1)</f>
        <v>41915.762835648151</v>
      </c>
      <c r="T3497" s="3">
        <f>(((I3497/60)/60)/24)+DATE(1970,1,1)</f>
        <v>41944.720833333333</v>
      </c>
    </row>
    <row r="3498" spans="1:20" x14ac:dyDescent="0.3">
      <c r="A3498" s="2">
        <v>3496</v>
      </c>
      <c r="B3498" s="2" t="s">
        <v>3495</v>
      </c>
      <c r="C3498" s="2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6">
        <f>(E3498/D3498)*100</f>
        <v>124.4</v>
      </c>
      <c r="P3498" s="5">
        <f>IF(NOT(L3498=0),(E3498/L3498),0)</f>
        <v>47.846153846153847</v>
      </c>
      <c r="Q3498" s="2" t="s">
        <v>8317</v>
      </c>
      <c r="R3498" s="2" t="s">
        <v>8318</v>
      </c>
      <c r="S3498" s="11">
        <f>(((J3498/60)/60)/24)+DATE(1970,1,1)</f>
        <v>42584.846828703703</v>
      </c>
      <c r="T3498" s="3">
        <f>(((I3498/60)/60)/24)+DATE(1970,1,1)</f>
        <v>42624.846828703703</v>
      </c>
    </row>
    <row r="3499" spans="1:20" x14ac:dyDescent="0.3">
      <c r="A3499" s="2">
        <v>3497</v>
      </c>
      <c r="B3499" s="2" t="s">
        <v>3496</v>
      </c>
      <c r="C3499" s="2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6">
        <f>(E3499/D3499)*100</f>
        <v>108.70406189555126</v>
      </c>
      <c r="P3499" s="5">
        <f>IF(NOT(L3499=0),(E3499/L3499),0)</f>
        <v>34.408163265306122</v>
      </c>
      <c r="Q3499" s="2" t="s">
        <v>8317</v>
      </c>
      <c r="R3499" s="2" t="s">
        <v>8318</v>
      </c>
      <c r="S3499" s="11">
        <f>(((J3499/60)/60)/24)+DATE(1970,1,1)</f>
        <v>42511.741944444439</v>
      </c>
      <c r="T3499" s="3">
        <f>(((I3499/60)/60)/24)+DATE(1970,1,1)</f>
        <v>42523.916666666672</v>
      </c>
    </row>
    <row r="3500" spans="1:20" x14ac:dyDescent="0.3">
      <c r="A3500" s="2">
        <v>3498</v>
      </c>
      <c r="B3500" s="2" t="s">
        <v>3497</v>
      </c>
      <c r="C3500" s="2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6">
        <f>(E3500/D3500)*100</f>
        <v>102.42424242424242</v>
      </c>
      <c r="P3500" s="5">
        <f>IF(NOT(L3500=0),(E3500/L3500),0)</f>
        <v>40.238095238095241</v>
      </c>
      <c r="Q3500" s="2" t="s">
        <v>8317</v>
      </c>
      <c r="R3500" s="2" t="s">
        <v>8318</v>
      </c>
      <c r="S3500" s="11">
        <f>(((J3500/60)/60)/24)+DATE(1970,1,1)</f>
        <v>42459.15861111111</v>
      </c>
      <c r="T3500" s="3">
        <f>(((I3500/60)/60)/24)+DATE(1970,1,1)</f>
        <v>42518.905555555553</v>
      </c>
    </row>
    <row r="3501" spans="1:20" x14ac:dyDescent="0.3">
      <c r="A3501" s="2">
        <v>3499</v>
      </c>
      <c r="B3501" s="2" t="s">
        <v>3498</v>
      </c>
      <c r="C3501" s="2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6">
        <f>(E3501/D3501)*100</f>
        <v>105.5</v>
      </c>
      <c r="P3501" s="5">
        <f>IF(NOT(L3501=0),(E3501/L3501),0)</f>
        <v>60.285714285714285</v>
      </c>
      <c r="Q3501" s="2" t="s">
        <v>8317</v>
      </c>
      <c r="R3501" s="2" t="s">
        <v>8318</v>
      </c>
      <c r="S3501" s="11">
        <f>(((J3501/60)/60)/24)+DATE(1970,1,1)</f>
        <v>42132.036168981482</v>
      </c>
      <c r="T3501" s="3">
        <f>(((I3501/60)/60)/24)+DATE(1970,1,1)</f>
        <v>42186.290972222225</v>
      </c>
    </row>
    <row r="3502" spans="1:20" x14ac:dyDescent="0.3">
      <c r="A3502" s="2">
        <v>3500</v>
      </c>
      <c r="B3502" s="2" t="s">
        <v>3499</v>
      </c>
      <c r="C3502" s="2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6">
        <f>(E3502/D3502)*100</f>
        <v>106.3</v>
      </c>
      <c r="P3502" s="5">
        <f>IF(NOT(L3502=0),(E3502/L3502),0)</f>
        <v>25.30952380952381</v>
      </c>
      <c r="Q3502" s="2" t="s">
        <v>8317</v>
      </c>
      <c r="R3502" s="2" t="s">
        <v>8318</v>
      </c>
      <c r="S3502" s="11">
        <f>(((J3502/60)/60)/24)+DATE(1970,1,1)</f>
        <v>42419.91942129629</v>
      </c>
      <c r="T3502" s="3">
        <f>(((I3502/60)/60)/24)+DATE(1970,1,1)</f>
        <v>42436.207638888889</v>
      </c>
    </row>
    <row r="3503" spans="1:20" x14ac:dyDescent="0.3">
      <c r="A3503" s="2">
        <v>3501</v>
      </c>
      <c r="B3503" s="2" t="s">
        <v>3500</v>
      </c>
      <c r="C3503" s="2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6">
        <f>(E3503/D3503)*100</f>
        <v>100.66666666666666</v>
      </c>
      <c r="P3503" s="5">
        <f>IF(NOT(L3503=0),(E3503/L3503),0)</f>
        <v>35.952380952380949</v>
      </c>
      <c r="Q3503" s="2" t="s">
        <v>8317</v>
      </c>
      <c r="R3503" s="2" t="s">
        <v>8318</v>
      </c>
      <c r="S3503" s="11">
        <f>(((J3503/60)/60)/24)+DATE(1970,1,1)</f>
        <v>42233.763831018514</v>
      </c>
      <c r="T3503" s="3">
        <f>(((I3503/60)/60)/24)+DATE(1970,1,1)</f>
        <v>42258.763831018514</v>
      </c>
    </row>
    <row r="3504" spans="1:20" x14ac:dyDescent="0.3">
      <c r="A3504" s="2">
        <v>3502</v>
      </c>
      <c r="B3504" s="2" t="s">
        <v>3501</v>
      </c>
      <c r="C3504" s="2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6">
        <f>(E3504/D3504)*100</f>
        <v>105.4</v>
      </c>
      <c r="P3504" s="5">
        <f>IF(NOT(L3504=0),(E3504/L3504),0)</f>
        <v>136</v>
      </c>
      <c r="Q3504" s="2" t="s">
        <v>8317</v>
      </c>
      <c r="R3504" s="2" t="s">
        <v>8318</v>
      </c>
      <c r="S3504" s="11">
        <f>(((J3504/60)/60)/24)+DATE(1970,1,1)</f>
        <v>42430.839398148149</v>
      </c>
      <c r="T3504" s="3">
        <f>(((I3504/60)/60)/24)+DATE(1970,1,1)</f>
        <v>42445.165972222225</v>
      </c>
    </row>
    <row r="3505" spans="1:20" x14ac:dyDescent="0.3">
      <c r="A3505" s="2">
        <v>3503</v>
      </c>
      <c r="B3505" s="2" t="s">
        <v>3502</v>
      </c>
      <c r="C3505" s="2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6">
        <f>(E3505/D3505)*100</f>
        <v>107.55999999999999</v>
      </c>
      <c r="P3505" s="5">
        <f>IF(NOT(L3505=0),(E3505/L3505),0)</f>
        <v>70.763157894736835</v>
      </c>
      <c r="Q3505" s="2" t="s">
        <v>8317</v>
      </c>
      <c r="R3505" s="2" t="s">
        <v>8318</v>
      </c>
      <c r="S3505" s="11">
        <f>(((J3505/60)/60)/24)+DATE(1970,1,1)</f>
        <v>42545.478333333333</v>
      </c>
      <c r="T3505" s="3">
        <f>(((I3505/60)/60)/24)+DATE(1970,1,1)</f>
        <v>42575.478333333333</v>
      </c>
    </row>
    <row r="3506" spans="1:20" x14ac:dyDescent="0.3">
      <c r="A3506" s="2">
        <v>3504</v>
      </c>
      <c r="B3506" s="2" t="s">
        <v>3503</v>
      </c>
      <c r="C3506" s="2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6">
        <f>(E3506/D3506)*100</f>
        <v>100</v>
      </c>
      <c r="P3506" s="5">
        <f>IF(NOT(L3506=0),(E3506/L3506),0)</f>
        <v>125</v>
      </c>
      <c r="Q3506" s="2" t="s">
        <v>8317</v>
      </c>
      <c r="R3506" s="2" t="s">
        <v>8318</v>
      </c>
      <c r="S3506" s="11">
        <f>(((J3506/60)/60)/24)+DATE(1970,1,1)</f>
        <v>42297.748738425929</v>
      </c>
      <c r="T3506" s="3">
        <f>(((I3506/60)/60)/24)+DATE(1970,1,1)</f>
        <v>42327.790405092594</v>
      </c>
    </row>
    <row r="3507" spans="1:20" x14ac:dyDescent="0.3">
      <c r="A3507" s="2">
        <v>3505</v>
      </c>
      <c r="B3507" s="2" t="s">
        <v>3504</v>
      </c>
      <c r="C3507" s="2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6">
        <f>(E3507/D3507)*100</f>
        <v>103.76</v>
      </c>
      <c r="P3507" s="5">
        <f>IF(NOT(L3507=0),(E3507/L3507),0)</f>
        <v>66.512820512820511</v>
      </c>
      <c r="Q3507" s="2" t="s">
        <v>8317</v>
      </c>
      <c r="R3507" s="2" t="s">
        <v>8318</v>
      </c>
      <c r="S3507" s="11">
        <f>(((J3507/60)/60)/24)+DATE(1970,1,1)</f>
        <v>41760.935706018521</v>
      </c>
      <c r="T3507" s="3">
        <f>(((I3507/60)/60)/24)+DATE(1970,1,1)</f>
        <v>41772.166666666664</v>
      </c>
    </row>
    <row r="3508" spans="1:20" x14ac:dyDescent="0.3">
      <c r="A3508" s="2">
        <v>3506</v>
      </c>
      <c r="B3508" s="2" t="s">
        <v>3505</v>
      </c>
      <c r="C3508" s="2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6">
        <f>(E3508/D3508)*100</f>
        <v>101.49999999999999</v>
      </c>
      <c r="P3508" s="5">
        <f>IF(NOT(L3508=0),(E3508/L3508),0)</f>
        <v>105</v>
      </c>
      <c r="Q3508" s="2" t="s">
        <v>8317</v>
      </c>
      <c r="R3508" s="2" t="s">
        <v>8318</v>
      </c>
      <c r="S3508" s="11">
        <f>(((J3508/60)/60)/24)+DATE(1970,1,1)</f>
        <v>41829.734259259261</v>
      </c>
      <c r="T3508" s="3">
        <f>(((I3508/60)/60)/24)+DATE(1970,1,1)</f>
        <v>41874.734259259261</v>
      </c>
    </row>
    <row r="3509" spans="1:20" x14ac:dyDescent="0.3">
      <c r="A3509" s="2">
        <v>3507</v>
      </c>
      <c r="B3509" s="2" t="s">
        <v>3506</v>
      </c>
      <c r="C3509" s="2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6">
        <f>(E3509/D3509)*100</f>
        <v>104.4</v>
      </c>
      <c r="P3509" s="5">
        <f>IF(NOT(L3509=0),(E3509/L3509),0)</f>
        <v>145</v>
      </c>
      <c r="Q3509" s="2" t="s">
        <v>8317</v>
      </c>
      <c r="R3509" s="2" t="s">
        <v>8318</v>
      </c>
      <c r="S3509" s="11">
        <f>(((J3509/60)/60)/24)+DATE(1970,1,1)</f>
        <v>42491.92288194444</v>
      </c>
      <c r="T3509" s="3">
        <f>(((I3509/60)/60)/24)+DATE(1970,1,1)</f>
        <v>42521.92288194444</v>
      </c>
    </row>
    <row r="3510" spans="1:20" x14ac:dyDescent="0.3">
      <c r="A3510" s="2">
        <v>3508</v>
      </c>
      <c r="B3510" s="2" t="s">
        <v>3507</v>
      </c>
      <c r="C3510" s="2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6">
        <f>(E3510/D3510)*100</f>
        <v>180</v>
      </c>
      <c r="P3510" s="5">
        <f>IF(NOT(L3510=0),(E3510/L3510),0)</f>
        <v>12</v>
      </c>
      <c r="Q3510" s="2" t="s">
        <v>8317</v>
      </c>
      <c r="R3510" s="2" t="s">
        <v>8318</v>
      </c>
      <c r="S3510" s="11">
        <f>(((J3510/60)/60)/24)+DATE(1970,1,1)</f>
        <v>42477.729780092588</v>
      </c>
      <c r="T3510" s="3">
        <f>(((I3510/60)/60)/24)+DATE(1970,1,1)</f>
        <v>42500.875</v>
      </c>
    </row>
    <row r="3511" spans="1:20" x14ac:dyDescent="0.3">
      <c r="A3511" s="2">
        <v>3509</v>
      </c>
      <c r="B3511" s="2" t="s">
        <v>3508</v>
      </c>
      <c r="C3511" s="2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6">
        <f>(E3511/D3511)*100</f>
        <v>106.33333333333333</v>
      </c>
      <c r="P3511" s="5">
        <f>IF(NOT(L3511=0),(E3511/L3511),0)</f>
        <v>96.666666666666671</v>
      </c>
      <c r="Q3511" s="2" t="s">
        <v>8317</v>
      </c>
      <c r="R3511" s="2" t="s">
        <v>8318</v>
      </c>
      <c r="S3511" s="11">
        <f>(((J3511/60)/60)/24)+DATE(1970,1,1)</f>
        <v>41950.859560185185</v>
      </c>
      <c r="T3511" s="3">
        <f>(((I3511/60)/60)/24)+DATE(1970,1,1)</f>
        <v>41964.204861111109</v>
      </c>
    </row>
    <row r="3512" spans="1:20" x14ac:dyDescent="0.3">
      <c r="A3512" s="2">
        <v>3510</v>
      </c>
      <c r="B3512" s="2" t="s">
        <v>3509</v>
      </c>
      <c r="C3512" s="2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6">
        <f>(E3512/D3512)*100</f>
        <v>100.55555555555556</v>
      </c>
      <c r="P3512" s="5">
        <f>IF(NOT(L3512=0),(E3512/L3512),0)</f>
        <v>60.333333333333336</v>
      </c>
      <c r="Q3512" s="2" t="s">
        <v>8317</v>
      </c>
      <c r="R3512" s="2" t="s">
        <v>8318</v>
      </c>
      <c r="S3512" s="11">
        <f>(((J3512/60)/60)/24)+DATE(1970,1,1)</f>
        <v>41802.62090277778</v>
      </c>
      <c r="T3512" s="3">
        <f>(((I3512/60)/60)/24)+DATE(1970,1,1)</f>
        <v>41822.62090277778</v>
      </c>
    </row>
    <row r="3513" spans="1:20" x14ac:dyDescent="0.3">
      <c r="A3513" s="2">
        <v>3511</v>
      </c>
      <c r="B3513" s="2" t="s">
        <v>3510</v>
      </c>
      <c r="C3513" s="2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6">
        <f>(E3513/D3513)*100</f>
        <v>101.2</v>
      </c>
      <c r="P3513" s="5">
        <f>IF(NOT(L3513=0),(E3513/L3513),0)</f>
        <v>79.89473684210526</v>
      </c>
      <c r="Q3513" s="2" t="s">
        <v>8317</v>
      </c>
      <c r="R3513" s="2" t="s">
        <v>8318</v>
      </c>
      <c r="S3513" s="11">
        <f>(((J3513/60)/60)/24)+DATE(1970,1,1)</f>
        <v>41927.873784722222</v>
      </c>
      <c r="T3513" s="3">
        <f>(((I3513/60)/60)/24)+DATE(1970,1,1)</f>
        <v>41950.770833333336</v>
      </c>
    </row>
    <row r="3514" spans="1:20" x14ac:dyDescent="0.3">
      <c r="A3514" s="2">
        <v>3512</v>
      </c>
      <c r="B3514" s="2" t="s">
        <v>3511</v>
      </c>
      <c r="C3514" s="2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6">
        <f>(E3514/D3514)*100</f>
        <v>100</v>
      </c>
      <c r="P3514" s="5">
        <f>IF(NOT(L3514=0),(E3514/L3514),0)</f>
        <v>58.823529411764703</v>
      </c>
      <c r="Q3514" s="2" t="s">
        <v>8317</v>
      </c>
      <c r="R3514" s="2" t="s">
        <v>8318</v>
      </c>
      <c r="S3514" s="11">
        <f>(((J3514/60)/60)/24)+DATE(1970,1,1)</f>
        <v>42057.536944444444</v>
      </c>
      <c r="T3514" s="3">
        <f>(((I3514/60)/60)/24)+DATE(1970,1,1)</f>
        <v>42117.49527777778</v>
      </c>
    </row>
    <row r="3515" spans="1:20" x14ac:dyDescent="0.3">
      <c r="A3515" s="2">
        <v>3513</v>
      </c>
      <c r="B3515" s="2" t="s">
        <v>3512</v>
      </c>
      <c r="C3515" s="2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6">
        <f>(E3515/D3515)*100</f>
        <v>118.39285714285714</v>
      </c>
      <c r="P3515" s="5">
        <f>IF(NOT(L3515=0),(E3515/L3515),0)</f>
        <v>75.340909090909093</v>
      </c>
      <c r="Q3515" s="2" t="s">
        <v>8317</v>
      </c>
      <c r="R3515" s="2" t="s">
        <v>8318</v>
      </c>
      <c r="S3515" s="11">
        <f>(((J3515/60)/60)/24)+DATE(1970,1,1)</f>
        <v>41781.096203703702</v>
      </c>
      <c r="T3515" s="3">
        <f>(((I3515/60)/60)/24)+DATE(1970,1,1)</f>
        <v>41794.207638888889</v>
      </c>
    </row>
    <row r="3516" spans="1:20" x14ac:dyDescent="0.3">
      <c r="A3516" s="2">
        <v>3514</v>
      </c>
      <c r="B3516" s="2" t="s">
        <v>3513</v>
      </c>
      <c r="C3516" s="2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6">
        <f>(E3516/D3516)*100</f>
        <v>110.00000000000001</v>
      </c>
      <c r="P3516" s="5">
        <f>IF(NOT(L3516=0),(E3516/L3516),0)</f>
        <v>55</v>
      </c>
      <c r="Q3516" s="2" t="s">
        <v>8317</v>
      </c>
      <c r="R3516" s="2" t="s">
        <v>8318</v>
      </c>
      <c r="S3516" s="11">
        <f>(((J3516/60)/60)/24)+DATE(1970,1,1)</f>
        <v>42020.846666666665</v>
      </c>
      <c r="T3516" s="3">
        <f>(((I3516/60)/60)/24)+DATE(1970,1,1)</f>
        <v>42037.207638888889</v>
      </c>
    </row>
    <row r="3517" spans="1:20" x14ac:dyDescent="0.3">
      <c r="A3517" s="2">
        <v>3515</v>
      </c>
      <c r="B3517" s="2" t="s">
        <v>3514</v>
      </c>
      <c r="C3517" s="2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6">
        <f>(E3517/D3517)*100</f>
        <v>102.66666666666666</v>
      </c>
      <c r="P3517" s="5">
        <f>IF(NOT(L3517=0),(E3517/L3517),0)</f>
        <v>66.956521739130437</v>
      </c>
      <c r="Q3517" s="2" t="s">
        <v>8317</v>
      </c>
      <c r="R3517" s="2" t="s">
        <v>8318</v>
      </c>
      <c r="S3517" s="11">
        <f>(((J3517/60)/60)/24)+DATE(1970,1,1)</f>
        <v>42125.772812499999</v>
      </c>
      <c r="T3517" s="3">
        <f>(((I3517/60)/60)/24)+DATE(1970,1,1)</f>
        <v>42155.772812499999</v>
      </c>
    </row>
    <row r="3518" spans="1:20" x14ac:dyDescent="0.3">
      <c r="A3518" s="2">
        <v>3516</v>
      </c>
      <c r="B3518" s="2" t="s">
        <v>3515</v>
      </c>
      <c r="C3518" s="2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6">
        <f>(E3518/D3518)*100</f>
        <v>100</v>
      </c>
      <c r="P3518" s="5">
        <f>IF(NOT(L3518=0),(E3518/L3518),0)</f>
        <v>227.27272727272728</v>
      </c>
      <c r="Q3518" s="2" t="s">
        <v>8317</v>
      </c>
      <c r="R3518" s="2" t="s">
        <v>8318</v>
      </c>
      <c r="S3518" s="11">
        <f>(((J3518/60)/60)/24)+DATE(1970,1,1)</f>
        <v>41856.010069444441</v>
      </c>
      <c r="T3518" s="3">
        <f>(((I3518/60)/60)/24)+DATE(1970,1,1)</f>
        <v>41890.125</v>
      </c>
    </row>
    <row r="3519" spans="1:20" x14ac:dyDescent="0.3">
      <c r="A3519" s="2">
        <v>3517</v>
      </c>
      <c r="B3519" s="2" t="s">
        <v>3516</v>
      </c>
      <c r="C3519" s="2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6">
        <f>(E3519/D3519)*100</f>
        <v>100</v>
      </c>
      <c r="P3519" s="5">
        <f>IF(NOT(L3519=0),(E3519/L3519),0)</f>
        <v>307.69230769230768</v>
      </c>
      <c r="Q3519" s="2" t="s">
        <v>8317</v>
      </c>
      <c r="R3519" s="2" t="s">
        <v>8318</v>
      </c>
      <c r="S3519" s="11">
        <f>(((J3519/60)/60)/24)+DATE(1970,1,1)</f>
        <v>41794.817523148151</v>
      </c>
      <c r="T3519" s="3">
        <f>(((I3519/60)/60)/24)+DATE(1970,1,1)</f>
        <v>41824.458333333336</v>
      </c>
    </row>
    <row r="3520" spans="1:20" x14ac:dyDescent="0.3">
      <c r="A3520" s="2">
        <v>3518</v>
      </c>
      <c r="B3520" s="2" t="s">
        <v>3517</v>
      </c>
      <c r="C3520" s="2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6">
        <f>(E3520/D3520)*100</f>
        <v>110.04599999999999</v>
      </c>
      <c r="P3520" s="5">
        <f>IF(NOT(L3520=0),(E3520/L3520),0)</f>
        <v>50.020909090909093</v>
      </c>
      <c r="Q3520" s="2" t="s">
        <v>8317</v>
      </c>
      <c r="R3520" s="2" t="s">
        <v>8318</v>
      </c>
      <c r="S3520" s="11">
        <f>(((J3520/60)/60)/24)+DATE(1970,1,1)</f>
        <v>41893.783553240741</v>
      </c>
      <c r="T3520" s="3">
        <f>(((I3520/60)/60)/24)+DATE(1970,1,1)</f>
        <v>41914.597916666666</v>
      </c>
    </row>
    <row r="3521" spans="1:20" x14ac:dyDescent="0.3">
      <c r="A3521" s="2">
        <v>3519</v>
      </c>
      <c r="B3521" s="2" t="s">
        <v>3518</v>
      </c>
      <c r="C3521" s="2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6">
        <f>(E3521/D3521)*100</f>
        <v>101.35000000000001</v>
      </c>
      <c r="P3521" s="5">
        <f>IF(NOT(L3521=0),(E3521/L3521),0)</f>
        <v>72.392857142857139</v>
      </c>
      <c r="Q3521" s="2" t="s">
        <v>8317</v>
      </c>
      <c r="R3521" s="2" t="s">
        <v>8318</v>
      </c>
      <c r="S3521" s="11">
        <f>(((J3521/60)/60)/24)+DATE(1970,1,1)</f>
        <v>42037.598958333328</v>
      </c>
      <c r="T3521" s="3">
        <f>(((I3521/60)/60)/24)+DATE(1970,1,1)</f>
        <v>42067.598958333328</v>
      </c>
    </row>
    <row r="3522" spans="1:20" x14ac:dyDescent="0.3">
      <c r="A3522" s="2">
        <v>3520</v>
      </c>
      <c r="B3522" s="2" t="s">
        <v>3519</v>
      </c>
      <c r="C3522" s="2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6">
        <f>(E3522/D3522)*100</f>
        <v>100.75</v>
      </c>
      <c r="P3522" s="5">
        <f>IF(NOT(L3522=0),(E3522/L3522),0)</f>
        <v>95.952380952380949</v>
      </c>
      <c r="Q3522" s="2" t="s">
        <v>8317</v>
      </c>
      <c r="R3522" s="2" t="s">
        <v>8318</v>
      </c>
      <c r="S3522" s="11">
        <f>(((J3522/60)/60)/24)+DATE(1970,1,1)</f>
        <v>42227.824212962965</v>
      </c>
      <c r="T3522" s="3">
        <f>(((I3522/60)/60)/24)+DATE(1970,1,1)</f>
        <v>42253.57430555555</v>
      </c>
    </row>
    <row r="3523" spans="1:20" x14ac:dyDescent="0.3">
      <c r="A3523" s="2">
        <v>3521</v>
      </c>
      <c r="B3523" s="2" t="s">
        <v>3520</v>
      </c>
      <c r="C3523" s="2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6">
        <f>(E3523/D3523)*100</f>
        <v>169.42857142857144</v>
      </c>
      <c r="P3523" s="5">
        <f>IF(NOT(L3523=0),(E3523/L3523),0)</f>
        <v>45.615384615384613</v>
      </c>
      <c r="Q3523" s="2" t="s">
        <v>8317</v>
      </c>
      <c r="R3523" s="2" t="s">
        <v>8318</v>
      </c>
      <c r="S3523" s="11">
        <f>(((J3523/60)/60)/24)+DATE(1970,1,1)</f>
        <v>41881.361342592594</v>
      </c>
      <c r="T3523" s="3">
        <f>(((I3523/60)/60)/24)+DATE(1970,1,1)</f>
        <v>41911.361342592594</v>
      </c>
    </row>
    <row r="3524" spans="1:20" x14ac:dyDescent="0.3">
      <c r="A3524" s="2">
        <v>3522</v>
      </c>
      <c r="B3524" s="2" t="s">
        <v>3521</v>
      </c>
      <c r="C3524" s="2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6">
        <f>(E3524/D3524)*100</f>
        <v>100</v>
      </c>
      <c r="P3524" s="5">
        <f>IF(NOT(L3524=0),(E3524/L3524),0)</f>
        <v>41.029411764705884</v>
      </c>
      <c r="Q3524" s="2" t="s">
        <v>8317</v>
      </c>
      <c r="R3524" s="2" t="s">
        <v>8318</v>
      </c>
      <c r="S3524" s="11">
        <f>(((J3524/60)/60)/24)+DATE(1970,1,1)</f>
        <v>42234.789884259255</v>
      </c>
      <c r="T3524" s="3">
        <f>(((I3524/60)/60)/24)+DATE(1970,1,1)</f>
        <v>42262.420833333337</v>
      </c>
    </row>
    <row r="3525" spans="1:20" x14ac:dyDescent="0.3">
      <c r="A3525" s="2">
        <v>3523</v>
      </c>
      <c r="B3525" s="2" t="s">
        <v>3522</v>
      </c>
      <c r="C3525" s="2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6">
        <f>(E3525/D3525)*100</f>
        <v>113.65</v>
      </c>
      <c r="P3525" s="5">
        <f>IF(NOT(L3525=0),(E3525/L3525),0)</f>
        <v>56.825000000000003</v>
      </c>
      <c r="Q3525" s="2" t="s">
        <v>8317</v>
      </c>
      <c r="R3525" s="2" t="s">
        <v>8318</v>
      </c>
      <c r="S3525" s="11">
        <f>(((J3525/60)/60)/24)+DATE(1970,1,1)</f>
        <v>42581.397546296299</v>
      </c>
      <c r="T3525" s="3">
        <f>(((I3525/60)/60)/24)+DATE(1970,1,1)</f>
        <v>42638.958333333328</v>
      </c>
    </row>
    <row r="3526" spans="1:20" x14ac:dyDescent="0.3">
      <c r="A3526" s="2">
        <v>3524</v>
      </c>
      <c r="B3526" s="2" t="s">
        <v>3523</v>
      </c>
      <c r="C3526" s="2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6">
        <f>(E3526/D3526)*100</f>
        <v>101.56</v>
      </c>
      <c r="P3526" s="5">
        <f>IF(NOT(L3526=0),(E3526/L3526),0)</f>
        <v>137.24324324324326</v>
      </c>
      <c r="Q3526" s="2" t="s">
        <v>8317</v>
      </c>
      <c r="R3526" s="2" t="s">
        <v>8318</v>
      </c>
      <c r="S3526" s="11">
        <f>(((J3526/60)/60)/24)+DATE(1970,1,1)</f>
        <v>41880.76357638889</v>
      </c>
      <c r="T3526" s="3">
        <f>(((I3526/60)/60)/24)+DATE(1970,1,1)</f>
        <v>41895.166666666664</v>
      </c>
    </row>
    <row r="3527" spans="1:20" x14ac:dyDescent="0.3">
      <c r="A3527" s="2">
        <v>3525</v>
      </c>
      <c r="B3527" s="2" t="s">
        <v>3524</v>
      </c>
      <c r="C3527" s="2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6">
        <f>(E3527/D3527)*100</f>
        <v>106</v>
      </c>
      <c r="P3527" s="5">
        <f>IF(NOT(L3527=0),(E3527/L3527),0)</f>
        <v>75.714285714285708</v>
      </c>
      <c r="Q3527" s="2" t="s">
        <v>8317</v>
      </c>
      <c r="R3527" s="2" t="s">
        <v>8318</v>
      </c>
      <c r="S3527" s="11">
        <f>(((J3527/60)/60)/24)+DATE(1970,1,1)</f>
        <v>42214.6956712963</v>
      </c>
      <c r="T3527" s="3">
        <f>(((I3527/60)/60)/24)+DATE(1970,1,1)</f>
        <v>42225.666666666672</v>
      </c>
    </row>
    <row r="3528" spans="1:20" x14ac:dyDescent="0.3">
      <c r="A3528" s="2">
        <v>3526</v>
      </c>
      <c r="B3528" s="2" t="s">
        <v>3525</v>
      </c>
      <c r="C3528" s="2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6">
        <f>(E3528/D3528)*100</f>
        <v>102</v>
      </c>
      <c r="P3528" s="5">
        <f>IF(NOT(L3528=0),(E3528/L3528),0)</f>
        <v>99</v>
      </c>
      <c r="Q3528" s="2" t="s">
        <v>8317</v>
      </c>
      <c r="R3528" s="2" t="s">
        <v>8318</v>
      </c>
      <c r="S3528" s="11">
        <f>(((J3528/60)/60)/24)+DATE(1970,1,1)</f>
        <v>42460.335312499999</v>
      </c>
      <c r="T3528" s="3">
        <f>(((I3528/60)/60)/24)+DATE(1970,1,1)</f>
        <v>42488.249305555553</v>
      </c>
    </row>
    <row r="3529" spans="1:20" x14ac:dyDescent="0.3">
      <c r="A3529" s="2">
        <v>3527</v>
      </c>
      <c r="B3529" s="2" t="s">
        <v>3526</v>
      </c>
      <c r="C3529" s="2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6">
        <f>(E3529/D3529)*100</f>
        <v>116.91666666666667</v>
      </c>
      <c r="P3529" s="5">
        <f>IF(NOT(L3529=0),(E3529/L3529),0)</f>
        <v>81.569767441860463</v>
      </c>
      <c r="Q3529" s="2" t="s">
        <v>8317</v>
      </c>
      <c r="R3529" s="2" t="s">
        <v>8318</v>
      </c>
      <c r="S3529" s="11">
        <f>(((J3529/60)/60)/24)+DATE(1970,1,1)</f>
        <v>42167.023206018523</v>
      </c>
      <c r="T3529" s="3">
        <f>(((I3529/60)/60)/24)+DATE(1970,1,1)</f>
        <v>42196.165972222225</v>
      </c>
    </row>
    <row r="3530" spans="1:20" x14ac:dyDescent="0.3">
      <c r="A3530" s="2">
        <v>3528</v>
      </c>
      <c r="B3530" s="2" t="s">
        <v>3527</v>
      </c>
      <c r="C3530" s="2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6">
        <f>(E3530/D3530)*100</f>
        <v>101.15151515151514</v>
      </c>
      <c r="P3530" s="5">
        <f>IF(NOT(L3530=0),(E3530/L3530),0)</f>
        <v>45.108108108108105</v>
      </c>
      <c r="Q3530" s="2" t="s">
        <v>8317</v>
      </c>
      <c r="R3530" s="2" t="s">
        <v>8318</v>
      </c>
      <c r="S3530" s="11">
        <f>(((J3530/60)/60)/24)+DATE(1970,1,1)</f>
        <v>42733.50136574074</v>
      </c>
      <c r="T3530" s="3">
        <f>(((I3530/60)/60)/24)+DATE(1970,1,1)</f>
        <v>42753.50136574074</v>
      </c>
    </row>
    <row r="3531" spans="1:20" x14ac:dyDescent="0.3">
      <c r="A3531" s="2">
        <v>3529</v>
      </c>
      <c r="B3531" s="2" t="s">
        <v>3528</v>
      </c>
      <c r="C3531" s="2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6">
        <f>(E3531/D3531)*100</f>
        <v>132</v>
      </c>
      <c r="P3531" s="5">
        <f>IF(NOT(L3531=0),(E3531/L3531),0)</f>
        <v>36.666666666666664</v>
      </c>
      <c r="Q3531" s="2" t="s">
        <v>8317</v>
      </c>
      <c r="R3531" s="2" t="s">
        <v>8318</v>
      </c>
      <c r="S3531" s="11">
        <f>(((J3531/60)/60)/24)+DATE(1970,1,1)</f>
        <v>42177.761782407411</v>
      </c>
      <c r="T3531" s="3">
        <f>(((I3531/60)/60)/24)+DATE(1970,1,1)</f>
        <v>42198.041666666672</v>
      </c>
    </row>
    <row r="3532" spans="1:20" x14ac:dyDescent="0.3">
      <c r="A3532" s="2">
        <v>3530</v>
      </c>
      <c r="B3532" s="2" t="s">
        <v>3529</v>
      </c>
      <c r="C3532" s="2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6">
        <f>(E3532/D3532)*100</f>
        <v>100</v>
      </c>
      <c r="P3532" s="5">
        <f>IF(NOT(L3532=0),(E3532/L3532),0)</f>
        <v>125</v>
      </c>
      <c r="Q3532" s="2" t="s">
        <v>8317</v>
      </c>
      <c r="R3532" s="2" t="s">
        <v>8318</v>
      </c>
      <c r="S3532" s="11">
        <f>(((J3532/60)/60)/24)+DATE(1970,1,1)</f>
        <v>42442.623344907406</v>
      </c>
      <c r="T3532" s="3">
        <f>(((I3532/60)/60)/24)+DATE(1970,1,1)</f>
        <v>42470.833333333328</v>
      </c>
    </row>
    <row r="3533" spans="1:20" x14ac:dyDescent="0.3">
      <c r="A3533" s="2">
        <v>3531</v>
      </c>
      <c r="B3533" s="2" t="s">
        <v>3530</v>
      </c>
      <c r="C3533" s="2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6">
        <f>(E3533/D3533)*100</f>
        <v>128</v>
      </c>
      <c r="P3533" s="5">
        <f>IF(NOT(L3533=0),(E3533/L3533),0)</f>
        <v>49.230769230769234</v>
      </c>
      <c r="Q3533" s="2" t="s">
        <v>8317</v>
      </c>
      <c r="R3533" s="2" t="s">
        <v>8318</v>
      </c>
      <c r="S3533" s="11">
        <f>(((J3533/60)/60)/24)+DATE(1970,1,1)</f>
        <v>42521.654328703706</v>
      </c>
      <c r="T3533" s="3">
        <f>(((I3533/60)/60)/24)+DATE(1970,1,1)</f>
        <v>42551.654328703706</v>
      </c>
    </row>
    <row r="3534" spans="1:20" x14ac:dyDescent="0.3">
      <c r="A3534" s="2">
        <v>3532</v>
      </c>
      <c r="B3534" s="2" t="s">
        <v>3531</v>
      </c>
      <c r="C3534" s="2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6">
        <f>(E3534/D3534)*100</f>
        <v>118.95833333333334</v>
      </c>
      <c r="P3534" s="5">
        <f>IF(NOT(L3534=0),(E3534/L3534),0)</f>
        <v>42.296296296296298</v>
      </c>
      <c r="Q3534" s="2" t="s">
        <v>8317</v>
      </c>
      <c r="R3534" s="2" t="s">
        <v>8318</v>
      </c>
      <c r="S3534" s="11">
        <f>(((J3534/60)/60)/24)+DATE(1970,1,1)</f>
        <v>41884.599849537037</v>
      </c>
      <c r="T3534" s="3">
        <f>(((I3534/60)/60)/24)+DATE(1970,1,1)</f>
        <v>41900.165972222225</v>
      </c>
    </row>
    <row r="3535" spans="1:20" x14ac:dyDescent="0.3">
      <c r="A3535" s="2">
        <v>3533</v>
      </c>
      <c r="B3535" s="2" t="s">
        <v>3532</v>
      </c>
      <c r="C3535" s="2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6">
        <f>(E3535/D3535)*100</f>
        <v>126.2</v>
      </c>
      <c r="P3535" s="5">
        <f>IF(NOT(L3535=0),(E3535/L3535),0)</f>
        <v>78.875</v>
      </c>
      <c r="Q3535" s="2" t="s">
        <v>8317</v>
      </c>
      <c r="R3535" s="2" t="s">
        <v>8318</v>
      </c>
      <c r="S3535" s="11">
        <f>(((J3535/60)/60)/24)+DATE(1970,1,1)</f>
        <v>42289.761192129634</v>
      </c>
      <c r="T3535" s="3">
        <f>(((I3535/60)/60)/24)+DATE(1970,1,1)</f>
        <v>42319.802858796291</v>
      </c>
    </row>
    <row r="3536" spans="1:20" x14ac:dyDescent="0.3">
      <c r="A3536" s="2">
        <v>3534</v>
      </c>
      <c r="B3536" s="2" t="s">
        <v>3533</v>
      </c>
      <c r="C3536" s="2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6">
        <f>(E3536/D3536)*100</f>
        <v>156.20000000000002</v>
      </c>
      <c r="P3536" s="5">
        <f>IF(NOT(L3536=0),(E3536/L3536),0)</f>
        <v>38.284313725490193</v>
      </c>
      <c r="Q3536" s="2" t="s">
        <v>8317</v>
      </c>
      <c r="R3536" s="2" t="s">
        <v>8318</v>
      </c>
      <c r="S3536" s="11">
        <f>(((J3536/60)/60)/24)+DATE(1970,1,1)</f>
        <v>42243.6252662037</v>
      </c>
      <c r="T3536" s="3">
        <f>(((I3536/60)/60)/24)+DATE(1970,1,1)</f>
        <v>42278.6252662037</v>
      </c>
    </row>
    <row r="3537" spans="1:20" x14ac:dyDescent="0.3">
      <c r="A3537" s="2">
        <v>3535</v>
      </c>
      <c r="B3537" s="2" t="s">
        <v>3534</v>
      </c>
      <c r="C3537" s="2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6">
        <f>(E3537/D3537)*100</f>
        <v>103.15</v>
      </c>
      <c r="P3537" s="5">
        <f>IF(NOT(L3537=0),(E3537/L3537),0)</f>
        <v>44.847826086956523</v>
      </c>
      <c r="Q3537" s="2" t="s">
        <v>8317</v>
      </c>
      <c r="R3537" s="2" t="s">
        <v>8318</v>
      </c>
      <c r="S3537" s="11">
        <f>(((J3537/60)/60)/24)+DATE(1970,1,1)</f>
        <v>42248.640162037031</v>
      </c>
      <c r="T3537" s="3">
        <f>(((I3537/60)/60)/24)+DATE(1970,1,1)</f>
        <v>42279.75</v>
      </c>
    </row>
    <row r="3538" spans="1:20" x14ac:dyDescent="0.3">
      <c r="A3538" s="2">
        <v>3536</v>
      </c>
      <c r="B3538" s="2" t="s">
        <v>3535</v>
      </c>
      <c r="C3538" s="2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6">
        <f>(E3538/D3538)*100</f>
        <v>153.33333333333334</v>
      </c>
      <c r="P3538" s="5">
        <f>IF(NOT(L3538=0),(E3538/L3538),0)</f>
        <v>13.529411764705882</v>
      </c>
      <c r="Q3538" s="2" t="s">
        <v>8317</v>
      </c>
      <c r="R3538" s="2" t="s">
        <v>8318</v>
      </c>
      <c r="S3538" s="11">
        <f>(((J3538/60)/60)/24)+DATE(1970,1,1)</f>
        <v>42328.727141203708</v>
      </c>
      <c r="T3538" s="3">
        <f>(((I3538/60)/60)/24)+DATE(1970,1,1)</f>
        <v>42358.499305555553</v>
      </c>
    </row>
    <row r="3539" spans="1:20" x14ac:dyDescent="0.3">
      <c r="A3539" s="2">
        <v>3537</v>
      </c>
      <c r="B3539" s="2" t="s">
        <v>3536</v>
      </c>
      <c r="C3539" s="2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6">
        <f>(E3539/D3539)*100</f>
        <v>180.44444444444446</v>
      </c>
      <c r="P3539" s="5">
        <f>IF(NOT(L3539=0),(E3539/L3539),0)</f>
        <v>43.5</v>
      </c>
      <c r="Q3539" s="2" t="s">
        <v>8317</v>
      </c>
      <c r="R3539" s="2" t="s">
        <v>8318</v>
      </c>
      <c r="S3539" s="11">
        <f>(((J3539/60)/60)/24)+DATE(1970,1,1)</f>
        <v>41923.354351851849</v>
      </c>
      <c r="T3539" s="3">
        <f>(((I3539/60)/60)/24)+DATE(1970,1,1)</f>
        <v>41960.332638888889</v>
      </c>
    </row>
    <row r="3540" spans="1:20" x14ac:dyDescent="0.3">
      <c r="A3540" s="2">
        <v>3538</v>
      </c>
      <c r="B3540" s="2" t="s">
        <v>3537</v>
      </c>
      <c r="C3540" s="2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6">
        <f>(E3540/D3540)*100</f>
        <v>128.44999999999999</v>
      </c>
      <c r="P3540" s="5">
        <f>IF(NOT(L3540=0),(E3540/L3540),0)</f>
        <v>30.951807228915662</v>
      </c>
      <c r="Q3540" s="2" t="s">
        <v>8317</v>
      </c>
      <c r="R3540" s="2" t="s">
        <v>8318</v>
      </c>
      <c r="S3540" s="11">
        <f>(((J3540/60)/60)/24)+DATE(1970,1,1)</f>
        <v>42571.420601851853</v>
      </c>
      <c r="T3540" s="3">
        <f>(((I3540/60)/60)/24)+DATE(1970,1,1)</f>
        <v>42599.420601851853</v>
      </c>
    </row>
    <row r="3541" spans="1:20" x14ac:dyDescent="0.3">
      <c r="A3541" s="2">
        <v>3539</v>
      </c>
      <c r="B3541" s="2" t="s">
        <v>3538</v>
      </c>
      <c r="C3541" s="2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6">
        <f>(E3541/D3541)*100</f>
        <v>119.66666666666667</v>
      </c>
      <c r="P3541" s="5">
        <f>IF(NOT(L3541=0),(E3541/L3541),0)</f>
        <v>55.230769230769234</v>
      </c>
      <c r="Q3541" s="2" t="s">
        <v>8317</v>
      </c>
      <c r="R3541" s="2" t="s">
        <v>8318</v>
      </c>
      <c r="S3541" s="11">
        <f>(((J3541/60)/60)/24)+DATE(1970,1,1)</f>
        <v>42600.756041666667</v>
      </c>
      <c r="T3541" s="3">
        <f>(((I3541/60)/60)/24)+DATE(1970,1,1)</f>
        <v>42621.756041666667</v>
      </c>
    </row>
    <row r="3542" spans="1:20" x14ac:dyDescent="0.3">
      <c r="A3542" s="2">
        <v>3540</v>
      </c>
      <c r="B3542" s="2" t="s">
        <v>3539</v>
      </c>
      <c r="C3542" s="2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6">
        <f>(E3542/D3542)*100</f>
        <v>123</v>
      </c>
      <c r="P3542" s="5">
        <f>IF(NOT(L3542=0),(E3542/L3542),0)</f>
        <v>46.125</v>
      </c>
      <c r="Q3542" s="2" t="s">
        <v>8317</v>
      </c>
      <c r="R3542" s="2" t="s">
        <v>8318</v>
      </c>
      <c r="S3542" s="11">
        <f>(((J3542/60)/60)/24)+DATE(1970,1,1)</f>
        <v>42517.003368055557</v>
      </c>
      <c r="T3542" s="3">
        <f>(((I3542/60)/60)/24)+DATE(1970,1,1)</f>
        <v>42547.003368055557</v>
      </c>
    </row>
    <row r="3543" spans="1:20" x14ac:dyDescent="0.3">
      <c r="A3543" s="2">
        <v>3541</v>
      </c>
      <c r="B3543" s="2" t="s">
        <v>3540</v>
      </c>
      <c r="C3543" s="2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6">
        <f>(E3543/D3543)*100</f>
        <v>105</v>
      </c>
      <c r="P3543" s="5">
        <f>IF(NOT(L3543=0),(E3543/L3543),0)</f>
        <v>39.375</v>
      </c>
      <c r="Q3543" s="2" t="s">
        <v>8317</v>
      </c>
      <c r="R3543" s="2" t="s">
        <v>8318</v>
      </c>
      <c r="S3543" s="11">
        <f>(((J3543/60)/60)/24)+DATE(1970,1,1)</f>
        <v>42222.730034722219</v>
      </c>
      <c r="T3543" s="3">
        <f>(((I3543/60)/60)/24)+DATE(1970,1,1)</f>
        <v>42247.730034722219</v>
      </c>
    </row>
    <row r="3544" spans="1:20" x14ac:dyDescent="0.3">
      <c r="A3544" s="2">
        <v>3542</v>
      </c>
      <c r="B3544" s="2" t="s">
        <v>3541</v>
      </c>
      <c r="C3544" s="2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6">
        <f>(E3544/D3544)*100</f>
        <v>102.23636363636363</v>
      </c>
      <c r="P3544" s="5">
        <f>IF(NOT(L3544=0),(E3544/L3544),0)</f>
        <v>66.152941176470591</v>
      </c>
      <c r="Q3544" s="2" t="s">
        <v>8317</v>
      </c>
      <c r="R3544" s="2" t="s">
        <v>8318</v>
      </c>
      <c r="S3544" s="11">
        <f>(((J3544/60)/60)/24)+DATE(1970,1,1)</f>
        <v>41829.599791666667</v>
      </c>
      <c r="T3544" s="3">
        <f>(((I3544/60)/60)/24)+DATE(1970,1,1)</f>
        <v>41889.599791666667</v>
      </c>
    </row>
    <row r="3545" spans="1:20" x14ac:dyDescent="0.3">
      <c r="A3545" s="2">
        <v>3543</v>
      </c>
      <c r="B3545" s="2" t="s">
        <v>3542</v>
      </c>
      <c r="C3545" s="2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6">
        <f>(E3545/D3545)*100</f>
        <v>104.66666666666666</v>
      </c>
      <c r="P3545" s="5">
        <f>IF(NOT(L3545=0),(E3545/L3545),0)</f>
        <v>54.137931034482762</v>
      </c>
      <c r="Q3545" s="2" t="s">
        <v>8317</v>
      </c>
      <c r="R3545" s="2" t="s">
        <v>8318</v>
      </c>
      <c r="S3545" s="11">
        <f>(((J3545/60)/60)/24)+DATE(1970,1,1)</f>
        <v>42150.755312499998</v>
      </c>
      <c r="T3545" s="3">
        <f>(((I3545/60)/60)/24)+DATE(1970,1,1)</f>
        <v>42180.755312499998</v>
      </c>
    </row>
    <row r="3546" spans="1:20" x14ac:dyDescent="0.3">
      <c r="A3546" s="2">
        <v>3544</v>
      </c>
      <c r="B3546" s="2" t="s">
        <v>3543</v>
      </c>
      <c r="C3546" s="2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6">
        <f>(E3546/D3546)*100</f>
        <v>100</v>
      </c>
      <c r="P3546" s="5">
        <f>IF(NOT(L3546=0),(E3546/L3546),0)</f>
        <v>104.16666666666667</v>
      </c>
      <c r="Q3546" s="2" t="s">
        <v>8317</v>
      </c>
      <c r="R3546" s="2" t="s">
        <v>8318</v>
      </c>
      <c r="S3546" s="11">
        <f>(((J3546/60)/60)/24)+DATE(1970,1,1)</f>
        <v>42040.831678240742</v>
      </c>
      <c r="T3546" s="3">
        <f>(((I3546/60)/60)/24)+DATE(1970,1,1)</f>
        <v>42070.831678240742</v>
      </c>
    </row>
    <row r="3547" spans="1:20" x14ac:dyDescent="0.3">
      <c r="A3547" s="2">
        <v>3545</v>
      </c>
      <c r="B3547" s="2" t="s">
        <v>3544</v>
      </c>
      <c r="C3547" s="2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6">
        <f>(E3547/D3547)*100</f>
        <v>100.4</v>
      </c>
      <c r="P3547" s="5">
        <f>IF(NOT(L3547=0),(E3547/L3547),0)</f>
        <v>31.375</v>
      </c>
      <c r="Q3547" s="2" t="s">
        <v>8317</v>
      </c>
      <c r="R3547" s="2" t="s">
        <v>8318</v>
      </c>
      <c r="S3547" s="11">
        <f>(((J3547/60)/60)/24)+DATE(1970,1,1)</f>
        <v>42075.807395833333</v>
      </c>
      <c r="T3547" s="3">
        <f>(((I3547/60)/60)/24)+DATE(1970,1,1)</f>
        <v>42105.807395833333</v>
      </c>
    </row>
    <row r="3548" spans="1:20" x14ac:dyDescent="0.3">
      <c r="A3548" s="2">
        <v>3546</v>
      </c>
      <c r="B3548" s="2" t="s">
        <v>3545</v>
      </c>
      <c r="C3548" s="2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6">
        <f>(E3548/D3548)*100</f>
        <v>102.27272727272727</v>
      </c>
      <c r="P3548" s="5">
        <f>IF(NOT(L3548=0),(E3548/L3548),0)</f>
        <v>59.210526315789473</v>
      </c>
      <c r="Q3548" s="2" t="s">
        <v>8317</v>
      </c>
      <c r="R3548" s="2" t="s">
        <v>8318</v>
      </c>
      <c r="S3548" s="11">
        <f>(((J3548/60)/60)/24)+DATE(1970,1,1)</f>
        <v>42073.660694444443</v>
      </c>
      <c r="T3548" s="3">
        <f>(((I3548/60)/60)/24)+DATE(1970,1,1)</f>
        <v>42095.165972222225</v>
      </c>
    </row>
    <row r="3549" spans="1:20" x14ac:dyDescent="0.3">
      <c r="A3549" s="2">
        <v>3547</v>
      </c>
      <c r="B3549" s="2" t="s">
        <v>3546</v>
      </c>
      <c r="C3549" s="2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6">
        <f>(E3549/D3549)*100</f>
        <v>114.40928571428573</v>
      </c>
      <c r="P3549" s="5">
        <f>IF(NOT(L3549=0),(E3549/L3549),0)</f>
        <v>119.17633928571429</v>
      </c>
      <c r="Q3549" s="2" t="s">
        <v>8317</v>
      </c>
      <c r="R3549" s="2" t="s">
        <v>8318</v>
      </c>
      <c r="S3549" s="11">
        <f>(((J3549/60)/60)/24)+DATE(1970,1,1)</f>
        <v>42480.078715277778</v>
      </c>
      <c r="T3549" s="3">
        <f>(((I3549/60)/60)/24)+DATE(1970,1,1)</f>
        <v>42504.165972222225</v>
      </c>
    </row>
    <row r="3550" spans="1:20" x14ac:dyDescent="0.3">
      <c r="A3550" s="2">
        <v>3548</v>
      </c>
      <c r="B3550" s="2" t="s">
        <v>3547</v>
      </c>
      <c r="C3550" s="2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6">
        <f>(E3550/D3550)*100</f>
        <v>101.9047619047619</v>
      </c>
      <c r="P3550" s="5">
        <f>IF(NOT(L3550=0),(E3550/L3550),0)</f>
        <v>164.61538461538461</v>
      </c>
      <c r="Q3550" s="2" t="s">
        <v>8317</v>
      </c>
      <c r="R3550" s="2" t="s">
        <v>8318</v>
      </c>
      <c r="S3550" s="11">
        <f>(((J3550/60)/60)/24)+DATE(1970,1,1)</f>
        <v>42411.942291666666</v>
      </c>
      <c r="T3550" s="3">
        <f>(((I3550/60)/60)/24)+DATE(1970,1,1)</f>
        <v>42434.041666666672</v>
      </c>
    </row>
    <row r="3551" spans="1:20" x14ac:dyDescent="0.3">
      <c r="A3551" s="2">
        <v>3549</v>
      </c>
      <c r="B3551" s="2" t="s">
        <v>3548</v>
      </c>
      <c r="C3551" s="2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6">
        <f>(E3551/D3551)*100</f>
        <v>102</v>
      </c>
      <c r="P3551" s="5">
        <f>IF(NOT(L3551=0),(E3551/L3551),0)</f>
        <v>24.285714285714285</v>
      </c>
      <c r="Q3551" s="2" t="s">
        <v>8317</v>
      </c>
      <c r="R3551" s="2" t="s">
        <v>8318</v>
      </c>
      <c r="S3551" s="11">
        <f>(((J3551/60)/60)/24)+DATE(1970,1,1)</f>
        <v>42223.394363425927</v>
      </c>
      <c r="T3551" s="3">
        <f>(((I3551/60)/60)/24)+DATE(1970,1,1)</f>
        <v>42251.394363425927</v>
      </c>
    </row>
    <row r="3552" spans="1:20" x14ac:dyDescent="0.3">
      <c r="A3552" s="2">
        <v>3550</v>
      </c>
      <c r="B3552" s="2" t="s">
        <v>3549</v>
      </c>
      <c r="C3552" s="2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6">
        <f>(E3552/D3552)*100</f>
        <v>104.80000000000001</v>
      </c>
      <c r="P3552" s="5">
        <f>IF(NOT(L3552=0),(E3552/L3552),0)</f>
        <v>40.9375</v>
      </c>
      <c r="Q3552" s="2" t="s">
        <v>8317</v>
      </c>
      <c r="R3552" s="2" t="s">
        <v>8318</v>
      </c>
      <c r="S3552" s="11">
        <f>(((J3552/60)/60)/24)+DATE(1970,1,1)</f>
        <v>42462.893495370372</v>
      </c>
      <c r="T3552" s="3">
        <f>(((I3552/60)/60)/24)+DATE(1970,1,1)</f>
        <v>42492.893495370372</v>
      </c>
    </row>
    <row r="3553" spans="1:20" x14ac:dyDescent="0.3">
      <c r="A3553" s="2">
        <v>3551</v>
      </c>
      <c r="B3553" s="2" t="s">
        <v>3550</v>
      </c>
      <c r="C3553" s="2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6">
        <f>(E3553/D3553)*100</f>
        <v>101.83333333333333</v>
      </c>
      <c r="P3553" s="5">
        <f>IF(NOT(L3553=0),(E3553/L3553),0)</f>
        <v>61.1</v>
      </c>
      <c r="Q3553" s="2" t="s">
        <v>8317</v>
      </c>
      <c r="R3553" s="2" t="s">
        <v>8318</v>
      </c>
      <c r="S3553" s="11">
        <f>(((J3553/60)/60)/24)+DATE(1970,1,1)</f>
        <v>41753.515856481477</v>
      </c>
      <c r="T3553" s="3">
        <f>(((I3553/60)/60)/24)+DATE(1970,1,1)</f>
        <v>41781.921527777777</v>
      </c>
    </row>
    <row r="3554" spans="1:20" x14ac:dyDescent="0.3">
      <c r="A3554" s="2">
        <v>3552</v>
      </c>
      <c r="B3554" s="2" t="s">
        <v>3551</v>
      </c>
      <c r="C3554" s="2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6">
        <f>(E3554/D3554)*100</f>
        <v>100</v>
      </c>
      <c r="P3554" s="5">
        <f>IF(NOT(L3554=0),(E3554/L3554),0)</f>
        <v>38.65</v>
      </c>
      <c r="Q3554" s="2" t="s">
        <v>8317</v>
      </c>
      <c r="R3554" s="2" t="s">
        <v>8318</v>
      </c>
      <c r="S3554" s="11">
        <f>(((J3554/60)/60)/24)+DATE(1970,1,1)</f>
        <v>41788.587083333332</v>
      </c>
      <c r="T3554" s="3">
        <f>(((I3554/60)/60)/24)+DATE(1970,1,1)</f>
        <v>41818.587083333332</v>
      </c>
    </row>
    <row r="3555" spans="1:20" x14ac:dyDescent="0.3">
      <c r="A3555" s="2">
        <v>3553</v>
      </c>
      <c r="B3555" s="2" t="s">
        <v>3552</v>
      </c>
      <c r="C3555" s="2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6">
        <f>(E3555/D3555)*100</f>
        <v>106.27272727272728</v>
      </c>
      <c r="P3555" s="5">
        <f>IF(NOT(L3555=0),(E3555/L3555),0)</f>
        <v>56.20192307692308</v>
      </c>
      <c r="Q3555" s="2" t="s">
        <v>8317</v>
      </c>
      <c r="R3555" s="2" t="s">
        <v>8318</v>
      </c>
      <c r="S3555" s="11">
        <f>(((J3555/60)/60)/24)+DATE(1970,1,1)</f>
        <v>42196.028703703705</v>
      </c>
      <c r="T3555" s="3">
        <f>(((I3555/60)/60)/24)+DATE(1970,1,1)</f>
        <v>42228</v>
      </c>
    </row>
    <row r="3556" spans="1:20" x14ac:dyDescent="0.3">
      <c r="A3556" s="2">
        <v>3554</v>
      </c>
      <c r="B3556" s="2" t="s">
        <v>3553</v>
      </c>
      <c r="C3556" s="2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6">
        <f>(E3556/D3556)*100</f>
        <v>113.42219999999999</v>
      </c>
      <c r="P3556" s="5">
        <f>IF(NOT(L3556=0),(E3556/L3556),0)</f>
        <v>107.00207547169811</v>
      </c>
      <c r="Q3556" s="2" t="s">
        <v>8317</v>
      </c>
      <c r="R3556" s="2" t="s">
        <v>8318</v>
      </c>
      <c r="S3556" s="11">
        <f>(((J3556/60)/60)/24)+DATE(1970,1,1)</f>
        <v>42016.050451388888</v>
      </c>
      <c r="T3556" s="3">
        <f>(((I3556/60)/60)/24)+DATE(1970,1,1)</f>
        <v>42046.708333333328</v>
      </c>
    </row>
    <row r="3557" spans="1:20" x14ac:dyDescent="0.3">
      <c r="A3557" s="2">
        <v>3555</v>
      </c>
      <c r="B3557" s="2" t="s">
        <v>3554</v>
      </c>
      <c r="C3557" s="2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6">
        <f>(E3557/D3557)*100</f>
        <v>100</v>
      </c>
      <c r="P3557" s="5">
        <f>IF(NOT(L3557=0),(E3557/L3557),0)</f>
        <v>171.42857142857142</v>
      </c>
      <c r="Q3557" s="2" t="s">
        <v>8317</v>
      </c>
      <c r="R3557" s="2" t="s">
        <v>8318</v>
      </c>
      <c r="S3557" s="11">
        <f>(((J3557/60)/60)/24)+DATE(1970,1,1)</f>
        <v>42661.442060185189</v>
      </c>
      <c r="T3557" s="3">
        <f>(((I3557/60)/60)/24)+DATE(1970,1,1)</f>
        <v>42691.483726851846</v>
      </c>
    </row>
    <row r="3558" spans="1:20" x14ac:dyDescent="0.3">
      <c r="A3558" s="2">
        <v>3556</v>
      </c>
      <c r="B3558" s="2" t="s">
        <v>3555</v>
      </c>
      <c r="C3558" s="2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6">
        <f>(E3558/D3558)*100</f>
        <v>100.45454545454547</v>
      </c>
      <c r="P3558" s="5">
        <f>IF(NOT(L3558=0),(E3558/L3558),0)</f>
        <v>110.5</v>
      </c>
      <c r="Q3558" s="2" t="s">
        <v>8317</v>
      </c>
      <c r="R3558" s="2" t="s">
        <v>8318</v>
      </c>
      <c r="S3558" s="11">
        <f>(((J3558/60)/60)/24)+DATE(1970,1,1)</f>
        <v>41808.649583333332</v>
      </c>
      <c r="T3558" s="3">
        <f>(((I3558/60)/60)/24)+DATE(1970,1,1)</f>
        <v>41868.649583333332</v>
      </c>
    </row>
    <row r="3559" spans="1:20" x14ac:dyDescent="0.3">
      <c r="A3559" s="2">
        <v>3557</v>
      </c>
      <c r="B3559" s="2" t="s">
        <v>3556</v>
      </c>
      <c r="C3559" s="2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6">
        <f>(E3559/D3559)*100</f>
        <v>100.03599999999999</v>
      </c>
      <c r="P3559" s="5">
        <f>IF(NOT(L3559=0),(E3559/L3559),0)</f>
        <v>179.27598566308242</v>
      </c>
      <c r="Q3559" s="2" t="s">
        <v>8317</v>
      </c>
      <c r="R3559" s="2" t="s">
        <v>8318</v>
      </c>
      <c r="S3559" s="11">
        <f>(((J3559/60)/60)/24)+DATE(1970,1,1)</f>
        <v>41730.276747685188</v>
      </c>
      <c r="T3559" s="3">
        <f>(((I3559/60)/60)/24)+DATE(1970,1,1)</f>
        <v>41764.276747685188</v>
      </c>
    </row>
    <row r="3560" spans="1:20" x14ac:dyDescent="0.3">
      <c r="A3560" s="2">
        <v>3558</v>
      </c>
      <c r="B3560" s="2" t="s">
        <v>3557</v>
      </c>
      <c r="C3560" s="2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6">
        <f>(E3560/D3560)*100</f>
        <v>144</v>
      </c>
      <c r="P3560" s="5">
        <f>IF(NOT(L3560=0),(E3560/L3560),0)</f>
        <v>22.90909090909091</v>
      </c>
      <c r="Q3560" s="2" t="s">
        <v>8317</v>
      </c>
      <c r="R3560" s="2" t="s">
        <v>8318</v>
      </c>
      <c r="S3560" s="11">
        <f>(((J3560/60)/60)/24)+DATE(1970,1,1)</f>
        <v>42139.816840277781</v>
      </c>
      <c r="T3560" s="3">
        <f>(((I3560/60)/60)/24)+DATE(1970,1,1)</f>
        <v>42181.875</v>
      </c>
    </row>
    <row r="3561" spans="1:20" x14ac:dyDescent="0.3">
      <c r="A3561" s="2">
        <v>3559</v>
      </c>
      <c r="B3561" s="2" t="s">
        <v>3558</v>
      </c>
      <c r="C3561" s="2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6">
        <f>(E3561/D3561)*100</f>
        <v>103.49999999999999</v>
      </c>
      <c r="P3561" s="5">
        <f>IF(NOT(L3561=0),(E3561/L3561),0)</f>
        <v>43.125</v>
      </c>
      <c r="Q3561" s="2" t="s">
        <v>8317</v>
      </c>
      <c r="R3561" s="2" t="s">
        <v>8318</v>
      </c>
      <c r="S3561" s="11">
        <f>(((J3561/60)/60)/24)+DATE(1970,1,1)</f>
        <v>42194.096157407403</v>
      </c>
      <c r="T3561" s="3">
        <f>(((I3561/60)/60)/24)+DATE(1970,1,1)</f>
        <v>42216.373611111107</v>
      </c>
    </row>
    <row r="3562" spans="1:20" x14ac:dyDescent="0.3">
      <c r="A3562" s="2">
        <v>3560</v>
      </c>
      <c r="B3562" s="2" t="s">
        <v>3559</v>
      </c>
      <c r="C3562" s="2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6">
        <f>(E3562/D3562)*100</f>
        <v>108.43750000000001</v>
      </c>
      <c r="P3562" s="5">
        <f>IF(NOT(L3562=0),(E3562/L3562),0)</f>
        <v>46.891891891891895</v>
      </c>
      <c r="Q3562" s="2" t="s">
        <v>8317</v>
      </c>
      <c r="R3562" s="2" t="s">
        <v>8318</v>
      </c>
      <c r="S3562" s="11">
        <f>(((J3562/60)/60)/24)+DATE(1970,1,1)</f>
        <v>42115.889652777783</v>
      </c>
      <c r="T3562" s="3">
        <f>(((I3562/60)/60)/24)+DATE(1970,1,1)</f>
        <v>42151.114583333328</v>
      </c>
    </row>
    <row r="3563" spans="1:20" x14ac:dyDescent="0.3">
      <c r="A3563" s="2">
        <v>3561</v>
      </c>
      <c r="B3563" s="2" t="s">
        <v>3560</v>
      </c>
      <c r="C3563" s="2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6">
        <f>(E3563/D3563)*100</f>
        <v>102.4</v>
      </c>
      <c r="P3563" s="5">
        <f>IF(NOT(L3563=0),(E3563/L3563),0)</f>
        <v>47.407407407407405</v>
      </c>
      <c r="Q3563" s="2" t="s">
        <v>8317</v>
      </c>
      <c r="R3563" s="2" t="s">
        <v>8318</v>
      </c>
      <c r="S3563" s="11">
        <f>(((J3563/60)/60)/24)+DATE(1970,1,1)</f>
        <v>42203.680300925931</v>
      </c>
      <c r="T3563" s="3">
        <f>(((I3563/60)/60)/24)+DATE(1970,1,1)</f>
        <v>42221.774999999994</v>
      </c>
    </row>
    <row r="3564" spans="1:20" x14ac:dyDescent="0.3">
      <c r="A3564" s="2">
        <v>3562</v>
      </c>
      <c r="B3564" s="2" t="s">
        <v>3561</v>
      </c>
      <c r="C3564" s="2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6">
        <f>(E3564/D3564)*100</f>
        <v>148.88888888888889</v>
      </c>
      <c r="P3564" s="5">
        <f>IF(NOT(L3564=0),(E3564/L3564),0)</f>
        <v>15.129032258064516</v>
      </c>
      <c r="Q3564" s="2" t="s">
        <v>8317</v>
      </c>
      <c r="R3564" s="2" t="s">
        <v>8318</v>
      </c>
      <c r="S3564" s="11">
        <f>(((J3564/60)/60)/24)+DATE(1970,1,1)</f>
        <v>42433.761886574073</v>
      </c>
      <c r="T3564" s="3">
        <f>(((I3564/60)/60)/24)+DATE(1970,1,1)</f>
        <v>42442.916666666672</v>
      </c>
    </row>
    <row r="3565" spans="1:20" x14ac:dyDescent="0.3">
      <c r="A3565" s="2">
        <v>3563</v>
      </c>
      <c r="B3565" s="2" t="s">
        <v>3562</v>
      </c>
      <c r="C3565" s="2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6">
        <f>(E3565/D3565)*100</f>
        <v>105.49000000000002</v>
      </c>
      <c r="P3565" s="5">
        <f>IF(NOT(L3565=0),(E3565/L3565),0)</f>
        <v>21.098000000000003</v>
      </c>
      <c r="Q3565" s="2" t="s">
        <v>8317</v>
      </c>
      <c r="R3565" s="2" t="s">
        <v>8318</v>
      </c>
      <c r="S3565" s="11">
        <f>(((J3565/60)/60)/24)+DATE(1970,1,1)</f>
        <v>42555.671944444446</v>
      </c>
      <c r="T3565" s="3">
        <f>(((I3565/60)/60)/24)+DATE(1970,1,1)</f>
        <v>42583.791666666672</v>
      </c>
    </row>
    <row r="3566" spans="1:20" x14ac:dyDescent="0.3">
      <c r="A3566" s="2">
        <v>3564</v>
      </c>
      <c r="B3566" s="2" t="s">
        <v>3563</v>
      </c>
      <c r="C3566" s="2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6">
        <f>(E3566/D3566)*100</f>
        <v>100.49999999999999</v>
      </c>
      <c r="P3566" s="5">
        <f>IF(NOT(L3566=0),(E3566/L3566),0)</f>
        <v>59.117647058823529</v>
      </c>
      <c r="Q3566" s="2" t="s">
        <v>8317</v>
      </c>
      <c r="R3566" s="2" t="s">
        <v>8318</v>
      </c>
      <c r="S3566" s="11">
        <f>(((J3566/60)/60)/24)+DATE(1970,1,1)</f>
        <v>42236.623252314821</v>
      </c>
      <c r="T3566" s="3">
        <f>(((I3566/60)/60)/24)+DATE(1970,1,1)</f>
        <v>42282.666666666672</v>
      </c>
    </row>
    <row r="3567" spans="1:20" x14ac:dyDescent="0.3">
      <c r="A3567" s="2">
        <v>3565</v>
      </c>
      <c r="B3567" s="2" t="s">
        <v>3564</v>
      </c>
      <c r="C3567" s="2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6">
        <f>(E3567/D3567)*100</f>
        <v>130.55555555555557</v>
      </c>
      <c r="P3567" s="5">
        <f>IF(NOT(L3567=0),(E3567/L3567),0)</f>
        <v>97.916666666666671</v>
      </c>
      <c r="Q3567" s="2" t="s">
        <v>8317</v>
      </c>
      <c r="R3567" s="2" t="s">
        <v>8318</v>
      </c>
      <c r="S3567" s="11">
        <f>(((J3567/60)/60)/24)+DATE(1970,1,1)</f>
        <v>41974.743148148147</v>
      </c>
      <c r="T3567" s="3">
        <f>(((I3567/60)/60)/24)+DATE(1970,1,1)</f>
        <v>42004.743148148147</v>
      </c>
    </row>
    <row r="3568" spans="1:20" x14ac:dyDescent="0.3">
      <c r="A3568" s="2">
        <v>3566</v>
      </c>
      <c r="B3568" s="2" t="s">
        <v>3565</v>
      </c>
      <c r="C3568" s="2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6">
        <f>(E3568/D3568)*100</f>
        <v>104.75000000000001</v>
      </c>
      <c r="P3568" s="5">
        <f>IF(NOT(L3568=0),(E3568/L3568),0)</f>
        <v>55.131578947368418</v>
      </c>
      <c r="Q3568" s="2" t="s">
        <v>8317</v>
      </c>
      <c r="R3568" s="2" t="s">
        <v>8318</v>
      </c>
      <c r="S3568" s="11">
        <f>(((J3568/60)/60)/24)+DATE(1970,1,1)</f>
        <v>41997.507905092592</v>
      </c>
      <c r="T3568" s="3">
        <f>(((I3568/60)/60)/24)+DATE(1970,1,1)</f>
        <v>42027.507905092592</v>
      </c>
    </row>
    <row r="3569" spans="1:20" x14ac:dyDescent="0.3">
      <c r="A3569" s="2">
        <v>3567</v>
      </c>
      <c r="B3569" s="2" t="s">
        <v>3566</v>
      </c>
      <c r="C3569" s="2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6">
        <f>(E3569/D3569)*100</f>
        <v>108.80000000000001</v>
      </c>
      <c r="P3569" s="5">
        <f>IF(NOT(L3569=0),(E3569/L3569),0)</f>
        <v>26.536585365853657</v>
      </c>
      <c r="Q3569" s="2" t="s">
        <v>8317</v>
      </c>
      <c r="R3569" s="2" t="s">
        <v>8318</v>
      </c>
      <c r="S3569" s="11">
        <f>(((J3569/60)/60)/24)+DATE(1970,1,1)</f>
        <v>42135.810694444444</v>
      </c>
      <c r="T3569" s="3">
        <f>(((I3569/60)/60)/24)+DATE(1970,1,1)</f>
        <v>42165.810694444444</v>
      </c>
    </row>
    <row r="3570" spans="1:20" x14ac:dyDescent="0.3">
      <c r="A3570" s="2">
        <v>3568</v>
      </c>
      <c r="B3570" s="2" t="s">
        <v>3567</v>
      </c>
      <c r="C3570" s="2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6">
        <f>(E3570/D3570)*100</f>
        <v>111.00000000000001</v>
      </c>
      <c r="P3570" s="5">
        <f>IF(NOT(L3570=0),(E3570/L3570),0)</f>
        <v>58.421052631578945</v>
      </c>
      <c r="Q3570" s="2" t="s">
        <v>8317</v>
      </c>
      <c r="R3570" s="2" t="s">
        <v>8318</v>
      </c>
      <c r="S3570" s="11">
        <f>(((J3570/60)/60)/24)+DATE(1970,1,1)</f>
        <v>41869.740671296298</v>
      </c>
      <c r="T3570" s="3">
        <f>(((I3570/60)/60)/24)+DATE(1970,1,1)</f>
        <v>41899.740671296298</v>
      </c>
    </row>
    <row r="3571" spans="1:20" x14ac:dyDescent="0.3">
      <c r="A3571" s="2">
        <v>3569</v>
      </c>
      <c r="B3571" s="2" t="s">
        <v>3568</v>
      </c>
      <c r="C3571" s="2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6">
        <f>(E3571/D3571)*100</f>
        <v>100.47999999999999</v>
      </c>
      <c r="P3571" s="5">
        <f>IF(NOT(L3571=0),(E3571/L3571),0)</f>
        <v>122.53658536585365</v>
      </c>
      <c r="Q3571" s="2" t="s">
        <v>8317</v>
      </c>
      <c r="R3571" s="2" t="s">
        <v>8318</v>
      </c>
      <c r="S3571" s="11">
        <f>(((J3571/60)/60)/24)+DATE(1970,1,1)</f>
        <v>41982.688611111109</v>
      </c>
      <c r="T3571" s="3">
        <f>(((I3571/60)/60)/24)+DATE(1970,1,1)</f>
        <v>42012.688611111109</v>
      </c>
    </row>
    <row r="3572" spans="1:20" x14ac:dyDescent="0.3">
      <c r="A3572" s="2">
        <v>3570</v>
      </c>
      <c r="B3572" s="2" t="s">
        <v>3569</v>
      </c>
      <c r="C3572" s="2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6">
        <f>(E3572/D3572)*100</f>
        <v>114.35</v>
      </c>
      <c r="P3572" s="5">
        <f>IF(NOT(L3572=0),(E3572/L3572),0)</f>
        <v>87.961538461538467</v>
      </c>
      <c r="Q3572" s="2" t="s">
        <v>8317</v>
      </c>
      <c r="R3572" s="2" t="s">
        <v>8318</v>
      </c>
      <c r="S3572" s="11">
        <f>(((J3572/60)/60)/24)+DATE(1970,1,1)</f>
        <v>41976.331979166673</v>
      </c>
      <c r="T3572" s="3">
        <f>(((I3572/60)/60)/24)+DATE(1970,1,1)</f>
        <v>42004.291666666672</v>
      </c>
    </row>
    <row r="3573" spans="1:20" x14ac:dyDescent="0.3">
      <c r="A3573" s="2">
        <v>3571</v>
      </c>
      <c r="B3573" s="2" t="s">
        <v>3570</v>
      </c>
      <c r="C3573" s="2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6">
        <f>(E3573/D3573)*100</f>
        <v>122.06666666666666</v>
      </c>
      <c r="P3573" s="5">
        <f>IF(NOT(L3573=0),(E3573/L3573),0)</f>
        <v>73.239999999999995</v>
      </c>
      <c r="Q3573" s="2" t="s">
        <v>8317</v>
      </c>
      <c r="R3573" s="2" t="s">
        <v>8318</v>
      </c>
      <c r="S3573" s="11">
        <f>(((J3573/60)/60)/24)+DATE(1970,1,1)</f>
        <v>41912.858946759261</v>
      </c>
      <c r="T3573" s="3">
        <f>(((I3573/60)/60)/24)+DATE(1970,1,1)</f>
        <v>41942.858946759261</v>
      </c>
    </row>
    <row r="3574" spans="1:20" x14ac:dyDescent="0.3">
      <c r="A3574" s="2">
        <v>3572</v>
      </c>
      <c r="B3574" s="2" t="s">
        <v>3571</v>
      </c>
      <c r="C3574" s="2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6">
        <f>(E3574/D3574)*100</f>
        <v>100</v>
      </c>
      <c r="P3574" s="5">
        <f>IF(NOT(L3574=0),(E3574/L3574),0)</f>
        <v>55.555555555555557</v>
      </c>
      <c r="Q3574" s="2" t="s">
        <v>8317</v>
      </c>
      <c r="R3574" s="2" t="s">
        <v>8318</v>
      </c>
      <c r="S3574" s="11">
        <f>(((J3574/60)/60)/24)+DATE(1970,1,1)</f>
        <v>42146.570393518516</v>
      </c>
      <c r="T3574" s="3">
        <f>(((I3574/60)/60)/24)+DATE(1970,1,1)</f>
        <v>42176.570393518516</v>
      </c>
    </row>
    <row r="3575" spans="1:20" x14ac:dyDescent="0.3">
      <c r="A3575" s="2">
        <v>3573</v>
      </c>
      <c r="B3575" s="2" t="s">
        <v>3572</v>
      </c>
      <c r="C3575" s="2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6">
        <f>(E3575/D3575)*100</f>
        <v>102.8</v>
      </c>
      <c r="P3575" s="5">
        <f>IF(NOT(L3575=0),(E3575/L3575),0)</f>
        <v>39.53846153846154</v>
      </c>
      <c r="Q3575" s="2" t="s">
        <v>8317</v>
      </c>
      <c r="R3575" s="2" t="s">
        <v>8318</v>
      </c>
      <c r="S3575" s="11">
        <f>(((J3575/60)/60)/24)+DATE(1970,1,1)</f>
        <v>41921.375532407408</v>
      </c>
      <c r="T3575" s="3">
        <f>(((I3575/60)/60)/24)+DATE(1970,1,1)</f>
        <v>41951.417199074072</v>
      </c>
    </row>
    <row r="3576" spans="1:20" x14ac:dyDescent="0.3">
      <c r="A3576" s="2">
        <v>3574</v>
      </c>
      <c r="B3576" s="2" t="s">
        <v>3573</v>
      </c>
      <c r="C3576" s="2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6">
        <f>(E3576/D3576)*100</f>
        <v>106.12068965517241</v>
      </c>
      <c r="P3576" s="5">
        <f>IF(NOT(L3576=0),(E3576/L3576),0)</f>
        <v>136.77777777777777</v>
      </c>
      <c r="Q3576" s="2" t="s">
        <v>8317</v>
      </c>
      <c r="R3576" s="2" t="s">
        <v>8318</v>
      </c>
      <c r="S3576" s="11">
        <f>(((J3576/60)/60)/24)+DATE(1970,1,1)</f>
        <v>41926.942685185182</v>
      </c>
      <c r="T3576" s="3">
        <f>(((I3576/60)/60)/24)+DATE(1970,1,1)</f>
        <v>41956.984351851846</v>
      </c>
    </row>
    <row r="3577" spans="1:20" x14ac:dyDescent="0.3">
      <c r="A3577" s="2">
        <v>3575</v>
      </c>
      <c r="B3577" s="2" t="s">
        <v>3574</v>
      </c>
      <c r="C3577" s="2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6">
        <f>(E3577/D3577)*100</f>
        <v>101.33000000000001</v>
      </c>
      <c r="P3577" s="5">
        <f>IF(NOT(L3577=0),(E3577/L3577),0)</f>
        <v>99.343137254901961</v>
      </c>
      <c r="Q3577" s="2" t="s">
        <v>8317</v>
      </c>
      <c r="R3577" s="2" t="s">
        <v>8318</v>
      </c>
      <c r="S3577" s="11">
        <f>(((J3577/60)/60)/24)+DATE(1970,1,1)</f>
        <v>42561.783877314811</v>
      </c>
      <c r="T3577" s="3">
        <f>(((I3577/60)/60)/24)+DATE(1970,1,1)</f>
        <v>42593.165972222225</v>
      </c>
    </row>
    <row r="3578" spans="1:20" x14ac:dyDescent="0.3">
      <c r="A3578" s="2">
        <v>3576</v>
      </c>
      <c r="B3578" s="2" t="s">
        <v>3575</v>
      </c>
      <c r="C3578" s="2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6">
        <f>(E3578/D3578)*100</f>
        <v>100</v>
      </c>
      <c r="P3578" s="5">
        <f>IF(NOT(L3578=0),(E3578/L3578),0)</f>
        <v>20</v>
      </c>
      <c r="Q3578" s="2" t="s">
        <v>8317</v>
      </c>
      <c r="R3578" s="2" t="s">
        <v>8318</v>
      </c>
      <c r="S3578" s="11">
        <f>(((J3578/60)/60)/24)+DATE(1970,1,1)</f>
        <v>42649.54923611111</v>
      </c>
      <c r="T3578" s="3">
        <f>(((I3578/60)/60)/24)+DATE(1970,1,1)</f>
        <v>42709.590902777782</v>
      </c>
    </row>
    <row r="3579" spans="1:20" x14ac:dyDescent="0.3">
      <c r="A3579" s="2">
        <v>3577</v>
      </c>
      <c r="B3579" s="2" t="s">
        <v>3576</v>
      </c>
      <c r="C3579" s="2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6">
        <f>(E3579/D3579)*100</f>
        <v>130</v>
      </c>
      <c r="P3579" s="5">
        <f>IF(NOT(L3579=0),(E3579/L3579),0)</f>
        <v>28.888888888888889</v>
      </c>
      <c r="Q3579" s="2" t="s">
        <v>8317</v>
      </c>
      <c r="R3579" s="2" t="s">
        <v>8318</v>
      </c>
      <c r="S3579" s="11">
        <f>(((J3579/60)/60)/24)+DATE(1970,1,1)</f>
        <v>42093.786840277782</v>
      </c>
      <c r="T3579" s="3">
        <f>(((I3579/60)/60)/24)+DATE(1970,1,1)</f>
        <v>42120.26944444445</v>
      </c>
    </row>
    <row r="3580" spans="1:20" x14ac:dyDescent="0.3">
      <c r="A3580" s="2">
        <v>3578</v>
      </c>
      <c r="B3580" s="2" t="s">
        <v>3577</v>
      </c>
      <c r="C3580" s="2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6">
        <f>(E3580/D3580)*100</f>
        <v>100.01333333333334</v>
      </c>
      <c r="P3580" s="5">
        <f>IF(NOT(L3580=0),(E3580/L3580),0)</f>
        <v>40.545945945945945</v>
      </c>
      <c r="Q3580" s="2" t="s">
        <v>8317</v>
      </c>
      <c r="R3580" s="2" t="s">
        <v>8318</v>
      </c>
      <c r="S3580" s="11">
        <f>(((J3580/60)/60)/24)+DATE(1970,1,1)</f>
        <v>42460.733530092592</v>
      </c>
      <c r="T3580" s="3">
        <f>(((I3580/60)/60)/24)+DATE(1970,1,1)</f>
        <v>42490.733530092592</v>
      </c>
    </row>
    <row r="3581" spans="1:20" x14ac:dyDescent="0.3">
      <c r="A3581" s="2">
        <v>3579</v>
      </c>
      <c r="B3581" s="2" t="s">
        <v>3578</v>
      </c>
      <c r="C3581" s="2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6">
        <f>(E3581/D3581)*100</f>
        <v>100</v>
      </c>
      <c r="P3581" s="5">
        <f>IF(NOT(L3581=0),(E3581/L3581),0)</f>
        <v>35.714285714285715</v>
      </c>
      <c r="Q3581" s="2" t="s">
        <v>8317</v>
      </c>
      <c r="R3581" s="2" t="s">
        <v>8318</v>
      </c>
      <c r="S3581" s="11">
        <f>(((J3581/60)/60)/24)+DATE(1970,1,1)</f>
        <v>42430.762222222227</v>
      </c>
      <c r="T3581" s="3">
        <f>(((I3581/60)/60)/24)+DATE(1970,1,1)</f>
        <v>42460.720555555556</v>
      </c>
    </row>
    <row r="3582" spans="1:20" x14ac:dyDescent="0.3">
      <c r="A3582" s="2">
        <v>3580</v>
      </c>
      <c r="B3582" s="2" t="s">
        <v>3579</v>
      </c>
      <c r="C3582" s="2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6">
        <f>(E3582/D3582)*100</f>
        <v>113.88888888888889</v>
      </c>
      <c r="P3582" s="5">
        <f>IF(NOT(L3582=0),(E3582/L3582),0)</f>
        <v>37.962962962962962</v>
      </c>
      <c r="Q3582" s="2" t="s">
        <v>8317</v>
      </c>
      <c r="R3582" s="2" t="s">
        <v>8318</v>
      </c>
      <c r="S3582" s="11">
        <f>(((J3582/60)/60)/24)+DATE(1970,1,1)</f>
        <v>42026.176180555558</v>
      </c>
      <c r="T3582" s="3">
        <f>(((I3582/60)/60)/24)+DATE(1970,1,1)</f>
        <v>42064.207638888889</v>
      </c>
    </row>
    <row r="3583" spans="1:20" x14ac:dyDescent="0.3">
      <c r="A3583" s="2">
        <v>3581</v>
      </c>
      <c r="B3583" s="2" t="s">
        <v>3580</v>
      </c>
      <c r="C3583" s="2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6">
        <f>(E3583/D3583)*100</f>
        <v>100</v>
      </c>
      <c r="P3583" s="5">
        <f>IF(NOT(L3583=0),(E3583/L3583),0)</f>
        <v>33.333333333333336</v>
      </c>
      <c r="Q3583" s="2" t="s">
        <v>8317</v>
      </c>
      <c r="R3583" s="2" t="s">
        <v>8318</v>
      </c>
      <c r="S3583" s="11">
        <f>(((J3583/60)/60)/24)+DATE(1970,1,1)</f>
        <v>41836.471180555556</v>
      </c>
      <c r="T3583" s="3">
        <f>(((I3583/60)/60)/24)+DATE(1970,1,1)</f>
        <v>41850.471180555556</v>
      </c>
    </row>
    <row r="3584" spans="1:20" x14ac:dyDescent="0.3">
      <c r="A3584" s="2">
        <v>3582</v>
      </c>
      <c r="B3584" s="2" t="s">
        <v>3581</v>
      </c>
      <c r="C3584" s="2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6">
        <f>(E3584/D3584)*100</f>
        <v>287</v>
      </c>
      <c r="P3584" s="5">
        <f>IF(NOT(L3584=0),(E3584/L3584),0)</f>
        <v>58.571428571428569</v>
      </c>
      <c r="Q3584" s="2" t="s">
        <v>8317</v>
      </c>
      <c r="R3584" s="2" t="s">
        <v>8318</v>
      </c>
      <c r="S3584" s="11">
        <f>(((J3584/60)/60)/24)+DATE(1970,1,1)</f>
        <v>42451.095856481479</v>
      </c>
      <c r="T3584" s="3">
        <f>(((I3584/60)/60)/24)+DATE(1970,1,1)</f>
        <v>42465.095856481479</v>
      </c>
    </row>
    <row r="3585" spans="1:20" x14ac:dyDescent="0.3">
      <c r="A3585" s="2">
        <v>3583</v>
      </c>
      <c r="B3585" s="2" t="s">
        <v>3582</v>
      </c>
      <c r="C3585" s="2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6">
        <f>(E3585/D3585)*100</f>
        <v>108.5</v>
      </c>
      <c r="P3585" s="5">
        <f>IF(NOT(L3585=0),(E3585/L3585),0)</f>
        <v>135.625</v>
      </c>
      <c r="Q3585" s="2" t="s">
        <v>8317</v>
      </c>
      <c r="R3585" s="2" t="s">
        <v>8318</v>
      </c>
      <c r="S3585" s="11">
        <f>(((J3585/60)/60)/24)+DATE(1970,1,1)</f>
        <v>42418.425983796296</v>
      </c>
      <c r="T3585" s="3">
        <f>(((I3585/60)/60)/24)+DATE(1970,1,1)</f>
        <v>42478.384317129632</v>
      </c>
    </row>
    <row r="3586" spans="1:20" x14ac:dyDescent="0.3">
      <c r="A3586" s="2">
        <v>3584</v>
      </c>
      <c r="B3586" s="2" t="s">
        <v>3583</v>
      </c>
      <c r="C3586" s="2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6">
        <f>(E3586/D3586)*100</f>
        <v>115.5</v>
      </c>
      <c r="P3586" s="5">
        <f>IF(NOT(L3586=0),(E3586/L3586),0)</f>
        <v>30.9375</v>
      </c>
      <c r="Q3586" s="2" t="s">
        <v>8317</v>
      </c>
      <c r="R3586" s="2" t="s">
        <v>8318</v>
      </c>
      <c r="S3586" s="11">
        <f>(((J3586/60)/60)/24)+DATE(1970,1,1)</f>
        <v>42168.316481481481</v>
      </c>
      <c r="T3586" s="3">
        <f>(((I3586/60)/60)/24)+DATE(1970,1,1)</f>
        <v>42198.316481481481</v>
      </c>
    </row>
    <row r="3587" spans="1:20" x14ac:dyDescent="0.3">
      <c r="A3587" s="2">
        <v>3585</v>
      </c>
      <c r="B3587" s="2" t="s">
        <v>3584</v>
      </c>
      <c r="C3587" s="2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6">
        <f>(E3587/D3587)*100</f>
        <v>119.11764705882352</v>
      </c>
      <c r="P3587" s="5">
        <f>IF(NOT(L3587=0),(E3587/L3587),0)</f>
        <v>176.08695652173913</v>
      </c>
      <c r="Q3587" s="2" t="s">
        <v>8317</v>
      </c>
      <c r="R3587" s="2" t="s">
        <v>8318</v>
      </c>
      <c r="S3587" s="11">
        <f>(((J3587/60)/60)/24)+DATE(1970,1,1)</f>
        <v>41964.716319444444</v>
      </c>
      <c r="T3587" s="3">
        <f>(((I3587/60)/60)/24)+DATE(1970,1,1)</f>
        <v>41994.716319444444</v>
      </c>
    </row>
    <row r="3588" spans="1:20" x14ac:dyDescent="0.3">
      <c r="A3588" s="2">
        <v>3586</v>
      </c>
      <c r="B3588" s="2" t="s">
        <v>3585</v>
      </c>
      <c r="C3588" s="2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6">
        <f>(E3588/D3588)*100</f>
        <v>109.42666666666668</v>
      </c>
      <c r="P3588" s="5">
        <f>IF(NOT(L3588=0),(E3588/L3588),0)</f>
        <v>151.9814814814815</v>
      </c>
      <c r="Q3588" s="2" t="s">
        <v>8317</v>
      </c>
      <c r="R3588" s="2" t="s">
        <v>8318</v>
      </c>
      <c r="S3588" s="11">
        <f>(((J3588/60)/60)/24)+DATE(1970,1,1)</f>
        <v>42576.697569444441</v>
      </c>
      <c r="T3588" s="3">
        <f>(((I3588/60)/60)/24)+DATE(1970,1,1)</f>
        <v>42636.697569444441</v>
      </c>
    </row>
    <row r="3589" spans="1:20" x14ac:dyDescent="0.3">
      <c r="A3589" s="2">
        <v>3587</v>
      </c>
      <c r="B3589" s="2" t="s">
        <v>3586</v>
      </c>
      <c r="C3589" s="2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6">
        <f>(E3589/D3589)*100</f>
        <v>126.6</v>
      </c>
      <c r="P3589" s="5">
        <f>IF(NOT(L3589=0),(E3589/L3589),0)</f>
        <v>22.607142857142858</v>
      </c>
      <c r="Q3589" s="2" t="s">
        <v>8317</v>
      </c>
      <c r="R3589" s="2" t="s">
        <v>8318</v>
      </c>
      <c r="S3589" s="11">
        <f>(((J3589/60)/60)/24)+DATE(1970,1,1)</f>
        <v>42503.539976851855</v>
      </c>
      <c r="T3589" s="3">
        <f>(((I3589/60)/60)/24)+DATE(1970,1,1)</f>
        <v>42548.791666666672</v>
      </c>
    </row>
    <row r="3590" spans="1:20" x14ac:dyDescent="0.3">
      <c r="A3590" s="2">
        <v>3588</v>
      </c>
      <c r="B3590" s="2" t="s">
        <v>3587</v>
      </c>
      <c r="C3590" s="2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6">
        <f>(E3590/D3590)*100</f>
        <v>100.49999999999999</v>
      </c>
      <c r="P3590" s="5">
        <f>IF(NOT(L3590=0),(E3590/L3590),0)</f>
        <v>18.272727272727273</v>
      </c>
      <c r="Q3590" s="2" t="s">
        <v>8317</v>
      </c>
      <c r="R3590" s="2" t="s">
        <v>8318</v>
      </c>
      <c r="S3590" s="11">
        <f>(((J3590/60)/60)/24)+DATE(1970,1,1)</f>
        <v>42101.828819444447</v>
      </c>
      <c r="T3590" s="3">
        <f>(((I3590/60)/60)/24)+DATE(1970,1,1)</f>
        <v>42123.958333333328</v>
      </c>
    </row>
    <row r="3591" spans="1:20" x14ac:dyDescent="0.3">
      <c r="A3591" s="2">
        <v>3589</v>
      </c>
      <c r="B3591" s="2" t="s">
        <v>3588</v>
      </c>
      <c r="C3591" s="2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6">
        <f>(E3591/D3591)*100</f>
        <v>127.49999999999999</v>
      </c>
      <c r="P3591" s="5">
        <f>IF(NOT(L3591=0),(E3591/L3591),0)</f>
        <v>82.258064516129039</v>
      </c>
      <c r="Q3591" s="2" t="s">
        <v>8317</v>
      </c>
      <c r="R3591" s="2" t="s">
        <v>8318</v>
      </c>
      <c r="S3591" s="11">
        <f>(((J3591/60)/60)/24)+DATE(1970,1,1)</f>
        <v>42125.647534722222</v>
      </c>
      <c r="T3591" s="3">
        <f>(((I3591/60)/60)/24)+DATE(1970,1,1)</f>
        <v>42150.647534722222</v>
      </c>
    </row>
    <row r="3592" spans="1:20" x14ac:dyDescent="0.3">
      <c r="A3592" s="2">
        <v>3590</v>
      </c>
      <c r="B3592" s="2" t="s">
        <v>3589</v>
      </c>
      <c r="C3592" s="2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6">
        <f>(E3592/D3592)*100</f>
        <v>100.05999999999999</v>
      </c>
      <c r="P3592" s="5">
        <f>IF(NOT(L3592=0),(E3592/L3592),0)</f>
        <v>68.534246575342465</v>
      </c>
      <c r="Q3592" s="2" t="s">
        <v>8317</v>
      </c>
      <c r="R3592" s="2" t="s">
        <v>8318</v>
      </c>
      <c r="S3592" s="11">
        <f>(((J3592/60)/60)/24)+DATE(1970,1,1)</f>
        <v>41902.333726851852</v>
      </c>
      <c r="T3592" s="3">
        <f>(((I3592/60)/60)/24)+DATE(1970,1,1)</f>
        <v>41932.333726851852</v>
      </c>
    </row>
    <row r="3593" spans="1:20" x14ac:dyDescent="0.3">
      <c r="A3593" s="2">
        <v>3591</v>
      </c>
      <c r="B3593" s="2" t="s">
        <v>3590</v>
      </c>
      <c r="C3593" s="2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6">
        <f>(E3593/D3593)*100</f>
        <v>175</v>
      </c>
      <c r="P3593" s="5">
        <f>IF(NOT(L3593=0),(E3593/L3593),0)</f>
        <v>68.055555555555557</v>
      </c>
      <c r="Q3593" s="2" t="s">
        <v>8317</v>
      </c>
      <c r="R3593" s="2" t="s">
        <v>8318</v>
      </c>
      <c r="S3593" s="11">
        <f>(((J3593/60)/60)/24)+DATE(1970,1,1)</f>
        <v>42003.948425925926</v>
      </c>
      <c r="T3593" s="3">
        <f>(((I3593/60)/60)/24)+DATE(1970,1,1)</f>
        <v>42028.207638888889</v>
      </c>
    </row>
    <row r="3594" spans="1:20" x14ac:dyDescent="0.3">
      <c r="A3594" s="2">
        <v>3592</v>
      </c>
      <c r="B3594" s="2" t="s">
        <v>3591</v>
      </c>
      <c r="C3594" s="2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6">
        <f>(E3594/D3594)*100</f>
        <v>127.25</v>
      </c>
      <c r="P3594" s="5">
        <f>IF(NOT(L3594=0),(E3594/L3594),0)</f>
        <v>72.714285714285708</v>
      </c>
      <c r="Q3594" s="2" t="s">
        <v>8317</v>
      </c>
      <c r="R3594" s="2" t="s">
        <v>8318</v>
      </c>
      <c r="S3594" s="11">
        <f>(((J3594/60)/60)/24)+DATE(1970,1,1)</f>
        <v>41988.829942129625</v>
      </c>
      <c r="T3594" s="3">
        <f>(((I3594/60)/60)/24)+DATE(1970,1,1)</f>
        <v>42046.207638888889</v>
      </c>
    </row>
    <row r="3595" spans="1:20" x14ac:dyDescent="0.3">
      <c r="A3595" s="2">
        <v>3593</v>
      </c>
      <c r="B3595" s="2" t="s">
        <v>3592</v>
      </c>
      <c r="C3595" s="2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6">
        <f>(E3595/D3595)*100</f>
        <v>110.63333333333334</v>
      </c>
      <c r="P3595" s="5">
        <f>IF(NOT(L3595=0),(E3595/L3595),0)</f>
        <v>77.186046511627907</v>
      </c>
      <c r="Q3595" s="2" t="s">
        <v>8317</v>
      </c>
      <c r="R3595" s="2" t="s">
        <v>8318</v>
      </c>
      <c r="S3595" s="11">
        <f>(((J3595/60)/60)/24)+DATE(1970,1,1)</f>
        <v>41974.898599537039</v>
      </c>
      <c r="T3595" s="3">
        <f>(((I3595/60)/60)/24)+DATE(1970,1,1)</f>
        <v>42009.851388888885</v>
      </c>
    </row>
    <row r="3596" spans="1:20" x14ac:dyDescent="0.3">
      <c r="A3596" s="2">
        <v>3594</v>
      </c>
      <c r="B3596" s="2" t="s">
        <v>3593</v>
      </c>
      <c r="C3596" s="2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6">
        <f>(E3596/D3596)*100</f>
        <v>125.93749999999999</v>
      </c>
      <c r="P3596" s="5">
        <f>IF(NOT(L3596=0),(E3596/L3596),0)</f>
        <v>55.972222222222221</v>
      </c>
      <c r="Q3596" s="2" t="s">
        <v>8317</v>
      </c>
      <c r="R3596" s="2" t="s">
        <v>8318</v>
      </c>
      <c r="S3596" s="11">
        <f>(((J3596/60)/60)/24)+DATE(1970,1,1)</f>
        <v>42592.066921296297</v>
      </c>
      <c r="T3596" s="3">
        <f>(((I3596/60)/60)/24)+DATE(1970,1,1)</f>
        <v>42617.066921296297</v>
      </c>
    </row>
    <row r="3597" spans="1:20" x14ac:dyDescent="0.3">
      <c r="A3597" s="2">
        <v>3595</v>
      </c>
      <c r="B3597" s="2" t="s">
        <v>3594</v>
      </c>
      <c r="C3597" s="2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6">
        <f>(E3597/D3597)*100</f>
        <v>118.5</v>
      </c>
      <c r="P3597" s="5">
        <f>IF(NOT(L3597=0),(E3597/L3597),0)</f>
        <v>49.693548387096776</v>
      </c>
      <c r="Q3597" s="2" t="s">
        <v>8317</v>
      </c>
      <c r="R3597" s="2" t="s">
        <v>8318</v>
      </c>
      <c r="S3597" s="11">
        <f>(((J3597/60)/60)/24)+DATE(1970,1,1)</f>
        <v>42050.008368055554</v>
      </c>
      <c r="T3597" s="3">
        <f>(((I3597/60)/60)/24)+DATE(1970,1,1)</f>
        <v>42076.290972222225</v>
      </c>
    </row>
    <row r="3598" spans="1:20" x14ac:dyDescent="0.3">
      <c r="A3598" s="2">
        <v>3596</v>
      </c>
      <c r="B3598" s="2" t="s">
        <v>3595</v>
      </c>
      <c r="C3598" s="2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6">
        <f>(E3598/D3598)*100</f>
        <v>107.72727272727273</v>
      </c>
      <c r="P3598" s="5">
        <f>IF(NOT(L3598=0),(E3598/L3598),0)</f>
        <v>79</v>
      </c>
      <c r="Q3598" s="2" t="s">
        <v>8317</v>
      </c>
      <c r="R3598" s="2" t="s">
        <v>8318</v>
      </c>
      <c r="S3598" s="11">
        <f>(((J3598/60)/60)/24)+DATE(1970,1,1)</f>
        <v>41856.715069444443</v>
      </c>
      <c r="T3598" s="3">
        <f>(((I3598/60)/60)/24)+DATE(1970,1,1)</f>
        <v>41877.715069444443</v>
      </c>
    </row>
    <row r="3599" spans="1:20" x14ac:dyDescent="0.3">
      <c r="A3599" s="2">
        <v>3597</v>
      </c>
      <c r="B3599" s="2" t="s">
        <v>3596</v>
      </c>
      <c r="C3599" s="2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6">
        <f>(E3599/D3599)*100</f>
        <v>102.60000000000001</v>
      </c>
      <c r="P3599" s="5">
        <f>IF(NOT(L3599=0),(E3599/L3599),0)</f>
        <v>77.727272727272734</v>
      </c>
      <c r="Q3599" s="2" t="s">
        <v>8317</v>
      </c>
      <c r="R3599" s="2" t="s">
        <v>8318</v>
      </c>
      <c r="S3599" s="11">
        <f>(((J3599/60)/60)/24)+DATE(1970,1,1)</f>
        <v>42417.585532407407</v>
      </c>
      <c r="T3599" s="3">
        <f>(((I3599/60)/60)/24)+DATE(1970,1,1)</f>
        <v>42432.249305555553</v>
      </c>
    </row>
    <row r="3600" spans="1:20" x14ac:dyDescent="0.3">
      <c r="A3600" s="2">
        <v>3598</v>
      </c>
      <c r="B3600" s="2" t="s">
        <v>3597</v>
      </c>
      <c r="C3600" s="2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6">
        <f>(E3600/D3600)*100</f>
        <v>110.1</v>
      </c>
      <c r="P3600" s="5">
        <f>IF(NOT(L3600=0),(E3600/L3600),0)</f>
        <v>40.777777777777779</v>
      </c>
      <c r="Q3600" s="2" t="s">
        <v>8317</v>
      </c>
      <c r="R3600" s="2" t="s">
        <v>8318</v>
      </c>
      <c r="S3600" s="11">
        <f>(((J3600/60)/60)/24)+DATE(1970,1,1)</f>
        <v>41866.79886574074</v>
      </c>
      <c r="T3600" s="3">
        <f>(((I3600/60)/60)/24)+DATE(1970,1,1)</f>
        <v>41885.207638888889</v>
      </c>
    </row>
    <row r="3601" spans="1:20" x14ac:dyDescent="0.3">
      <c r="A3601" s="2">
        <v>3599</v>
      </c>
      <c r="B3601" s="2" t="s">
        <v>3598</v>
      </c>
      <c r="C3601" s="2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6">
        <f>(E3601/D3601)*100</f>
        <v>202</v>
      </c>
      <c r="P3601" s="5">
        <f>IF(NOT(L3601=0),(E3601/L3601),0)</f>
        <v>59.411764705882355</v>
      </c>
      <c r="Q3601" s="2" t="s">
        <v>8317</v>
      </c>
      <c r="R3601" s="2" t="s">
        <v>8318</v>
      </c>
      <c r="S3601" s="11">
        <f>(((J3601/60)/60)/24)+DATE(1970,1,1)</f>
        <v>42220.79487268519</v>
      </c>
      <c r="T3601" s="3">
        <f>(((I3601/60)/60)/24)+DATE(1970,1,1)</f>
        <v>42246</v>
      </c>
    </row>
    <row r="3602" spans="1:20" x14ac:dyDescent="0.3">
      <c r="A3602" s="2">
        <v>3600</v>
      </c>
      <c r="B3602" s="2" t="s">
        <v>3599</v>
      </c>
      <c r="C3602" s="2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6">
        <f>(E3602/D3602)*100</f>
        <v>130</v>
      </c>
      <c r="P3602" s="5">
        <f>IF(NOT(L3602=0),(E3602/L3602),0)</f>
        <v>3.25</v>
      </c>
      <c r="Q3602" s="2" t="s">
        <v>8317</v>
      </c>
      <c r="R3602" s="2" t="s">
        <v>8318</v>
      </c>
      <c r="S3602" s="11">
        <f>(((J3602/60)/60)/24)+DATE(1970,1,1)</f>
        <v>42628.849120370374</v>
      </c>
      <c r="T3602" s="3">
        <f>(((I3602/60)/60)/24)+DATE(1970,1,1)</f>
        <v>42656.849120370374</v>
      </c>
    </row>
    <row r="3603" spans="1:20" x14ac:dyDescent="0.3">
      <c r="A3603" s="2">
        <v>3601</v>
      </c>
      <c r="B3603" s="2" t="s">
        <v>3600</v>
      </c>
      <c r="C3603" s="2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6">
        <f>(E3603/D3603)*100</f>
        <v>104.35000000000001</v>
      </c>
      <c r="P3603" s="5">
        <f>IF(NOT(L3603=0),(E3603/L3603),0)</f>
        <v>39.377358490566039</v>
      </c>
      <c r="Q3603" s="2" t="s">
        <v>8317</v>
      </c>
      <c r="R3603" s="2" t="s">
        <v>8318</v>
      </c>
      <c r="S3603" s="11">
        <f>(((J3603/60)/60)/24)+DATE(1970,1,1)</f>
        <v>41990.99863425926</v>
      </c>
      <c r="T3603" s="3">
        <f>(((I3603/60)/60)/24)+DATE(1970,1,1)</f>
        <v>42020.99863425926</v>
      </c>
    </row>
    <row r="3604" spans="1:20" x14ac:dyDescent="0.3">
      <c r="A3604" s="2">
        <v>3602</v>
      </c>
      <c r="B3604" s="2" t="s">
        <v>3601</v>
      </c>
      <c r="C3604" s="2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6">
        <f>(E3604/D3604)*100</f>
        <v>100.05</v>
      </c>
      <c r="P3604" s="5">
        <f>IF(NOT(L3604=0),(E3604/L3604),0)</f>
        <v>81.673469387755105</v>
      </c>
      <c r="Q3604" s="2" t="s">
        <v>8317</v>
      </c>
      <c r="R3604" s="2" t="s">
        <v>8318</v>
      </c>
      <c r="S3604" s="11">
        <f>(((J3604/60)/60)/24)+DATE(1970,1,1)</f>
        <v>42447.894432870366</v>
      </c>
      <c r="T3604" s="3">
        <f>(((I3604/60)/60)/24)+DATE(1970,1,1)</f>
        <v>42507.894432870366</v>
      </c>
    </row>
    <row r="3605" spans="1:20" x14ac:dyDescent="0.3">
      <c r="A3605" s="2">
        <v>3603</v>
      </c>
      <c r="B3605" s="2" t="s">
        <v>3602</v>
      </c>
      <c r="C3605" s="2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6">
        <f>(E3605/D3605)*100</f>
        <v>170.66666666666669</v>
      </c>
      <c r="P3605" s="5">
        <f>IF(NOT(L3605=0),(E3605/L3605),0)</f>
        <v>44.912280701754383</v>
      </c>
      <c r="Q3605" s="2" t="s">
        <v>8317</v>
      </c>
      <c r="R3605" s="2" t="s">
        <v>8318</v>
      </c>
      <c r="S3605" s="11">
        <f>(((J3605/60)/60)/24)+DATE(1970,1,1)</f>
        <v>42283.864351851851</v>
      </c>
      <c r="T3605" s="3">
        <f>(((I3605/60)/60)/24)+DATE(1970,1,1)</f>
        <v>42313.906018518523</v>
      </c>
    </row>
    <row r="3606" spans="1:20" x14ac:dyDescent="0.3">
      <c r="A3606" s="2">
        <v>3604</v>
      </c>
      <c r="B3606" s="2" t="s">
        <v>3603</v>
      </c>
      <c r="C3606" s="2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6">
        <f>(E3606/D3606)*100</f>
        <v>112.83333333333334</v>
      </c>
      <c r="P3606" s="5">
        <f>IF(NOT(L3606=0),(E3606/L3606),0)</f>
        <v>49.05797101449275</v>
      </c>
      <c r="Q3606" s="2" t="s">
        <v>8317</v>
      </c>
      <c r="R3606" s="2" t="s">
        <v>8318</v>
      </c>
      <c r="S3606" s="11">
        <f>(((J3606/60)/60)/24)+DATE(1970,1,1)</f>
        <v>42483.015694444446</v>
      </c>
      <c r="T3606" s="3">
        <f>(((I3606/60)/60)/24)+DATE(1970,1,1)</f>
        <v>42489.290972222225</v>
      </c>
    </row>
    <row r="3607" spans="1:20" x14ac:dyDescent="0.3">
      <c r="A3607" s="2">
        <v>3605</v>
      </c>
      <c r="B3607" s="2" t="s">
        <v>3604</v>
      </c>
      <c r="C3607" s="2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6">
        <f>(E3607/D3607)*100</f>
        <v>184</v>
      </c>
      <c r="P3607" s="5">
        <f>IF(NOT(L3607=0),(E3607/L3607),0)</f>
        <v>30.666666666666668</v>
      </c>
      <c r="Q3607" s="2" t="s">
        <v>8317</v>
      </c>
      <c r="R3607" s="2" t="s">
        <v>8318</v>
      </c>
      <c r="S3607" s="11">
        <f>(((J3607/60)/60)/24)+DATE(1970,1,1)</f>
        <v>42383.793124999997</v>
      </c>
      <c r="T3607" s="3">
        <f>(((I3607/60)/60)/24)+DATE(1970,1,1)</f>
        <v>42413.793124999997</v>
      </c>
    </row>
    <row r="3608" spans="1:20" x14ac:dyDescent="0.3">
      <c r="A3608" s="2">
        <v>3606</v>
      </c>
      <c r="B3608" s="2" t="s">
        <v>3605</v>
      </c>
      <c r="C3608" s="2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6">
        <f>(E3608/D3608)*100</f>
        <v>130.26666666666665</v>
      </c>
      <c r="P3608" s="5">
        <f>IF(NOT(L3608=0),(E3608/L3608),0)</f>
        <v>61.0625</v>
      </c>
      <c r="Q3608" s="2" t="s">
        <v>8317</v>
      </c>
      <c r="R3608" s="2" t="s">
        <v>8318</v>
      </c>
      <c r="S3608" s="11">
        <f>(((J3608/60)/60)/24)+DATE(1970,1,1)</f>
        <v>42566.604826388888</v>
      </c>
      <c r="T3608" s="3">
        <f>(((I3608/60)/60)/24)+DATE(1970,1,1)</f>
        <v>42596.604826388888</v>
      </c>
    </row>
    <row r="3609" spans="1:20" x14ac:dyDescent="0.3">
      <c r="A3609" s="2">
        <v>3607</v>
      </c>
      <c r="B3609" s="2" t="s">
        <v>3606</v>
      </c>
      <c r="C3609" s="2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6">
        <f>(E3609/D3609)*100</f>
        <v>105.45454545454544</v>
      </c>
      <c r="P3609" s="5">
        <f>IF(NOT(L3609=0),(E3609/L3609),0)</f>
        <v>29</v>
      </c>
      <c r="Q3609" s="2" t="s">
        <v>8317</v>
      </c>
      <c r="R3609" s="2" t="s">
        <v>8318</v>
      </c>
      <c r="S3609" s="11">
        <f>(((J3609/60)/60)/24)+DATE(1970,1,1)</f>
        <v>42338.963912037041</v>
      </c>
      <c r="T3609" s="3">
        <f>(((I3609/60)/60)/24)+DATE(1970,1,1)</f>
        <v>42353</v>
      </c>
    </row>
    <row r="3610" spans="1:20" x14ac:dyDescent="0.3">
      <c r="A3610" s="2">
        <v>3608</v>
      </c>
      <c r="B3610" s="2" t="s">
        <v>3607</v>
      </c>
      <c r="C3610" s="2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6">
        <f>(E3610/D3610)*100</f>
        <v>100</v>
      </c>
      <c r="P3610" s="5">
        <f>IF(NOT(L3610=0),(E3610/L3610),0)</f>
        <v>29.62962962962963</v>
      </c>
      <c r="Q3610" s="2" t="s">
        <v>8317</v>
      </c>
      <c r="R3610" s="2" t="s">
        <v>8318</v>
      </c>
      <c r="S3610" s="11">
        <f>(((J3610/60)/60)/24)+DATE(1970,1,1)</f>
        <v>42506.709375000006</v>
      </c>
      <c r="T3610" s="3">
        <f>(((I3610/60)/60)/24)+DATE(1970,1,1)</f>
        <v>42538.583333333328</v>
      </c>
    </row>
    <row r="3611" spans="1:20" x14ac:dyDescent="0.3">
      <c r="A3611" s="2">
        <v>3609</v>
      </c>
      <c r="B3611" s="2" t="s">
        <v>3608</v>
      </c>
      <c r="C3611" s="2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6">
        <f>(E3611/D3611)*100</f>
        <v>153.31632653061226</v>
      </c>
      <c r="P3611" s="5">
        <f>IF(NOT(L3611=0),(E3611/L3611),0)</f>
        <v>143.0952380952381</v>
      </c>
      <c r="Q3611" s="2" t="s">
        <v>8317</v>
      </c>
      <c r="R3611" s="2" t="s">
        <v>8318</v>
      </c>
      <c r="S3611" s="11">
        <f>(((J3611/60)/60)/24)+DATE(1970,1,1)</f>
        <v>42429.991724537031</v>
      </c>
      <c r="T3611" s="3">
        <f>(((I3611/60)/60)/24)+DATE(1970,1,1)</f>
        <v>42459.950057870374</v>
      </c>
    </row>
    <row r="3612" spans="1:20" x14ac:dyDescent="0.3">
      <c r="A3612" s="2">
        <v>3610</v>
      </c>
      <c r="B3612" s="2" t="s">
        <v>3609</v>
      </c>
      <c r="C3612" s="2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6">
        <f>(E3612/D3612)*100</f>
        <v>162.30000000000001</v>
      </c>
      <c r="P3612" s="5">
        <f>IF(NOT(L3612=0),(E3612/L3612),0)</f>
        <v>52.354838709677416</v>
      </c>
      <c r="Q3612" s="2" t="s">
        <v>8317</v>
      </c>
      <c r="R3612" s="2" t="s">
        <v>8318</v>
      </c>
      <c r="S3612" s="11">
        <f>(((J3612/60)/60)/24)+DATE(1970,1,1)</f>
        <v>42203.432129629626</v>
      </c>
      <c r="T3612" s="3">
        <f>(((I3612/60)/60)/24)+DATE(1970,1,1)</f>
        <v>42233.432129629626</v>
      </c>
    </row>
    <row r="3613" spans="1:20" x14ac:dyDescent="0.3">
      <c r="A3613" s="2">
        <v>3611</v>
      </c>
      <c r="B3613" s="2" t="s">
        <v>3610</v>
      </c>
      <c r="C3613" s="2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6">
        <f>(E3613/D3613)*100</f>
        <v>136</v>
      </c>
      <c r="P3613" s="5">
        <f>IF(NOT(L3613=0),(E3613/L3613),0)</f>
        <v>66.666666666666671</v>
      </c>
      <c r="Q3613" s="2" t="s">
        <v>8317</v>
      </c>
      <c r="R3613" s="2" t="s">
        <v>8318</v>
      </c>
      <c r="S3613" s="11">
        <f>(((J3613/60)/60)/24)+DATE(1970,1,1)</f>
        <v>42072.370381944449</v>
      </c>
      <c r="T3613" s="3">
        <f>(((I3613/60)/60)/24)+DATE(1970,1,1)</f>
        <v>42102.370381944449</v>
      </c>
    </row>
    <row r="3614" spans="1:20" x14ac:dyDescent="0.3">
      <c r="A3614" s="2">
        <v>3612</v>
      </c>
      <c r="B3614" s="2" t="s">
        <v>3611</v>
      </c>
      <c r="C3614" s="2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6">
        <f>(E3614/D3614)*100</f>
        <v>144.4</v>
      </c>
      <c r="P3614" s="5">
        <f>IF(NOT(L3614=0),(E3614/L3614),0)</f>
        <v>126.66666666666667</v>
      </c>
      <c r="Q3614" s="2" t="s">
        <v>8317</v>
      </c>
      <c r="R3614" s="2" t="s">
        <v>8318</v>
      </c>
      <c r="S3614" s="11">
        <f>(((J3614/60)/60)/24)+DATE(1970,1,1)</f>
        <v>41789.726979166669</v>
      </c>
      <c r="T3614" s="3">
        <f>(((I3614/60)/60)/24)+DATE(1970,1,1)</f>
        <v>41799.726979166669</v>
      </c>
    </row>
    <row r="3615" spans="1:20" x14ac:dyDescent="0.3">
      <c r="A3615" s="2">
        <v>3613</v>
      </c>
      <c r="B3615" s="2" t="s">
        <v>3612</v>
      </c>
      <c r="C3615" s="2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6">
        <f>(E3615/D3615)*100</f>
        <v>100</v>
      </c>
      <c r="P3615" s="5">
        <f>IF(NOT(L3615=0),(E3615/L3615),0)</f>
        <v>62.5</v>
      </c>
      <c r="Q3615" s="2" t="s">
        <v>8317</v>
      </c>
      <c r="R3615" s="2" t="s">
        <v>8318</v>
      </c>
      <c r="S3615" s="11">
        <f>(((J3615/60)/60)/24)+DATE(1970,1,1)</f>
        <v>41788.58997685185</v>
      </c>
      <c r="T3615" s="3">
        <f>(((I3615/60)/60)/24)+DATE(1970,1,1)</f>
        <v>41818.58997685185</v>
      </c>
    </row>
    <row r="3616" spans="1:20" x14ac:dyDescent="0.3">
      <c r="A3616" s="2">
        <v>3614</v>
      </c>
      <c r="B3616" s="2" t="s">
        <v>3439</v>
      </c>
      <c r="C3616" s="2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6">
        <f>(E3616/D3616)*100</f>
        <v>100.8</v>
      </c>
      <c r="P3616" s="5">
        <f>IF(NOT(L3616=0),(E3616/L3616),0)</f>
        <v>35.492957746478872</v>
      </c>
      <c r="Q3616" s="2" t="s">
        <v>8317</v>
      </c>
      <c r="R3616" s="2" t="s">
        <v>8318</v>
      </c>
      <c r="S3616" s="11">
        <f>(((J3616/60)/60)/24)+DATE(1970,1,1)</f>
        <v>42144.041851851856</v>
      </c>
      <c r="T3616" s="3">
        <f>(((I3616/60)/60)/24)+DATE(1970,1,1)</f>
        <v>42174.041851851856</v>
      </c>
    </row>
    <row r="3617" spans="1:20" x14ac:dyDescent="0.3">
      <c r="A3617" s="2">
        <v>3615</v>
      </c>
      <c r="B3617" s="2" t="s">
        <v>3613</v>
      </c>
      <c r="C3617" s="2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6">
        <f>(E3617/D3617)*100</f>
        <v>106.80000000000001</v>
      </c>
      <c r="P3617" s="5">
        <f>IF(NOT(L3617=0),(E3617/L3617),0)</f>
        <v>37.083333333333336</v>
      </c>
      <c r="Q3617" s="2" t="s">
        <v>8317</v>
      </c>
      <c r="R3617" s="2" t="s">
        <v>8318</v>
      </c>
      <c r="S3617" s="11">
        <f>(((J3617/60)/60)/24)+DATE(1970,1,1)</f>
        <v>42318.593703703707</v>
      </c>
      <c r="T3617" s="3">
        <f>(((I3617/60)/60)/24)+DATE(1970,1,1)</f>
        <v>42348.593703703707</v>
      </c>
    </row>
    <row r="3618" spans="1:20" x14ac:dyDescent="0.3">
      <c r="A3618" s="2">
        <v>3616</v>
      </c>
      <c r="B3618" s="2" t="s">
        <v>3614</v>
      </c>
      <c r="C3618" s="2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6">
        <f>(E3618/D3618)*100</f>
        <v>124.8</v>
      </c>
      <c r="P3618" s="5">
        <f>IF(NOT(L3618=0),(E3618/L3618),0)</f>
        <v>69.333333333333329</v>
      </c>
      <c r="Q3618" s="2" t="s">
        <v>8317</v>
      </c>
      <c r="R3618" s="2" t="s">
        <v>8318</v>
      </c>
      <c r="S3618" s="11">
        <f>(((J3618/60)/60)/24)+DATE(1970,1,1)</f>
        <v>42052.949814814812</v>
      </c>
      <c r="T3618" s="3">
        <f>(((I3618/60)/60)/24)+DATE(1970,1,1)</f>
        <v>42082.908148148148</v>
      </c>
    </row>
    <row r="3619" spans="1:20" x14ac:dyDescent="0.3">
      <c r="A3619" s="2">
        <v>3617</v>
      </c>
      <c r="B3619" s="2" t="s">
        <v>3615</v>
      </c>
      <c r="C3619" s="2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6">
        <f>(E3619/D3619)*100</f>
        <v>118.91891891891892</v>
      </c>
      <c r="P3619" s="5">
        <f>IF(NOT(L3619=0),(E3619/L3619),0)</f>
        <v>17.254901960784313</v>
      </c>
      <c r="Q3619" s="2" t="s">
        <v>8317</v>
      </c>
      <c r="R3619" s="2" t="s">
        <v>8318</v>
      </c>
      <c r="S3619" s="11">
        <f>(((J3619/60)/60)/24)+DATE(1970,1,1)</f>
        <v>42779.610289351855</v>
      </c>
      <c r="T3619" s="3">
        <f>(((I3619/60)/60)/24)+DATE(1970,1,1)</f>
        <v>42794</v>
      </c>
    </row>
    <row r="3620" spans="1:20" x14ac:dyDescent="0.3">
      <c r="A3620" s="2">
        <v>3618</v>
      </c>
      <c r="B3620" s="2" t="s">
        <v>3616</v>
      </c>
      <c r="C3620" s="2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6">
        <f>(E3620/D3620)*100</f>
        <v>101</v>
      </c>
      <c r="P3620" s="5">
        <f>IF(NOT(L3620=0),(E3620/L3620),0)</f>
        <v>36.071428571428569</v>
      </c>
      <c r="Q3620" s="2" t="s">
        <v>8317</v>
      </c>
      <c r="R3620" s="2" t="s">
        <v>8318</v>
      </c>
      <c r="S3620" s="11">
        <f>(((J3620/60)/60)/24)+DATE(1970,1,1)</f>
        <v>42128.627893518518</v>
      </c>
      <c r="T3620" s="3">
        <f>(((I3620/60)/60)/24)+DATE(1970,1,1)</f>
        <v>42158.627893518518</v>
      </c>
    </row>
    <row r="3621" spans="1:20" x14ac:dyDescent="0.3">
      <c r="A3621" s="2">
        <v>3619</v>
      </c>
      <c r="B3621" s="2" t="s">
        <v>3617</v>
      </c>
      <c r="C3621" s="2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6">
        <f>(E3621/D3621)*100</f>
        <v>112.99999999999999</v>
      </c>
      <c r="P3621" s="5">
        <f>IF(NOT(L3621=0),(E3621/L3621),0)</f>
        <v>66.470588235294116</v>
      </c>
      <c r="Q3621" s="2" t="s">
        <v>8317</v>
      </c>
      <c r="R3621" s="2" t="s">
        <v>8318</v>
      </c>
      <c r="S3621" s="11">
        <f>(((J3621/60)/60)/24)+DATE(1970,1,1)</f>
        <v>42661.132245370376</v>
      </c>
      <c r="T3621" s="3">
        <f>(((I3621/60)/60)/24)+DATE(1970,1,1)</f>
        <v>42693.916666666672</v>
      </c>
    </row>
    <row r="3622" spans="1:20" x14ac:dyDescent="0.3">
      <c r="A3622" s="2">
        <v>3620</v>
      </c>
      <c r="B3622" s="2" t="s">
        <v>3618</v>
      </c>
      <c r="C3622" s="2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6">
        <f>(E3622/D3622)*100</f>
        <v>105.19047619047619</v>
      </c>
      <c r="P3622" s="5">
        <f>IF(NOT(L3622=0),(E3622/L3622),0)</f>
        <v>56.065989847715734</v>
      </c>
      <c r="Q3622" s="2" t="s">
        <v>8317</v>
      </c>
      <c r="R3622" s="2" t="s">
        <v>8318</v>
      </c>
      <c r="S3622" s="11">
        <f>(((J3622/60)/60)/24)+DATE(1970,1,1)</f>
        <v>42037.938206018516</v>
      </c>
      <c r="T3622" s="3">
        <f>(((I3622/60)/60)/24)+DATE(1970,1,1)</f>
        <v>42068.166666666672</v>
      </c>
    </row>
    <row r="3623" spans="1:20" x14ac:dyDescent="0.3">
      <c r="A3623" s="2">
        <v>3621</v>
      </c>
      <c r="B3623" s="2" t="s">
        <v>3619</v>
      </c>
      <c r="C3623" s="2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6">
        <f>(E3623/D3623)*100</f>
        <v>109.73333333333332</v>
      </c>
      <c r="P3623" s="5">
        <f>IF(NOT(L3623=0),(E3623/L3623),0)</f>
        <v>47.028571428571432</v>
      </c>
      <c r="Q3623" s="2" t="s">
        <v>8317</v>
      </c>
      <c r="R3623" s="2" t="s">
        <v>8318</v>
      </c>
      <c r="S3623" s="11">
        <f>(((J3623/60)/60)/24)+DATE(1970,1,1)</f>
        <v>42619.935694444444</v>
      </c>
      <c r="T3623" s="3">
        <f>(((I3623/60)/60)/24)+DATE(1970,1,1)</f>
        <v>42643.875</v>
      </c>
    </row>
    <row r="3624" spans="1:20" x14ac:dyDescent="0.3">
      <c r="A3624" s="2">
        <v>3622</v>
      </c>
      <c r="B3624" s="2" t="s">
        <v>3620</v>
      </c>
      <c r="C3624" s="2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6">
        <f>(E3624/D3624)*100</f>
        <v>100.099</v>
      </c>
      <c r="P3624" s="5">
        <f>IF(NOT(L3624=0),(E3624/L3624),0)</f>
        <v>47.666190476190479</v>
      </c>
      <c r="Q3624" s="2" t="s">
        <v>8317</v>
      </c>
      <c r="R3624" s="2" t="s">
        <v>8318</v>
      </c>
      <c r="S3624" s="11">
        <f>(((J3624/60)/60)/24)+DATE(1970,1,1)</f>
        <v>41877.221886574072</v>
      </c>
      <c r="T3624" s="3">
        <f>(((I3624/60)/60)/24)+DATE(1970,1,1)</f>
        <v>41910.140972222223</v>
      </c>
    </row>
    <row r="3625" spans="1:20" x14ac:dyDescent="0.3">
      <c r="A3625" s="2">
        <v>3623</v>
      </c>
      <c r="B3625" s="2" t="s">
        <v>3621</v>
      </c>
      <c r="C3625" s="2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6">
        <f>(E3625/D3625)*100</f>
        <v>120</v>
      </c>
      <c r="P3625" s="5">
        <f>IF(NOT(L3625=0),(E3625/L3625),0)</f>
        <v>88.235294117647058</v>
      </c>
      <c r="Q3625" s="2" t="s">
        <v>8317</v>
      </c>
      <c r="R3625" s="2" t="s">
        <v>8318</v>
      </c>
      <c r="S3625" s="11">
        <f>(((J3625/60)/60)/24)+DATE(1970,1,1)</f>
        <v>41828.736921296295</v>
      </c>
      <c r="T3625" s="3">
        <f>(((I3625/60)/60)/24)+DATE(1970,1,1)</f>
        <v>41846.291666666664</v>
      </c>
    </row>
    <row r="3626" spans="1:20" x14ac:dyDescent="0.3">
      <c r="A3626" s="2">
        <v>3624</v>
      </c>
      <c r="B3626" s="2" t="s">
        <v>3622</v>
      </c>
      <c r="C3626" s="2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6">
        <f>(E3626/D3626)*100</f>
        <v>104.93333333333332</v>
      </c>
      <c r="P3626" s="5">
        <f>IF(NOT(L3626=0),(E3626/L3626),0)</f>
        <v>80.717948717948715</v>
      </c>
      <c r="Q3626" s="2" t="s">
        <v>8317</v>
      </c>
      <c r="R3626" s="2" t="s">
        <v>8318</v>
      </c>
      <c r="S3626" s="11">
        <f>(((J3626/60)/60)/24)+DATE(1970,1,1)</f>
        <v>42545.774189814809</v>
      </c>
      <c r="T3626" s="3">
        <f>(((I3626/60)/60)/24)+DATE(1970,1,1)</f>
        <v>42605.774189814809</v>
      </c>
    </row>
    <row r="3627" spans="1:20" x14ac:dyDescent="0.3">
      <c r="A3627" s="2">
        <v>3625</v>
      </c>
      <c r="B3627" s="2" t="s">
        <v>3623</v>
      </c>
      <c r="C3627" s="2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6">
        <f>(E3627/D3627)*100</f>
        <v>102.66666666666666</v>
      </c>
      <c r="P3627" s="5">
        <f>IF(NOT(L3627=0),(E3627/L3627),0)</f>
        <v>39.487179487179489</v>
      </c>
      <c r="Q3627" s="2" t="s">
        <v>8317</v>
      </c>
      <c r="R3627" s="2" t="s">
        <v>8318</v>
      </c>
      <c r="S3627" s="11">
        <f>(((J3627/60)/60)/24)+DATE(1970,1,1)</f>
        <v>42157.652511574073</v>
      </c>
      <c r="T3627" s="3">
        <f>(((I3627/60)/60)/24)+DATE(1970,1,1)</f>
        <v>42187.652511574073</v>
      </c>
    </row>
    <row r="3628" spans="1:20" x14ac:dyDescent="0.3">
      <c r="A3628" s="2">
        <v>3626</v>
      </c>
      <c r="B3628" s="2" t="s">
        <v>3624</v>
      </c>
      <c r="C3628" s="2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6">
        <f>(E3628/D3628)*100</f>
        <v>101.82500000000002</v>
      </c>
      <c r="P3628" s="5">
        <f>IF(NOT(L3628=0),(E3628/L3628),0)</f>
        <v>84.854166666666671</v>
      </c>
      <c r="Q3628" s="2" t="s">
        <v>8317</v>
      </c>
      <c r="R3628" s="2" t="s">
        <v>8318</v>
      </c>
      <c r="S3628" s="11">
        <f>(((J3628/60)/60)/24)+DATE(1970,1,1)</f>
        <v>41846.667326388888</v>
      </c>
      <c r="T3628" s="3">
        <f>(((I3628/60)/60)/24)+DATE(1970,1,1)</f>
        <v>41867.667326388888</v>
      </c>
    </row>
    <row r="3629" spans="1:20" x14ac:dyDescent="0.3">
      <c r="A3629" s="2">
        <v>3627</v>
      </c>
      <c r="B3629" s="2" t="s">
        <v>3625</v>
      </c>
      <c r="C3629" s="2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6">
        <f>(E3629/D3629)*100</f>
        <v>100</v>
      </c>
      <c r="P3629" s="5">
        <f>IF(NOT(L3629=0),(E3629/L3629),0)</f>
        <v>68.965517241379317</v>
      </c>
      <c r="Q3629" s="2" t="s">
        <v>8317</v>
      </c>
      <c r="R3629" s="2" t="s">
        <v>8318</v>
      </c>
      <c r="S3629" s="11">
        <f>(((J3629/60)/60)/24)+DATE(1970,1,1)</f>
        <v>42460.741747685184</v>
      </c>
      <c r="T3629" s="3">
        <f>(((I3629/60)/60)/24)+DATE(1970,1,1)</f>
        <v>42511.165972222225</v>
      </c>
    </row>
    <row r="3630" spans="1:20" x14ac:dyDescent="0.3">
      <c r="A3630" s="2">
        <v>3628</v>
      </c>
      <c r="B3630" s="2" t="s">
        <v>3626</v>
      </c>
      <c r="C3630" s="2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6">
        <f>(E3630/D3630)*100</f>
        <v>0</v>
      </c>
      <c r="P3630" s="5">
        <f>IF(NOT(L3630=0),(E3630/L3630),0)</f>
        <v>0</v>
      </c>
      <c r="Q3630" s="2" t="s">
        <v>8317</v>
      </c>
      <c r="R3630" s="2" t="s">
        <v>8359</v>
      </c>
      <c r="S3630" s="11">
        <f>(((J3630/60)/60)/24)+DATE(1970,1,1)</f>
        <v>42291.833287037036</v>
      </c>
      <c r="T3630" s="3">
        <f>(((I3630/60)/60)/24)+DATE(1970,1,1)</f>
        <v>42351.874953703707</v>
      </c>
    </row>
    <row r="3631" spans="1:20" x14ac:dyDescent="0.3">
      <c r="A3631" s="2">
        <v>3629</v>
      </c>
      <c r="B3631" s="2" t="s">
        <v>3627</v>
      </c>
      <c r="C3631" s="2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6">
        <f>(E3631/D3631)*100</f>
        <v>1.9999999999999998E-4</v>
      </c>
      <c r="P3631" s="5">
        <f>IF(NOT(L3631=0),(E3631/L3631),0)</f>
        <v>1</v>
      </c>
      <c r="Q3631" s="2" t="s">
        <v>8317</v>
      </c>
      <c r="R3631" s="2" t="s">
        <v>8359</v>
      </c>
      <c r="S3631" s="11">
        <f>(((J3631/60)/60)/24)+DATE(1970,1,1)</f>
        <v>42437.094490740739</v>
      </c>
      <c r="T3631" s="3">
        <f>(((I3631/60)/60)/24)+DATE(1970,1,1)</f>
        <v>42495.708333333328</v>
      </c>
    </row>
    <row r="3632" spans="1:20" x14ac:dyDescent="0.3">
      <c r="A3632" s="2">
        <v>3630</v>
      </c>
      <c r="B3632" s="2" t="s">
        <v>3628</v>
      </c>
      <c r="C3632" s="2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6">
        <f>(E3632/D3632)*100</f>
        <v>3.3333333333333333E-2</v>
      </c>
      <c r="P3632" s="5">
        <f>IF(NOT(L3632=0),(E3632/L3632),0)</f>
        <v>1</v>
      </c>
      <c r="Q3632" s="2" t="s">
        <v>8317</v>
      </c>
      <c r="R3632" s="2" t="s">
        <v>8359</v>
      </c>
      <c r="S3632" s="11">
        <f>(((J3632/60)/60)/24)+DATE(1970,1,1)</f>
        <v>41942.84710648148</v>
      </c>
      <c r="T3632" s="3">
        <f>(((I3632/60)/60)/24)+DATE(1970,1,1)</f>
        <v>41972.888773148152</v>
      </c>
    </row>
    <row r="3633" spans="1:20" x14ac:dyDescent="0.3">
      <c r="A3633" s="2">
        <v>3631</v>
      </c>
      <c r="B3633" s="2" t="s">
        <v>3629</v>
      </c>
      <c r="C3633" s="2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6">
        <f>(E3633/D3633)*100</f>
        <v>51.023391812865491</v>
      </c>
      <c r="P3633" s="5">
        <f>IF(NOT(L3633=0),(E3633/L3633),0)</f>
        <v>147.88135593220338</v>
      </c>
      <c r="Q3633" s="2" t="s">
        <v>8317</v>
      </c>
      <c r="R3633" s="2" t="s">
        <v>8359</v>
      </c>
      <c r="S3633" s="11">
        <f>(((J3633/60)/60)/24)+DATE(1970,1,1)</f>
        <v>41880.753437499996</v>
      </c>
      <c r="T3633" s="3">
        <f>(((I3633/60)/60)/24)+DATE(1970,1,1)</f>
        <v>41905.165972222225</v>
      </c>
    </row>
    <row r="3634" spans="1:20" x14ac:dyDescent="0.3">
      <c r="A3634" s="2">
        <v>3632</v>
      </c>
      <c r="B3634" s="2" t="s">
        <v>3630</v>
      </c>
      <c r="C3634" s="2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6">
        <f>(E3634/D3634)*100</f>
        <v>20</v>
      </c>
      <c r="P3634" s="5">
        <f>IF(NOT(L3634=0),(E3634/L3634),0)</f>
        <v>100</v>
      </c>
      <c r="Q3634" s="2" t="s">
        <v>8317</v>
      </c>
      <c r="R3634" s="2" t="s">
        <v>8359</v>
      </c>
      <c r="S3634" s="11">
        <f>(((J3634/60)/60)/24)+DATE(1970,1,1)</f>
        <v>41946.936909722222</v>
      </c>
      <c r="T3634" s="3">
        <f>(((I3634/60)/60)/24)+DATE(1970,1,1)</f>
        <v>41966.936909722222</v>
      </c>
    </row>
    <row r="3635" spans="1:20" x14ac:dyDescent="0.3">
      <c r="A3635" s="2">
        <v>3633</v>
      </c>
      <c r="B3635" s="2" t="s">
        <v>3631</v>
      </c>
      <c r="C3635" s="2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6">
        <f>(E3635/D3635)*100</f>
        <v>35.24</v>
      </c>
      <c r="P3635" s="5">
        <f>IF(NOT(L3635=0),(E3635/L3635),0)</f>
        <v>56.838709677419352</v>
      </c>
      <c r="Q3635" s="2" t="s">
        <v>8317</v>
      </c>
      <c r="R3635" s="2" t="s">
        <v>8359</v>
      </c>
      <c r="S3635" s="11">
        <f>(((J3635/60)/60)/24)+DATE(1970,1,1)</f>
        <v>42649.623460648145</v>
      </c>
      <c r="T3635" s="3">
        <f>(((I3635/60)/60)/24)+DATE(1970,1,1)</f>
        <v>42693.041666666672</v>
      </c>
    </row>
    <row r="3636" spans="1:20" x14ac:dyDescent="0.3">
      <c r="A3636" s="2">
        <v>3634</v>
      </c>
      <c r="B3636" s="2" t="s">
        <v>3632</v>
      </c>
      <c r="C3636" s="2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6">
        <f>(E3636/D3636)*100</f>
        <v>4.246666666666667</v>
      </c>
      <c r="P3636" s="5">
        <f>IF(NOT(L3636=0),(E3636/L3636),0)</f>
        <v>176.94444444444446</v>
      </c>
      <c r="Q3636" s="2" t="s">
        <v>8317</v>
      </c>
      <c r="R3636" s="2" t="s">
        <v>8359</v>
      </c>
      <c r="S3636" s="11">
        <f>(((J3636/60)/60)/24)+DATE(1970,1,1)</f>
        <v>42701.166365740741</v>
      </c>
      <c r="T3636" s="3">
        <f>(((I3636/60)/60)/24)+DATE(1970,1,1)</f>
        <v>42749.165972222225</v>
      </c>
    </row>
    <row r="3637" spans="1:20" x14ac:dyDescent="0.3">
      <c r="A3637" s="2">
        <v>3635</v>
      </c>
      <c r="B3637" s="2" t="s">
        <v>3633</v>
      </c>
      <c r="C3637" s="2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6">
        <f>(E3637/D3637)*100</f>
        <v>36.457142857142856</v>
      </c>
      <c r="P3637" s="5">
        <f>IF(NOT(L3637=0),(E3637/L3637),0)</f>
        <v>127.6</v>
      </c>
      <c r="Q3637" s="2" t="s">
        <v>8317</v>
      </c>
      <c r="R3637" s="2" t="s">
        <v>8359</v>
      </c>
      <c r="S3637" s="11">
        <f>(((J3637/60)/60)/24)+DATE(1970,1,1)</f>
        <v>42450.88282407407</v>
      </c>
      <c r="T3637" s="3">
        <f>(((I3637/60)/60)/24)+DATE(1970,1,1)</f>
        <v>42480.88282407407</v>
      </c>
    </row>
    <row r="3638" spans="1:20" x14ac:dyDescent="0.3">
      <c r="A3638" s="2">
        <v>3636</v>
      </c>
      <c r="B3638" s="2" t="s">
        <v>3634</v>
      </c>
      <c r="C3638" s="2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6">
        <f>(E3638/D3638)*100</f>
        <v>0</v>
      </c>
      <c r="P3638" s="5">
        <f>IF(NOT(L3638=0),(E3638/L3638),0)</f>
        <v>0</v>
      </c>
      <c r="Q3638" s="2" t="s">
        <v>8317</v>
      </c>
      <c r="R3638" s="2" t="s">
        <v>8359</v>
      </c>
      <c r="S3638" s="11">
        <f>(((J3638/60)/60)/24)+DATE(1970,1,1)</f>
        <v>42226.694780092599</v>
      </c>
      <c r="T3638" s="3">
        <f>(((I3638/60)/60)/24)+DATE(1970,1,1)</f>
        <v>42261.694780092599</v>
      </c>
    </row>
    <row r="3639" spans="1:20" x14ac:dyDescent="0.3">
      <c r="A3639" s="2">
        <v>3637</v>
      </c>
      <c r="B3639" s="2" t="s">
        <v>3635</v>
      </c>
      <c r="C3639" s="2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6">
        <f>(E3639/D3639)*100</f>
        <v>30.866666666666664</v>
      </c>
      <c r="P3639" s="5">
        <f>IF(NOT(L3639=0),(E3639/L3639),0)</f>
        <v>66.142857142857139</v>
      </c>
      <c r="Q3639" s="2" t="s">
        <v>8317</v>
      </c>
      <c r="R3639" s="2" t="s">
        <v>8359</v>
      </c>
      <c r="S3639" s="11">
        <f>(((J3639/60)/60)/24)+DATE(1970,1,1)</f>
        <v>41975.700636574074</v>
      </c>
      <c r="T3639" s="3">
        <f>(((I3639/60)/60)/24)+DATE(1970,1,1)</f>
        <v>42005.700636574074</v>
      </c>
    </row>
    <row r="3640" spans="1:20" x14ac:dyDescent="0.3">
      <c r="A3640" s="2">
        <v>3638</v>
      </c>
      <c r="B3640" s="2" t="s">
        <v>3636</v>
      </c>
      <c r="C3640" s="2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6">
        <f>(E3640/D3640)*100</f>
        <v>6.5454545454545459</v>
      </c>
      <c r="P3640" s="5">
        <f>IF(NOT(L3640=0),(E3640/L3640),0)</f>
        <v>108</v>
      </c>
      <c r="Q3640" s="2" t="s">
        <v>8317</v>
      </c>
      <c r="R3640" s="2" t="s">
        <v>8359</v>
      </c>
      <c r="S3640" s="11">
        <f>(((J3640/60)/60)/24)+DATE(1970,1,1)</f>
        <v>42053.672824074078</v>
      </c>
      <c r="T3640" s="3">
        <f>(((I3640/60)/60)/24)+DATE(1970,1,1)</f>
        <v>42113.631157407406</v>
      </c>
    </row>
    <row r="3641" spans="1:20" x14ac:dyDescent="0.3">
      <c r="A3641" s="2">
        <v>3639</v>
      </c>
      <c r="B3641" s="2" t="s">
        <v>3637</v>
      </c>
      <c r="C3641" s="2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6">
        <f>(E3641/D3641)*100</f>
        <v>4.0000000000000001E-3</v>
      </c>
      <c r="P3641" s="5">
        <f>IF(NOT(L3641=0),(E3641/L3641),0)</f>
        <v>1</v>
      </c>
      <c r="Q3641" s="2" t="s">
        <v>8317</v>
      </c>
      <c r="R3641" s="2" t="s">
        <v>8359</v>
      </c>
      <c r="S3641" s="11">
        <f>(((J3641/60)/60)/24)+DATE(1970,1,1)</f>
        <v>42590.677152777775</v>
      </c>
      <c r="T3641" s="3">
        <f>(((I3641/60)/60)/24)+DATE(1970,1,1)</f>
        <v>42650.632638888885</v>
      </c>
    </row>
    <row r="3642" spans="1:20" x14ac:dyDescent="0.3">
      <c r="A3642" s="2">
        <v>3640</v>
      </c>
      <c r="B3642" s="2" t="s">
        <v>3638</v>
      </c>
      <c r="C3642" s="2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6">
        <f>(E3642/D3642)*100</f>
        <v>5.5</v>
      </c>
      <c r="P3642" s="5">
        <f>IF(NOT(L3642=0),(E3642/L3642),0)</f>
        <v>18.333333333333332</v>
      </c>
      <c r="Q3642" s="2" t="s">
        <v>8317</v>
      </c>
      <c r="R3642" s="2" t="s">
        <v>8359</v>
      </c>
      <c r="S3642" s="11">
        <f>(((J3642/60)/60)/24)+DATE(1970,1,1)</f>
        <v>42104.781597222223</v>
      </c>
      <c r="T3642" s="3">
        <f>(((I3642/60)/60)/24)+DATE(1970,1,1)</f>
        <v>42134.781597222223</v>
      </c>
    </row>
    <row r="3643" spans="1:20" x14ac:dyDescent="0.3">
      <c r="A3643" s="2">
        <v>3641</v>
      </c>
      <c r="B3643" s="2" t="s">
        <v>3639</v>
      </c>
      <c r="C3643" s="2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6">
        <f>(E3643/D3643)*100</f>
        <v>0</v>
      </c>
      <c r="P3643" s="5">
        <f>IF(NOT(L3643=0),(E3643/L3643),0)</f>
        <v>0</v>
      </c>
      <c r="Q3643" s="2" t="s">
        <v>8317</v>
      </c>
      <c r="R3643" s="2" t="s">
        <v>8359</v>
      </c>
      <c r="S3643" s="11">
        <f>(((J3643/60)/60)/24)+DATE(1970,1,1)</f>
        <v>41899.627071759263</v>
      </c>
      <c r="T3643" s="3">
        <f>(((I3643/60)/60)/24)+DATE(1970,1,1)</f>
        <v>41917.208333333336</v>
      </c>
    </row>
    <row r="3644" spans="1:20" x14ac:dyDescent="0.3">
      <c r="A3644" s="2">
        <v>3642</v>
      </c>
      <c r="B3644" s="2" t="s">
        <v>3640</v>
      </c>
      <c r="C3644" s="2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6">
        <f>(E3644/D3644)*100</f>
        <v>2.1428571428571428</v>
      </c>
      <c r="P3644" s="5">
        <f>IF(NOT(L3644=0),(E3644/L3644),0)</f>
        <v>7.5</v>
      </c>
      <c r="Q3644" s="2" t="s">
        <v>8317</v>
      </c>
      <c r="R3644" s="2" t="s">
        <v>8359</v>
      </c>
      <c r="S3644" s="11">
        <f>(((J3644/60)/60)/24)+DATE(1970,1,1)</f>
        <v>42297.816284722227</v>
      </c>
      <c r="T3644" s="3">
        <f>(((I3644/60)/60)/24)+DATE(1970,1,1)</f>
        <v>42338.708333333328</v>
      </c>
    </row>
    <row r="3645" spans="1:20" x14ac:dyDescent="0.3">
      <c r="A3645" s="2">
        <v>3643</v>
      </c>
      <c r="B3645" s="2" t="s">
        <v>3641</v>
      </c>
      <c r="C3645" s="2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6">
        <f>(E3645/D3645)*100</f>
        <v>0</v>
      </c>
      <c r="P3645" s="5">
        <f>IF(NOT(L3645=0),(E3645/L3645),0)</f>
        <v>0</v>
      </c>
      <c r="Q3645" s="2" t="s">
        <v>8317</v>
      </c>
      <c r="R3645" s="2" t="s">
        <v>8359</v>
      </c>
      <c r="S3645" s="11">
        <f>(((J3645/60)/60)/24)+DATE(1970,1,1)</f>
        <v>42285.143969907411</v>
      </c>
      <c r="T3645" s="3">
        <f>(((I3645/60)/60)/24)+DATE(1970,1,1)</f>
        <v>42325.185636574075</v>
      </c>
    </row>
    <row r="3646" spans="1:20" x14ac:dyDescent="0.3">
      <c r="A3646" s="2">
        <v>3644</v>
      </c>
      <c r="B3646" s="2" t="s">
        <v>3642</v>
      </c>
      <c r="C3646" s="2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6">
        <f>(E3646/D3646)*100</f>
        <v>16.420000000000002</v>
      </c>
      <c r="P3646" s="5">
        <f>IF(NOT(L3646=0),(E3646/L3646),0)</f>
        <v>68.416666666666671</v>
      </c>
      <c r="Q3646" s="2" t="s">
        <v>8317</v>
      </c>
      <c r="R3646" s="2" t="s">
        <v>8359</v>
      </c>
      <c r="S3646" s="11">
        <f>(((J3646/60)/60)/24)+DATE(1970,1,1)</f>
        <v>42409.241747685184</v>
      </c>
      <c r="T3646" s="3">
        <f>(((I3646/60)/60)/24)+DATE(1970,1,1)</f>
        <v>42437.207638888889</v>
      </c>
    </row>
    <row r="3647" spans="1:20" x14ac:dyDescent="0.3">
      <c r="A3647" s="2">
        <v>3645</v>
      </c>
      <c r="B3647" s="2" t="s">
        <v>3643</v>
      </c>
      <c r="C3647" s="2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6">
        <f>(E3647/D3647)*100</f>
        <v>0.1</v>
      </c>
      <c r="P3647" s="5">
        <f>IF(NOT(L3647=0),(E3647/L3647),0)</f>
        <v>1</v>
      </c>
      <c r="Q3647" s="2" t="s">
        <v>8317</v>
      </c>
      <c r="R3647" s="2" t="s">
        <v>8359</v>
      </c>
      <c r="S3647" s="11">
        <f>(((J3647/60)/60)/24)+DATE(1970,1,1)</f>
        <v>42665.970347222217</v>
      </c>
      <c r="T3647" s="3">
        <f>(((I3647/60)/60)/24)+DATE(1970,1,1)</f>
        <v>42696.012013888889</v>
      </c>
    </row>
    <row r="3648" spans="1:20" x14ac:dyDescent="0.3">
      <c r="A3648" s="2">
        <v>3646</v>
      </c>
      <c r="B3648" s="2" t="s">
        <v>3644</v>
      </c>
      <c r="C3648" s="2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6">
        <f>(E3648/D3648)*100</f>
        <v>4.8099999999999996</v>
      </c>
      <c r="P3648" s="5">
        <f>IF(NOT(L3648=0),(E3648/L3648),0)</f>
        <v>60.125</v>
      </c>
      <c r="Q3648" s="2" t="s">
        <v>8317</v>
      </c>
      <c r="R3648" s="2" t="s">
        <v>8359</v>
      </c>
      <c r="S3648" s="11">
        <f>(((J3648/60)/60)/24)+DATE(1970,1,1)</f>
        <v>42140.421319444446</v>
      </c>
      <c r="T3648" s="3">
        <f>(((I3648/60)/60)/24)+DATE(1970,1,1)</f>
        <v>42171.979166666672</v>
      </c>
    </row>
    <row r="3649" spans="1:20" x14ac:dyDescent="0.3">
      <c r="A3649" s="2">
        <v>3647</v>
      </c>
      <c r="B3649" s="2" t="s">
        <v>3645</v>
      </c>
      <c r="C3649" s="2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6">
        <f>(E3649/D3649)*100</f>
        <v>6</v>
      </c>
      <c r="P3649" s="5">
        <f>IF(NOT(L3649=0),(E3649/L3649),0)</f>
        <v>15</v>
      </c>
      <c r="Q3649" s="2" t="s">
        <v>8317</v>
      </c>
      <c r="R3649" s="2" t="s">
        <v>8359</v>
      </c>
      <c r="S3649" s="11">
        <f>(((J3649/60)/60)/24)+DATE(1970,1,1)</f>
        <v>42598.749155092592</v>
      </c>
      <c r="T3649" s="3">
        <f>(((I3649/60)/60)/24)+DATE(1970,1,1)</f>
        <v>42643.749155092592</v>
      </c>
    </row>
    <row r="3650" spans="1:20" x14ac:dyDescent="0.3">
      <c r="A3650" s="2">
        <v>3648</v>
      </c>
      <c r="B3650" s="2" t="s">
        <v>3646</v>
      </c>
      <c r="C3650" s="2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6">
        <f>(E3650/D3650)*100</f>
        <v>100.38249999999999</v>
      </c>
      <c r="P3650" s="5">
        <f>IF(NOT(L3650=0),(E3650/L3650),0)</f>
        <v>550.04109589041093</v>
      </c>
      <c r="Q3650" s="2" t="s">
        <v>8317</v>
      </c>
      <c r="R3650" s="2" t="s">
        <v>8318</v>
      </c>
      <c r="S3650" s="11">
        <f>(((J3650/60)/60)/24)+DATE(1970,1,1)</f>
        <v>41887.292187500003</v>
      </c>
      <c r="T3650" s="3">
        <f>(((I3650/60)/60)/24)+DATE(1970,1,1)</f>
        <v>41917.292187500003</v>
      </c>
    </row>
    <row r="3651" spans="1:20" x14ac:dyDescent="0.3">
      <c r="A3651" s="2">
        <v>3649</v>
      </c>
      <c r="B3651" s="2" t="s">
        <v>3647</v>
      </c>
      <c r="C3651" s="2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6">
        <f>(E3651/D3651)*100</f>
        <v>104</v>
      </c>
      <c r="P3651" s="5">
        <f>IF(NOT(L3651=0),(E3651/L3651),0)</f>
        <v>97.5</v>
      </c>
      <c r="Q3651" s="2" t="s">
        <v>8317</v>
      </c>
      <c r="R3651" s="2" t="s">
        <v>8318</v>
      </c>
      <c r="S3651" s="11">
        <f>(((J3651/60)/60)/24)+DATE(1970,1,1)</f>
        <v>41780.712893518517</v>
      </c>
      <c r="T3651" s="3">
        <f>(((I3651/60)/60)/24)+DATE(1970,1,1)</f>
        <v>41806.712893518517</v>
      </c>
    </row>
    <row r="3652" spans="1:20" x14ac:dyDescent="0.3">
      <c r="A3652" s="2">
        <v>3650</v>
      </c>
      <c r="B3652" s="2" t="s">
        <v>3648</v>
      </c>
      <c r="C3652" s="2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6">
        <f>(E3652/D3652)*100</f>
        <v>100</v>
      </c>
      <c r="P3652" s="5">
        <f>IF(NOT(L3652=0),(E3652/L3652),0)</f>
        <v>29.411764705882351</v>
      </c>
      <c r="Q3652" s="2" t="s">
        <v>8317</v>
      </c>
      <c r="R3652" s="2" t="s">
        <v>8318</v>
      </c>
      <c r="S3652" s="11">
        <f>(((J3652/60)/60)/24)+DATE(1970,1,1)</f>
        <v>42381.478981481487</v>
      </c>
      <c r="T3652" s="3">
        <f>(((I3652/60)/60)/24)+DATE(1970,1,1)</f>
        <v>42402.478981481487</v>
      </c>
    </row>
    <row r="3653" spans="1:20" x14ac:dyDescent="0.3">
      <c r="A3653" s="2">
        <v>3651</v>
      </c>
      <c r="B3653" s="2" t="s">
        <v>3649</v>
      </c>
      <c r="C3653" s="2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6">
        <f>(E3653/D3653)*100</f>
        <v>104</v>
      </c>
      <c r="P3653" s="5">
        <f>IF(NOT(L3653=0),(E3653/L3653),0)</f>
        <v>57.777777777777779</v>
      </c>
      <c r="Q3653" s="2" t="s">
        <v>8317</v>
      </c>
      <c r="R3653" s="2" t="s">
        <v>8318</v>
      </c>
      <c r="S3653" s="11">
        <f>(((J3653/60)/60)/24)+DATE(1970,1,1)</f>
        <v>41828.646319444444</v>
      </c>
      <c r="T3653" s="3">
        <f>(((I3653/60)/60)/24)+DATE(1970,1,1)</f>
        <v>41861.665972222225</v>
      </c>
    </row>
    <row r="3654" spans="1:20" x14ac:dyDescent="0.3">
      <c r="A3654" s="2">
        <v>3652</v>
      </c>
      <c r="B3654" s="2" t="s">
        <v>2867</v>
      </c>
      <c r="C3654" s="2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6">
        <f>(E3654/D3654)*100</f>
        <v>250.66666666666669</v>
      </c>
      <c r="P3654" s="5">
        <f>IF(NOT(L3654=0),(E3654/L3654),0)</f>
        <v>44.235294117647058</v>
      </c>
      <c r="Q3654" s="2" t="s">
        <v>8317</v>
      </c>
      <c r="R3654" s="2" t="s">
        <v>8318</v>
      </c>
      <c r="S3654" s="11">
        <f>(((J3654/60)/60)/24)+DATE(1970,1,1)</f>
        <v>42596.644699074073</v>
      </c>
      <c r="T3654" s="3">
        <f>(((I3654/60)/60)/24)+DATE(1970,1,1)</f>
        <v>42607.165972222225</v>
      </c>
    </row>
    <row r="3655" spans="1:20" x14ac:dyDescent="0.3">
      <c r="A3655" s="2">
        <v>3653</v>
      </c>
      <c r="B3655" s="2" t="s">
        <v>3650</v>
      </c>
      <c r="C3655" s="2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6">
        <f>(E3655/D3655)*100</f>
        <v>100.49999999999999</v>
      </c>
      <c r="P3655" s="5">
        <f>IF(NOT(L3655=0),(E3655/L3655),0)</f>
        <v>60.909090909090907</v>
      </c>
      <c r="Q3655" s="2" t="s">
        <v>8317</v>
      </c>
      <c r="R3655" s="2" t="s">
        <v>8318</v>
      </c>
      <c r="S3655" s="11">
        <f>(((J3655/60)/60)/24)+DATE(1970,1,1)</f>
        <v>42191.363506944443</v>
      </c>
      <c r="T3655" s="3">
        <f>(((I3655/60)/60)/24)+DATE(1970,1,1)</f>
        <v>42221.363506944443</v>
      </c>
    </row>
    <row r="3656" spans="1:20" x14ac:dyDescent="0.3">
      <c r="A3656" s="2">
        <v>3654</v>
      </c>
      <c r="B3656" s="2" t="s">
        <v>3651</v>
      </c>
      <c r="C3656" s="2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6">
        <f>(E3656/D3656)*100</f>
        <v>174.4</v>
      </c>
      <c r="P3656" s="5">
        <f>IF(NOT(L3656=0),(E3656/L3656),0)</f>
        <v>68.84210526315789</v>
      </c>
      <c r="Q3656" s="2" t="s">
        <v>8317</v>
      </c>
      <c r="R3656" s="2" t="s">
        <v>8318</v>
      </c>
      <c r="S3656" s="11">
        <f>(((J3656/60)/60)/24)+DATE(1970,1,1)</f>
        <v>42440.416504629626</v>
      </c>
      <c r="T3656" s="3">
        <f>(((I3656/60)/60)/24)+DATE(1970,1,1)</f>
        <v>42463.708333333328</v>
      </c>
    </row>
    <row r="3657" spans="1:20" x14ac:dyDescent="0.3">
      <c r="A3657" s="2">
        <v>3655</v>
      </c>
      <c r="B3657" s="2" t="s">
        <v>3652</v>
      </c>
      <c r="C3657" s="2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6">
        <f>(E3657/D3657)*100</f>
        <v>116.26</v>
      </c>
      <c r="P3657" s="5">
        <f>IF(NOT(L3657=0),(E3657/L3657),0)</f>
        <v>73.582278481012665</v>
      </c>
      <c r="Q3657" s="2" t="s">
        <v>8317</v>
      </c>
      <c r="R3657" s="2" t="s">
        <v>8318</v>
      </c>
      <c r="S3657" s="11">
        <f>(((J3657/60)/60)/24)+DATE(1970,1,1)</f>
        <v>42173.803217592591</v>
      </c>
      <c r="T3657" s="3">
        <f>(((I3657/60)/60)/24)+DATE(1970,1,1)</f>
        <v>42203.290972222225</v>
      </c>
    </row>
    <row r="3658" spans="1:20" x14ac:dyDescent="0.3">
      <c r="A3658" s="2">
        <v>3656</v>
      </c>
      <c r="B3658" s="2" t="s">
        <v>3653</v>
      </c>
      <c r="C3658" s="2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6">
        <f>(E3658/D3658)*100</f>
        <v>105.82000000000001</v>
      </c>
      <c r="P3658" s="5">
        <f>IF(NOT(L3658=0),(E3658/L3658),0)</f>
        <v>115.02173913043478</v>
      </c>
      <c r="Q3658" s="2" t="s">
        <v>8317</v>
      </c>
      <c r="R3658" s="2" t="s">
        <v>8318</v>
      </c>
      <c r="S3658" s="11">
        <f>(((J3658/60)/60)/24)+DATE(1970,1,1)</f>
        <v>42737.910138888896</v>
      </c>
      <c r="T3658" s="3">
        <f>(((I3658/60)/60)/24)+DATE(1970,1,1)</f>
        <v>42767.957638888889</v>
      </c>
    </row>
    <row r="3659" spans="1:20" x14ac:dyDescent="0.3">
      <c r="A3659" s="2">
        <v>3657</v>
      </c>
      <c r="B3659" s="2" t="s">
        <v>3654</v>
      </c>
      <c r="C3659" s="2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6">
        <f>(E3659/D3659)*100</f>
        <v>110.75</v>
      </c>
      <c r="P3659" s="5">
        <f>IF(NOT(L3659=0),(E3659/L3659),0)</f>
        <v>110.75</v>
      </c>
      <c r="Q3659" s="2" t="s">
        <v>8317</v>
      </c>
      <c r="R3659" s="2" t="s">
        <v>8318</v>
      </c>
      <c r="S3659" s="11">
        <f>(((J3659/60)/60)/24)+DATE(1970,1,1)</f>
        <v>42499.629849537043</v>
      </c>
      <c r="T3659" s="3">
        <f>(((I3659/60)/60)/24)+DATE(1970,1,1)</f>
        <v>42522.904166666667</v>
      </c>
    </row>
    <row r="3660" spans="1:20" x14ac:dyDescent="0.3">
      <c r="A3660" s="2">
        <v>3658</v>
      </c>
      <c r="B3660" s="2" t="s">
        <v>3655</v>
      </c>
      <c r="C3660" s="2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6">
        <f>(E3660/D3660)*100</f>
        <v>100.66666666666666</v>
      </c>
      <c r="P3660" s="5">
        <f>IF(NOT(L3660=0),(E3660/L3660),0)</f>
        <v>75.5</v>
      </c>
      <c r="Q3660" s="2" t="s">
        <v>8317</v>
      </c>
      <c r="R3660" s="2" t="s">
        <v>8318</v>
      </c>
      <c r="S3660" s="11">
        <f>(((J3660/60)/60)/24)+DATE(1970,1,1)</f>
        <v>41775.858564814815</v>
      </c>
      <c r="T3660" s="3">
        <f>(((I3660/60)/60)/24)+DATE(1970,1,1)</f>
        <v>41822.165972222225</v>
      </c>
    </row>
    <row r="3661" spans="1:20" x14ac:dyDescent="0.3">
      <c r="A3661" s="2">
        <v>3659</v>
      </c>
      <c r="B3661" s="2" t="s">
        <v>3656</v>
      </c>
      <c r="C3661" s="2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6">
        <f>(E3661/D3661)*100</f>
        <v>102.03333333333333</v>
      </c>
      <c r="P3661" s="5">
        <f>IF(NOT(L3661=0),(E3661/L3661),0)</f>
        <v>235.46153846153845</v>
      </c>
      <c r="Q3661" s="2" t="s">
        <v>8317</v>
      </c>
      <c r="R3661" s="2" t="s">
        <v>8318</v>
      </c>
      <c r="S3661" s="11">
        <f>(((J3661/60)/60)/24)+DATE(1970,1,1)</f>
        <v>42055.277199074073</v>
      </c>
      <c r="T3661" s="3">
        <f>(((I3661/60)/60)/24)+DATE(1970,1,1)</f>
        <v>42082.610416666663</v>
      </c>
    </row>
    <row r="3662" spans="1:20" x14ac:dyDescent="0.3">
      <c r="A3662" s="2">
        <v>3660</v>
      </c>
      <c r="B3662" s="2" t="s">
        <v>3657</v>
      </c>
      <c r="C3662" s="2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6">
        <f>(E3662/D3662)*100</f>
        <v>100</v>
      </c>
      <c r="P3662" s="5">
        <f>IF(NOT(L3662=0),(E3662/L3662),0)</f>
        <v>11.363636363636363</v>
      </c>
      <c r="Q3662" s="2" t="s">
        <v>8317</v>
      </c>
      <c r="R3662" s="2" t="s">
        <v>8318</v>
      </c>
      <c r="S3662" s="11">
        <f>(((J3662/60)/60)/24)+DATE(1970,1,1)</f>
        <v>41971.881076388891</v>
      </c>
      <c r="T3662" s="3">
        <f>(((I3662/60)/60)/24)+DATE(1970,1,1)</f>
        <v>41996.881076388891</v>
      </c>
    </row>
    <row r="3663" spans="1:20" x14ac:dyDescent="0.3">
      <c r="A3663" s="2">
        <v>3661</v>
      </c>
      <c r="B3663" s="2" t="s">
        <v>3658</v>
      </c>
      <c r="C3663" s="2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6">
        <f>(E3663/D3663)*100</f>
        <v>111.00000000000001</v>
      </c>
      <c r="P3663" s="5">
        <f>IF(NOT(L3663=0),(E3663/L3663),0)</f>
        <v>92.5</v>
      </c>
      <c r="Q3663" s="2" t="s">
        <v>8317</v>
      </c>
      <c r="R3663" s="2" t="s">
        <v>8318</v>
      </c>
      <c r="S3663" s="11">
        <f>(((J3663/60)/60)/24)+DATE(1970,1,1)</f>
        <v>42447.896666666667</v>
      </c>
      <c r="T3663" s="3">
        <f>(((I3663/60)/60)/24)+DATE(1970,1,1)</f>
        <v>42470.166666666672</v>
      </c>
    </row>
    <row r="3664" spans="1:20" x14ac:dyDescent="0.3">
      <c r="A3664" s="2">
        <v>3662</v>
      </c>
      <c r="B3664" s="2" t="s">
        <v>3659</v>
      </c>
      <c r="C3664" s="2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6">
        <f>(E3664/D3664)*100</f>
        <v>101.42500000000001</v>
      </c>
      <c r="P3664" s="5">
        <f>IF(NOT(L3664=0),(E3664/L3664),0)</f>
        <v>202.85</v>
      </c>
      <c r="Q3664" s="2" t="s">
        <v>8317</v>
      </c>
      <c r="R3664" s="2" t="s">
        <v>8318</v>
      </c>
      <c r="S3664" s="11">
        <f>(((J3664/60)/60)/24)+DATE(1970,1,1)</f>
        <v>42064.220069444447</v>
      </c>
      <c r="T3664" s="3">
        <f>(((I3664/60)/60)/24)+DATE(1970,1,1)</f>
        <v>42094.178402777776</v>
      </c>
    </row>
    <row r="3665" spans="1:20" x14ac:dyDescent="0.3">
      <c r="A3665" s="2">
        <v>3663</v>
      </c>
      <c r="B3665" s="2" t="s">
        <v>3660</v>
      </c>
      <c r="C3665" s="2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6">
        <f>(E3665/D3665)*100</f>
        <v>104</v>
      </c>
      <c r="P3665" s="5">
        <f>IF(NOT(L3665=0),(E3665/L3665),0)</f>
        <v>26</v>
      </c>
      <c r="Q3665" s="2" t="s">
        <v>8317</v>
      </c>
      <c r="R3665" s="2" t="s">
        <v>8318</v>
      </c>
      <c r="S3665" s="11">
        <f>(((J3665/60)/60)/24)+DATE(1970,1,1)</f>
        <v>42665.451736111107</v>
      </c>
      <c r="T3665" s="3">
        <f>(((I3665/60)/60)/24)+DATE(1970,1,1)</f>
        <v>42725.493402777778</v>
      </c>
    </row>
    <row r="3666" spans="1:20" x14ac:dyDescent="0.3">
      <c r="A3666" s="2">
        <v>3664</v>
      </c>
      <c r="B3666" s="2" t="s">
        <v>3661</v>
      </c>
      <c r="C3666" s="2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6">
        <f>(E3666/D3666)*100</f>
        <v>109.375</v>
      </c>
      <c r="P3666" s="5">
        <f>IF(NOT(L3666=0),(E3666/L3666),0)</f>
        <v>46.05263157894737</v>
      </c>
      <c r="Q3666" s="2" t="s">
        <v>8317</v>
      </c>
      <c r="R3666" s="2" t="s">
        <v>8318</v>
      </c>
      <c r="S3666" s="11">
        <f>(((J3666/60)/60)/24)+DATE(1970,1,1)</f>
        <v>42523.248715277776</v>
      </c>
      <c r="T3666" s="3">
        <f>(((I3666/60)/60)/24)+DATE(1970,1,1)</f>
        <v>42537.248715277776</v>
      </c>
    </row>
    <row r="3667" spans="1:20" x14ac:dyDescent="0.3">
      <c r="A3667" s="2">
        <v>3665</v>
      </c>
      <c r="B3667" s="2" t="s">
        <v>3662</v>
      </c>
      <c r="C3667" s="2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6">
        <f>(E3667/D3667)*100</f>
        <v>115.16129032258064</v>
      </c>
      <c r="P3667" s="5">
        <f>IF(NOT(L3667=0),(E3667/L3667),0)</f>
        <v>51</v>
      </c>
      <c r="Q3667" s="2" t="s">
        <v>8317</v>
      </c>
      <c r="R3667" s="2" t="s">
        <v>8318</v>
      </c>
      <c r="S3667" s="11">
        <f>(((J3667/60)/60)/24)+DATE(1970,1,1)</f>
        <v>42294.808124999996</v>
      </c>
      <c r="T3667" s="3">
        <f>(((I3667/60)/60)/24)+DATE(1970,1,1)</f>
        <v>42305.829166666663</v>
      </c>
    </row>
    <row r="3668" spans="1:20" x14ac:dyDescent="0.3">
      <c r="A3668" s="2">
        <v>3666</v>
      </c>
      <c r="B3668" s="2" t="s">
        <v>3663</v>
      </c>
      <c r="C3668" s="2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6">
        <f>(E3668/D3668)*100</f>
        <v>100</v>
      </c>
      <c r="P3668" s="5">
        <f>IF(NOT(L3668=0),(E3668/L3668),0)</f>
        <v>31.578947368421051</v>
      </c>
      <c r="Q3668" s="2" t="s">
        <v>8317</v>
      </c>
      <c r="R3668" s="2" t="s">
        <v>8318</v>
      </c>
      <c r="S3668" s="11">
        <f>(((J3668/60)/60)/24)+DATE(1970,1,1)</f>
        <v>41822.90488425926</v>
      </c>
      <c r="T3668" s="3">
        <f>(((I3668/60)/60)/24)+DATE(1970,1,1)</f>
        <v>41844.291666666664</v>
      </c>
    </row>
    <row r="3669" spans="1:20" x14ac:dyDescent="0.3">
      <c r="A3669" s="2">
        <v>3667</v>
      </c>
      <c r="B3669" s="2" t="s">
        <v>3664</v>
      </c>
      <c r="C3669" s="2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6">
        <f>(E3669/D3669)*100</f>
        <v>103.17033333333335</v>
      </c>
      <c r="P3669" s="5">
        <f>IF(NOT(L3669=0),(E3669/L3669),0)</f>
        <v>53.363965517241382</v>
      </c>
      <c r="Q3669" s="2" t="s">
        <v>8317</v>
      </c>
      <c r="R3669" s="2" t="s">
        <v>8318</v>
      </c>
      <c r="S3669" s="11">
        <f>(((J3669/60)/60)/24)+DATE(1970,1,1)</f>
        <v>42173.970127314817</v>
      </c>
      <c r="T3669" s="3">
        <f>(((I3669/60)/60)/24)+DATE(1970,1,1)</f>
        <v>42203.970127314817</v>
      </c>
    </row>
    <row r="3670" spans="1:20" x14ac:dyDescent="0.3">
      <c r="A3670" s="2">
        <v>3668</v>
      </c>
      <c r="B3670" s="2" t="s">
        <v>3665</v>
      </c>
      <c r="C3670" s="2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6">
        <f>(E3670/D3670)*100</f>
        <v>103.49999999999999</v>
      </c>
      <c r="P3670" s="5">
        <f>IF(NOT(L3670=0),(E3670/L3670),0)</f>
        <v>36.964285714285715</v>
      </c>
      <c r="Q3670" s="2" t="s">
        <v>8317</v>
      </c>
      <c r="R3670" s="2" t="s">
        <v>8318</v>
      </c>
      <c r="S3670" s="11">
        <f>(((J3670/60)/60)/24)+DATE(1970,1,1)</f>
        <v>42185.556157407409</v>
      </c>
      <c r="T3670" s="3">
        <f>(((I3670/60)/60)/24)+DATE(1970,1,1)</f>
        <v>42208.772916666669</v>
      </c>
    </row>
    <row r="3671" spans="1:20" x14ac:dyDescent="0.3">
      <c r="A3671" s="2">
        <v>3669</v>
      </c>
      <c r="B3671" s="2" t="s">
        <v>3666</v>
      </c>
      <c r="C3671" s="2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6">
        <f>(E3671/D3671)*100</f>
        <v>138.19999999999999</v>
      </c>
      <c r="P3671" s="5">
        <f>IF(NOT(L3671=0),(E3671/L3671),0)</f>
        <v>81.294117647058826</v>
      </c>
      <c r="Q3671" s="2" t="s">
        <v>8317</v>
      </c>
      <c r="R3671" s="2" t="s">
        <v>8318</v>
      </c>
      <c r="S3671" s="11">
        <f>(((J3671/60)/60)/24)+DATE(1970,1,1)</f>
        <v>42136.675196759257</v>
      </c>
      <c r="T3671" s="3">
        <f>(((I3671/60)/60)/24)+DATE(1970,1,1)</f>
        <v>42166.675196759257</v>
      </c>
    </row>
    <row r="3672" spans="1:20" x14ac:dyDescent="0.3">
      <c r="A3672" s="2">
        <v>3670</v>
      </c>
      <c r="B3672" s="2" t="s">
        <v>3667</v>
      </c>
      <c r="C3672" s="2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6">
        <f>(E3672/D3672)*100</f>
        <v>109.54545454545455</v>
      </c>
      <c r="P3672" s="5">
        <f>IF(NOT(L3672=0),(E3672/L3672),0)</f>
        <v>20.083333333333332</v>
      </c>
      <c r="Q3672" s="2" t="s">
        <v>8317</v>
      </c>
      <c r="R3672" s="2" t="s">
        <v>8318</v>
      </c>
      <c r="S3672" s="11">
        <f>(((J3672/60)/60)/24)+DATE(1970,1,1)</f>
        <v>42142.514016203699</v>
      </c>
      <c r="T3672" s="3">
        <f>(((I3672/60)/60)/24)+DATE(1970,1,1)</f>
        <v>42155.958333333328</v>
      </c>
    </row>
    <row r="3673" spans="1:20" x14ac:dyDescent="0.3">
      <c r="A3673" s="2">
        <v>3671</v>
      </c>
      <c r="B3673" s="2" t="s">
        <v>3668</v>
      </c>
      <c r="C3673" s="2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6">
        <f>(E3673/D3673)*100</f>
        <v>100.85714285714286</v>
      </c>
      <c r="P3673" s="5">
        <f>IF(NOT(L3673=0),(E3673/L3673),0)</f>
        <v>88.25</v>
      </c>
      <c r="Q3673" s="2" t="s">
        <v>8317</v>
      </c>
      <c r="R3673" s="2" t="s">
        <v>8318</v>
      </c>
      <c r="S3673" s="11">
        <f>(((J3673/60)/60)/24)+DATE(1970,1,1)</f>
        <v>41820.62809027778</v>
      </c>
      <c r="T3673" s="3">
        <f>(((I3673/60)/60)/24)+DATE(1970,1,1)</f>
        <v>41841.165972222225</v>
      </c>
    </row>
    <row r="3674" spans="1:20" x14ac:dyDescent="0.3">
      <c r="A3674" s="2">
        <v>3672</v>
      </c>
      <c r="B3674" s="2" t="s">
        <v>3669</v>
      </c>
      <c r="C3674" s="2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6">
        <f>(E3674/D3674)*100</f>
        <v>101.53333333333335</v>
      </c>
      <c r="P3674" s="5">
        <f>IF(NOT(L3674=0),(E3674/L3674),0)</f>
        <v>53.438596491228068</v>
      </c>
      <c r="Q3674" s="2" t="s">
        <v>8317</v>
      </c>
      <c r="R3674" s="2" t="s">
        <v>8318</v>
      </c>
      <c r="S3674" s="11">
        <f>(((J3674/60)/60)/24)+DATE(1970,1,1)</f>
        <v>41878.946574074071</v>
      </c>
      <c r="T3674" s="3">
        <f>(((I3674/60)/60)/24)+DATE(1970,1,1)</f>
        <v>41908.946574074071</v>
      </c>
    </row>
    <row r="3675" spans="1:20" x14ac:dyDescent="0.3">
      <c r="A3675" s="2">
        <v>3673</v>
      </c>
      <c r="B3675" s="2" t="s">
        <v>3670</v>
      </c>
      <c r="C3675" s="2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6">
        <f>(E3675/D3675)*100</f>
        <v>113.625</v>
      </c>
      <c r="P3675" s="5">
        <f>IF(NOT(L3675=0),(E3675/L3675),0)</f>
        <v>39.868421052631582</v>
      </c>
      <c r="Q3675" s="2" t="s">
        <v>8317</v>
      </c>
      <c r="R3675" s="2" t="s">
        <v>8318</v>
      </c>
      <c r="S3675" s="11">
        <f>(((J3675/60)/60)/24)+DATE(1970,1,1)</f>
        <v>41914.295104166667</v>
      </c>
      <c r="T3675" s="3">
        <f>(((I3675/60)/60)/24)+DATE(1970,1,1)</f>
        <v>41948.536111111112</v>
      </c>
    </row>
    <row r="3676" spans="1:20" x14ac:dyDescent="0.3">
      <c r="A3676" s="2">
        <v>3674</v>
      </c>
      <c r="B3676" s="2" t="s">
        <v>3671</v>
      </c>
      <c r="C3676" s="2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6">
        <f>(E3676/D3676)*100</f>
        <v>100</v>
      </c>
      <c r="P3676" s="5">
        <f>IF(NOT(L3676=0),(E3676/L3676),0)</f>
        <v>145.16129032258064</v>
      </c>
      <c r="Q3676" s="2" t="s">
        <v>8317</v>
      </c>
      <c r="R3676" s="2" t="s">
        <v>8318</v>
      </c>
      <c r="S3676" s="11">
        <f>(((J3676/60)/60)/24)+DATE(1970,1,1)</f>
        <v>42556.873020833329</v>
      </c>
      <c r="T3676" s="3">
        <f>(((I3676/60)/60)/24)+DATE(1970,1,1)</f>
        <v>42616.873020833329</v>
      </c>
    </row>
    <row r="3677" spans="1:20" x14ac:dyDescent="0.3">
      <c r="A3677" s="2">
        <v>3675</v>
      </c>
      <c r="B3677" s="2" t="s">
        <v>3672</v>
      </c>
      <c r="C3677" s="2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6">
        <f>(E3677/D3677)*100</f>
        <v>140</v>
      </c>
      <c r="P3677" s="5">
        <f>IF(NOT(L3677=0),(E3677/L3677),0)</f>
        <v>23.333333333333332</v>
      </c>
      <c r="Q3677" s="2" t="s">
        <v>8317</v>
      </c>
      <c r="R3677" s="2" t="s">
        <v>8318</v>
      </c>
      <c r="S3677" s="11">
        <f>(((J3677/60)/60)/24)+DATE(1970,1,1)</f>
        <v>42493.597013888888</v>
      </c>
      <c r="T3677" s="3">
        <f>(((I3677/60)/60)/24)+DATE(1970,1,1)</f>
        <v>42505.958333333328</v>
      </c>
    </row>
    <row r="3678" spans="1:20" x14ac:dyDescent="0.3">
      <c r="A3678" s="2">
        <v>3676</v>
      </c>
      <c r="B3678" s="2" t="s">
        <v>3673</v>
      </c>
      <c r="C3678" s="2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6">
        <f>(E3678/D3678)*100</f>
        <v>128.75</v>
      </c>
      <c r="P3678" s="5">
        <f>IF(NOT(L3678=0),(E3678/L3678),0)</f>
        <v>64.375</v>
      </c>
      <c r="Q3678" s="2" t="s">
        <v>8317</v>
      </c>
      <c r="R3678" s="2" t="s">
        <v>8318</v>
      </c>
      <c r="S3678" s="11">
        <f>(((J3678/60)/60)/24)+DATE(1970,1,1)</f>
        <v>41876.815787037034</v>
      </c>
      <c r="T3678" s="3">
        <f>(((I3678/60)/60)/24)+DATE(1970,1,1)</f>
        <v>41894.815787037034</v>
      </c>
    </row>
    <row r="3679" spans="1:20" x14ac:dyDescent="0.3">
      <c r="A3679" s="2">
        <v>3677</v>
      </c>
      <c r="B3679" s="2" t="s">
        <v>3674</v>
      </c>
      <c r="C3679" s="2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6">
        <f>(E3679/D3679)*100</f>
        <v>102.90416666666667</v>
      </c>
      <c r="P3679" s="5">
        <f>IF(NOT(L3679=0),(E3679/L3679),0)</f>
        <v>62.052763819095475</v>
      </c>
      <c r="Q3679" s="2" t="s">
        <v>8317</v>
      </c>
      <c r="R3679" s="2" t="s">
        <v>8318</v>
      </c>
      <c r="S3679" s="11">
        <f>(((J3679/60)/60)/24)+DATE(1970,1,1)</f>
        <v>41802.574282407404</v>
      </c>
      <c r="T3679" s="3">
        <f>(((I3679/60)/60)/24)+DATE(1970,1,1)</f>
        <v>41823.165972222225</v>
      </c>
    </row>
    <row r="3680" spans="1:20" x14ac:dyDescent="0.3">
      <c r="A3680" s="2">
        <v>3678</v>
      </c>
      <c r="B3680" s="2" t="s">
        <v>3675</v>
      </c>
      <c r="C3680" s="2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6">
        <f>(E3680/D3680)*100</f>
        <v>102.49999999999999</v>
      </c>
      <c r="P3680" s="5">
        <f>IF(NOT(L3680=0),(E3680/L3680),0)</f>
        <v>66.129032258064512</v>
      </c>
      <c r="Q3680" s="2" t="s">
        <v>8317</v>
      </c>
      <c r="R3680" s="2" t="s">
        <v>8318</v>
      </c>
      <c r="S3680" s="11">
        <f>(((J3680/60)/60)/24)+DATE(1970,1,1)</f>
        <v>42120.531226851846</v>
      </c>
      <c r="T3680" s="3">
        <f>(((I3680/60)/60)/24)+DATE(1970,1,1)</f>
        <v>42155.531226851846</v>
      </c>
    </row>
    <row r="3681" spans="1:20" x14ac:dyDescent="0.3">
      <c r="A3681" s="2">
        <v>3679</v>
      </c>
      <c r="B3681" s="2" t="s">
        <v>3676</v>
      </c>
      <c r="C3681" s="2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6">
        <f>(E3681/D3681)*100</f>
        <v>110.1</v>
      </c>
      <c r="P3681" s="5">
        <f>IF(NOT(L3681=0),(E3681/L3681),0)</f>
        <v>73.400000000000006</v>
      </c>
      <c r="Q3681" s="2" t="s">
        <v>8317</v>
      </c>
      <c r="R3681" s="2" t="s">
        <v>8318</v>
      </c>
      <c r="S3681" s="11">
        <f>(((J3681/60)/60)/24)+DATE(1970,1,1)</f>
        <v>41786.761354166665</v>
      </c>
      <c r="T3681" s="3">
        <f>(((I3681/60)/60)/24)+DATE(1970,1,1)</f>
        <v>41821.207638888889</v>
      </c>
    </row>
    <row r="3682" spans="1:20" x14ac:dyDescent="0.3">
      <c r="A3682" s="2">
        <v>3680</v>
      </c>
      <c r="B3682" s="2" t="s">
        <v>3677</v>
      </c>
      <c r="C3682" s="2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6">
        <f>(E3682/D3682)*100</f>
        <v>112.76666666666667</v>
      </c>
      <c r="P3682" s="5">
        <f>IF(NOT(L3682=0),(E3682/L3682),0)</f>
        <v>99.5</v>
      </c>
      <c r="Q3682" s="2" t="s">
        <v>8317</v>
      </c>
      <c r="R3682" s="2" t="s">
        <v>8318</v>
      </c>
      <c r="S3682" s="11">
        <f>(((J3682/60)/60)/24)+DATE(1970,1,1)</f>
        <v>42627.454097222217</v>
      </c>
      <c r="T3682" s="3">
        <f>(((I3682/60)/60)/24)+DATE(1970,1,1)</f>
        <v>42648.454097222217</v>
      </c>
    </row>
    <row r="3683" spans="1:20" x14ac:dyDescent="0.3">
      <c r="A3683" s="2">
        <v>3681</v>
      </c>
      <c r="B3683" s="2" t="s">
        <v>3678</v>
      </c>
      <c r="C3683" s="2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6">
        <f>(E3683/D3683)*100</f>
        <v>111.9</v>
      </c>
      <c r="P3683" s="5">
        <f>IF(NOT(L3683=0),(E3683/L3683),0)</f>
        <v>62.166666666666664</v>
      </c>
      <c r="Q3683" s="2" t="s">
        <v>8317</v>
      </c>
      <c r="R3683" s="2" t="s">
        <v>8318</v>
      </c>
      <c r="S3683" s="11">
        <f>(((J3683/60)/60)/24)+DATE(1970,1,1)</f>
        <v>42374.651504629626</v>
      </c>
      <c r="T3683" s="3">
        <f>(((I3683/60)/60)/24)+DATE(1970,1,1)</f>
        <v>42384.651504629626</v>
      </c>
    </row>
    <row r="3684" spans="1:20" x14ac:dyDescent="0.3">
      <c r="A3684" s="2">
        <v>3682</v>
      </c>
      <c r="B3684" s="2" t="s">
        <v>3679</v>
      </c>
      <c r="C3684" s="2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6">
        <f>(E3684/D3684)*100</f>
        <v>139.19999999999999</v>
      </c>
      <c r="P3684" s="5">
        <f>IF(NOT(L3684=0),(E3684/L3684),0)</f>
        <v>62.328358208955223</v>
      </c>
      <c r="Q3684" s="2" t="s">
        <v>8317</v>
      </c>
      <c r="R3684" s="2" t="s">
        <v>8318</v>
      </c>
      <c r="S3684" s="11">
        <f>(((J3684/60)/60)/24)+DATE(1970,1,1)</f>
        <v>41772.685393518521</v>
      </c>
      <c r="T3684" s="3">
        <f>(((I3684/60)/60)/24)+DATE(1970,1,1)</f>
        <v>41806.290972222225</v>
      </c>
    </row>
    <row r="3685" spans="1:20" x14ac:dyDescent="0.3">
      <c r="A3685" s="2">
        <v>3683</v>
      </c>
      <c r="B3685" s="2" t="s">
        <v>3680</v>
      </c>
      <c r="C3685" s="2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6">
        <f>(E3685/D3685)*100</f>
        <v>110.85714285714286</v>
      </c>
      <c r="P3685" s="5">
        <f>IF(NOT(L3685=0),(E3685/L3685),0)</f>
        <v>58.787878787878789</v>
      </c>
      <c r="Q3685" s="2" t="s">
        <v>8317</v>
      </c>
      <c r="R3685" s="2" t="s">
        <v>8318</v>
      </c>
      <c r="S3685" s="11">
        <f>(((J3685/60)/60)/24)+DATE(1970,1,1)</f>
        <v>42633.116851851853</v>
      </c>
      <c r="T3685" s="3">
        <f>(((I3685/60)/60)/24)+DATE(1970,1,1)</f>
        <v>42663.116851851853</v>
      </c>
    </row>
    <row r="3686" spans="1:20" x14ac:dyDescent="0.3">
      <c r="A3686" s="2">
        <v>3684</v>
      </c>
      <c r="B3686" s="2" t="s">
        <v>3681</v>
      </c>
      <c r="C3686" s="2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6">
        <f>(E3686/D3686)*100</f>
        <v>139.06666666666666</v>
      </c>
      <c r="P3686" s="5">
        <f>IF(NOT(L3686=0),(E3686/L3686),0)</f>
        <v>45.347826086956523</v>
      </c>
      <c r="Q3686" s="2" t="s">
        <v>8317</v>
      </c>
      <c r="R3686" s="2" t="s">
        <v>8318</v>
      </c>
      <c r="S3686" s="11">
        <f>(((J3686/60)/60)/24)+DATE(1970,1,1)</f>
        <v>42219.180393518516</v>
      </c>
      <c r="T3686" s="3">
        <f>(((I3686/60)/60)/24)+DATE(1970,1,1)</f>
        <v>42249.180393518516</v>
      </c>
    </row>
    <row r="3687" spans="1:20" x14ac:dyDescent="0.3">
      <c r="A3687" s="2">
        <v>3685</v>
      </c>
      <c r="B3687" s="2" t="s">
        <v>3682</v>
      </c>
      <c r="C3687" s="2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6">
        <f>(E3687/D3687)*100</f>
        <v>105.69999999999999</v>
      </c>
      <c r="P3687" s="5">
        <f>IF(NOT(L3687=0),(E3687/L3687),0)</f>
        <v>41.944444444444443</v>
      </c>
      <c r="Q3687" s="2" t="s">
        <v>8317</v>
      </c>
      <c r="R3687" s="2" t="s">
        <v>8318</v>
      </c>
      <c r="S3687" s="11">
        <f>(((J3687/60)/60)/24)+DATE(1970,1,1)</f>
        <v>41753.593275462961</v>
      </c>
      <c r="T3687" s="3">
        <f>(((I3687/60)/60)/24)+DATE(1970,1,1)</f>
        <v>41778.875</v>
      </c>
    </row>
    <row r="3688" spans="1:20" x14ac:dyDescent="0.3">
      <c r="A3688" s="2">
        <v>3686</v>
      </c>
      <c r="B3688" s="2" t="s">
        <v>3683</v>
      </c>
      <c r="C3688" s="2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6">
        <f>(E3688/D3688)*100</f>
        <v>101.42857142857142</v>
      </c>
      <c r="P3688" s="5">
        <f>IF(NOT(L3688=0),(E3688/L3688),0)</f>
        <v>59.166666666666664</v>
      </c>
      <c r="Q3688" s="2" t="s">
        <v>8317</v>
      </c>
      <c r="R3688" s="2" t="s">
        <v>8318</v>
      </c>
      <c r="S3688" s="11">
        <f>(((J3688/60)/60)/24)+DATE(1970,1,1)</f>
        <v>42230.662731481483</v>
      </c>
      <c r="T3688" s="3">
        <f>(((I3688/60)/60)/24)+DATE(1970,1,1)</f>
        <v>42245.165972222225</v>
      </c>
    </row>
    <row r="3689" spans="1:20" x14ac:dyDescent="0.3">
      <c r="A3689" s="2">
        <v>3687</v>
      </c>
      <c r="B3689" s="2" t="s">
        <v>3684</v>
      </c>
      <c r="C3689" s="2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6">
        <f>(E3689/D3689)*100</f>
        <v>100.245</v>
      </c>
      <c r="P3689" s="5">
        <f>IF(NOT(L3689=0),(E3689/L3689),0)</f>
        <v>200.49</v>
      </c>
      <c r="Q3689" s="2" t="s">
        <v>8317</v>
      </c>
      <c r="R3689" s="2" t="s">
        <v>8318</v>
      </c>
      <c r="S3689" s="11">
        <f>(((J3689/60)/60)/24)+DATE(1970,1,1)</f>
        <v>41787.218229166669</v>
      </c>
      <c r="T3689" s="3">
        <f>(((I3689/60)/60)/24)+DATE(1970,1,1)</f>
        <v>41817.218229166669</v>
      </c>
    </row>
    <row r="3690" spans="1:20" x14ac:dyDescent="0.3">
      <c r="A3690" s="2">
        <v>3688</v>
      </c>
      <c r="B3690" s="2" t="s">
        <v>3685</v>
      </c>
      <c r="C3690" s="2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6">
        <f>(E3690/D3690)*100</f>
        <v>109.16666666666666</v>
      </c>
      <c r="P3690" s="5">
        <f>IF(NOT(L3690=0),(E3690/L3690),0)</f>
        <v>83.974358974358978</v>
      </c>
      <c r="Q3690" s="2" t="s">
        <v>8317</v>
      </c>
      <c r="R3690" s="2" t="s">
        <v>8318</v>
      </c>
      <c r="S3690" s="11">
        <f>(((J3690/60)/60)/24)+DATE(1970,1,1)</f>
        <v>41829.787083333329</v>
      </c>
      <c r="T3690" s="3">
        <f>(((I3690/60)/60)/24)+DATE(1970,1,1)</f>
        <v>41859.787083333329</v>
      </c>
    </row>
    <row r="3691" spans="1:20" x14ac:dyDescent="0.3">
      <c r="A3691" s="2">
        <v>3689</v>
      </c>
      <c r="B3691" s="2" t="s">
        <v>3686</v>
      </c>
      <c r="C3691" s="2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6">
        <f>(E3691/D3691)*100</f>
        <v>118.33333333333333</v>
      </c>
      <c r="P3691" s="5">
        <f>IF(NOT(L3691=0),(E3691/L3691),0)</f>
        <v>57.258064516129032</v>
      </c>
      <c r="Q3691" s="2" t="s">
        <v>8317</v>
      </c>
      <c r="R3691" s="2" t="s">
        <v>8318</v>
      </c>
      <c r="S3691" s="11">
        <f>(((J3691/60)/60)/24)+DATE(1970,1,1)</f>
        <v>42147.826840277776</v>
      </c>
      <c r="T3691" s="3">
        <f>(((I3691/60)/60)/24)+DATE(1970,1,1)</f>
        <v>42176.934027777781</v>
      </c>
    </row>
    <row r="3692" spans="1:20" x14ac:dyDescent="0.3">
      <c r="A3692" s="2">
        <v>3690</v>
      </c>
      <c r="B3692" s="2" t="s">
        <v>3687</v>
      </c>
      <c r="C3692" s="2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6">
        <f>(E3692/D3692)*100</f>
        <v>120</v>
      </c>
      <c r="P3692" s="5">
        <f>IF(NOT(L3692=0),(E3692/L3692),0)</f>
        <v>58.064516129032256</v>
      </c>
      <c r="Q3692" s="2" t="s">
        <v>8317</v>
      </c>
      <c r="R3692" s="2" t="s">
        <v>8318</v>
      </c>
      <c r="S3692" s="11">
        <f>(((J3692/60)/60)/24)+DATE(1970,1,1)</f>
        <v>41940.598182870373</v>
      </c>
      <c r="T3692" s="3">
        <f>(((I3692/60)/60)/24)+DATE(1970,1,1)</f>
        <v>41970.639849537038</v>
      </c>
    </row>
    <row r="3693" spans="1:20" x14ac:dyDescent="0.3">
      <c r="A3693" s="2">
        <v>3691</v>
      </c>
      <c r="B3693" s="2" t="s">
        <v>3688</v>
      </c>
      <c r="C3693" s="2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6">
        <f>(E3693/D3693)*100</f>
        <v>127.96000000000001</v>
      </c>
      <c r="P3693" s="5">
        <f>IF(NOT(L3693=0),(E3693/L3693),0)</f>
        <v>186.80291970802921</v>
      </c>
      <c r="Q3693" s="2" t="s">
        <v>8317</v>
      </c>
      <c r="R3693" s="2" t="s">
        <v>8318</v>
      </c>
      <c r="S3693" s="11">
        <f>(((J3693/60)/60)/24)+DATE(1970,1,1)</f>
        <v>42020.700567129628</v>
      </c>
      <c r="T3693" s="3">
        <f>(((I3693/60)/60)/24)+DATE(1970,1,1)</f>
        <v>42065.207638888889</v>
      </c>
    </row>
    <row r="3694" spans="1:20" x14ac:dyDescent="0.3">
      <c r="A3694" s="2">
        <v>3692</v>
      </c>
      <c r="B3694" s="2" t="s">
        <v>3689</v>
      </c>
      <c r="C3694" s="2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6">
        <f>(E3694/D3694)*100</f>
        <v>126</v>
      </c>
      <c r="P3694" s="5">
        <f>IF(NOT(L3694=0),(E3694/L3694),0)</f>
        <v>74.117647058823536</v>
      </c>
      <c r="Q3694" s="2" t="s">
        <v>8317</v>
      </c>
      <c r="R3694" s="2" t="s">
        <v>8318</v>
      </c>
      <c r="S3694" s="11">
        <f>(((J3694/60)/60)/24)+DATE(1970,1,1)</f>
        <v>41891.96503472222</v>
      </c>
      <c r="T3694" s="3">
        <f>(((I3694/60)/60)/24)+DATE(1970,1,1)</f>
        <v>41901</v>
      </c>
    </row>
    <row r="3695" spans="1:20" x14ac:dyDescent="0.3">
      <c r="A3695" s="2">
        <v>3693</v>
      </c>
      <c r="B3695" s="2" t="s">
        <v>3690</v>
      </c>
      <c r="C3695" s="2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6">
        <f>(E3695/D3695)*100</f>
        <v>129.12912912912913</v>
      </c>
      <c r="P3695" s="5">
        <f>IF(NOT(L3695=0),(E3695/L3695),0)</f>
        <v>30.714285714285715</v>
      </c>
      <c r="Q3695" s="2" t="s">
        <v>8317</v>
      </c>
      <c r="R3695" s="2" t="s">
        <v>8318</v>
      </c>
      <c r="S3695" s="11">
        <f>(((J3695/60)/60)/24)+DATE(1970,1,1)</f>
        <v>42309.191307870366</v>
      </c>
      <c r="T3695" s="3">
        <f>(((I3695/60)/60)/24)+DATE(1970,1,1)</f>
        <v>42338.9375</v>
      </c>
    </row>
    <row r="3696" spans="1:20" x14ac:dyDescent="0.3">
      <c r="A3696" s="2">
        <v>3694</v>
      </c>
      <c r="B3696" s="2" t="s">
        <v>3691</v>
      </c>
      <c r="C3696" s="2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6">
        <f>(E3696/D3696)*100</f>
        <v>107.42857142857143</v>
      </c>
      <c r="P3696" s="5">
        <f>IF(NOT(L3696=0),(E3696/L3696),0)</f>
        <v>62.666666666666664</v>
      </c>
      <c r="Q3696" s="2" t="s">
        <v>8317</v>
      </c>
      <c r="R3696" s="2" t="s">
        <v>8318</v>
      </c>
      <c r="S3696" s="11">
        <f>(((J3696/60)/60)/24)+DATE(1970,1,1)</f>
        <v>42490.133877314816</v>
      </c>
      <c r="T3696" s="3">
        <f>(((I3696/60)/60)/24)+DATE(1970,1,1)</f>
        <v>42527.083333333328</v>
      </c>
    </row>
    <row r="3697" spans="1:20" x14ac:dyDescent="0.3">
      <c r="A3697" s="2">
        <v>3695</v>
      </c>
      <c r="B3697" s="2" t="s">
        <v>3692</v>
      </c>
      <c r="C3697" s="2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6">
        <f>(E3697/D3697)*100</f>
        <v>100.125</v>
      </c>
      <c r="P3697" s="5">
        <f>IF(NOT(L3697=0),(E3697/L3697),0)</f>
        <v>121.36363636363636</v>
      </c>
      <c r="Q3697" s="2" t="s">
        <v>8317</v>
      </c>
      <c r="R3697" s="2" t="s">
        <v>8318</v>
      </c>
      <c r="S3697" s="11">
        <f>(((J3697/60)/60)/24)+DATE(1970,1,1)</f>
        <v>41995.870486111111</v>
      </c>
      <c r="T3697" s="3">
        <f>(((I3697/60)/60)/24)+DATE(1970,1,1)</f>
        <v>42015.870486111111</v>
      </c>
    </row>
    <row r="3698" spans="1:20" x14ac:dyDescent="0.3">
      <c r="A3698" s="2">
        <v>3696</v>
      </c>
      <c r="B3698" s="2" t="s">
        <v>3693</v>
      </c>
      <c r="C3698" s="2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6">
        <f>(E3698/D3698)*100</f>
        <v>155</v>
      </c>
      <c r="P3698" s="5">
        <f>IF(NOT(L3698=0),(E3698/L3698),0)</f>
        <v>39.743589743589745</v>
      </c>
      <c r="Q3698" s="2" t="s">
        <v>8317</v>
      </c>
      <c r="R3698" s="2" t="s">
        <v>8318</v>
      </c>
      <c r="S3698" s="11">
        <f>(((J3698/60)/60)/24)+DATE(1970,1,1)</f>
        <v>41988.617083333331</v>
      </c>
      <c r="T3698" s="3">
        <f>(((I3698/60)/60)/24)+DATE(1970,1,1)</f>
        <v>42048.617083333331</v>
      </c>
    </row>
    <row r="3699" spans="1:20" x14ac:dyDescent="0.3">
      <c r="A3699" s="2">
        <v>3697</v>
      </c>
      <c r="B3699" s="2" t="s">
        <v>3694</v>
      </c>
      <c r="C3699" s="2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6">
        <f>(E3699/D3699)*100</f>
        <v>108</v>
      </c>
      <c r="P3699" s="5">
        <f>IF(NOT(L3699=0),(E3699/L3699),0)</f>
        <v>72</v>
      </c>
      <c r="Q3699" s="2" t="s">
        <v>8317</v>
      </c>
      <c r="R3699" s="2" t="s">
        <v>8318</v>
      </c>
      <c r="S3699" s="11">
        <f>(((J3699/60)/60)/24)+DATE(1970,1,1)</f>
        <v>42479.465833333335</v>
      </c>
      <c r="T3699" s="3">
        <f>(((I3699/60)/60)/24)+DATE(1970,1,1)</f>
        <v>42500.465833333335</v>
      </c>
    </row>
    <row r="3700" spans="1:20" x14ac:dyDescent="0.3">
      <c r="A3700" s="2">
        <v>3698</v>
      </c>
      <c r="B3700" s="2" t="s">
        <v>3695</v>
      </c>
      <c r="C3700" s="2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6">
        <f>(E3700/D3700)*100</f>
        <v>110.52</v>
      </c>
      <c r="P3700" s="5">
        <f>IF(NOT(L3700=0),(E3700/L3700),0)</f>
        <v>40.632352941176471</v>
      </c>
      <c r="Q3700" s="2" t="s">
        <v>8317</v>
      </c>
      <c r="R3700" s="2" t="s">
        <v>8318</v>
      </c>
      <c r="S3700" s="11">
        <f>(((J3700/60)/60)/24)+DATE(1970,1,1)</f>
        <v>42401.806562500002</v>
      </c>
      <c r="T3700" s="3">
        <f>(((I3700/60)/60)/24)+DATE(1970,1,1)</f>
        <v>42431.806562500002</v>
      </c>
    </row>
    <row r="3701" spans="1:20" x14ac:dyDescent="0.3">
      <c r="A3701" s="2">
        <v>3699</v>
      </c>
      <c r="B3701" s="2" t="s">
        <v>3696</v>
      </c>
      <c r="C3701" s="2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6">
        <f>(E3701/D3701)*100</f>
        <v>100.8</v>
      </c>
      <c r="P3701" s="5">
        <f>IF(NOT(L3701=0),(E3701/L3701),0)</f>
        <v>63</v>
      </c>
      <c r="Q3701" s="2" t="s">
        <v>8317</v>
      </c>
      <c r="R3701" s="2" t="s">
        <v>8318</v>
      </c>
      <c r="S3701" s="11">
        <f>(((J3701/60)/60)/24)+DATE(1970,1,1)</f>
        <v>41897.602037037039</v>
      </c>
      <c r="T3701" s="3">
        <f>(((I3701/60)/60)/24)+DATE(1970,1,1)</f>
        <v>41927.602037037039</v>
      </c>
    </row>
    <row r="3702" spans="1:20" x14ac:dyDescent="0.3">
      <c r="A3702" s="2">
        <v>3700</v>
      </c>
      <c r="B3702" s="2" t="s">
        <v>3697</v>
      </c>
      <c r="C3702" s="2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6">
        <f>(E3702/D3702)*100</f>
        <v>121.2</v>
      </c>
      <c r="P3702" s="5">
        <f>IF(NOT(L3702=0),(E3702/L3702),0)</f>
        <v>33.666666666666664</v>
      </c>
      <c r="Q3702" s="2" t="s">
        <v>8317</v>
      </c>
      <c r="R3702" s="2" t="s">
        <v>8318</v>
      </c>
      <c r="S3702" s="11">
        <f>(((J3702/60)/60)/24)+DATE(1970,1,1)</f>
        <v>41882.585648148146</v>
      </c>
      <c r="T3702" s="3">
        <f>(((I3702/60)/60)/24)+DATE(1970,1,1)</f>
        <v>41912.666666666664</v>
      </c>
    </row>
    <row r="3703" spans="1:20" x14ac:dyDescent="0.3">
      <c r="A3703" s="2">
        <v>3701</v>
      </c>
      <c r="B3703" s="2" t="s">
        <v>3698</v>
      </c>
      <c r="C3703" s="2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6">
        <f>(E3703/D3703)*100</f>
        <v>100.33333333333334</v>
      </c>
      <c r="P3703" s="5">
        <f>IF(NOT(L3703=0),(E3703/L3703),0)</f>
        <v>38.589743589743591</v>
      </c>
      <c r="Q3703" s="2" t="s">
        <v>8317</v>
      </c>
      <c r="R3703" s="2" t="s">
        <v>8318</v>
      </c>
      <c r="S3703" s="11">
        <f>(((J3703/60)/60)/24)+DATE(1970,1,1)</f>
        <v>42129.541585648149</v>
      </c>
      <c r="T3703" s="3">
        <f>(((I3703/60)/60)/24)+DATE(1970,1,1)</f>
        <v>42159.541585648149</v>
      </c>
    </row>
    <row r="3704" spans="1:20" x14ac:dyDescent="0.3">
      <c r="A3704" s="2">
        <v>3702</v>
      </c>
      <c r="B3704" s="2" t="s">
        <v>3699</v>
      </c>
      <c r="C3704" s="2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6">
        <f>(E3704/D3704)*100</f>
        <v>109.16666666666666</v>
      </c>
      <c r="P3704" s="5">
        <f>IF(NOT(L3704=0),(E3704/L3704),0)</f>
        <v>155.95238095238096</v>
      </c>
      <c r="Q3704" s="2" t="s">
        <v>8317</v>
      </c>
      <c r="R3704" s="2" t="s">
        <v>8318</v>
      </c>
      <c r="S3704" s="11">
        <f>(((J3704/60)/60)/24)+DATE(1970,1,1)</f>
        <v>42524.53800925926</v>
      </c>
      <c r="T3704" s="3">
        <f>(((I3704/60)/60)/24)+DATE(1970,1,1)</f>
        <v>42561.957638888889</v>
      </c>
    </row>
    <row r="3705" spans="1:20" x14ac:dyDescent="0.3">
      <c r="A3705" s="2">
        <v>3703</v>
      </c>
      <c r="B3705" s="2" t="s">
        <v>3700</v>
      </c>
      <c r="C3705" s="2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6">
        <f>(E3705/D3705)*100</f>
        <v>123.42857142857142</v>
      </c>
      <c r="P3705" s="5">
        <f>IF(NOT(L3705=0),(E3705/L3705),0)</f>
        <v>43.2</v>
      </c>
      <c r="Q3705" s="2" t="s">
        <v>8317</v>
      </c>
      <c r="R3705" s="2" t="s">
        <v>8318</v>
      </c>
      <c r="S3705" s="11">
        <f>(((J3705/60)/60)/24)+DATE(1970,1,1)</f>
        <v>42556.504490740743</v>
      </c>
      <c r="T3705" s="3">
        <f>(((I3705/60)/60)/24)+DATE(1970,1,1)</f>
        <v>42595.290972222225</v>
      </c>
    </row>
    <row r="3706" spans="1:20" x14ac:dyDescent="0.3">
      <c r="A3706" s="2">
        <v>3704</v>
      </c>
      <c r="B3706" s="2" t="s">
        <v>3701</v>
      </c>
      <c r="C3706" s="2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6">
        <f>(E3706/D3706)*100</f>
        <v>136.33666666666667</v>
      </c>
      <c r="P3706" s="5">
        <f>IF(NOT(L3706=0),(E3706/L3706),0)</f>
        <v>15.148518518518518</v>
      </c>
      <c r="Q3706" s="2" t="s">
        <v>8317</v>
      </c>
      <c r="R3706" s="2" t="s">
        <v>8318</v>
      </c>
      <c r="S3706" s="11">
        <f>(((J3706/60)/60)/24)+DATE(1970,1,1)</f>
        <v>42461.689745370371</v>
      </c>
      <c r="T3706" s="3">
        <f>(((I3706/60)/60)/24)+DATE(1970,1,1)</f>
        <v>42521.689745370371</v>
      </c>
    </row>
    <row r="3707" spans="1:20" x14ac:dyDescent="0.3">
      <c r="A3707" s="2">
        <v>3705</v>
      </c>
      <c r="B3707" s="2" t="s">
        <v>3702</v>
      </c>
      <c r="C3707" s="2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6">
        <f>(E3707/D3707)*100</f>
        <v>103.46657233816768</v>
      </c>
      <c r="P3707" s="5">
        <f>IF(NOT(L3707=0),(E3707/L3707),0)</f>
        <v>83.571428571428569</v>
      </c>
      <c r="Q3707" s="2" t="s">
        <v>8317</v>
      </c>
      <c r="R3707" s="2" t="s">
        <v>8318</v>
      </c>
      <c r="S3707" s="11">
        <f>(((J3707/60)/60)/24)+DATE(1970,1,1)</f>
        <v>41792.542986111112</v>
      </c>
      <c r="T3707" s="3">
        <f>(((I3707/60)/60)/24)+DATE(1970,1,1)</f>
        <v>41813.75</v>
      </c>
    </row>
    <row r="3708" spans="1:20" x14ac:dyDescent="0.3">
      <c r="A3708" s="2">
        <v>3706</v>
      </c>
      <c r="B3708" s="2" t="s">
        <v>3703</v>
      </c>
      <c r="C3708" s="2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6">
        <f>(E3708/D3708)*100</f>
        <v>121.33333333333334</v>
      </c>
      <c r="P3708" s="5">
        <f>IF(NOT(L3708=0),(E3708/L3708),0)</f>
        <v>140</v>
      </c>
      <c r="Q3708" s="2" t="s">
        <v>8317</v>
      </c>
      <c r="R3708" s="2" t="s">
        <v>8318</v>
      </c>
      <c r="S3708" s="11">
        <f>(((J3708/60)/60)/24)+DATE(1970,1,1)</f>
        <v>41879.913761574076</v>
      </c>
      <c r="T3708" s="3">
        <f>(((I3708/60)/60)/24)+DATE(1970,1,1)</f>
        <v>41894.913761574076</v>
      </c>
    </row>
    <row r="3709" spans="1:20" x14ac:dyDescent="0.3">
      <c r="A3709" s="2">
        <v>3707</v>
      </c>
      <c r="B3709" s="2" t="s">
        <v>3704</v>
      </c>
      <c r="C3709" s="2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6">
        <f>(E3709/D3709)*100</f>
        <v>186</v>
      </c>
      <c r="P3709" s="5">
        <f>IF(NOT(L3709=0),(E3709/L3709),0)</f>
        <v>80.869565217391298</v>
      </c>
      <c r="Q3709" s="2" t="s">
        <v>8317</v>
      </c>
      <c r="R3709" s="2" t="s">
        <v>8318</v>
      </c>
      <c r="S3709" s="11">
        <f>(((J3709/60)/60)/24)+DATE(1970,1,1)</f>
        <v>42552.048356481479</v>
      </c>
      <c r="T3709" s="3">
        <f>(((I3709/60)/60)/24)+DATE(1970,1,1)</f>
        <v>42573.226388888885</v>
      </c>
    </row>
    <row r="3710" spans="1:20" x14ac:dyDescent="0.3">
      <c r="A3710" s="2">
        <v>3708</v>
      </c>
      <c r="B3710" s="2" t="s">
        <v>3705</v>
      </c>
      <c r="C3710" s="2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6">
        <f>(E3710/D3710)*100</f>
        <v>300</v>
      </c>
      <c r="P3710" s="5">
        <f>IF(NOT(L3710=0),(E3710/L3710),0)</f>
        <v>53.846153846153847</v>
      </c>
      <c r="Q3710" s="2" t="s">
        <v>8317</v>
      </c>
      <c r="R3710" s="2" t="s">
        <v>8318</v>
      </c>
      <c r="S3710" s="11">
        <f>(((J3710/60)/60)/24)+DATE(1970,1,1)</f>
        <v>41810.142199074071</v>
      </c>
      <c r="T3710" s="3">
        <f>(((I3710/60)/60)/24)+DATE(1970,1,1)</f>
        <v>41824.142199074071</v>
      </c>
    </row>
    <row r="3711" spans="1:20" x14ac:dyDescent="0.3">
      <c r="A3711" s="2">
        <v>3709</v>
      </c>
      <c r="B3711" s="2" t="s">
        <v>3706</v>
      </c>
      <c r="C3711" s="2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6">
        <f>(E3711/D3711)*100</f>
        <v>108.25</v>
      </c>
      <c r="P3711" s="5">
        <f>IF(NOT(L3711=0),(E3711/L3711),0)</f>
        <v>30.928571428571427</v>
      </c>
      <c r="Q3711" s="2" t="s">
        <v>8317</v>
      </c>
      <c r="R3711" s="2" t="s">
        <v>8318</v>
      </c>
      <c r="S3711" s="11">
        <f>(((J3711/60)/60)/24)+DATE(1970,1,1)</f>
        <v>41785.707708333335</v>
      </c>
      <c r="T3711" s="3">
        <f>(((I3711/60)/60)/24)+DATE(1970,1,1)</f>
        <v>41815.707708333335</v>
      </c>
    </row>
    <row r="3712" spans="1:20" x14ac:dyDescent="0.3">
      <c r="A3712" s="2">
        <v>3710</v>
      </c>
      <c r="B3712" s="2" t="s">
        <v>3707</v>
      </c>
      <c r="C3712" s="2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6">
        <f>(E3712/D3712)*100</f>
        <v>141.15384615384616</v>
      </c>
      <c r="P3712" s="5">
        <f>IF(NOT(L3712=0),(E3712/L3712),0)</f>
        <v>67.962962962962962</v>
      </c>
      <c r="Q3712" s="2" t="s">
        <v>8317</v>
      </c>
      <c r="R3712" s="2" t="s">
        <v>8318</v>
      </c>
      <c r="S3712" s="11">
        <f>(((J3712/60)/60)/24)+DATE(1970,1,1)</f>
        <v>42072.576249999998</v>
      </c>
      <c r="T3712" s="3">
        <f>(((I3712/60)/60)/24)+DATE(1970,1,1)</f>
        <v>42097.576249999998</v>
      </c>
    </row>
    <row r="3713" spans="1:20" x14ac:dyDescent="0.3">
      <c r="A3713" s="2">
        <v>3711</v>
      </c>
      <c r="B3713" s="2" t="s">
        <v>3708</v>
      </c>
      <c r="C3713" s="2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6">
        <f>(E3713/D3713)*100</f>
        <v>113.99999999999999</v>
      </c>
      <c r="P3713" s="5">
        <f>IF(NOT(L3713=0),(E3713/L3713),0)</f>
        <v>27.142857142857142</v>
      </c>
      <c r="Q3713" s="2" t="s">
        <v>8317</v>
      </c>
      <c r="R3713" s="2" t="s">
        <v>8318</v>
      </c>
      <c r="S3713" s="11">
        <f>(((J3713/60)/60)/24)+DATE(1970,1,1)</f>
        <v>41779.724224537036</v>
      </c>
      <c r="T3713" s="3">
        <f>(((I3713/60)/60)/24)+DATE(1970,1,1)</f>
        <v>41805.666666666664</v>
      </c>
    </row>
    <row r="3714" spans="1:20" x14ac:dyDescent="0.3">
      <c r="A3714" s="2">
        <v>3712</v>
      </c>
      <c r="B3714" s="2" t="s">
        <v>3709</v>
      </c>
      <c r="C3714" s="2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6">
        <f>(E3714/D3714)*100</f>
        <v>153.73333333333335</v>
      </c>
      <c r="P3714" s="5">
        <f>IF(NOT(L3714=0),(E3714/L3714),0)</f>
        <v>110.86538461538461</v>
      </c>
      <c r="Q3714" s="2" t="s">
        <v>8317</v>
      </c>
      <c r="R3714" s="2" t="s">
        <v>8318</v>
      </c>
      <c r="S3714" s="11">
        <f>(((J3714/60)/60)/24)+DATE(1970,1,1)</f>
        <v>42134.172071759262</v>
      </c>
      <c r="T3714" s="3">
        <f>(((I3714/60)/60)/24)+DATE(1970,1,1)</f>
        <v>42155.290972222225</v>
      </c>
    </row>
    <row r="3715" spans="1:20" x14ac:dyDescent="0.3">
      <c r="A3715" s="2">
        <v>3713</v>
      </c>
      <c r="B3715" s="2" t="s">
        <v>3710</v>
      </c>
      <c r="C3715" s="2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6">
        <f>(E3715/D3715)*100</f>
        <v>101.49999999999999</v>
      </c>
      <c r="P3715" s="5">
        <f>IF(NOT(L3715=0),(E3715/L3715),0)</f>
        <v>106.84210526315789</v>
      </c>
      <c r="Q3715" s="2" t="s">
        <v>8317</v>
      </c>
      <c r="R3715" s="2" t="s">
        <v>8318</v>
      </c>
      <c r="S3715" s="11">
        <f>(((J3715/60)/60)/24)+DATE(1970,1,1)</f>
        <v>42505.738032407404</v>
      </c>
      <c r="T3715" s="3">
        <f>(((I3715/60)/60)/24)+DATE(1970,1,1)</f>
        <v>42525.738032407404</v>
      </c>
    </row>
    <row r="3716" spans="1:20" x14ac:dyDescent="0.3">
      <c r="A3716" s="2">
        <v>3714</v>
      </c>
      <c r="B3716" s="2" t="s">
        <v>3711</v>
      </c>
      <c r="C3716" s="2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6">
        <f>(E3716/D3716)*100</f>
        <v>102.35000000000001</v>
      </c>
      <c r="P3716" s="5">
        <f>IF(NOT(L3716=0),(E3716/L3716),0)</f>
        <v>105.51546391752578</v>
      </c>
      <c r="Q3716" s="2" t="s">
        <v>8317</v>
      </c>
      <c r="R3716" s="2" t="s">
        <v>8318</v>
      </c>
      <c r="S3716" s="11">
        <f>(((J3716/60)/60)/24)+DATE(1970,1,1)</f>
        <v>42118.556331018524</v>
      </c>
      <c r="T3716" s="3">
        <f>(((I3716/60)/60)/24)+DATE(1970,1,1)</f>
        <v>42150.165972222225</v>
      </c>
    </row>
    <row r="3717" spans="1:20" x14ac:dyDescent="0.3">
      <c r="A3717" s="2">
        <v>3715</v>
      </c>
      <c r="B3717" s="2" t="s">
        <v>3712</v>
      </c>
      <c r="C3717" s="2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6">
        <f>(E3717/D3717)*100</f>
        <v>102.57142857142858</v>
      </c>
      <c r="P3717" s="5">
        <f>IF(NOT(L3717=0),(E3717/L3717),0)</f>
        <v>132.96296296296296</v>
      </c>
      <c r="Q3717" s="2" t="s">
        <v>8317</v>
      </c>
      <c r="R3717" s="2" t="s">
        <v>8318</v>
      </c>
      <c r="S3717" s="11">
        <f>(((J3717/60)/60)/24)+DATE(1970,1,1)</f>
        <v>42036.995590277773</v>
      </c>
      <c r="T3717" s="3">
        <f>(((I3717/60)/60)/24)+DATE(1970,1,1)</f>
        <v>42094.536111111112</v>
      </c>
    </row>
    <row r="3718" spans="1:20" x14ac:dyDescent="0.3">
      <c r="A3718" s="2">
        <v>3716</v>
      </c>
      <c r="B3718" s="2" t="s">
        <v>3713</v>
      </c>
      <c r="C3718" s="2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6">
        <f>(E3718/D3718)*100</f>
        <v>155.75</v>
      </c>
      <c r="P3718" s="5">
        <f>IF(NOT(L3718=0),(E3718/L3718),0)</f>
        <v>51.916666666666664</v>
      </c>
      <c r="Q3718" s="2" t="s">
        <v>8317</v>
      </c>
      <c r="R3718" s="2" t="s">
        <v>8318</v>
      </c>
      <c r="S3718" s="11">
        <f>(((J3718/60)/60)/24)+DATE(1970,1,1)</f>
        <v>42360.887835648144</v>
      </c>
      <c r="T3718" s="3">
        <f>(((I3718/60)/60)/24)+DATE(1970,1,1)</f>
        <v>42390.887835648144</v>
      </c>
    </row>
    <row r="3719" spans="1:20" x14ac:dyDescent="0.3">
      <c r="A3719" s="2">
        <v>3717</v>
      </c>
      <c r="B3719" s="2" t="s">
        <v>3714</v>
      </c>
      <c r="C3719" s="2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6">
        <f>(E3719/D3719)*100</f>
        <v>100.75</v>
      </c>
      <c r="P3719" s="5">
        <f>IF(NOT(L3719=0),(E3719/L3719),0)</f>
        <v>310</v>
      </c>
      <c r="Q3719" s="2" t="s">
        <v>8317</v>
      </c>
      <c r="R3719" s="2" t="s">
        <v>8318</v>
      </c>
      <c r="S3719" s="11">
        <f>(((J3719/60)/60)/24)+DATE(1970,1,1)</f>
        <v>42102.866307870368</v>
      </c>
      <c r="T3719" s="3">
        <f>(((I3719/60)/60)/24)+DATE(1970,1,1)</f>
        <v>42133.866307870368</v>
      </c>
    </row>
    <row r="3720" spans="1:20" x14ac:dyDescent="0.3">
      <c r="A3720" s="2">
        <v>3718</v>
      </c>
      <c r="B3720" s="2" t="s">
        <v>3715</v>
      </c>
      <c r="C3720" s="2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6">
        <f>(E3720/D3720)*100</f>
        <v>239.4</v>
      </c>
      <c r="P3720" s="5">
        <f>IF(NOT(L3720=0),(E3720/L3720),0)</f>
        <v>26.021739130434781</v>
      </c>
      <c r="Q3720" s="2" t="s">
        <v>8317</v>
      </c>
      <c r="R3720" s="2" t="s">
        <v>8318</v>
      </c>
      <c r="S3720" s="11">
        <f>(((J3720/60)/60)/24)+DATE(1970,1,1)</f>
        <v>42032.716145833328</v>
      </c>
      <c r="T3720" s="3">
        <f>(((I3720/60)/60)/24)+DATE(1970,1,1)</f>
        <v>42062.716145833328</v>
      </c>
    </row>
    <row r="3721" spans="1:20" x14ac:dyDescent="0.3">
      <c r="A3721" s="2">
        <v>3719</v>
      </c>
      <c r="B3721" s="2" t="s">
        <v>3716</v>
      </c>
      <c r="C3721" s="2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6">
        <f>(E3721/D3721)*100</f>
        <v>210</v>
      </c>
      <c r="P3721" s="5">
        <f>IF(NOT(L3721=0),(E3721/L3721),0)</f>
        <v>105</v>
      </c>
      <c r="Q3721" s="2" t="s">
        <v>8317</v>
      </c>
      <c r="R3721" s="2" t="s">
        <v>8318</v>
      </c>
      <c r="S3721" s="11">
        <f>(((J3721/60)/60)/24)+DATE(1970,1,1)</f>
        <v>42147.729930555557</v>
      </c>
      <c r="T3721" s="3">
        <f>(((I3721/60)/60)/24)+DATE(1970,1,1)</f>
        <v>42177.729930555557</v>
      </c>
    </row>
    <row r="3722" spans="1:20" x14ac:dyDescent="0.3">
      <c r="A3722" s="2">
        <v>3720</v>
      </c>
      <c r="B3722" s="2" t="s">
        <v>3717</v>
      </c>
      <c r="C3722" s="2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6">
        <f>(E3722/D3722)*100</f>
        <v>104.51515151515152</v>
      </c>
      <c r="P3722" s="5">
        <f>IF(NOT(L3722=0),(E3722/L3722),0)</f>
        <v>86.224999999999994</v>
      </c>
      <c r="Q3722" s="2" t="s">
        <v>8317</v>
      </c>
      <c r="R3722" s="2" t="s">
        <v>8318</v>
      </c>
      <c r="S3722" s="11">
        <f>(((J3722/60)/60)/24)+DATE(1970,1,1)</f>
        <v>42165.993125000001</v>
      </c>
      <c r="T3722" s="3">
        <f>(((I3722/60)/60)/24)+DATE(1970,1,1)</f>
        <v>42187.993125000001</v>
      </c>
    </row>
    <row r="3723" spans="1:20" x14ac:dyDescent="0.3">
      <c r="A3723" s="2">
        <v>3721</v>
      </c>
      <c r="B3723" s="2" t="s">
        <v>3718</v>
      </c>
      <c r="C3723" s="2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6">
        <f>(E3723/D3723)*100</f>
        <v>100.8</v>
      </c>
      <c r="P3723" s="5">
        <f>IF(NOT(L3723=0),(E3723/L3723),0)</f>
        <v>114.54545454545455</v>
      </c>
      <c r="Q3723" s="2" t="s">
        <v>8317</v>
      </c>
      <c r="R3723" s="2" t="s">
        <v>8318</v>
      </c>
      <c r="S3723" s="11">
        <f>(((J3723/60)/60)/24)+DATE(1970,1,1)</f>
        <v>41927.936157407406</v>
      </c>
      <c r="T3723" s="3">
        <f>(((I3723/60)/60)/24)+DATE(1970,1,1)</f>
        <v>41948.977824074071</v>
      </c>
    </row>
    <row r="3724" spans="1:20" x14ac:dyDescent="0.3">
      <c r="A3724" s="2">
        <v>3722</v>
      </c>
      <c r="B3724" s="2" t="s">
        <v>3719</v>
      </c>
      <c r="C3724" s="2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6">
        <f>(E3724/D3724)*100</f>
        <v>111.20000000000002</v>
      </c>
      <c r="P3724" s="5">
        <f>IF(NOT(L3724=0),(E3724/L3724),0)</f>
        <v>47.657142857142858</v>
      </c>
      <c r="Q3724" s="2" t="s">
        <v>8317</v>
      </c>
      <c r="R3724" s="2" t="s">
        <v>8318</v>
      </c>
      <c r="S3724" s="11">
        <f>(((J3724/60)/60)/24)+DATE(1970,1,1)</f>
        <v>42381.671840277777</v>
      </c>
      <c r="T3724" s="3">
        <f>(((I3724/60)/60)/24)+DATE(1970,1,1)</f>
        <v>42411.957638888889</v>
      </c>
    </row>
    <row r="3725" spans="1:20" x14ac:dyDescent="0.3">
      <c r="A3725" s="2">
        <v>3723</v>
      </c>
      <c r="B3725" s="2" t="s">
        <v>3720</v>
      </c>
      <c r="C3725" s="2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6">
        <f>(E3725/D3725)*100</f>
        <v>102.04444444444445</v>
      </c>
      <c r="P3725" s="5">
        <f>IF(NOT(L3725=0),(E3725/L3725),0)</f>
        <v>72.888888888888886</v>
      </c>
      <c r="Q3725" s="2" t="s">
        <v>8317</v>
      </c>
      <c r="R3725" s="2" t="s">
        <v>8318</v>
      </c>
      <c r="S3725" s="11">
        <f>(((J3725/60)/60)/24)+DATE(1970,1,1)</f>
        <v>41943.753032407411</v>
      </c>
      <c r="T3725" s="3">
        <f>(((I3725/60)/60)/24)+DATE(1970,1,1)</f>
        <v>41973.794699074075</v>
      </c>
    </row>
    <row r="3726" spans="1:20" x14ac:dyDescent="0.3">
      <c r="A3726" s="2">
        <v>3724</v>
      </c>
      <c r="B3726" s="2" t="s">
        <v>3721</v>
      </c>
      <c r="C3726" s="2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6">
        <f>(E3726/D3726)*100</f>
        <v>102.54767441860466</v>
      </c>
      <c r="P3726" s="5">
        <f>IF(NOT(L3726=0),(E3726/L3726),0)</f>
        <v>49.545505617977533</v>
      </c>
      <c r="Q3726" s="2" t="s">
        <v>8317</v>
      </c>
      <c r="R3726" s="2" t="s">
        <v>8318</v>
      </c>
      <c r="S3726" s="11">
        <f>(((J3726/60)/60)/24)+DATE(1970,1,1)</f>
        <v>42465.491435185191</v>
      </c>
      <c r="T3726" s="3">
        <f>(((I3726/60)/60)/24)+DATE(1970,1,1)</f>
        <v>42494.958333333328</v>
      </c>
    </row>
    <row r="3727" spans="1:20" x14ac:dyDescent="0.3">
      <c r="A3727" s="2">
        <v>3725</v>
      </c>
      <c r="B3727" s="2" t="s">
        <v>3722</v>
      </c>
      <c r="C3727" s="2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6">
        <f>(E3727/D3727)*100</f>
        <v>127</v>
      </c>
      <c r="P3727" s="5">
        <f>IF(NOT(L3727=0),(E3727/L3727),0)</f>
        <v>25.4</v>
      </c>
      <c r="Q3727" s="2" t="s">
        <v>8317</v>
      </c>
      <c r="R3727" s="2" t="s">
        <v>8318</v>
      </c>
      <c r="S3727" s="11">
        <f>(((J3727/60)/60)/24)+DATE(1970,1,1)</f>
        <v>42401.945219907408</v>
      </c>
      <c r="T3727" s="3">
        <f>(((I3727/60)/60)/24)+DATE(1970,1,1)</f>
        <v>42418.895833333328</v>
      </c>
    </row>
    <row r="3728" spans="1:20" x14ac:dyDescent="0.3">
      <c r="A3728" s="2">
        <v>3726</v>
      </c>
      <c r="B3728" s="2" t="s">
        <v>3723</v>
      </c>
      <c r="C3728" s="2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6">
        <f>(E3728/D3728)*100</f>
        <v>338.70588235294122</v>
      </c>
      <c r="P3728" s="5">
        <f>IF(NOT(L3728=0),(E3728/L3728),0)</f>
        <v>62.586956521739133</v>
      </c>
      <c r="Q3728" s="2" t="s">
        <v>8317</v>
      </c>
      <c r="R3728" s="2" t="s">
        <v>8318</v>
      </c>
      <c r="S3728" s="11">
        <f>(((J3728/60)/60)/24)+DATE(1970,1,1)</f>
        <v>42462.140868055561</v>
      </c>
      <c r="T3728" s="3">
        <f>(((I3728/60)/60)/24)+DATE(1970,1,1)</f>
        <v>42489.875</v>
      </c>
    </row>
    <row r="3729" spans="1:20" x14ac:dyDescent="0.3">
      <c r="A3729" s="2">
        <v>3727</v>
      </c>
      <c r="B3729" s="2" t="s">
        <v>3724</v>
      </c>
      <c r="C3729" s="2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6">
        <f>(E3729/D3729)*100</f>
        <v>100.75</v>
      </c>
      <c r="P3729" s="5">
        <f>IF(NOT(L3729=0),(E3729/L3729),0)</f>
        <v>61.060606060606062</v>
      </c>
      <c r="Q3729" s="2" t="s">
        <v>8317</v>
      </c>
      <c r="R3729" s="2" t="s">
        <v>8318</v>
      </c>
      <c r="S3729" s="11">
        <f>(((J3729/60)/60)/24)+DATE(1970,1,1)</f>
        <v>42632.348310185189</v>
      </c>
      <c r="T3729" s="3">
        <f>(((I3729/60)/60)/24)+DATE(1970,1,1)</f>
        <v>42663.204861111109</v>
      </c>
    </row>
    <row r="3730" spans="1:20" x14ac:dyDescent="0.3">
      <c r="A3730" s="2">
        <v>3728</v>
      </c>
      <c r="B3730" s="2" t="s">
        <v>3725</v>
      </c>
      <c r="C3730" s="2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6">
        <f>(E3730/D3730)*100</f>
        <v>9.31</v>
      </c>
      <c r="P3730" s="5">
        <f>IF(NOT(L3730=0),(E3730/L3730),0)</f>
        <v>60.064516129032256</v>
      </c>
      <c r="Q3730" s="2" t="s">
        <v>8317</v>
      </c>
      <c r="R3730" s="2" t="s">
        <v>8318</v>
      </c>
      <c r="S3730" s="11">
        <f>(((J3730/60)/60)/24)+DATE(1970,1,1)</f>
        <v>42205.171018518522</v>
      </c>
      <c r="T3730" s="3">
        <f>(((I3730/60)/60)/24)+DATE(1970,1,1)</f>
        <v>42235.171018518522</v>
      </c>
    </row>
    <row r="3731" spans="1:20" x14ac:dyDescent="0.3">
      <c r="A3731" s="2">
        <v>3729</v>
      </c>
      <c r="B3731" s="2" t="s">
        <v>3726</v>
      </c>
      <c r="C3731" s="2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6">
        <f>(E3731/D3731)*100</f>
        <v>7.24</v>
      </c>
      <c r="P3731" s="5">
        <f>IF(NOT(L3731=0),(E3731/L3731),0)</f>
        <v>72.400000000000006</v>
      </c>
      <c r="Q3731" s="2" t="s">
        <v>8317</v>
      </c>
      <c r="R3731" s="2" t="s">
        <v>8318</v>
      </c>
      <c r="S3731" s="11">
        <f>(((J3731/60)/60)/24)+DATE(1970,1,1)</f>
        <v>42041.205000000002</v>
      </c>
      <c r="T3731" s="3">
        <f>(((I3731/60)/60)/24)+DATE(1970,1,1)</f>
        <v>42086.16333333333</v>
      </c>
    </row>
    <row r="3732" spans="1:20" x14ac:dyDescent="0.3">
      <c r="A3732" s="2">
        <v>3730</v>
      </c>
      <c r="B3732" s="2" t="s">
        <v>3727</v>
      </c>
      <c r="C3732" s="2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6">
        <f>(E3732/D3732)*100</f>
        <v>10</v>
      </c>
      <c r="P3732" s="5">
        <f>IF(NOT(L3732=0),(E3732/L3732),0)</f>
        <v>100</v>
      </c>
      <c r="Q3732" s="2" t="s">
        <v>8317</v>
      </c>
      <c r="R3732" s="2" t="s">
        <v>8318</v>
      </c>
      <c r="S3732" s="11">
        <f>(((J3732/60)/60)/24)+DATE(1970,1,1)</f>
        <v>42203.677766203706</v>
      </c>
      <c r="T3732" s="3">
        <f>(((I3732/60)/60)/24)+DATE(1970,1,1)</f>
        <v>42233.677766203706</v>
      </c>
    </row>
    <row r="3733" spans="1:20" x14ac:dyDescent="0.3">
      <c r="A3733" s="2">
        <v>3731</v>
      </c>
      <c r="B3733" s="2" t="s">
        <v>3728</v>
      </c>
      <c r="C3733" s="2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6">
        <f>(E3733/D3733)*100</f>
        <v>11.272727272727273</v>
      </c>
      <c r="P3733" s="5">
        <f>IF(NOT(L3733=0),(E3733/L3733),0)</f>
        <v>51.666666666666664</v>
      </c>
      <c r="Q3733" s="2" t="s">
        <v>8317</v>
      </c>
      <c r="R3733" s="2" t="s">
        <v>8318</v>
      </c>
      <c r="S3733" s="11">
        <f>(((J3733/60)/60)/24)+DATE(1970,1,1)</f>
        <v>41983.752847222218</v>
      </c>
      <c r="T3733" s="3">
        <f>(((I3733/60)/60)/24)+DATE(1970,1,1)</f>
        <v>42014.140972222223</v>
      </c>
    </row>
    <row r="3734" spans="1:20" x14ac:dyDescent="0.3">
      <c r="A3734" s="2">
        <v>3732</v>
      </c>
      <c r="B3734" s="2" t="s">
        <v>3729</v>
      </c>
      <c r="C3734" s="2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6">
        <f>(E3734/D3734)*100</f>
        <v>15.411764705882353</v>
      </c>
      <c r="P3734" s="5">
        <f>IF(NOT(L3734=0),(E3734/L3734),0)</f>
        <v>32.75</v>
      </c>
      <c r="Q3734" s="2" t="s">
        <v>8317</v>
      </c>
      <c r="R3734" s="2" t="s">
        <v>8318</v>
      </c>
      <c r="S3734" s="11">
        <f>(((J3734/60)/60)/24)+DATE(1970,1,1)</f>
        <v>41968.677465277782</v>
      </c>
      <c r="T3734" s="3">
        <f>(((I3734/60)/60)/24)+DATE(1970,1,1)</f>
        <v>42028.5</v>
      </c>
    </row>
    <row r="3735" spans="1:20" x14ac:dyDescent="0.3">
      <c r="A3735" s="2">
        <v>3733</v>
      </c>
      <c r="B3735" s="2" t="s">
        <v>3730</v>
      </c>
      <c r="C3735" s="2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6">
        <f>(E3735/D3735)*100</f>
        <v>0</v>
      </c>
      <c r="P3735" s="5">
        <f>IF(NOT(L3735=0),(E3735/L3735),0)</f>
        <v>0</v>
      </c>
      <c r="Q3735" s="2" t="s">
        <v>8317</v>
      </c>
      <c r="R3735" s="2" t="s">
        <v>8318</v>
      </c>
      <c r="S3735" s="11">
        <f>(((J3735/60)/60)/24)+DATE(1970,1,1)</f>
        <v>42103.024398148147</v>
      </c>
      <c r="T3735" s="3">
        <f>(((I3735/60)/60)/24)+DATE(1970,1,1)</f>
        <v>42112.9375</v>
      </c>
    </row>
    <row r="3736" spans="1:20" x14ac:dyDescent="0.3">
      <c r="A3736" s="2">
        <v>3734</v>
      </c>
      <c r="B3736" s="2" t="s">
        <v>3731</v>
      </c>
      <c r="C3736" s="2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6">
        <f>(E3736/D3736)*100</f>
        <v>28.466666666666669</v>
      </c>
      <c r="P3736" s="5">
        <f>IF(NOT(L3736=0),(E3736/L3736),0)</f>
        <v>61</v>
      </c>
      <c r="Q3736" s="2" t="s">
        <v>8317</v>
      </c>
      <c r="R3736" s="2" t="s">
        <v>8318</v>
      </c>
      <c r="S3736" s="11">
        <f>(((J3736/60)/60)/24)+DATE(1970,1,1)</f>
        <v>42089.901574074072</v>
      </c>
      <c r="T3736" s="3">
        <f>(((I3736/60)/60)/24)+DATE(1970,1,1)</f>
        <v>42149.901574074072</v>
      </c>
    </row>
    <row r="3737" spans="1:20" x14ac:dyDescent="0.3">
      <c r="A3737" s="2">
        <v>3735</v>
      </c>
      <c r="B3737" s="2" t="s">
        <v>3732</v>
      </c>
      <c r="C3737" s="2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6">
        <f>(E3737/D3737)*100</f>
        <v>13.333333333333334</v>
      </c>
      <c r="P3737" s="5">
        <f>IF(NOT(L3737=0),(E3737/L3737),0)</f>
        <v>10</v>
      </c>
      <c r="Q3737" s="2" t="s">
        <v>8317</v>
      </c>
      <c r="R3737" s="2" t="s">
        <v>8318</v>
      </c>
      <c r="S3737" s="11">
        <f>(((J3737/60)/60)/24)+DATE(1970,1,1)</f>
        <v>42122.693159722221</v>
      </c>
      <c r="T3737" s="3">
        <f>(((I3737/60)/60)/24)+DATE(1970,1,1)</f>
        <v>42152.693159722221</v>
      </c>
    </row>
    <row r="3738" spans="1:20" x14ac:dyDescent="0.3">
      <c r="A3738" s="2">
        <v>3736</v>
      </c>
      <c r="B3738" s="2" t="s">
        <v>3733</v>
      </c>
      <c r="C3738" s="2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6">
        <f>(E3738/D3738)*100</f>
        <v>0.66666666666666674</v>
      </c>
      <c r="P3738" s="5">
        <f>IF(NOT(L3738=0),(E3738/L3738),0)</f>
        <v>10</v>
      </c>
      <c r="Q3738" s="2" t="s">
        <v>8317</v>
      </c>
      <c r="R3738" s="2" t="s">
        <v>8318</v>
      </c>
      <c r="S3738" s="11">
        <f>(((J3738/60)/60)/24)+DATE(1970,1,1)</f>
        <v>42048.711724537032</v>
      </c>
      <c r="T3738" s="3">
        <f>(((I3738/60)/60)/24)+DATE(1970,1,1)</f>
        <v>42086.75</v>
      </c>
    </row>
    <row r="3739" spans="1:20" x14ac:dyDescent="0.3">
      <c r="A3739" s="2">
        <v>3737</v>
      </c>
      <c r="B3739" s="2" t="s">
        <v>3734</v>
      </c>
      <c r="C3739" s="2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6">
        <f>(E3739/D3739)*100</f>
        <v>21.428571428571427</v>
      </c>
      <c r="P3739" s="5">
        <f>IF(NOT(L3739=0),(E3739/L3739),0)</f>
        <v>37.5</v>
      </c>
      <c r="Q3739" s="2" t="s">
        <v>8317</v>
      </c>
      <c r="R3739" s="2" t="s">
        <v>8318</v>
      </c>
      <c r="S3739" s="11">
        <f>(((J3739/60)/60)/24)+DATE(1970,1,1)</f>
        <v>42297.691006944442</v>
      </c>
      <c r="T3739" s="3">
        <f>(((I3739/60)/60)/24)+DATE(1970,1,1)</f>
        <v>42320.290972222225</v>
      </c>
    </row>
    <row r="3740" spans="1:20" x14ac:dyDescent="0.3">
      <c r="A3740" s="2">
        <v>3738</v>
      </c>
      <c r="B3740" s="2" t="s">
        <v>3735</v>
      </c>
      <c r="C3740" s="2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6">
        <f>(E3740/D3740)*100</f>
        <v>18</v>
      </c>
      <c r="P3740" s="5">
        <f>IF(NOT(L3740=0),(E3740/L3740),0)</f>
        <v>45</v>
      </c>
      <c r="Q3740" s="2" t="s">
        <v>8317</v>
      </c>
      <c r="R3740" s="2" t="s">
        <v>8318</v>
      </c>
      <c r="S3740" s="11">
        <f>(((J3740/60)/60)/24)+DATE(1970,1,1)</f>
        <v>41813.938715277778</v>
      </c>
      <c r="T3740" s="3">
        <f>(((I3740/60)/60)/24)+DATE(1970,1,1)</f>
        <v>41835.916666666664</v>
      </c>
    </row>
    <row r="3741" spans="1:20" x14ac:dyDescent="0.3">
      <c r="A3741" s="2">
        <v>3739</v>
      </c>
      <c r="B3741" s="2" t="s">
        <v>3736</v>
      </c>
      <c r="C3741" s="2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6">
        <f>(E3741/D3741)*100</f>
        <v>20.125</v>
      </c>
      <c r="P3741" s="5">
        <f>IF(NOT(L3741=0),(E3741/L3741),0)</f>
        <v>100.625</v>
      </c>
      <c r="Q3741" s="2" t="s">
        <v>8317</v>
      </c>
      <c r="R3741" s="2" t="s">
        <v>8318</v>
      </c>
      <c r="S3741" s="11">
        <f>(((J3741/60)/60)/24)+DATE(1970,1,1)</f>
        <v>42548.449861111112</v>
      </c>
      <c r="T3741" s="3">
        <f>(((I3741/60)/60)/24)+DATE(1970,1,1)</f>
        <v>42568.449861111112</v>
      </c>
    </row>
    <row r="3742" spans="1:20" x14ac:dyDescent="0.3">
      <c r="A3742" s="2">
        <v>3740</v>
      </c>
      <c r="B3742" s="2" t="s">
        <v>3737</v>
      </c>
      <c r="C3742" s="2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6">
        <f>(E3742/D3742)*100</f>
        <v>17.899999999999999</v>
      </c>
      <c r="P3742" s="5">
        <f>IF(NOT(L3742=0),(E3742/L3742),0)</f>
        <v>25.571428571428573</v>
      </c>
      <c r="Q3742" s="2" t="s">
        <v>8317</v>
      </c>
      <c r="R3742" s="2" t="s">
        <v>8318</v>
      </c>
      <c r="S3742" s="11">
        <f>(((J3742/60)/60)/24)+DATE(1970,1,1)</f>
        <v>41833.089756944442</v>
      </c>
      <c r="T3742" s="3">
        <f>(((I3742/60)/60)/24)+DATE(1970,1,1)</f>
        <v>41863.079143518517</v>
      </c>
    </row>
    <row r="3743" spans="1:20" x14ac:dyDescent="0.3">
      <c r="A3743" s="2">
        <v>3741</v>
      </c>
      <c r="B3743" s="2" t="s">
        <v>3738</v>
      </c>
      <c r="C3743" s="2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6">
        <f>(E3743/D3743)*100</f>
        <v>0</v>
      </c>
      <c r="P3743" s="5">
        <f>IF(NOT(L3743=0),(E3743/L3743),0)</f>
        <v>0</v>
      </c>
      <c r="Q3743" s="2" t="s">
        <v>8317</v>
      </c>
      <c r="R3743" s="2" t="s">
        <v>8318</v>
      </c>
      <c r="S3743" s="11">
        <f>(((J3743/60)/60)/24)+DATE(1970,1,1)</f>
        <v>42325.920717592591</v>
      </c>
      <c r="T3743" s="3">
        <f>(((I3743/60)/60)/24)+DATE(1970,1,1)</f>
        <v>42355.920717592591</v>
      </c>
    </row>
    <row r="3744" spans="1:20" x14ac:dyDescent="0.3">
      <c r="A3744" s="2">
        <v>3742</v>
      </c>
      <c r="B3744" s="2" t="s">
        <v>3739</v>
      </c>
      <c r="C3744" s="2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6">
        <f>(E3744/D3744)*100</f>
        <v>2</v>
      </c>
      <c r="P3744" s="5">
        <f>IF(NOT(L3744=0),(E3744/L3744),0)</f>
        <v>25</v>
      </c>
      <c r="Q3744" s="2" t="s">
        <v>8317</v>
      </c>
      <c r="R3744" s="2" t="s">
        <v>8318</v>
      </c>
      <c r="S3744" s="11">
        <f>(((J3744/60)/60)/24)+DATE(1970,1,1)</f>
        <v>41858.214629629627</v>
      </c>
      <c r="T3744" s="3">
        <f>(((I3744/60)/60)/24)+DATE(1970,1,1)</f>
        <v>41888.214629629627</v>
      </c>
    </row>
    <row r="3745" spans="1:20" x14ac:dyDescent="0.3">
      <c r="A3745" s="2">
        <v>3743</v>
      </c>
      <c r="B3745" s="2" t="s">
        <v>3740</v>
      </c>
      <c r="C3745" s="2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6">
        <f>(E3745/D3745)*100</f>
        <v>0</v>
      </c>
      <c r="P3745" s="5">
        <f>IF(NOT(L3745=0),(E3745/L3745),0)</f>
        <v>0</v>
      </c>
      <c r="Q3745" s="2" t="s">
        <v>8317</v>
      </c>
      <c r="R3745" s="2" t="s">
        <v>8318</v>
      </c>
      <c r="S3745" s="11">
        <f>(((J3745/60)/60)/24)+DATE(1970,1,1)</f>
        <v>41793.710231481484</v>
      </c>
      <c r="T3745" s="3">
        <f>(((I3745/60)/60)/24)+DATE(1970,1,1)</f>
        <v>41823.710231481484</v>
      </c>
    </row>
    <row r="3746" spans="1:20" x14ac:dyDescent="0.3">
      <c r="A3746" s="2">
        <v>3744</v>
      </c>
      <c r="B3746" s="2" t="s">
        <v>3741</v>
      </c>
      <c r="C3746" s="2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6">
        <f>(E3746/D3746)*100</f>
        <v>0</v>
      </c>
      <c r="P3746" s="5">
        <f>IF(NOT(L3746=0),(E3746/L3746),0)</f>
        <v>0</v>
      </c>
      <c r="Q3746" s="2" t="s">
        <v>8317</v>
      </c>
      <c r="R3746" s="2" t="s">
        <v>8318</v>
      </c>
      <c r="S3746" s="11">
        <f>(((J3746/60)/60)/24)+DATE(1970,1,1)</f>
        <v>41793.814259259263</v>
      </c>
      <c r="T3746" s="3">
        <f>(((I3746/60)/60)/24)+DATE(1970,1,1)</f>
        <v>41825.165972222225</v>
      </c>
    </row>
    <row r="3747" spans="1:20" x14ac:dyDescent="0.3">
      <c r="A3747" s="2">
        <v>3745</v>
      </c>
      <c r="B3747" s="2" t="s">
        <v>3742</v>
      </c>
      <c r="C3747" s="2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6">
        <f>(E3747/D3747)*100</f>
        <v>10</v>
      </c>
      <c r="P3747" s="5">
        <f>IF(NOT(L3747=0),(E3747/L3747),0)</f>
        <v>10</v>
      </c>
      <c r="Q3747" s="2" t="s">
        <v>8317</v>
      </c>
      <c r="R3747" s="2" t="s">
        <v>8318</v>
      </c>
      <c r="S3747" s="11">
        <f>(((J3747/60)/60)/24)+DATE(1970,1,1)</f>
        <v>41831.697939814818</v>
      </c>
      <c r="T3747" s="3">
        <f>(((I3747/60)/60)/24)+DATE(1970,1,1)</f>
        <v>41861.697939814818</v>
      </c>
    </row>
    <row r="3748" spans="1:20" x14ac:dyDescent="0.3">
      <c r="A3748" s="2">
        <v>3746</v>
      </c>
      <c r="B3748" s="2" t="s">
        <v>3743</v>
      </c>
      <c r="C3748" s="2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6">
        <f>(E3748/D3748)*100</f>
        <v>2.3764705882352941</v>
      </c>
      <c r="P3748" s="5">
        <f>IF(NOT(L3748=0),(E3748/L3748),0)</f>
        <v>202</v>
      </c>
      <c r="Q3748" s="2" t="s">
        <v>8317</v>
      </c>
      <c r="R3748" s="2" t="s">
        <v>8318</v>
      </c>
      <c r="S3748" s="11">
        <f>(((J3748/60)/60)/24)+DATE(1970,1,1)</f>
        <v>42621.389340277776</v>
      </c>
      <c r="T3748" s="3">
        <f>(((I3748/60)/60)/24)+DATE(1970,1,1)</f>
        <v>42651.389340277776</v>
      </c>
    </row>
    <row r="3749" spans="1:20" x14ac:dyDescent="0.3">
      <c r="A3749" s="2">
        <v>3747</v>
      </c>
      <c r="B3749" s="2" t="s">
        <v>3744</v>
      </c>
      <c r="C3749" s="2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6">
        <f>(E3749/D3749)*100</f>
        <v>1</v>
      </c>
      <c r="P3749" s="5">
        <f>IF(NOT(L3749=0),(E3749/L3749),0)</f>
        <v>25</v>
      </c>
      <c r="Q3749" s="2" t="s">
        <v>8317</v>
      </c>
      <c r="R3749" s="2" t="s">
        <v>8318</v>
      </c>
      <c r="S3749" s="11">
        <f>(((J3749/60)/60)/24)+DATE(1970,1,1)</f>
        <v>42164.299722222218</v>
      </c>
      <c r="T3749" s="3">
        <f>(((I3749/60)/60)/24)+DATE(1970,1,1)</f>
        <v>42190.957638888889</v>
      </c>
    </row>
    <row r="3750" spans="1:20" x14ac:dyDescent="0.3">
      <c r="A3750" s="2">
        <v>3748</v>
      </c>
      <c r="B3750" s="2" t="s">
        <v>3745</v>
      </c>
      <c r="C3750" s="2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6">
        <f>(E3750/D3750)*100</f>
        <v>103.52</v>
      </c>
      <c r="P3750" s="5">
        <f>IF(NOT(L3750=0),(E3750/L3750),0)</f>
        <v>99.538461538461533</v>
      </c>
      <c r="Q3750" s="2" t="s">
        <v>8317</v>
      </c>
      <c r="R3750" s="2" t="s">
        <v>8359</v>
      </c>
      <c r="S3750" s="11">
        <f>(((J3750/60)/60)/24)+DATE(1970,1,1)</f>
        <v>42395.706435185188</v>
      </c>
      <c r="T3750" s="3">
        <f>(((I3750/60)/60)/24)+DATE(1970,1,1)</f>
        <v>42416.249305555553</v>
      </c>
    </row>
    <row r="3751" spans="1:20" x14ac:dyDescent="0.3">
      <c r="A3751" s="2">
        <v>3749</v>
      </c>
      <c r="B3751" s="2" t="s">
        <v>3746</v>
      </c>
      <c r="C3751" s="2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6">
        <f>(E3751/D3751)*100</f>
        <v>105</v>
      </c>
      <c r="P3751" s="5">
        <f>IF(NOT(L3751=0),(E3751/L3751),0)</f>
        <v>75</v>
      </c>
      <c r="Q3751" s="2" t="s">
        <v>8317</v>
      </c>
      <c r="R3751" s="2" t="s">
        <v>8359</v>
      </c>
      <c r="S3751" s="11">
        <f>(((J3751/60)/60)/24)+DATE(1970,1,1)</f>
        <v>42458.127175925925</v>
      </c>
      <c r="T3751" s="3">
        <f>(((I3751/60)/60)/24)+DATE(1970,1,1)</f>
        <v>42489.165972222225</v>
      </c>
    </row>
    <row r="3752" spans="1:20" x14ac:dyDescent="0.3">
      <c r="A3752" s="2">
        <v>3750</v>
      </c>
      <c r="B3752" s="2" t="s">
        <v>3747</v>
      </c>
      <c r="C3752" s="2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6">
        <f>(E3752/D3752)*100</f>
        <v>100.44999999999999</v>
      </c>
      <c r="P3752" s="5">
        <f>IF(NOT(L3752=0),(E3752/L3752),0)</f>
        <v>215.25</v>
      </c>
      <c r="Q3752" s="2" t="s">
        <v>8317</v>
      </c>
      <c r="R3752" s="2" t="s">
        <v>8359</v>
      </c>
      <c r="S3752" s="11">
        <f>(((J3752/60)/60)/24)+DATE(1970,1,1)</f>
        <v>42016.981574074074</v>
      </c>
      <c r="T3752" s="3">
        <f>(((I3752/60)/60)/24)+DATE(1970,1,1)</f>
        <v>42045.332638888889</v>
      </c>
    </row>
    <row r="3753" spans="1:20" x14ac:dyDescent="0.3">
      <c r="A3753" s="2">
        <v>3751</v>
      </c>
      <c r="B3753" s="2" t="s">
        <v>3748</v>
      </c>
      <c r="C3753" s="2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6">
        <f>(E3753/D3753)*100</f>
        <v>132.6</v>
      </c>
      <c r="P3753" s="5">
        <f>IF(NOT(L3753=0),(E3753/L3753),0)</f>
        <v>120.54545454545455</v>
      </c>
      <c r="Q3753" s="2" t="s">
        <v>8317</v>
      </c>
      <c r="R3753" s="2" t="s">
        <v>8359</v>
      </c>
      <c r="S3753" s="11">
        <f>(((J3753/60)/60)/24)+DATE(1970,1,1)</f>
        <v>42403.035567129627</v>
      </c>
      <c r="T3753" s="3">
        <f>(((I3753/60)/60)/24)+DATE(1970,1,1)</f>
        <v>42462.993900462956</v>
      </c>
    </row>
    <row r="3754" spans="1:20" x14ac:dyDescent="0.3">
      <c r="A3754" s="2">
        <v>3752</v>
      </c>
      <c r="B3754" s="2" t="s">
        <v>3749</v>
      </c>
      <c r="C3754" s="2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6">
        <f>(E3754/D3754)*100</f>
        <v>112.99999999999999</v>
      </c>
      <c r="P3754" s="5">
        <f>IF(NOT(L3754=0),(E3754/L3754),0)</f>
        <v>37.666666666666664</v>
      </c>
      <c r="Q3754" s="2" t="s">
        <v>8317</v>
      </c>
      <c r="R3754" s="2" t="s">
        <v>8359</v>
      </c>
      <c r="S3754" s="11">
        <f>(((J3754/60)/60)/24)+DATE(1970,1,1)</f>
        <v>42619.802488425921</v>
      </c>
      <c r="T3754" s="3">
        <f>(((I3754/60)/60)/24)+DATE(1970,1,1)</f>
        <v>42659.875</v>
      </c>
    </row>
    <row r="3755" spans="1:20" x14ac:dyDescent="0.3">
      <c r="A3755" s="2">
        <v>3753</v>
      </c>
      <c r="B3755" s="2" t="s">
        <v>3750</v>
      </c>
      <c r="C3755" s="2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6">
        <f>(E3755/D3755)*100</f>
        <v>103.34</v>
      </c>
      <c r="P3755" s="5">
        <f>IF(NOT(L3755=0),(E3755/L3755),0)</f>
        <v>172.23333333333332</v>
      </c>
      <c r="Q3755" s="2" t="s">
        <v>8317</v>
      </c>
      <c r="R3755" s="2" t="s">
        <v>8359</v>
      </c>
      <c r="S3755" s="11">
        <f>(((J3755/60)/60)/24)+DATE(1970,1,1)</f>
        <v>42128.824074074073</v>
      </c>
      <c r="T3755" s="3">
        <f>(((I3755/60)/60)/24)+DATE(1970,1,1)</f>
        <v>42158</v>
      </c>
    </row>
    <row r="3756" spans="1:20" x14ac:dyDescent="0.3">
      <c r="A3756" s="2">
        <v>3754</v>
      </c>
      <c r="B3756" s="2" t="s">
        <v>3751</v>
      </c>
      <c r="C3756" s="2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6">
        <f>(E3756/D3756)*100</f>
        <v>120</v>
      </c>
      <c r="P3756" s="5">
        <f>IF(NOT(L3756=0),(E3756/L3756),0)</f>
        <v>111.11111111111111</v>
      </c>
      <c r="Q3756" s="2" t="s">
        <v>8317</v>
      </c>
      <c r="R3756" s="2" t="s">
        <v>8359</v>
      </c>
      <c r="S3756" s="11">
        <f>(((J3756/60)/60)/24)+DATE(1970,1,1)</f>
        <v>41808.881215277775</v>
      </c>
      <c r="T3756" s="3">
        <f>(((I3756/60)/60)/24)+DATE(1970,1,1)</f>
        <v>41846.207638888889</v>
      </c>
    </row>
    <row r="3757" spans="1:20" x14ac:dyDescent="0.3">
      <c r="A3757" s="2">
        <v>3755</v>
      </c>
      <c r="B3757" s="2" t="s">
        <v>3752</v>
      </c>
      <c r="C3757" s="2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6">
        <f>(E3757/D3757)*100</f>
        <v>129.63636363636363</v>
      </c>
      <c r="P3757" s="5">
        <f>IF(NOT(L3757=0),(E3757/L3757),0)</f>
        <v>25.464285714285715</v>
      </c>
      <c r="Q3757" s="2" t="s">
        <v>8317</v>
      </c>
      <c r="R3757" s="2" t="s">
        <v>8359</v>
      </c>
      <c r="S3757" s="11">
        <f>(((J3757/60)/60)/24)+DATE(1970,1,1)</f>
        <v>42445.866979166662</v>
      </c>
      <c r="T3757" s="3">
        <f>(((I3757/60)/60)/24)+DATE(1970,1,1)</f>
        <v>42475.866979166662</v>
      </c>
    </row>
    <row r="3758" spans="1:20" x14ac:dyDescent="0.3">
      <c r="A3758" s="2">
        <v>3756</v>
      </c>
      <c r="B3758" s="2" t="s">
        <v>3753</v>
      </c>
      <c r="C3758" s="2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6">
        <f>(E3758/D3758)*100</f>
        <v>101.11111111111111</v>
      </c>
      <c r="P3758" s="5">
        <f>IF(NOT(L3758=0),(E3758/L3758),0)</f>
        <v>267.64705882352939</v>
      </c>
      <c r="Q3758" s="2" t="s">
        <v>8317</v>
      </c>
      <c r="R3758" s="2" t="s">
        <v>8359</v>
      </c>
      <c r="S3758" s="11">
        <f>(((J3758/60)/60)/24)+DATE(1970,1,1)</f>
        <v>41771.814791666664</v>
      </c>
      <c r="T3758" s="3">
        <f>(((I3758/60)/60)/24)+DATE(1970,1,1)</f>
        <v>41801.814791666664</v>
      </c>
    </row>
    <row r="3759" spans="1:20" x14ac:dyDescent="0.3">
      <c r="A3759" s="2">
        <v>3757</v>
      </c>
      <c r="B3759" s="2" t="s">
        <v>3754</v>
      </c>
      <c r="C3759" s="2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6">
        <f>(E3759/D3759)*100</f>
        <v>108.51428571428572</v>
      </c>
      <c r="P3759" s="5">
        <f>IF(NOT(L3759=0),(E3759/L3759),0)</f>
        <v>75.959999999999994</v>
      </c>
      <c r="Q3759" s="2" t="s">
        <v>8317</v>
      </c>
      <c r="R3759" s="2" t="s">
        <v>8359</v>
      </c>
      <c r="S3759" s="11">
        <f>(((J3759/60)/60)/24)+DATE(1970,1,1)</f>
        <v>41954.850868055553</v>
      </c>
      <c r="T3759" s="3">
        <f>(((I3759/60)/60)/24)+DATE(1970,1,1)</f>
        <v>41974.850868055553</v>
      </c>
    </row>
    <row r="3760" spans="1:20" x14ac:dyDescent="0.3">
      <c r="A3760" s="2">
        <v>3758</v>
      </c>
      <c r="B3760" s="2" t="s">
        <v>3755</v>
      </c>
      <c r="C3760" s="2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6">
        <f>(E3760/D3760)*100</f>
        <v>102.33333333333334</v>
      </c>
      <c r="P3760" s="5">
        <f>IF(NOT(L3760=0),(E3760/L3760),0)</f>
        <v>59.03846153846154</v>
      </c>
      <c r="Q3760" s="2" t="s">
        <v>8317</v>
      </c>
      <c r="R3760" s="2" t="s">
        <v>8359</v>
      </c>
      <c r="S3760" s="11">
        <f>(((J3760/60)/60)/24)+DATE(1970,1,1)</f>
        <v>41747.471504629626</v>
      </c>
      <c r="T3760" s="3">
        <f>(((I3760/60)/60)/24)+DATE(1970,1,1)</f>
        <v>41778.208333333336</v>
      </c>
    </row>
    <row r="3761" spans="1:20" x14ac:dyDescent="0.3">
      <c r="A3761" s="2">
        <v>3759</v>
      </c>
      <c r="B3761" s="2" t="s">
        <v>3756</v>
      </c>
      <c r="C3761" s="2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6">
        <f>(E3761/D3761)*100</f>
        <v>110.24425000000002</v>
      </c>
      <c r="P3761" s="5">
        <f>IF(NOT(L3761=0),(E3761/L3761),0)</f>
        <v>50.111022727272733</v>
      </c>
      <c r="Q3761" s="2" t="s">
        <v>8317</v>
      </c>
      <c r="R3761" s="2" t="s">
        <v>8359</v>
      </c>
      <c r="S3761" s="11">
        <f>(((J3761/60)/60)/24)+DATE(1970,1,1)</f>
        <v>42182.108252314814</v>
      </c>
      <c r="T3761" s="3">
        <f>(((I3761/60)/60)/24)+DATE(1970,1,1)</f>
        <v>42242.108252314814</v>
      </c>
    </row>
    <row r="3762" spans="1:20" x14ac:dyDescent="0.3">
      <c r="A3762" s="2">
        <v>3760</v>
      </c>
      <c r="B3762" s="2" t="s">
        <v>3757</v>
      </c>
      <c r="C3762" s="2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6">
        <f>(E3762/D3762)*100</f>
        <v>101.0154</v>
      </c>
      <c r="P3762" s="5">
        <f>IF(NOT(L3762=0),(E3762/L3762),0)</f>
        <v>55.502967032967035</v>
      </c>
      <c r="Q3762" s="2" t="s">
        <v>8317</v>
      </c>
      <c r="R3762" s="2" t="s">
        <v>8359</v>
      </c>
      <c r="S3762" s="11">
        <f>(((J3762/60)/60)/24)+DATE(1970,1,1)</f>
        <v>41739.525300925925</v>
      </c>
      <c r="T3762" s="3">
        <f>(((I3762/60)/60)/24)+DATE(1970,1,1)</f>
        <v>41764.525300925925</v>
      </c>
    </row>
    <row r="3763" spans="1:20" x14ac:dyDescent="0.3">
      <c r="A3763" s="2">
        <v>3761</v>
      </c>
      <c r="B3763" s="2" t="s">
        <v>3758</v>
      </c>
      <c r="C3763" s="2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6">
        <f>(E3763/D3763)*100</f>
        <v>100</v>
      </c>
      <c r="P3763" s="5">
        <f>IF(NOT(L3763=0),(E3763/L3763),0)</f>
        <v>166.66666666666666</v>
      </c>
      <c r="Q3763" s="2" t="s">
        <v>8317</v>
      </c>
      <c r="R3763" s="2" t="s">
        <v>8359</v>
      </c>
      <c r="S3763" s="11">
        <f>(((J3763/60)/60)/24)+DATE(1970,1,1)</f>
        <v>42173.466863425929</v>
      </c>
      <c r="T3763" s="3">
        <f>(((I3763/60)/60)/24)+DATE(1970,1,1)</f>
        <v>42226.958333333328</v>
      </c>
    </row>
    <row r="3764" spans="1:20" x14ac:dyDescent="0.3">
      <c r="A3764" s="2">
        <v>3762</v>
      </c>
      <c r="B3764" s="2" t="s">
        <v>3759</v>
      </c>
      <c r="C3764" s="2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6">
        <f>(E3764/D3764)*100</f>
        <v>106.24</v>
      </c>
      <c r="P3764" s="5">
        <f>IF(NOT(L3764=0),(E3764/L3764),0)</f>
        <v>47.428571428571431</v>
      </c>
      <c r="Q3764" s="2" t="s">
        <v>8317</v>
      </c>
      <c r="R3764" s="2" t="s">
        <v>8359</v>
      </c>
      <c r="S3764" s="11">
        <f>(((J3764/60)/60)/24)+DATE(1970,1,1)</f>
        <v>42193.813530092593</v>
      </c>
      <c r="T3764" s="3">
        <f>(((I3764/60)/60)/24)+DATE(1970,1,1)</f>
        <v>42218.813530092593</v>
      </c>
    </row>
    <row r="3765" spans="1:20" x14ac:dyDescent="0.3">
      <c r="A3765" s="2">
        <v>3763</v>
      </c>
      <c r="B3765" s="2" t="s">
        <v>3760</v>
      </c>
      <c r="C3765" s="2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6">
        <f>(E3765/D3765)*100</f>
        <v>100</v>
      </c>
      <c r="P3765" s="5">
        <f>IF(NOT(L3765=0),(E3765/L3765),0)</f>
        <v>64.935064935064929</v>
      </c>
      <c r="Q3765" s="2" t="s">
        <v>8317</v>
      </c>
      <c r="R3765" s="2" t="s">
        <v>8359</v>
      </c>
      <c r="S3765" s="11">
        <f>(((J3765/60)/60)/24)+DATE(1970,1,1)</f>
        <v>42065.750300925924</v>
      </c>
      <c r="T3765" s="3">
        <f>(((I3765/60)/60)/24)+DATE(1970,1,1)</f>
        <v>42095.708634259259</v>
      </c>
    </row>
    <row r="3766" spans="1:20" x14ac:dyDescent="0.3">
      <c r="A3766" s="2">
        <v>3764</v>
      </c>
      <c r="B3766" s="2" t="s">
        <v>3761</v>
      </c>
      <c r="C3766" s="2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6">
        <f>(E3766/D3766)*100</f>
        <v>100</v>
      </c>
      <c r="P3766" s="5">
        <f>IF(NOT(L3766=0),(E3766/L3766),0)</f>
        <v>55.555555555555557</v>
      </c>
      <c r="Q3766" s="2" t="s">
        <v>8317</v>
      </c>
      <c r="R3766" s="2" t="s">
        <v>8359</v>
      </c>
      <c r="S3766" s="11">
        <f>(((J3766/60)/60)/24)+DATE(1970,1,1)</f>
        <v>42499.842962962968</v>
      </c>
      <c r="T3766" s="3">
        <f>(((I3766/60)/60)/24)+DATE(1970,1,1)</f>
        <v>42519.024999999994</v>
      </c>
    </row>
    <row r="3767" spans="1:20" x14ac:dyDescent="0.3">
      <c r="A3767" s="2">
        <v>3765</v>
      </c>
      <c r="B3767" s="2" t="s">
        <v>3762</v>
      </c>
      <c r="C3767" s="2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6">
        <f>(E3767/D3767)*100</f>
        <v>113.45714285714286</v>
      </c>
      <c r="P3767" s="5">
        <f>IF(NOT(L3767=0),(E3767/L3767),0)</f>
        <v>74.224299065420567</v>
      </c>
      <c r="Q3767" s="2" t="s">
        <v>8317</v>
      </c>
      <c r="R3767" s="2" t="s">
        <v>8359</v>
      </c>
      <c r="S3767" s="11">
        <f>(((J3767/60)/60)/24)+DATE(1970,1,1)</f>
        <v>41820.776412037041</v>
      </c>
      <c r="T3767" s="3">
        <f>(((I3767/60)/60)/24)+DATE(1970,1,1)</f>
        <v>41850.776412037041</v>
      </c>
    </row>
    <row r="3768" spans="1:20" x14ac:dyDescent="0.3">
      <c r="A3768" s="2">
        <v>3766</v>
      </c>
      <c r="B3768" s="2" t="s">
        <v>3763</v>
      </c>
      <c r="C3768" s="2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6">
        <f>(E3768/D3768)*100</f>
        <v>102.65010000000001</v>
      </c>
      <c r="P3768" s="5">
        <f>IF(NOT(L3768=0),(E3768/L3768),0)</f>
        <v>106.9271875</v>
      </c>
      <c r="Q3768" s="2" t="s">
        <v>8317</v>
      </c>
      <c r="R3768" s="2" t="s">
        <v>8359</v>
      </c>
      <c r="S3768" s="11">
        <f>(((J3768/60)/60)/24)+DATE(1970,1,1)</f>
        <v>41788.167187500003</v>
      </c>
      <c r="T3768" s="3">
        <f>(((I3768/60)/60)/24)+DATE(1970,1,1)</f>
        <v>41823.167187500003</v>
      </c>
    </row>
    <row r="3769" spans="1:20" x14ac:dyDescent="0.3">
      <c r="A3769" s="2">
        <v>3767</v>
      </c>
      <c r="B3769" s="2" t="s">
        <v>3764</v>
      </c>
      <c r="C3769" s="2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6">
        <f>(E3769/D3769)*100</f>
        <v>116.75</v>
      </c>
      <c r="P3769" s="5">
        <f>IF(NOT(L3769=0),(E3769/L3769),0)</f>
        <v>41.696428571428569</v>
      </c>
      <c r="Q3769" s="2" t="s">
        <v>8317</v>
      </c>
      <c r="R3769" s="2" t="s">
        <v>8359</v>
      </c>
      <c r="S3769" s="11">
        <f>(((J3769/60)/60)/24)+DATE(1970,1,1)</f>
        <v>42050.019641203704</v>
      </c>
      <c r="T3769" s="3">
        <f>(((I3769/60)/60)/24)+DATE(1970,1,1)</f>
        <v>42064.207638888889</v>
      </c>
    </row>
    <row r="3770" spans="1:20" x14ac:dyDescent="0.3">
      <c r="A3770" s="2">
        <v>3768</v>
      </c>
      <c r="B3770" s="2" t="s">
        <v>3765</v>
      </c>
      <c r="C3770" s="2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6">
        <f>(E3770/D3770)*100</f>
        <v>107.65274999999998</v>
      </c>
      <c r="P3770" s="5">
        <f>IF(NOT(L3770=0),(E3770/L3770),0)</f>
        <v>74.243275862068955</v>
      </c>
      <c r="Q3770" s="2" t="s">
        <v>8317</v>
      </c>
      <c r="R3770" s="2" t="s">
        <v>8359</v>
      </c>
      <c r="S3770" s="11">
        <f>(((J3770/60)/60)/24)+DATE(1970,1,1)</f>
        <v>41772.727893518517</v>
      </c>
      <c r="T3770" s="3">
        <f>(((I3770/60)/60)/24)+DATE(1970,1,1)</f>
        <v>41802.727893518517</v>
      </c>
    </row>
    <row r="3771" spans="1:20" x14ac:dyDescent="0.3">
      <c r="A3771" s="2">
        <v>3769</v>
      </c>
      <c r="B3771" s="2" t="s">
        <v>3766</v>
      </c>
      <c r="C3771" s="2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6">
        <f>(E3771/D3771)*100</f>
        <v>100</v>
      </c>
      <c r="P3771" s="5">
        <f>IF(NOT(L3771=0),(E3771/L3771),0)</f>
        <v>73.333333333333329</v>
      </c>
      <c r="Q3771" s="2" t="s">
        <v>8317</v>
      </c>
      <c r="R3771" s="2" t="s">
        <v>8359</v>
      </c>
      <c r="S3771" s="11">
        <f>(((J3771/60)/60)/24)+DATE(1970,1,1)</f>
        <v>42445.598136574074</v>
      </c>
      <c r="T3771" s="3">
        <f>(((I3771/60)/60)/24)+DATE(1970,1,1)</f>
        <v>42475.598136574074</v>
      </c>
    </row>
    <row r="3772" spans="1:20" x14ac:dyDescent="0.3">
      <c r="A3772" s="2">
        <v>3770</v>
      </c>
      <c r="B3772" s="2" t="s">
        <v>3767</v>
      </c>
      <c r="C3772" s="2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6">
        <f>(E3772/D3772)*100</f>
        <v>100</v>
      </c>
      <c r="P3772" s="5">
        <f>IF(NOT(L3772=0),(E3772/L3772),0)</f>
        <v>100</v>
      </c>
      <c r="Q3772" s="2" t="s">
        <v>8317</v>
      </c>
      <c r="R3772" s="2" t="s">
        <v>8359</v>
      </c>
      <c r="S3772" s="11">
        <f>(((J3772/60)/60)/24)+DATE(1970,1,1)</f>
        <v>42138.930671296301</v>
      </c>
      <c r="T3772" s="3">
        <f>(((I3772/60)/60)/24)+DATE(1970,1,1)</f>
        <v>42168.930671296301</v>
      </c>
    </row>
    <row r="3773" spans="1:20" x14ac:dyDescent="0.3">
      <c r="A3773" s="2">
        <v>3771</v>
      </c>
      <c r="B3773" s="2" t="s">
        <v>3768</v>
      </c>
      <c r="C3773" s="2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6">
        <f>(E3773/D3773)*100</f>
        <v>146</v>
      </c>
      <c r="P3773" s="5">
        <f>IF(NOT(L3773=0),(E3773/L3773),0)</f>
        <v>38.421052631578945</v>
      </c>
      <c r="Q3773" s="2" t="s">
        <v>8317</v>
      </c>
      <c r="R3773" s="2" t="s">
        <v>8359</v>
      </c>
      <c r="S3773" s="11">
        <f>(((J3773/60)/60)/24)+DATE(1970,1,1)</f>
        <v>42493.857083333336</v>
      </c>
      <c r="T3773" s="3">
        <f>(((I3773/60)/60)/24)+DATE(1970,1,1)</f>
        <v>42508</v>
      </c>
    </row>
    <row r="3774" spans="1:20" x14ac:dyDescent="0.3">
      <c r="A3774" s="2">
        <v>3772</v>
      </c>
      <c r="B3774" s="2" t="s">
        <v>3769</v>
      </c>
      <c r="C3774" s="2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6">
        <f>(E3774/D3774)*100</f>
        <v>110.2</v>
      </c>
      <c r="P3774" s="5">
        <f>IF(NOT(L3774=0),(E3774/L3774),0)</f>
        <v>166.96969696969697</v>
      </c>
      <c r="Q3774" s="2" t="s">
        <v>8317</v>
      </c>
      <c r="R3774" s="2" t="s">
        <v>8359</v>
      </c>
      <c r="S3774" s="11">
        <f>(((J3774/60)/60)/24)+DATE(1970,1,1)</f>
        <v>42682.616967592592</v>
      </c>
      <c r="T3774" s="3">
        <f>(((I3774/60)/60)/24)+DATE(1970,1,1)</f>
        <v>42703.25</v>
      </c>
    </row>
    <row r="3775" spans="1:20" x14ac:dyDescent="0.3">
      <c r="A3775" s="2">
        <v>3773</v>
      </c>
      <c r="B3775" s="2" t="s">
        <v>3770</v>
      </c>
      <c r="C3775" s="2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6">
        <f>(E3775/D3775)*100</f>
        <v>108.2</v>
      </c>
      <c r="P3775" s="5">
        <f>IF(NOT(L3775=0),(E3775/L3775),0)</f>
        <v>94.912280701754383</v>
      </c>
      <c r="Q3775" s="2" t="s">
        <v>8317</v>
      </c>
      <c r="R3775" s="2" t="s">
        <v>8359</v>
      </c>
      <c r="S3775" s="11">
        <f>(((J3775/60)/60)/24)+DATE(1970,1,1)</f>
        <v>42656.005173611105</v>
      </c>
      <c r="T3775" s="3">
        <f>(((I3775/60)/60)/24)+DATE(1970,1,1)</f>
        <v>42689.088888888888</v>
      </c>
    </row>
    <row r="3776" spans="1:20" x14ac:dyDescent="0.3">
      <c r="A3776" s="2">
        <v>3774</v>
      </c>
      <c r="B3776" s="2" t="s">
        <v>3771</v>
      </c>
      <c r="C3776" s="2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6">
        <f>(E3776/D3776)*100</f>
        <v>100</v>
      </c>
      <c r="P3776" s="5">
        <f>IF(NOT(L3776=0),(E3776/L3776),0)</f>
        <v>100</v>
      </c>
      <c r="Q3776" s="2" t="s">
        <v>8317</v>
      </c>
      <c r="R3776" s="2" t="s">
        <v>8359</v>
      </c>
      <c r="S3776" s="11">
        <f>(((J3776/60)/60)/24)+DATE(1970,1,1)</f>
        <v>42087.792303240742</v>
      </c>
      <c r="T3776" s="3">
        <f>(((I3776/60)/60)/24)+DATE(1970,1,1)</f>
        <v>42103.792303240742</v>
      </c>
    </row>
    <row r="3777" spans="1:20" x14ac:dyDescent="0.3">
      <c r="A3777" s="2">
        <v>3775</v>
      </c>
      <c r="B3777" s="2" t="s">
        <v>3772</v>
      </c>
      <c r="C3777" s="2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6">
        <f>(E3777/D3777)*100</f>
        <v>100.25</v>
      </c>
      <c r="P3777" s="5">
        <f>IF(NOT(L3777=0),(E3777/L3777),0)</f>
        <v>143.21428571428572</v>
      </c>
      <c r="Q3777" s="2" t="s">
        <v>8317</v>
      </c>
      <c r="R3777" s="2" t="s">
        <v>8359</v>
      </c>
      <c r="S3777" s="11">
        <f>(((J3777/60)/60)/24)+DATE(1970,1,1)</f>
        <v>42075.942627314813</v>
      </c>
      <c r="T3777" s="3">
        <f>(((I3777/60)/60)/24)+DATE(1970,1,1)</f>
        <v>42103.166666666672</v>
      </c>
    </row>
    <row r="3778" spans="1:20" x14ac:dyDescent="0.3">
      <c r="A3778" s="2">
        <v>3776</v>
      </c>
      <c r="B3778" s="2" t="s">
        <v>3773</v>
      </c>
      <c r="C3778" s="2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6">
        <f>(E3778/D3778)*100</f>
        <v>106.71250000000001</v>
      </c>
      <c r="P3778" s="5">
        <f>IF(NOT(L3778=0),(E3778/L3778),0)</f>
        <v>90.819148936170208</v>
      </c>
      <c r="Q3778" s="2" t="s">
        <v>8317</v>
      </c>
      <c r="R3778" s="2" t="s">
        <v>8359</v>
      </c>
      <c r="S3778" s="11">
        <f>(((J3778/60)/60)/24)+DATE(1970,1,1)</f>
        <v>41814.367800925924</v>
      </c>
      <c r="T3778" s="3">
        <f>(((I3778/60)/60)/24)+DATE(1970,1,1)</f>
        <v>41852.041666666664</v>
      </c>
    </row>
    <row r="3779" spans="1:20" x14ac:dyDescent="0.3">
      <c r="A3779" s="2">
        <v>3777</v>
      </c>
      <c r="B3779" s="2" t="s">
        <v>3774</v>
      </c>
      <c r="C3779" s="2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6">
        <f>(E3779/D3779)*100</f>
        <v>143.19999999999999</v>
      </c>
      <c r="P3779" s="5">
        <f>IF(NOT(L3779=0),(E3779/L3779),0)</f>
        <v>48.542372881355931</v>
      </c>
      <c r="Q3779" s="2" t="s">
        <v>8317</v>
      </c>
      <c r="R3779" s="2" t="s">
        <v>8359</v>
      </c>
      <c r="S3779" s="11">
        <f>(((J3779/60)/60)/24)+DATE(1970,1,1)</f>
        <v>41887.111354166671</v>
      </c>
      <c r="T3779" s="3">
        <f>(((I3779/60)/60)/24)+DATE(1970,1,1)</f>
        <v>41909.166666666664</v>
      </c>
    </row>
    <row r="3780" spans="1:20" x14ac:dyDescent="0.3">
      <c r="A3780" s="2">
        <v>3778</v>
      </c>
      <c r="B3780" s="2" t="s">
        <v>3775</v>
      </c>
      <c r="C3780" s="2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6">
        <f>(E3780/D3780)*100</f>
        <v>105.04166666666667</v>
      </c>
      <c r="P3780" s="5">
        <f>IF(NOT(L3780=0),(E3780/L3780),0)</f>
        <v>70.027777777777771</v>
      </c>
      <c r="Q3780" s="2" t="s">
        <v>8317</v>
      </c>
      <c r="R3780" s="2" t="s">
        <v>8359</v>
      </c>
      <c r="S3780" s="11">
        <f>(((J3780/60)/60)/24)+DATE(1970,1,1)</f>
        <v>41989.819212962961</v>
      </c>
      <c r="T3780" s="3">
        <f>(((I3780/60)/60)/24)+DATE(1970,1,1)</f>
        <v>42049.819212962961</v>
      </c>
    </row>
    <row r="3781" spans="1:20" x14ac:dyDescent="0.3">
      <c r="A3781" s="2">
        <v>3779</v>
      </c>
      <c r="B3781" s="2" t="s">
        <v>3776</v>
      </c>
      <c r="C3781" s="2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6">
        <f>(E3781/D3781)*100</f>
        <v>103.98</v>
      </c>
      <c r="P3781" s="5">
        <f>IF(NOT(L3781=0),(E3781/L3781),0)</f>
        <v>135.62608695652173</v>
      </c>
      <c r="Q3781" s="2" t="s">
        <v>8317</v>
      </c>
      <c r="R3781" s="2" t="s">
        <v>8359</v>
      </c>
      <c r="S3781" s="11">
        <f>(((J3781/60)/60)/24)+DATE(1970,1,1)</f>
        <v>42425.735416666663</v>
      </c>
      <c r="T3781" s="3">
        <f>(((I3781/60)/60)/24)+DATE(1970,1,1)</f>
        <v>42455.693750000006</v>
      </c>
    </row>
    <row r="3782" spans="1:20" x14ac:dyDescent="0.3">
      <c r="A3782" s="2">
        <v>3780</v>
      </c>
      <c r="B3782" s="2" t="s">
        <v>3777</v>
      </c>
      <c r="C3782" s="2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6">
        <f>(E3782/D3782)*100</f>
        <v>120</v>
      </c>
      <c r="P3782" s="5">
        <f>IF(NOT(L3782=0),(E3782/L3782),0)</f>
        <v>100</v>
      </c>
      <c r="Q3782" s="2" t="s">
        <v>8317</v>
      </c>
      <c r="R3782" s="2" t="s">
        <v>8359</v>
      </c>
      <c r="S3782" s="11">
        <f>(((J3782/60)/60)/24)+DATE(1970,1,1)</f>
        <v>42166.219733796301</v>
      </c>
      <c r="T3782" s="3">
        <f>(((I3782/60)/60)/24)+DATE(1970,1,1)</f>
        <v>42198.837499999994</v>
      </c>
    </row>
    <row r="3783" spans="1:20" x14ac:dyDescent="0.3">
      <c r="A3783" s="2">
        <v>3781</v>
      </c>
      <c r="B3783" s="2" t="s">
        <v>3778</v>
      </c>
      <c r="C3783" s="2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6">
        <f>(E3783/D3783)*100</f>
        <v>109.66666666666667</v>
      </c>
      <c r="P3783" s="5">
        <f>IF(NOT(L3783=0),(E3783/L3783),0)</f>
        <v>94.90384615384616</v>
      </c>
      <c r="Q3783" s="2" t="s">
        <v>8317</v>
      </c>
      <c r="R3783" s="2" t="s">
        <v>8359</v>
      </c>
      <c r="S3783" s="11">
        <f>(((J3783/60)/60)/24)+DATE(1970,1,1)</f>
        <v>41865.882928240739</v>
      </c>
      <c r="T3783" s="3">
        <f>(((I3783/60)/60)/24)+DATE(1970,1,1)</f>
        <v>41890.882928240739</v>
      </c>
    </row>
    <row r="3784" spans="1:20" x14ac:dyDescent="0.3">
      <c r="A3784" s="2">
        <v>3782</v>
      </c>
      <c r="B3784" s="2" t="s">
        <v>3779</v>
      </c>
      <c r="C3784" s="2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6">
        <f>(E3784/D3784)*100</f>
        <v>101.75</v>
      </c>
      <c r="P3784" s="5">
        <f>IF(NOT(L3784=0),(E3784/L3784),0)</f>
        <v>75.370370370370367</v>
      </c>
      <c r="Q3784" s="2" t="s">
        <v>8317</v>
      </c>
      <c r="R3784" s="2" t="s">
        <v>8359</v>
      </c>
      <c r="S3784" s="11">
        <f>(((J3784/60)/60)/24)+DATE(1970,1,1)</f>
        <v>42546.862233796302</v>
      </c>
      <c r="T3784" s="3">
        <f>(((I3784/60)/60)/24)+DATE(1970,1,1)</f>
        <v>42575.958333333328</v>
      </c>
    </row>
    <row r="3785" spans="1:20" x14ac:dyDescent="0.3">
      <c r="A3785" s="2">
        <v>3783</v>
      </c>
      <c r="B3785" s="2" t="s">
        <v>3780</v>
      </c>
      <c r="C3785" s="2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6">
        <f>(E3785/D3785)*100</f>
        <v>128.91666666666666</v>
      </c>
      <c r="P3785" s="5">
        <f>IF(NOT(L3785=0),(E3785/L3785),0)</f>
        <v>64.458333333333329</v>
      </c>
      <c r="Q3785" s="2" t="s">
        <v>8317</v>
      </c>
      <c r="R3785" s="2" t="s">
        <v>8359</v>
      </c>
      <c r="S3785" s="11">
        <f>(((J3785/60)/60)/24)+DATE(1970,1,1)</f>
        <v>42420.140277777777</v>
      </c>
      <c r="T3785" s="3">
        <f>(((I3785/60)/60)/24)+DATE(1970,1,1)</f>
        <v>42444.666666666672</v>
      </c>
    </row>
    <row r="3786" spans="1:20" x14ac:dyDescent="0.3">
      <c r="A3786" s="2">
        <v>3784</v>
      </c>
      <c r="B3786" s="2" t="s">
        <v>3781</v>
      </c>
      <c r="C3786" s="2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6">
        <f>(E3786/D3786)*100</f>
        <v>114.99999999999999</v>
      </c>
      <c r="P3786" s="5">
        <f>IF(NOT(L3786=0),(E3786/L3786),0)</f>
        <v>115</v>
      </c>
      <c r="Q3786" s="2" t="s">
        <v>8317</v>
      </c>
      <c r="R3786" s="2" t="s">
        <v>8359</v>
      </c>
      <c r="S3786" s="11">
        <f>(((J3786/60)/60)/24)+DATE(1970,1,1)</f>
        <v>42531.980694444443</v>
      </c>
      <c r="T3786" s="3">
        <f>(((I3786/60)/60)/24)+DATE(1970,1,1)</f>
        <v>42561.980694444443</v>
      </c>
    </row>
    <row r="3787" spans="1:20" x14ac:dyDescent="0.3">
      <c r="A3787" s="2">
        <v>3785</v>
      </c>
      <c r="B3787" s="2" t="s">
        <v>3782</v>
      </c>
      <c r="C3787" s="2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6">
        <f>(E3787/D3787)*100</f>
        <v>150.75</v>
      </c>
      <c r="P3787" s="5">
        <f>IF(NOT(L3787=0),(E3787/L3787),0)</f>
        <v>100.5</v>
      </c>
      <c r="Q3787" s="2" t="s">
        <v>8317</v>
      </c>
      <c r="R3787" s="2" t="s">
        <v>8359</v>
      </c>
      <c r="S3787" s="11">
        <f>(((J3787/60)/60)/24)+DATE(1970,1,1)</f>
        <v>42548.63853009259</v>
      </c>
      <c r="T3787" s="3">
        <f>(((I3787/60)/60)/24)+DATE(1970,1,1)</f>
        <v>42584.418749999997</v>
      </c>
    </row>
    <row r="3788" spans="1:20" x14ac:dyDescent="0.3">
      <c r="A3788" s="2">
        <v>3786</v>
      </c>
      <c r="B3788" s="2" t="s">
        <v>3783</v>
      </c>
      <c r="C3788" s="2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6">
        <f>(E3788/D3788)*100</f>
        <v>110.96666666666665</v>
      </c>
      <c r="P3788" s="5">
        <f>IF(NOT(L3788=0),(E3788/L3788),0)</f>
        <v>93.774647887323937</v>
      </c>
      <c r="Q3788" s="2" t="s">
        <v>8317</v>
      </c>
      <c r="R3788" s="2" t="s">
        <v>8359</v>
      </c>
      <c r="S3788" s="11">
        <f>(((J3788/60)/60)/24)+DATE(1970,1,1)</f>
        <v>42487.037905092591</v>
      </c>
      <c r="T3788" s="3">
        <f>(((I3788/60)/60)/24)+DATE(1970,1,1)</f>
        <v>42517.037905092591</v>
      </c>
    </row>
    <row r="3789" spans="1:20" x14ac:dyDescent="0.3">
      <c r="A3789" s="2">
        <v>3787</v>
      </c>
      <c r="B3789" s="2" t="s">
        <v>3784</v>
      </c>
      <c r="C3789" s="2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6">
        <f>(E3789/D3789)*100</f>
        <v>100.28571428571429</v>
      </c>
      <c r="P3789" s="5">
        <f>IF(NOT(L3789=0),(E3789/L3789),0)</f>
        <v>35.1</v>
      </c>
      <c r="Q3789" s="2" t="s">
        <v>8317</v>
      </c>
      <c r="R3789" s="2" t="s">
        <v>8359</v>
      </c>
      <c r="S3789" s="11">
        <f>(((J3789/60)/60)/24)+DATE(1970,1,1)</f>
        <v>42167.534791666665</v>
      </c>
      <c r="T3789" s="3">
        <f>(((I3789/60)/60)/24)+DATE(1970,1,1)</f>
        <v>42196.165972222225</v>
      </c>
    </row>
    <row r="3790" spans="1:20" x14ac:dyDescent="0.3">
      <c r="A3790" s="2">
        <v>3788</v>
      </c>
      <c r="B3790" s="2" t="s">
        <v>3785</v>
      </c>
      <c r="C3790" s="2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6">
        <f>(E3790/D3790)*100</f>
        <v>0.66666666666666674</v>
      </c>
      <c r="P3790" s="5">
        <f>IF(NOT(L3790=0),(E3790/L3790),0)</f>
        <v>500</v>
      </c>
      <c r="Q3790" s="2" t="s">
        <v>8317</v>
      </c>
      <c r="R3790" s="2" t="s">
        <v>8359</v>
      </c>
      <c r="S3790" s="11">
        <f>(((J3790/60)/60)/24)+DATE(1970,1,1)</f>
        <v>42333.695821759262</v>
      </c>
      <c r="T3790" s="3">
        <f>(((I3790/60)/60)/24)+DATE(1970,1,1)</f>
        <v>42361.679166666669</v>
      </c>
    </row>
    <row r="3791" spans="1:20" x14ac:dyDescent="0.3">
      <c r="A3791" s="2">
        <v>3789</v>
      </c>
      <c r="B3791" s="2" t="s">
        <v>3786</v>
      </c>
      <c r="C3791" s="2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6">
        <f>(E3791/D3791)*100</f>
        <v>3.267605633802817</v>
      </c>
      <c r="P3791" s="5">
        <f>IF(NOT(L3791=0),(E3791/L3791),0)</f>
        <v>29</v>
      </c>
      <c r="Q3791" s="2" t="s">
        <v>8317</v>
      </c>
      <c r="R3791" s="2" t="s">
        <v>8359</v>
      </c>
      <c r="S3791" s="11">
        <f>(((J3791/60)/60)/24)+DATE(1970,1,1)</f>
        <v>42138.798819444448</v>
      </c>
      <c r="T3791" s="3">
        <f>(((I3791/60)/60)/24)+DATE(1970,1,1)</f>
        <v>42170.798819444448</v>
      </c>
    </row>
    <row r="3792" spans="1:20" x14ac:dyDescent="0.3">
      <c r="A3792" s="2">
        <v>3790</v>
      </c>
      <c r="B3792" s="2" t="s">
        <v>3787</v>
      </c>
      <c r="C3792" s="2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6">
        <f>(E3792/D3792)*100</f>
        <v>0</v>
      </c>
      <c r="P3792" s="5">
        <f>IF(NOT(L3792=0),(E3792/L3792),0)</f>
        <v>0</v>
      </c>
      <c r="Q3792" s="2" t="s">
        <v>8317</v>
      </c>
      <c r="R3792" s="2" t="s">
        <v>8359</v>
      </c>
      <c r="S3792" s="11">
        <f>(((J3792/60)/60)/24)+DATE(1970,1,1)</f>
        <v>42666.666932870372</v>
      </c>
      <c r="T3792" s="3">
        <f>(((I3792/60)/60)/24)+DATE(1970,1,1)</f>
        <v>42696.708599537036</v>
      </c>
    </row>
    <row r="3793" spans="1:20" x14ac:dyDescent="0.3">
      <c r="A3793" s="2">
        <v>3791</v>
      </c>
      <c r="B3793" s="2" t="s">
        <v>3788</v>
      </c>
      <c r="C3793" s="2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6">
        <f>(E3793/D3793)*100</f>
        <v>0</v>
      </c>
      <c r="P3793" s="5">
        <f>IF(NOT(L3793=0),(E3793/L3793),0)</f>
        <v>0</v>
      </c>
      <c r="Q3793" s="2" t="s">
        <v>8317</v>
      </c>
      <c r="R3793" s="2" t="s">
        <v>8359</v>
      </c>
      <c r="S3793" s="11">
        <f>(((J3793/60)/60)/24)+DATE(1970,1,1)</f>
        <v>41766.692037037035</v>
      </c>
      <c r="T3793" s="3">
        <f>(((I3793/60)/60)/24)+DATE(1970,1,1)</f>
        <v>41826.692037037035</v>
      </c>
    </row>
    <row r="3794" spans="1:20" x14ac:dyDescent="0.3">
      <c r="A3794" s="2">
        <v>3792</v>
      </c>
      <c r="B3794" s="2" t="s">
        <v>3789</v>
      </c>
      <c r="C3794" s="2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6">
        <f>(E3794/D3794)*100</f>
        <v>0.27999999999999997</v>
      </c>
      <c r="P3794" s="5">
        <f>IF(NOT(L3794=0),(E3794/L3794),0)</f>
        <v>17.5</v>
      </c>
      <c r="Q3794" s="2" t="s">
        <v>8317</v>
      </c>
      <c r="R3794" s="2" t="s">
        <v>8359</v>
      </c>
      <c r="S3794" s="11">
        <f>(((J3794/60)/60)/24)+DATE(1970,1,1)</f>
        <v>42170.447013888886</v>
      </c>
      <c r="T3794" s="3">
        <f>(((I3794/60)/60)/24)+DATE(1970,1,1)</f>
        <v>42200.447013888886</v>
      </c>
    </row>
    <row r="3795" spans="1:20" x14ac:dyDescent="0.3">
      <c r="A3795" s="2">
        <v>3793</v>
      </c>
      <c r="B3795" s="2" t="s">
        <v>3790</v>
      </c>
      <c r="C3795" s="2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6">
        <f>(E3795/D3795)*100</f>
        <v>59.657142857142851</v>
      </c>
      <c r="P3795" s="5">
        <f>IF(NOT(L3795=0),(E3795/L3795),0)</f>
        <v>174</v>
      </c>
      <c r="Q3795" s="2" t="s">
        <v>8317</v>
      </c>
      <c r="R3795" s="2" t="s">
        <v>8359</v>
      </c>
      <c r="S3795" s="11">
        <f>(((J3795/60)/60)/24)+DATE(1970,1,1)</f>
        <v>41968.938993055555</v>
      </c>
      <c r="T3795" s="3">
        <f>(((I3795/60)/60)/24)+DATE(1970,1,1)</f>
        <v>41989.938993055555</v>
      </c>
    </row>
    <row r="3796" spans="1:20" x14ac:dyDescent="0.3">
      <c r="A3796" s="2">
        <v>3794</v>
      </c>
      <c r="B3796" s="2" t="s">
        <v>3791</v>
      </c>
      <c r="C3796" s="2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6">
        <f>(E3796/D3796)*100</f>
        <v>1</v>
      </c>
      <c r="P3796" s="5">
        <f>IF(NOT(L3796=0),(E3796/L3796),0)</f>
        <v>50</v>
      </c>
      <c r="Q3796" s="2" t="s">
        <v>8317</v>
      </c>
      <c r="R3796" s="2" t="s">
        <v>8359</v>
      </c>
      <c r="S3796" s="11">
        <f>(((J3796/60)/60)/24)+DATE(1970,1,1)</f>
        <v>42132.58048611111</v>
      </c>
      <c r="T3796" s="3">
        <f>(((I3796/60)/60)/24)+DATE(1970,1,1)</f>
        <v>42162.58048611111</v>
      </c>
    </row>
    <row r="3797" spans="1:20" x14ac:dyDescent="0.3">
      <c r="A3797" s="2">
        <v>3795</v>
      </c>
      <c r="B3797" s="2" t="s">
        <v>3792</v>
      </c>
      <c r="C3797" s="2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6">
        <f>(E3797/D3797)*100</f>
        <v>1.6666666666666667</v>
      </c>
      <c r="P3797" s="5">
        <f>IF(NOT(L3797=0),(E3797/L3797),0)</f>
        <v>5</v>
      </c>
      <c r="Q3797" s="2" t="s">
        <v>8317</v>
      </c>
      <c r="R3797" s="2" t="s">
        <v>8359</v>
      </c>
      <c r="S3797" s="11">
        <f>(((J3797/60)/60)/24)+DATE(1970,1,1)</f>
        <v>42201.436226851853</v>
      </c>
      <c r="T3797" s="3">
        <f>(((I3797/60)/60)/24)+DATE(1970,1,1)</f>
        <v>42244.9375</v>
      </c>
    </row>
    <row r="3798" spans="1:20" x14ac:dyDescent="0.3">
      <c r="A3798" s="2">
        <v>3796</v>
      </c>
      <c r="B3798" s="2" t="s">
        <v>3793</v>
      </c>
      <c r="C3798" s="2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6">
        <f>(E3798/D3798)*100</f>
        <v>4.4444444444444444E-3</v>
      </c>
      <c r="P3798" s="5">
        <f>IF(NOT(L3798=0),(E3798/L3798),0)</f>
        <v>1</v>
      </c>
      <c r="Q3798" s="2" t="s">
        <v>8317</v>
      </c>
      <c r="R3798" s="2" t="s">
        <v>8359</v>
      </c>
      <c r="S3798" s="11">
        <f>(((J3798/60)/60)/24)+DATE(1970,1,1)</f>
        <v>42689.029583333337</v>
      </c>
      <c r="T3798" s="3">
        <f>(((I3798/60)/60)/24)+DATE(1970,1,1)</f>
        <v>42749.029583333337</v>
      </c>
    </row>
    <row r="3799" spans="1:20" x14ac:dyDescent="0.3">
      <c r="A3799" s="2">
        <v>3797</v>
      </c>
      <c r="B3799" s="2" t="s">
        <v>3794</v>
      </c>
      <c r="C3799" s="2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6">
        <f>(E3799/D3799)*100</f>
        <v>89.666666666666657</v>
      </c>
      <c r="P3799" s="5">
        <f>IF(NOT(L3799=0),(E3799/L3799),0)</f>
        <v>145.40540540540542</v>
      </c>
      <c r="Q3799" s="2" t="s">
        <v>8317</v>
      </c>
      <c r="R3799" s="2" t="s">
        <v>8359</v>
      </c>
      <c r="S3799" s="11">
        <f>(((J3799/60)/60)/24)+DATE(1970,1,1)</f>
        <v>42084.881539351853</v>
      </c>
      <c r="T3799" s="3">
        <f>(((I3799/60)/60)/24)+DATE(1970,1,1)</f>
        <v>42114.881539351853</v>
      </c>
    </row>
    <row r="3800" spans="1:20" x14ac:dyDescent="0.3">
      <c r="A3800" s="2">
        <v>3798</v>
      </c>
      <c r="B3800" s="2" t="s">
        <v>3795</v>
      </c>
      <c r="C3800" s="2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6">
        <f>(E3800/D3800)*100</f>
        <v>1.4642857142857144</v>
      </c>
      <c r="P3800" s="5">
        <f>IF(NOT(L3800=0),(E3800/L3800),0)</f>
        <v>205</v>
      </c>
      <c r="Q3800" s="2" t="s">
        <v>8317</v>
      </c>
      <c r="R3800" s="2" t="s">
        <v>8359</v>
      </c>
      <c r="S3800" s="11">
        <f>(((J3800/60)/60)/24)+DATE(1970,1,1)</f>
        <v>41831.722777777781</v>
      </c>
      <c r="T3800" s="3">
        <f>(((I3800/60)/60)/24)+DATE(1970,1,1)</f>
        <v>41861.722777777781</v>
      </c>
    </row>
    <row r="3801" spans="1:20" x14ac:dyDescent="0.3">
      <c r="A3801" s="2">
        <v>3799</v>
      </c>
      <c r="B3801" s="2" t="s">
        <v>3796</v>
      </c>
      <c r="C3801" s="2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6">
        <f>(E3801/D3801)*100</f>
        <v>4.0199999999999996</v>
      </c>
      <c r="P3801" s="5">
        <f>IF(NOT(L3801=0),(E3801/L3801),0)</f>
        <v>100.5</v>
      </c>
      <c r="Q3801" s="2" t="s">
        <v>8317</v>
      </c>
      <c r="R3801" s="2" t="s">
        <v>8359</v>
      </c>
      <c r="S3801" s="11">
        <f>(((J3801/60)/60)/24)+DATE(1970,1,1)</f>
        <v>42410.93105324074</v>
      </c>
      <c r="T3801" s="3">
        <f>(((I3801/60)/60)/24)+DATE(1970,1,1)</f>
        <v>42440.93105324074</v>
      </c>
    </row>
    <row r="3802" spans="1:20" x14ac:dyDescent="0.3">
      <c r="A3802" s="2">
        <v>3800</v>
      </c>
      <c r="B3802" s="2" t="s">
        <v>3797</v>
      </c>
      <c r="C3802" s="2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6">
        <f>(E3802/D3802)*100</f>
        <v>4.004545454545454</v>
      </c>
      <c r="P3802" s="5">
        <f>IF(NOT(L3802=0),(E3802/L3802),0)</f>
        <v>55.0625</v>
      </c>
      <c r="Q3802" s="2" t="s">
        <v>8317</v>
      </c>
      <c r="R3802" s="2" t="s">
        <v>8359</v>
      </c>
      <c r="S3802" s="11">
        <f>(((J3802/60)/60)/24)+DATE(1970,1,1)</f>
        <v>41982.737071759257</v>
      </c>
      <c r="T3802" s="3">
        <f>(((I3802/60)/60)/24)+DATE(1970,1,1)</f>
        <v>42015.207638888889</v>
      </c>
    </row>
    <row r="3803" spans="1:20" x14ac:dyDescent="0.3">
      <c r="A3803" s="2">
        <v>3801</v>
      </c>
      <c r="B3803" s="2" t="s">
        <v>3798</v>
      </c>
      <c r="C3803" s="2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6">
        <f>(E3803/D3803)*100</f>
        <v>8.52</v>
      </c>
      <c r="P3803" s="5">
        <f>IF(NOT(L3803=0),(E3803/L3803),0)</f>
        <v>47.333333333333336</v>
      </c>
      <c r="Q3803" s="2" t="s">
        <v>8317</v>
      </c>
      <c r="R3803" s="2" t="s">
        <v>8359</v>
      </c>
      <c r="S3803" s="11">
        <f>(((J3803/60)/60)/24)+DATE(1970,1,1)</f>
        <v>41975.676111111112</v>
      </c>
      <c r="T3803" s="3">
        <f>(((I3803/60)/60)/24)+DATE(1970,1,1)</f>
        <v>42006.676111111112</v>
      </c>
    </row>
    <row r="3804" spans="1:20" x14ac:dyDescent="0.3">
      <c r="A3804" s="2">
        <v>3802</v>
      </c>
      <c r="B3804" s="2" t="s">
        <v>3799</v>
      </c>
      <c r="C3804" s="2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6">
        <f>(E3804/D3804)*100</f>
        <v>0</v>
      </c>
      <c r="P3804" s="5">
        <f>IF(NOT(L3804=0),(E3804/L3804),0)</f>
        <v>0</v>
      </c>
      <c r="Q3804" s="2" t="s">
        <v>8317</v>
      </c>
      <c r="R3804" s="2" t="s">
        <v>8359</v>
      </c>
      <c r="S3804" s="11">
        <f>(((J3804/60)/60)/24)+DATE(1970,1,1)</f>
        <v>42269.126226851848</v>
      </c>
      <c r="T3804" s="3">
        <f>(((I3804/60)/60)/24)+DATE(1970,1,1)</f>
        <v>42299.126226851848</v>
      </c>
    </row>
    <row r="3805" spans="1:20" x14ac:dyDescent="0.3">
      <c r="A3805" s="2">
        <v>3803</v>
      </c>
      <c r="B3805" s="2" t="s">
        <v>3800</v>
      </c>
      <c r="C3805" s="2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6">
        <f>(E3805/D3805)*100</f>
        <v>19.650000000000002</v>
      </c>
      <c r="P3805" s="5">
        <f>IF(NOT(L3805=0),(E3805/L3805),0)</f>
        <v>58.95</v>
      </c>
      <c r="Q3805" s="2" t="s">
        <v>8317</v>
      </c>
      <c r="R3805" s="2" t="s">
        <v>8359</v>
      </c>
      <c r="S3805" s="11">
        <f>(((J3805/60)/60)/24)+DATE(1970,1,1)</f>
        <v>42403.971851851849</v>
      </c>
      <c r="T3805" s="3">
        <f>(((I3805/60)/60)/24)+DATE(1970,1,1)</f>
        <v>42433.971851851849</v>
      </c>
    </row>
    <row r="3806" spans="1:20" x14ac:dyDescent="0.3">
      <c r="A3806" s="2">
        <v>3804</v>
      </c>
      <c r="B3806" s="2" t="s">
        <v>3801</v>
      </c>
      <c r="C3806" s="2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6">
        <f>(E3806/D3806)*100</f>
        <v>0</v>
      </c>
      <c r="P3806" s="5">
        <f>IF(NOT(L3806=0),(E3806/L3806),0)</f>
        <v>0</v>
      </c>
      <c r="Q3806" s="2" t="s">
        <v>8317</v>
      </c>
      <c r="R3806" s="2" t="s">
        <v>8359</v>
      </c>
      <c r="S3806" s="11">
        <f>(((J3806/60)/60)/24)+DATE(1970,1,1)</f>
        <v>42527.00953703704</v>
      </c>
      <c r="T3806" s="3">
        <f>(((I3806/60)/60)/24)+DATE(1970,1,1)</f>
        <v>42582.291666666672</v>
      </c>
    </row>
    <row r="3807" spans="1:20" x14ac:dyDescent="0.3">
      <c r="A3807" s="2">
        <v>3805</v>
      </c>
      <c r="B3807" s="2" t="s">
        <v>3802</v>
      </c>
      <c r="C3807" s="2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6">
        <f>(E3807/D3807)*100</f>
        <v>2E-3</v>
      </c>
      <c r="P3807" s="5">
        <f>IF(NOT(L3807=0),(E3807/L3807),0)</f>
        <v>1.5</v>
      </c>
      <c r="Q3807" s="2" t="s">
        <v>8317</v>
      </c>
      <c r="R3807" s="2" t="s">
        <v>8359</v>
      </c>
      <c r="S3807" s="11">
        <f>(((J3807/60)/60)/24)+DATE(1970,1,1)</f>
        <v>41849.887037037035</v>
      </c>
      <c r="T3807" s="3">
        <f>(((I3807/60)/60)/24)+DATE(1970,1,1)</f>
        <v>41909.887037037035</v>
      </c>
    </row>
    <row r="3808" spans="1:20" x14ac:dyDescent="0.3">
      <c r="A3808" s="2">
        <v>3806</v>
      </c>
      <c r="B3808" s="2" t="s">
        <v>3803</v>
      </c>
      <c r="C3808" s="2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6">
        <f>(E3808/D3808)*100</f>
        <v>6.6666666666666666E-2</v>
      </c>
      <c r="P3808" s="5">
        <f>IF(NOT(L3808=0),(E3808/L3808),0)</f>
        <v>5</v>
      </c>
      <c r="Q3808" s="2" t="s">
        <v>8317</v>
      </c>
      <c r="R3808" s="2" t="s">
        <v>8359</v>
      </c>
      <c r="S3808" s="11">
        <f>(((J3808/60)/60)/24)+DATE(1970,1,1)</f>
        <v>41799.259039351848</v>
      </c>
      <c r="T3808" s="3">
        <f>(((I3808/60)/60)/24)+DATE(1970,1,1)</f>
        <v>41819.259039351848</v>
      </c>
    </row>
    <row r="3809" spans="1:20" x14ac:dyDescent="0.3">
      <c r="A3809" s="2">
        <v>3807</v>
      </c>
      <c r="B3809" s="2" t="s">
        <v>3804</v>
      </c>
      <c r="C3809" s="2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6">
        <f>(E3809/D3809)*100</f>
        <v>30.333333333333336</v>
      </c>
      <c r="P3809" s="5">
        <f>IF(NOT(L3809=0),(E3809/L3809),0)</f>
        <v>50.555555555555557</v>
      </c>
      <c r="Q3809" s="2" t="s">
        <v>8317</v>
      </c>
      <c r="R3809" s="2" t="s">
        <v>8359</v>
      </c>
      <c r="S3809" s="11">
        <f>(((J3809/60)/60)/24)+DATE(1970,1,1)</f>
        <v>42090.909016203703</v>
      </c>
      <c r="T3809" s="3">
        <f>(((I3809/60)/60)/24)+DATE(1970,1,1)</f>
        <v>42097.909016203703</v>
      </c>
    </row>
    <row r="3810" spans="1:20" x14ac:dyDescent="0.3">
      <c r="A3810" s="2">
        <v>3808</v>
      </c>
      <c r="B3810" s="2" t="s">
        <v>3805</v>
      </c>
      <c r="C3810" s="2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6">
        <f>(E3810/D3810)*100</f>
        <v>100</v>
      </c>
      <c r="P3810" s="5">
        <f>IF(NOT(L3810=0),(E3810/L3810),0)</f>
        <v>41.666666666666664</v>
      </c>
      <c r="Q3810" s="2" t="s">
        <v>8317</v>
      </c>
      <c r="R3810" s="2" t="s">
        <v>8318</v>
      </c>
      <c r="S3810" s="11">
        <f>(((J3810/60)/60)/24)+DATE(1970,1,1)</f>
        <v>42059.453923611116</v>
      </c>
      <c r="T3810" s="3">
        <f>(((I3810/60)/60)/24)+DATE(1970,1,1)</f>
        <v>42119.412256944444</v>
      </c>
    </row>
    <row r="3811" spans="1:20" x14ac:dyDescent="0.3">
      <c r="A3811" s="2">
        <v>3809</v>
      </c>
      <c r="B3811" s="2" t="s">
        <v>3806</v>
      </c>
      <c r="C3811" s="2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6">
        <f>(E3811/D3811)*100</f>
        <v>101.25</v>
      </c>
      <c r="P3811" s="5">
        <f>IF(NOT(L3811=0),(E3811/L3811),0)</f>
        <v>53.289473684210527</v>
      </c>
      <c r="Q3811" s="2" t="s">
        <v>8317</v>
      </c>
      <c r="R3811" s="2" t="s">
        <v>8318</v>
      </c>
      <c r="S3811" s="11">
        <f>(((J3811/60)/60)/24)+DATE(1970,1,1)</f>
        <v>41800.526701388888</v>
      </c>
      <c r="T3811" s="3">
        <f>(((I3811/60)/60)/24)+DATE(1970,1,1)</f>
        <v>41850.958333333336</v>
      </c>
    </row>
    <row r="3812" spans="1:20" x14ac:dyDescent="0.3">
      <c r="A3812" s="2">
        <v>3810</v>
      </c>
      <c r="B3812" s="2" t="s">
        <v>3807</v>
      </c>
      <c r="C3812" s="2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6">
        <f>(E3812/D3812)*100</f>
        <v>121.73333333333333</v>
      </c>
      <c r="P3812" s="5">
        <f>IF(NOT(L3812=0),(E3812/L3812),0)</f>
        <v>70.230769230769226</v>
      </c>
      <c r="Q3812" s="2" t="s">
        <v>8317</v>
      </c>
      <c r="R3812" s="2" t="s">
        <v>8318</v>
      </c>
      <c r="S3812" s="11">
        <f>(((J3812/60)/60)/24)+DATE(1970,1,1)</f>
        <v>42054.849050925928</v>
      </c>
      <c r="T3812" s="3">
        <f>(((I3812/60)/60)/24)+DATE(1970,1,1)</f>
        <v>42084.807384259257</v>
      </c>
    </row>
    <row r="3813" spans="1:20" x14ac:dyDescent="0.3">
      <c r="A3813" s="2">
        <v>3811</v>
      </c>
      <c r="B3813" s="2" t="s">
        <v>3808</v>
      </c>
      <c r="C3813" s="2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6">
        <f>(E3813/D3813)*100</f>
        <v>330</v>
      </c>
      <c r="P3813" s="5">
        <f>IF(NOT(L3813=0),(E3813/L3813),0)</f>
        <v>43.421052631578945</v>
      </c>
      <c r="Q3813" s="2" t="s">
        <v>8317</v>
      </c>
      <c r="R3813" s="2" t="s">
        <v>8318</v>
      </c>
      <c r="S3813" s="11">
        <f>(((J3813/60)/60)/24)+DATE(1970,1,1)</f>
        <v>42487.62700231481</v>
      </c>
      <c r="T3813" s="3">
        <f>(((I3813/60)/60)/24)+DATE(1970,1,1)</f>
        <v>42521.458333333328</v>
      </c>
    </row>
    <row r="3814" spans="1:20" x14ac:dyDescent="0.3">
      <c r="A3814" s="2">
        <v>3812</v>
      </c>
      <c r="B3814" s="2" t="s">
        <v>3809</v>
      </c>
      <c r="C3814" s="2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6">
        <f>(E3814/D3814)*100</f>
        <v>109.55</v>
      </c>
      <c r="P3814" s="5">
        <f>IF(NOT(L3814=0),(E3814/L3814),0)</f>
        <v>199.18181818181819</v>
      </c>
      <c r="Q3814" s="2" t="s">
        <v>8317</v>
      </c>
      <c r="R3814" s="2" t="s">
        <v>8318</v>
      </c>
      <c r="S3814" s="11">
        <f>(((J3814/60)/60)/24)+DATE(1970,1,1)</f>
        <v>42109.751250000001</v>
      </c>
      <c r="T3814" s="3">
        <f>(((I3814/60)/60)/24)+DATE(1970,1,1)</f>
        <v>42156.165972222225</v>
      </c>
    </row>
    <row r="3815" spans="1:20" x14ac:dyDescent="0.3">
      <c r="A3815" s="2">
        <v>3813</v>
      </c>
      <c r="B3815" s="2" t="s">
        <v>3810</v>
      </c>
      <c r="C3815" s="2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6">
        <f>(E3815/D3815)*100</f>
        <v>100.95190476190474</v>
      </c>
      <c r="P3815" s="5">
        <f>IF(NOT(L3815=0),(E3815/L3815),0)</f>
        <v>78.518148148148143</v>
      </c>
      <c r="Q3815" s="2" t="s">
        <v>8317</v>
      </c>
      <c r="R3815" s="2" t="s">
        <v>8318</v>
      </c>
      <c r="S3815" s="11">
        <f>(((J3815/60)/60)/24)+DATE(1970,1,1)</f>
        <v>42497.275706018518</v>
      </c>
      <c r="T3815" s="3">
        <f>(((I3815/60)/60)/24)+DATE(1970,1,1)</f>
        <v>42535.904861111107</v>
      </c>
    </row>
    <row r="3816" spans="1:20" x14ac:dyDescent="0.3">
      <c r="A3816" s="2">
        <v>3814</v>
      </c>
      <c r="B3816" s="2" t="s">
        <v>3811</v>
      </c>
      <c r="C3816" s="2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6">
        <f>(E3816/D3816)*100</f>
        <v>140.13333333333333</v>
      </c>
      <c r="P3816" s="5">
        <f>IF(NOT(L3816=0),(E3816/L3816),0)</f>
        <v>61.823529411764703</v>
      </c>
      <c r="Q3816" s="2" t="s">
        <v>8317</v>
      </c>
      <c r="R3816" s="2" t="s">
        <v>8318</v>
      </c>
      <c r="S3816" s="11">
        <f>(((J3816/60)/60)/24)+DATE(1970,1,1)</f>
        <v>42058.904074074075</v>
      </c>
      <c r="T3816" s="3">
        <f>(((I3816/60)/60)/24)+DATE(1970,1,1)</f>
        <v>42095.165972222225</v>
      </c>
    </row>
    <row r="3817" spans="1:20" x14ac:dyDescent="0.3">
      <c r="A3817" s="2">
        <v>3815</v>
      </c>
      <c r="B3817" s="2" t="s">
        <v>3812</v>
      </c>
      <c r="C3817" s="2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6">
        <f>(E3817/D3817)*100</f>
        <v>100.001</v>
      </c>
      <c r="P3817" s="5">
        <f>IF(NOT(L3817=0),(E3817/L3817),0)</f>
        <v>50.000500000000002</v>
      </c>
      <c r="Q3817" s="2" t="s">
        <v>8317</v>
      </c>
      <c r="R3817" s="2" t="s">
        <v>8318</v>
      </c>
      <c r="S3817" s="11">
        <f>(((J3817/60)/60)/24)+DATE(1970,1,1)</f>
        <v>42207.259918981479</v>
      </c>
      <c r="T3817" s="3">
        <f>(((I3817/60)/60)/24)+DATE(1970,1,1)</f>
        <v>42236.958333333328</v>
      </c>
    </row>
    <row r="3818" spans="1:20" x14ac:dyDescent="0.3">
      <c r="A3818" s="2">
        <v>3816</v>
      </c>
      <c r="B3818" s="2" t="s">
        <v>3813</v>
      </c>
      <c r="C3818" s="2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6">
        <f>(E3818/D3818)*100</f>
        <v>119.238</v>
      </c>
      <c r="P3818" s="5">
        <f>IF(NOT(L3818=0),(E3818/L3818),0)</f>
        <v>48.339729729729726</v>
      </c>
      <c r="Q3818" s="2" t="s">
        <v>8317</v>
      </c>
      <c r="R3818" s="2" t="s">
        <v>8318</v>
      </c>
      <c r="S3818" s="11">
        <f>(((J3818/60)/60)/24)+DATE(1970,1,1)</f>
        <v>41807.690081018518</v>
      </c>
      <c r="T3818" s="3">
        <f>(((I3818/60)/60)/24)+DATE(1970,1,1)</f>
        <v>41837.690081018518</v>
      </c>
    </row>
    <row r="3819" spans="1:20" x14ac:dyDescent="0.3">
      <c r="A3819" s="2">
        <v>3817</v>
      </c>
      <c r="B3819" s="2" t="s">
        <v>3814</v>
      </c>
      <c r="C3819" s="2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6">
        <f>(E3819/D3819)*100</f>
        <v>107.25</v>
      </c>
      <c r="P3819" s="5">
        <f>IF(NOT(L3819=0),(E3819/L3819),0)</f>
        <v>107.25</v>
      </c>
      <c r="Q3819" s="2" t="s">
        <v>8317</v>
      </c>
      <c r="R3819" s="2" t="s">
        <v>8318</v>
      </c>
      <c r="S3819" s="11">
        <f>(((J3819/60)/60)/24)+DATE(1970,1,1)</f>
        <v>42284.69694444444</v>
      </c>
      <c r="T3819" s="3">
        <f>(((I3819/60)/60)/24)+DATE(1970,1,1)</f>
        <v>42301.165972222225</v>
      </c>
    </row>
    <row r="3820" spans="1:20" x14ac:dyDescent="0.3">
      <c r="A3820" s="2">
        <v>3818</v>
      </c>
      <c r="B3820" s="2" t="s">
        <v>3815</v>
      </c>
      <c r="C3820" s="2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6">
        <f>(E3820/D3820)*100</f>
        <v>227.99999999999997</v>
      </c>
      <c r="P3820" s="5">
        <f>IF(NOT(L3820=0),(E3820/L3820),0)</f>
        <v>57</v>
      </c>
      <c r="Q3820" s="2" t="s">
        <v>8317</v>
      </c>
      <c r="R3820" s="2" t="s">
        <v>8318</v>
      </c>
      <c r="S3820" s="11">
        <f>(((J3820/60)/60)/24)+DATE(1970,1,1)</f>
        <v>42045.84238425926</v>
      </c>
      <c r="T3820" s="3">
        <f>(((I3820/60)/60)/24)+DATE(1970,1,1)</f>
        <v>42075.800717592589</v>
      </c>
    </row>
    <row r="3821" spans="1:20" x14ac:dyDescent="0.3">
      <c r="A3821" s="2">
        <v>3819</v>
      </c>
      <c r="B3821" s="2" t="s">
        <v>3816</v>
      </c>
      <c r="C3821" s="2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6">
        <f>(E3821/D3821)*100</f>
        <v>106.4</v>
      </c>
      <c r="P3821" s="5">
        <f>IF(NOT(L3821=0),(E3821/L3821),0)</f>
        <v>40.92307692307692</v>
      </c>
      <c r="Q3821" s="2" t="s">
        <v>8317</v>
      </c>
      <c r="R3821" s="2" t="s">
        <v>8318</v>
      </c>
      <c r="S3821" s="11">
        <f>(((J3821/60)/60)/24)+DATE(1970,1,1)</f>
        <v>42184.209537037037</v>
      </c>
      <c r="T3821" s="3">
        <f>(((I3821/60)/60)/24)+DATE(1970,1,1)</f>
        <v>42202.876388888893</v>
      </c>
    </row>
    <row r="3822" spans="1:20" x14ac:dyDescent="0.3">
      <c r="A3822" s="2">
        <v>3820</v>
      </c>
      <c r="B3822" s="2" t="s">
        <v>3817</v>
      </c>
      <c r="C3822" s="2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6">
        <f>(E3822/D3822)*100</f>
        <v>143.33333333333334</v>
      </c>
      <c r="P3822" s="5">
        <f>IF(NOT(L3822=0),(E3822/L3822),0)</f>
        <v>21.5</v>
      </c>
      <c r="Q3822" s="2" t="s">
        <v>8317</v>
      </c>
      <c r="R3822" s="2" t="s">
        <v>8318</v>
      </c>
      <c r="S3822" s="11">
        <f>(((J3822/60)/60)/24)+DATE(1970,1,1)</f>
        <v>42160.651817129634</v>
      </c>
      <c r="T3822" s="3">
        <f>(((I3822/60)/60)/24)+DATE(1970,1,1)</f>
        <v>42190.651817129634</v>
      </c>
    </row>
    <row r="3823" spans="1:20" x14ac:dyDescent="0.3">
      <c r="A3823" s="2">
        <v>3821</v>
      </c>
      <c r="B3823" s="2" t="s">
        <v>3818</v>
      </c>
      <c r="C3823" s="2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6">
        <f>(E3823/D3823)*100</f>
        <v>104.54285714285714</v>
      </c>
      <c r="P3823" s="5">
        <f>IF(NOT(L3823=0),(E3823/L3823),0)</f>
        <v>79.543478260869563</v>
      </c>
      <c r="Q3823" s="2" t="s">
        <v>8317</v>
      </c>
      <c r="R3823" s="2" t="s">
        <v>8318</v>
      </c>
      <c r="S3823" s="11">
        <f>(((J3823/60)/60)/24)+DATE(1970,1,1)</f>
        <v>42341.180636574078</v>
      </c>
      <c r="T3823" s="3">
        <f>(((I3823/60)/60)/24)+DATE(1970,1,1)</f>
        <v>42373.180636574078</v>
      </c>
    </row>
    <row r="3824" spans="1:20" x14ac:dyDescent="0.3">
      <c r="A3824" s="2">
        <v>3822</v>
      </c>
      <c r="B3824" s="2" t="s">
        <v>3819</v>
      </c>
      <c r="C3824" s="2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6">
        <f>(E3824/D3824)*100</f>
        <v>110.02000000000001</v>
      </c>
      <c r="P3824" s="5">
        <f>IF(NOT(L3824=0),(E3824/L3824),0)</f>
        <v>72.381578947368425</v>
      </c>
      <c r="Q3824" s="2" t="s">
        <v>8317</v>
      </c>
      <c r="R3824" s="2" t="s">
        <v>8318</v>
      </c>
      <c r="S3824" s="11">
        <f>(((J3824/60)/60)/24)+DATE(1970,1,1)</f>
        <v>42329.838159722218</v>
      </c>
      <c r="T3824" s="3">
        <f>(((I3824/60)/60)/24)+DATE(1970,1,1)</f>
        <v>42388.957638888889</v>
      </c>
    </row>
    <row r="3825" spans="1:20" x14ac:dyDescent="0.3">
      <c r="A3825" s="2">
        <v>3823</v>
      </c>
      <c r="B3825" s="2" t="s">
        <v>3820</v>
      </c>
      <c r="C3825" s="2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6">
        <f>(E3825/D3825)*100</f>
        <v>106</v>
      </c>
      <c r="P3825" s="5">
        <f>IF(NOT(L3825=0),(E3825/L3825),0)</f>
        <v>64.634146341463421</v>
      </c>
      <c r="Q3825" s="2" t="s">
        <v>8317</v>
      </c>
      <c r="R3825" s="2" t="s">
        <v>8318</v>
      </c>
      <c r="S3825" s="11">
        <f>(((J3825/60)/60)/24)+DATE(1970,1,1)</f>
        <v>42170.910231481481</v>
      </c>
      <c r="T3825" s="3">
        <f>(((I3825/60)/60)/24)+DATE(1970,1,1)</f>
        <v>42205.165972222225</v>
      </c>
    </row>
    <row r="3826" spans="1:20" x14ac:dyDescent="0.3">
      <c r="A3826" s="2">
        <v>3824</v>
      </c>
      <c r="B3826" s="2" t="s">
        <v>3821</v>
      </c>
      <c r="C3826" s="2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6">
        <f>(E3826/D3826)*100</f>
        <v>108</v>
      </c>
      <c r="P3826" s="5">
        <f>IF(NOT(L3826=0),(E3826/L3826),0)</f>
        <v>38.571428571428569</v>
      </c>
      <c r="Q3826" s="2" t="s">
        <v>8317</v>
      </c>
      <c r="R3826" s="2" t="s">
        <v>8318</v>
      </c>
      <c r="S3826" s="11">
        <f>(((J3826/60)/60)/24)+DATE(1970,1,1)</f>
        <v>42571.626192129625</v>
      </c>
      <c r="T3826" s="3">
        <f>(((I3826/60)/60)/24)+DATE(1970,1,1)</f>
        <v>42583.570138888885</v>
      </c>
    </row>
    <row r="3827" spans="1:20" x14ac:dyDescent="0.3">
      <c r="A3827" s="2">
        <v>3825</v>
      </c>
      <c r="B3827" s="2" t="s">
        <v>3822</v>
      </c>
      <c r="C3827" s="2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6">
        <f>(E3827/D3827)*100</f>
        <v>105.42</v>
      </c>
      <c r="P3827" s="5">
        <f>IF(NOT(L3827=0),(E3827/L3827),0)</f>
        <v>107.57142857142857</v>
      </c>
      <c r="Q3827" s="2" t="s">
        <v>8317</v>
      </c>
      <c r="R3827" s="2" t="s">
        <v>8318</v>
      </c>
      <c r="S3827" s="11">
        <f>(((J3827/60)/60)/24)+DATE(1970,1,1)</f>
        <v>42151.069606481484</v>
      </c>
      <c r="T3827" s="3">
        <f>(((I3827/60)/60)/24)+DATE(1970,1,1)</f>
        <v>42172.069606481484</v>
      </c>
    </row>
    <row r="3828" spans="1:20" x14ac:dyDescent="0.3">
      <c r="A3828" s="2">
        <v>3826</v>
      </c>
      <c r="B3828" s="2" t="s">
        <v>3823</v>
      </c>
      <c r="C3828" s="2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6">
        <f>(E3828/D3828)*100</f>
        <v>119.16666666666667</v>
      </c>
      <c r="P3828" s="5">
        <f>IF(NOT(L3828=0),(E3828/L3828),0)</f>
        <v>27.5</v>
      </c>
      <c r="Q3828" s="2" t="s">
        <v>8317</v>
      </c>
      <c r="R3828" s="2" t="s">
        <v>8318</v>
      </c>
      <c r="S3828" s="11">
        <f>(((J3828/60)/60)/24)+DATE(1970,1,1)</f>
        <v>42101.423541666663</v>
      </c>
      <c r="T3828" s="3">
        <f>(((I3828/60)/60)/24)+DATE(1970,1,1)</f>
        <v>42131.423541666663</v>
      </c>
    </row>
    <row r="3829" spans="1:20" x14ac:dyDescent="0.3">
      <c r="A3829" s="2">
        <v>3827</v>
      </c>
      <c r="B3829" s="2" t="s">
        <v>3824</v>
      </c>
      <c r="C3829" s="2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6">
        <f>(E3829/D3829)*100</f>
        <v>152.66666666666666</v>
      </c>
      <c r="P3829" s="5">
        <f>IF(NOT(L3829=0),(E3829/L3829),0)</f>
        <v>70.461538461538467</v>
      </c>
      <c r="Q3829" s="2" t="s">
        <v>8317</v>
      </c>
      <c r="R3829" s="2" t="s">
        <v>8318</v>
      </c>
      <c r="S3829" s="11">
        <f>(((J3829/60)/60)/24)+DATE(1970,1,1)</f>
        <v>42034.928252314814</v>
      </c>
      <c r="T3829" s="3">
        <f>(((I3829/60)/60)/24)+DATE(1970,1,1)</f>
        <v>42090</v>
      </c>
    </row>
    <row r="3830" spans="1:20" x14ac:dyDescent="0.3">
      <c r="A3830" s="2">
        <v>3828</v>
      </c>
      <c r="B3830" s="2" t="s">
        <v>3825</v>
      </c>
      <c r="C3830" s="2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6">
        <f>(E3830/D3830)*100</f>
        <v>100</v>
      </c>
      <c r="P3830" s="5">
        <f>IF(NOT(L3830=0),(E3830/L3830),0)</f>
        <v>178.57142857142858</v>
      </c>
      <c r="Q3830" s="2" t="s">
        <v>8317</v>
      </c>
      <c r="R3830" s="2" t="s">
        <v>8318</v>
      </c>
      <c r="S3830" s="11">
        <f>(((J3830/60)/60)/24)+DATE(1970,1,1)</f>
        <v>41944.527627314819</v>
      </c>
      <c r="T3830" s="3">
        <f>(((I3830/60)/60)/24)+DATE(1970,1,1)</f>
        <v>42004.569293981483</v>
      </c>
    </row>
    <row r="3831" spans="1:20" x14ac:dyDescent="0.3">
      <c r="A3831" s="2">
        <v>3829</v>
      </c>
      <c r="B3831" s="2" t="s">
        <v>3826</v>
      </c>
      <c r="C3831" s="2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6">
        <f>(E3831/D3831)*100</f>
        <v>100.2</v>
      </c>
      <c r="P3831" s="5">
        <f>IF(NOT(L3831=0),(E3831/L3831),0)</f>
        <v>62.625</v>
      </c>
      <c r="Q3831" s="2" t="s">
        <v>8317</v>
      </c>
      <c r="R3831" s="2" t="s">
        <v>8318</v>
      </c>
      <c r="S3831" s="11">
        <f>(((J3831/60)/60)/24)+DATE(1970,1,1)</f>
        <v>42593.865405092598</v>
      </c>
      <c r="T3831" s="3">
        <f>(((I3831/60)/60)/24)+DATE(1970,1,1)</f>
        <v>42613.865405092598</v>
      </c>
    </row>
    <row r="3832" spans="1:20" x14ac:dyDescent="0.3">
      <c r="A3832" s="2">
        <v>3830</v>
      </c>
      <c r="B3832" s="2" t="s">
        <v>3827</v>
      </c>
      <c r="C3832" s="2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6">
        <f>(E3832/D3832)*100</f>
        <v>225</v>
      </c>
      <c r="P3832" s="5">
        <f>IF(NOT(L3832=0),(E3832/L3832),0)</f>
        <v>75</v>
      </c>
      <c r="Q3832" s="2" t="s">
        <v>8317</v>
      </c>
      <c r="R3832" s="2" t="s">
        <v>8318</v>
      </c>
      <c r="S3832" s="11">
        <f>(((J3832/60)/60)/24)+DATE(1970,1,1)</f>
        <v>42503.740868055553</v>
      </c>
      <c r="T3832" s="3">
        <f>(((I3832/60)/60)/24)+DATE(1970,1,1)</f>
        <v>42517.740868055553</v>
      </c>
    </row>
    <row r="3833" spans="1:20" x14ac:dyDescent="0.3">
      <c r="A3833" s="2">
        <v>3831</v>
      </c>
      <c r="B3833" s="2" t="s">
        <v>3828</v>
      </c>
      <c r="C3833" s="2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6">
        <f>(E3833/D3833)*100</f>
        <v>106.02199999999999</v>
      </c>
      <c r="P3833" s="5">
        <f>IF(NOT(L3833=0),(E3833/L3833),0)</f>
        <v>58.901111111111113</v>
      </c>
      <c r="Q3833" s="2" t="s">
        <v>8317</v>
      </c>
      <c r="R3833" s="2" t="s">
        <v>8318</v>
      </c>
      <c r="S3833" s="11">
        <f>(((J3833/60)/60)/24)+DATE(1970,1,1)</f>
        <v>41927.848900462966</v>
      </c>
      <c r="T3833" s="3">
        <f>(((I3833/60)/60)/24)+DATE(1970,1,1)</f>
        <v>41948.890567129631</v>
      </c>
    </row>
    <row r="3834" spans="1:20" x14ac:dyDescent="0.3">
      <c r="A3834" s="2">
        <v>3832</v>
      </c>
      <c r="B3834" s="2" t="s">
        <v>3829</v>
      </c>
      <c r="C3834" s="2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6">
        <f>(E3834/D3834)*100</f>
        <v>104.66666666666666</v>
      </c>
      <c r="P3834" s="5">
        <f>IF(NOT(L3834=0),(E3834/L3834),0)</f>
        <v>139.55555555555554</v>
      </c>
      <c r="Q3834" s="2" t="s">
        <v>8317</v>
      </c>
      <c r="R3834" s="2" t="s">
        <v>8318</v>
      </c>
      <c r="S3834" s="11">
        <f>(((J3834/60)/60)/24)+DATE(1970,1,1)</f>
        <v>42375.114988425921</v>
      </c>
      <c r="T3834" s="3">
        <f>(((I3834/60)/60)/24)+DATE(1970,1,1)</f>
        <v>42420.114988425921</v>
      </c>
    </row>
    <row r="3835" spans="1:20" x14ac:dyDescent="0.3">
      <c r="A3835" s="2">
        <v>3833</v>
      </c>
      <c r="B3835" s="2" t="s">
        <v>3830</v>
      </c>
      <c r="C3835" s="2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6">
        <f>(E3835/D3835)*100</f>
        <v>116.66666666666667</v>
      </c>
      <c r="P3835" s="5">
        <f>IF(NOT(L3835=0),(E3835/L3835),0)</f>
        <v>70</v>
      </c>
      <c r="Q3835" s="2" t="s">
        <v>8317</v>
      </c>
      <c r="R3835" s="2" t="s">
        <v>8318</v>
      </c>
      <c r="S3835" s="11">
        <f>(((J3835/60)/60)/24)+DATE(1970,1,1)</f>
        <v>41963.872361111105</v>
      </c>
      <c r="T3835" s="3">
        <f>(((I3835/60)/60)/24)+DATE(1970,1,1)</f>
        <v>41974.797916666663</v>
      </c>
    </row>
    <row r="3836" spans="1:20" x14ac:dyDescent="0.3">
      <c r="A3836" s="2">
        <v>3834</v>
      </c>
      <c r="B3836" s="2" t="s">
        <v>3831</v>
      </c>
      <c r="C3836" s="2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6">
        <f>(E3836/D3836)*100</f>
        <v>109.03333333333333</v>
      </c>
      <c r="P3836" s="5">
        <f>IF(NOT(L3836=0),(E3836/L3836),0)</f>
        <v>57.385964912280699</v>
      </c>
      <c r="Q3836" s="2" t="s">
        <v>8317</v>
      </c>
      <c r="R3836" s="2" t="s">
        <v>8318</v>
      </c>
      <c r="S3836" s="11">
        <f>(((J3836/60)/60)/24)+DATE(1970,1,1)</f>
        <v>42143.445219907408</v>
      </c>
      <c r="T3836" s="3">
        <f>(((I3836/60)/60)/24)+DATE(1970,1,1)</f>
        <v>42173.445219907408</v>
      </c>
    </row>
    <row r="3837" spans="1:20" x14ac:dyDescent="0.3">
      <c r="A3837" s="2">
        <v>3835</v>
      </c>
      <c r="B3837" s="2" t="s">
        <v>3832</v>
      </c>
      <c r="C3837" s="2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6">
        <f>(E3837/D3837)*100</f>
        <v>160</v>
      </c>
      <c r="P3837" s="5">
        <f>IF(NOT(L3837=0),(E3837/L3837),0)</f>
        <v>40</v>
      </c>
      <c r="Q3837" s="2" t="s">
        <v>8317</v>
      </c>
      <c r="R3837" s="2" t="s">
        <v>8318</v>
      </c>
      <c r="S3837" s="11">
        <f>(((J3837/60)/60)/24)+DATE(1970,1,1)</f>
        <v>42460.94222222222</v>
      </c>
      <c r="T3837" s="3">
        <f>(((I3837/60)/60)/24)+DATE(1970,1,1)</f>
        <v>42481.94222222222</v>
      </c>
    </row>
    <row r="3838" spans="1:20" x14ac:dyDescent="0.3">
      <c r="A3838" s="2">
        <v>3836</v>
      </c>
      <c r="B3838" s="2" t="s">
        <v>3833</v>
      </c>
      <c r="C3838" s="2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6">
        <f>(E3838/D3838)*100</f>
        <v>112.5</v>
      </c>
      <c r="P3838" s="5">
        <f>IF(NOT(L3838=0),(E3838/L3838),0)</f>
        <v>64.285714285714292</v>
      </c>
      <c r="Q3838" s="2" t="s">
        <v>8317</v>
      </c>
      <c r="R3838" s="2" t="s">
        <v>8318</v>
      </c>
      <c r="S3838" s="11">
        <f>(((J3838/60)/60)/24)+DATE(1970,1,1)</f>
        <v>42553.926527777774</v>
      </c>
      <c r="T3838" s="3">
        <f>(((I3838/60)/60)/24)+DATE(1970,1,1)</f>
        <v>42585.172916666663</v>
      </c>
    </row>
    <row r="3839" spans="1:20" x14ac:dyDescent="0.3">
      <c r="A3839" s="2">
        <v>3837</v>
      </c>
      <c r="B3839" s="2" t="s">
        <v>3834</v>
      </c>
      <c r="C3839" s="2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6">
        <f>(E3839/D3839)*100</f>
        <v>102.1</v>
      </c>
      <c r="P3839" s="5">
        <f>IF(NOT(L3839=0),(E3839/L3839),0)</f>
        <v>120.11764705882354</v>
      </c>
      <c r="Q3839" s="2" t="s">
        <v>8317</v>
      </c>
      <c r="R3839" s="2" t="s">
        <v>8318</v>
      </c>
      <c r="S3839" s="11">
        <f>(((J3839/60)/60)/24)+DATE(1970,1,1)</f>
        <v>42152.765717592592</v>
      </c>
      <c r="T3839" s="3">
        <f>(((I3839/60)/60)/24)+DATE(1970,1,1)</f>
        <v>42188.765717592592</v>
      </c>
    </row>
    <row r="3840" spans="1:20" x14ac:dyDescent="0.3">
      <c r="A3840" s="2">
        <v>3838</v>
      </c>
      <c r="B3840" s="2" t="s">
        <v>3835</v>
      </c>
      <c r="C3840" s="2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6">
        <f>(E3840/D3840)*100</f>
        <v>100.824</v>
      </c>
      <c r="P3840" s="5">
        <f>IF(NOT(L3840=0),(E3840/L3840),0)</f>
        <v>1008.24</v>
      </c>
      <c r="Q3840" s="2" t="s">
        <v>8317</v>
      </c>
      <c r="R3840" s="2" t="s">
        <v>8318</v>
      </c>
      <c r="S3840" s="11">
        <f>(((J3840/60)/60)/24)+DATE(1970,1,1)</f>
        <v>42116.710752314815</v>
      </c>
      <c r="T3840" s="3">
        <f>(((I3840/60)/60)/24)+DATE(1970,1,1)</f>
        <v>42146.710752314815</v>
      </c>
    </row>
    <row r="3841" spans="1:20" x14ac:dyDescent="0.3">
      <c r="A3841" s="2">
        <v>3839</v>
      </c>
      <c r="B3841" s="2" t="s">
        <v>3836</v>
      </c>
      <c r="C3841" s="2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6">
        <f>(E3841/D3841)*100</f>
        <v>101.25</v>
      </c>
      <c r="P3841" s="5">
        <f>IF(NOT(L3841=0),(E3841/L3841),0)</f>
        <v>63.28125</v>
      </c>
      <c r="Q3841" s="2" t="s">
        <v>8317</v>
      </c>
      <c r="R3841" s="2" t="s">
        <v>8318</v>
      </c>
      <c r="S3841" s="11">
        <f>(((J3841/60)/60)/24)+DATE(1970,1,1)</f>
        <v>42155.142638888887</v>
      </c>
      <c r="T3841" s="3">
        <f>(((I3841/60)/60)/24)+DATE(1970,1,1)</f>
        <v>42215.142638888887</v>
      </c>
    </row>
    <row r="3842" spans="1:20" x14ac:dyDescent="0.3">
      <c r="A3842" s="2">
        <v>3840</v>
      </c>
      <c r="B3842" s="2" t="s">
        <v>3837</v>
      </c>
      <c r="C3842" s="2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6">
        <f>(E3842/D3842)*100</f>
        <v>6500</v>
      </c>
      <c r="P3842" s="5">
        <f>IF(NOT(L3842=0),(E3842/L3842),0)</f>
        <v>21.666666666666668</v>
      </c>
      <c r="Q3842" s="2" t="s">
        <v>8317</v>
      </c>
      <c r="R3842" s="2" t="s">
        <v>8318</v>
      </c>
      <c r="S3842" s="11">
        <f>(((J3842/60)/60)/24)+DATE(1970,1,1)</f>
        <v>42432.701724537037</v>
      </c>
      <c r="T3842" s="3">
        <f>(((I3842/60)/60)/24)+DATE(1970,1,1)</f>
        <v>42457.660057870366</v>
      </c>
    </row>
    <row r="3843" spans="1:20" x14ac:dyDescent="0.3">
      <c r="A3843" s="2">
        <v>3841</v>
      </c>
      <c r="B3843" s="2" t="s">
        <v>3838</v>
      </c>
      <c r="C3843" s="2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6">
        <f>(E3843/D3843)*100</f>
        <v>8.7200000000000006</v>
      </c>
      <c r="P3843" s="5">
        <f>IF(NOT(L3843=0),(E3843/L3843),0)</f>
        <v>25.647058823529413</v>
      </c>
      <c r="Q3843" s="2" t="s">
        <v>8317</v>
      </c>
      <c r="R3843" s="2" t="s">
        <v>8318</v>
      </c>
      <c r="S3843" s="11">
        <f>(((J3843/60)/60)/24)+DATE(1970,1,1)</f>
        <v>41780.785729166666</v>
      </c>
      <c r="T3843" s="3">
        <f>(((I3843/60)/60)/24)+DATE(1970,1,1)</f>
        <v>41840.785729166666</v>
      </c>
    </row>
    <row r="3844" spans="1:20" x14ac:dyDescent="0.3">
      <c r="A3844" s="2">
        <v>3842</v>
      </c>
      <c r="B3844" s="2" t="s">
        <v>3839</v>
      </c>
      <c r="C3844" s="2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6">
        <f>(E3844/D3844)*100</f>
        <v>21.94</v>
      </c>
      <c r="P3844" s="5">
        <f>IF(NOT(L3844=0),(E3844/L3844),0)</f>
        <v>47.695652173913047</v>
      </c>
      <c r="Q3844" s="2" t="s">
        <v>8317</v>
      </c>
      <c r="R3844" s="2" t="s">
        <v>8318</v>
      </c>
      <c r="S3844" s="11">
        <f>(((J3844/60)/60)/24)+DATE(1970,1,1)</f>
        <v>41740.493657407409</v>
      </c>
      <c r="T3844" s="3">
        <f>(((I3844/60)/60)/24)+DATE(1970,1,1)</f>
        <v>41770.493657407409</v>
      </c>
    </row>
    <row r="3845" spans="1:20" x14ac:dyDescent="0.3">
      <c r="A3845" s="2">
        <v>3843</v>
      </c>
      <c r="B3845" s="2" t="s">
        <v>3840</v>
      </c>
      <c r="C3845" s="2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6">
        <f>(E3845/D3845)*100</f>
        <v>21.3</v>
      </c>
      <c r="P3845" s="5">
        <f>IF(NOT(L3845=0),(E3845/L3845),0)</f>
        <v>56.05263157894737</v>
      </c>
      <c r="Q3845" s="2" t="s">
        <v>8317</v>
      </c>
      <c r="R3845" s="2" t="s">
        <v>8318</v>
      </c>
      <c r="S3845" s="11">
        <f>(((J3845/60)/60)/24)+DATE(1970,1,1)</f>
        <v>41766.072500000002</v>
      </c>
      <c r="T3845" s="3">
        <f>(((I3845/60)/60)/24)+DATE(1970,1,1)</f>
        <v>41791.072500000002</v>
      </c>
    </row>
    <row r="3846" spans="1:20" x14ac:dyDescent="0.3">
      <c r="A3846" s="2">
        <v>3844</v>
      </c>
      <c r="B3846" s="2" t="s">
        <v>3841</v>
      </c>
      <c r="C3846" s="2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6">
        <f>(E3846/D3846)*100</f>
        <v>41.489795918367342</v>
      </c>
      <c r="P3846" s="5">
        <f>IF(NOT(L3846=0),(E3846/L3846),0)</f>
        <v>81.319999999999993</v>
      </c>
      <c r="Q3846" s="2" t="s">
        <v>8317</v>
      </c>
      <c r="R3846" s="2" t="s">
        <v>8318</v>
      </c>
      <c r="S3846" s="11">
        <f>(((J3846/60)/60)/24)+DATE(1970,1,1)</f>
        <v>41766.617291666669</v>
      </c>
      <c r="T3846" s="3">
        <f>(((I3846/60)/60)/24)+DATE(1970,1,1)</f>
        <v>41793.290972222225</v>
      </c>
    </row>
    <row r="3847" spans="1:20" x14ac:dyDescent="0.3">
      <c r="A3847" s="2">
        <v>3845</v>
      </c>
      <c r="B3847" s="2" t="s">
        <v>3842</v>
      </c>
      <c r="C3847" s="2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6">
        <f>(E3847/D3847)*100</f>
        <v>2.105</v>
      </c>
      <c r="P3847" s="5">
        <f>IF(NOT(L3847=0),(E3847/L3847),0)</f>
        <v>70.166666666666671</v>
      </c>
      <c r="Q3847" s="2" t="s">
        <v>8317</v>
      </c>
      <c r="R3847" s="2" t="s">
        <v>8318</v>
      </c>
      <c r="S3847" s="11">
        <f>(((J3847/60)/60)/24)+DATE(1970,1,1)</f>
        <v>42248.627013888887</v>
      </c>
      <c r="T3847" s="3">
        <f>(((I3847/60)/60)/24)+DATE(1970,1,1)</f>
        <v>42278.627013888887</v>
      </c>
    </row>
    <row r="3848" spans="1:20" x14ac:dyDescent="0.3">
      <c r="A3848" s="2">
        <v>3846</v>
      </c>
      <c r="B3848" s="2" t="s">
        <v>3843</v>
      </c>
      <c r="C3848" s="2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6">
        <f>(E3848/D3848)*100</f>
        <v>2.7</v>
      </c>
      <c r="P3848" s="5">
        <f>IF(NOT(L3848=0),(E3848/L3848),0)</f>
        <v>23.625</v>
      </c>
      <c r="Q3848" s="2" t="s">
        <v>8317</v>
      </c>
      <c r="R3848" s="2" t="s">
        <v>8318</v>
      </c>
      <c r="S3848" s="11">
        <f>(((J3848/60)/60)/24)+DATE(1970,1,1)</f>
        <v>41885.221550925926</v>
      </c>
      <c r="T3848" s="3">
        <f>(((I3848/60)/60)/24)+DATE(1970,1,1)</f>
        <v>41916.290972222225</v>
      </c>
    </row>
    <row r="3849" spans="1:20" x14ac:dyDescent="0.3">
      <c r="A3849" s="2">
        <v>3847</v>
      </c>
      <c r="B3849" s="2" t="s">
        <v>3844</v>
      </c>
      <c r="C3849" s="2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6">
        <f>(E3849/D3849)*100</f>
        <v>16.161904761904761</v>
      </c>
      <c r="P3849" s="5">
        <f>IF(NOT(L3849=0),(E3849/L3849),0)</f>
        <v>188.55555555555554</v>
      </c>
      <c r="Q3849" s="2" t="s">
        <v>8317</v>
      </c>
      <c r="R3849" s="2" t="s">
        <v>8318</v>
      </c>
      <c r="S3849" s="11">
        <f>(((J3849/60)/60)/24)+DATE(1970,1,1)</f>
        <v>42159.224432870367</v>
      </c>
      <c r="T3849" s="3">
        <f>(((I3849/60)/60)/24)+DATE(1970,1,1)</f>
        <v>42204.224432870367</v>
      </c>
    </row>
    <row r="3850" spans="1:20" x14ac:dyDescent="0.3">
      <c r="A3850" s="2">
        <v>3848</v>
      </c>
      <c r="B3850" s="2" t="s">
        <v>3845</v>
      </c>
      <c r="C3850" s="2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6">
        <f>(E3850/D3850)*100</f>
        <v>16.376923076923077</v>
      </c>
      <c r="P3850" s="5">
        <f>IF(NOT(L3850=0),(E3850/L3850),0)</f>
        <v>49.511627906976742</v>
      </c>
      <c r="Q3850" s="2" t="s">
        <v>8317</v>
      </c>
      <c r="R3850" s="2" t="s">
        <v>8318</v>
      </c>
      <c r="S3850" s="11">
        <f>(((J3850/60)/60)/24)+DATE(1970,1,1)</f>
        <v>42265.817002314812</v>
      </c>
      <c r="T3850" s="3">
        <f>(((I3850/60)/60)/24)+DATE(1970,1,1)</f>
        <v>42295.817002314812</v>
      </c>
    </row>
    <row r="3851" spans="1:20" x14ac:dyDescent="0.3">
      <c r="A3851" s="2">
        <v>3849</v>
      </c>
      <c r="B3851" s="2" t="s">
        <v>3846</v>
      </c>
      <c r="C3851" s="2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6">
        <f>(E3851/D3851)*100</f>
        <v>7.043333333333333</v>
      </c>
      <c r="P3851" s="5">
        <f>IF(NOT(L3851=0),(E3851/L3851),0)</f>
        <v>75.464285714285708</v>
      </c>
      <c r="Q3851" s="2" t="s">
        <v>8317</v>
      </c>
      <c r="R3851" s="2" t="s">
        <v>8318</v>
      </c>
      <c r="S3851" s="11">
        <f>(((J3851/60)/60)/24)+DATE(1970,1,1)</f>
        <v>42136.767175925925</v>
      </c>
      <c r="T3851" s="3">
        <f>(((I3851/60)/60)/24)+DATE(1970,1,1)</f>
        <v>42166.767175925925</v>
      </c>
    </row>
    <row r="3852" spans="1:20" x14ac:dyDescent="0.3">
      <c r="A3852" s="2">
        <v>3850</v>
      </c>
      <c r="B3852" s="2" t="s">
        <v>3847</v>
      </c>
      <c r="C3852" s="2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6">
        <f>(E3852/D3852)*100</f>
        <v>3.8</v>
      </c>
      <c r="P3852" s="5">
        <f>IF(NOT(L3852=0),(E3852/L3852),0)</f>
        <v>9.5</v>
      </c>
      <c r="Q3852" s="2" t="s">
        <v>8317</v>
      </c>
      <c r="R3852" s="2" t="s">
        <v>8318</v>
      </c>
      <c r="S3852" s="11">
        <f>(((J3852/60)/60)/24)+DATE(1970,1,1)</f>
        <v>41975.124340277776</v>
      </c>
      <c r="T3852" s="3">
        <f>(((I3852/60)/60)/24)+DATE(1970,1,1)</f>
        <v>42005.124340277776</v>
      </c>
    </row>
    <row r="3853" spans="1:20" x14ac:dyDescent="0.3">
      <c r="A3853" s="2">
        <v>3851</v>
      </c>
      <c r="B3853" s="2" t="s">
        <v>3848</v>
      </c>
      <c r="C3853" s="2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6">
        <f>(E3853/D3853)*100</f>
        <v>34.08</v>
      </c>
      <c r="P3853" s="5">
        <f>IF(NOT(L3853=0),(E3853/L3853),0)</f>
        <v>35.5</v>
      </c>
      <c r="Q3853" s="2" t="s">
        <v>8317</v>
      </c>
      <c r="R3853" s="2" t="s">
        <v>8318</v>
      </c>
      <c r="S3853" s="11">
        <f>(((J3853/60)/60)/24)+DATE(1970,1,1)</f>
        <v>42172.439571759256</v>
      </c>
      <c r="T3853" s="3">
        <f>(((I3853/60)/60)/24)+DATE(1970,1,1)</f>
        <v>42202.439571759256</v>
      </c>
    </row>
    <row r="3854" spans="1:20" x14ac:dyDescent="0.3">
      <c r="A3854" s="2">
        <v>3852</v>
      </c>
      <c r="B3854" s="2" t="s">
        <v>3849</v>
      </c>
      <c r="C3854" s="2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6">
        <f>(E3854/D3854)*100</f>
        <v>0.2</v>
      </c>
      <c r="P3854" s="5">
        <f>IF(NOT(L3854=0),(E3854/L3854),0)</f>
        <v>10</v>
      </c>
      <c r="Q3854" s="2" t="s">
        <v>8317</v>
      </c>
      <c r="R3854" s="2" t="s">
        <v>8318</v>
      </c>
      <c r="S3854" s="11">
        <f>(((J3854/60)/60)/24)+DATE(1970,1,1)</f>
        <v>42065.190694444449</v>
      </c>
      <c r="T3854" s="3">
        <f>(((I3854/60)/60)/24)+DATE(1970,1,1)</f>
        <v>42090.149027777778</v>
      </c>
    </row>
    <row r="3855" spans="1:20" x14ac:dyDescent="0.3">
      <c r="A3855" s="2">
        <v>3853</v>
      </c>
      <c r="B3855" s="2" t="s">
        <v>3850</v>
      </c>
      <c r="C3855" s="2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6">
        <f>(E3855/D3855)*100</f>
        <v>2.5999999999999999E-2</v>
      </c>
      <c r="P3855" s="5">
        <f>IF(NOT(L3855=0),(E3855/L3855),0)</f>
        <v>13</v>
      </c>
      <c r="Q3855" s="2" t="s">
        <v>8317</v>
      </c>
      <c r="R3855" s="2" t="s">
        <v>8318</v>
      </c>
      <c r="S3855" s="11">
        <f>(((J3855/60)/60)/24)+DATE(1970,1,1)</f>
        <v>41848.84002314815</v>
      </c>
      <c r="T3855" s="3">
        <f>(((I3855/60)/60)/24)+DATE(1970,1,1)</f>
        <v>41883.84002314815</v>
      </c>
    </row>
    <row r="3856" spans="1:20" x14ac:dyDescent="0.3">
      <c r="A3856" s="2">
        <v>3854</v>
      </c>
      <c r="B3856" s="2" t="s">
        <v>3851</v>
      </c>
      <c r="C3856" s="2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6">
        <f>(E3856/D3856)*100</f>
        <v>16.254545454545454</v>
      </c>
      <c r="P3856" s="5">
        <f>IF(NOT(L3856=0),(E3856/L3856),0)</f>
        <v>89.4</v>
      </c>
      <c r="Q3856" s="2" t="s">
        <v>8317</v>
      </c>
      <c r="R3856" s="2" t="s">
        <v>8318</v>
      </c>
      <c r="S3856" s="11">
        <f>(((J3856/60)/60)/24)+DATE(1970,1,1)</f>
        <v>42103.884930555556</v>
      </c>
      <c r="T3856" s="3">
        <f>(((I3856/60)/60)/24)+DATE(1970,1,1)</f>
        <v>42133.884930555556</v>
      </c>
    </row>
    <row r="3857" spans="1:20" x14ac:dyDescent="0.3">
      <c r="A3857" s="2">
        <v>3855</v>
      </c>
      <c r="B3857" s="2" t="s">
        <v>3852</v>
      </c>
      <c r="C3857" s="2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6">
        <f>(E3857/D3857)*100</f>
        <v>2.5</v>
      </c>
      <c r="P3857" s="5">
        <f>IF(NOT(L3857=0),(E3857/L3857),0)</f>
        <v>25</v>
      </c>
      <c r="Q3857" s="2" t="s">
        <v>8317</v>
      </c>
      <c r="R3857" s="2" t="s">
        <v>8318</v>
      </c>
      <c r="S3857" s="11">
        <f>(((J3857/60)/60)/24)+DATE(1970,1,1)</f>
        <v>42059.970729166671</v>
      </c>
      <c r="T3857" s="3">
        <f>(((I3857/60)/60)/24)+DATE(1970,1,1)</f>
        <v>42089.929062499999</v>
      </c>
    </row>
    <row r="3858" spans="1:20" x14ac:dyDescent="0.3">
      <c r="A3858" s="2">
        <v>3856</v>
      </c>
      <c r="B3858" s="2" t="s">
        <v>3853</v>
      </c>
      <c r="C3858" s="2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6">
        <f>(E3858/D3858)*100</f>
        <v>0.02</v>
      </c>
      <c r="P3858" s="5">
        <f>IF(NOT(L3858=0),(E3858/L3858),0)</f>
        <v>1</v>
      </c>
      <c r="Q3858" s="2" t="s">
        <v>8317</v>
      </c>
      <c r="R3858" s="2" t="s">
        <v>8318</v>
      </c>
      <c r="S3858" s="11">
        <f>(((J3858/60)/60)/24)+DATE(1970,1,1)</f>
        <v>42041.743090277778</v>
      </c>
      <c r="T3858" s="3">
        <f>(((I3858/60)/60)/24)+DATE(1970,1,1)</f>
        <v>42071.701423611114</v>
      </c>
    </row>
    <row r="3859" spans="1:20" x14ac:dyDescent="0.3">
      <c r="A3859" s="2">
        <v>3857</v>
      </c>
      <c r="B3859" s="2" t="s">
        <v>3854</v>
      </c>
      <c r="C3859" s="2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6">
        <f>(E3859/D3859)*100</f>
        <v>5.2</v>
      </c>
      <c r="P3859" s="5">
        <f>IF(NOT(L3859=0),(E3859/L3859),0)</f>
        <v>65</v>
      </c>
      <c r="Q3859" s="2" t="s">
        <v>8317</v>
      </c>
      <c r="R3859" s="2" t="s">
        <v>8318</v>
      </c>
      <c r="S3859" s="11">
        <f>(((J3859/60)/60)/24)+DATE(1970,1,1)</f>
        <v>41829.73715277778</v>
      </c>
      <c r="T3859" s="3">
        <f>(((I3859/60)/60)/24)+DATE(1970,1,1)</f>
        <v>41852.716666666667</v>
      </c>
    </row>
    <row r="3860" spans="1:20" x14ac:dyDescent="0.3">
      <c r="A3860" s="2">
        <v>3858</v>
      </c>
      <c r="B3860" s="2" t="s">
        <v>3855</v>
      </c>
      <c r="C3860" s="2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6">
        <f>(E3860/D3860)*100</f>
        <v>2</v>
      </c>
      <c r="P3860" s="5">
        <f>IF(NOT(L3860=0),(E3860/L3860),0)</f>
        <v>10</v>
      </c>
      <c r="Q3860" s="2" t="s">
        <v>8317</v>
      </c>
      <c r="R3860" s="2" t="s">
        <v>8318</v>
      </c>
      <c r="S3860" s="11">
        <f>(((J3860/60)/60)/24)+DATE(1970,1,1)</f>
        <v>42128.431064814817</v>
      </c>
      <c r="T3860" s="3">
        <f>(((I3860/60)/60)/24)+DATE(1970,1,1)</f>
        <v>42146.875</v>
      </c>
    </row>
    <row r="3861" spans="1:20" x14ac:dyDescent="0.3">
      <c r="A3861" s="2">
        <v>3859</v>
      </c>
      <c r="B3861" s="2" t="s">
        <v>3856</v>
      </c>
      <c r="C3861" s="2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6">
        <f>(E3861/D3861)*100</f>
        <v>0.04</v>
      </c>
      <c r="P3861" s="5">
        <f>IF(NOT(L3861=0),(E3861/L3861),0)</f>
        <v>1</v>
      </c>
      <c r="Q3861" s="2" t="s">
        <v>8317</v>
      </c>
      <c r="R3861" s="2" t="s">
        <v>8318</v>
      </c>
      <c r="S3861" s="11">
        <f>(((J3861/60)/60)/24)+DATE(1970,1,1)</f>
        <v>41789.893599537041</v>
      </c>
      <c r="T3861" s="3">
        <f>(((I3861/60)/60)/24)+DATE(1970,1,1)</f>
        <v>41815.875</v>
      </c>
    </row>
    <row r="3862" spans="1:20" x14ac:dyDescent="0.3">
      <c r="A3862" s="2">
        <v>3860</v>
      </c>
      <c r="B3862" s="2" t="s">
        <v>3857</v>
      </c>
      <c r="C3862" s="2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6">
        <f>(E3862/D3862)*100</f>
        <v>17.666666666666668</v>
      </c>
      <c r="P3862" s="5">
        <f>IF(NOT(L3862=0),(E3862/L3862),0)</f>
        <v>81.538461538461533</v>
      </c>
      <c r="Q3862" s="2" t="s">
        <v>8317</v>
      </c>
      <c r="R3862" s="2" t="s">
        <v>8318</v>
      </c>
      <c r="S3862" s="11">
        <f>(((J3862/60)/60)/24)+DATE(1970,1,1)</f>
        <v>41833.660995370366</v>
      </c>
      <c r="T3862" s="3">
        <f>(((I3862/60)/60)/24)+DATE(1970,1,1)</f>
        <v>41863.660995370366</v>
      </c>
    </row>
    <row r="3863" spans="1:20" x14ac:dyDescent="0.3">
      <c r="A3863" s="2">
        <v>3861</v>
      </c>
      <c r="B3863" s="2" t="s">
        <v>3858</v>
      </c>
      <c r="C3863" s="2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6">
        <f>(E3863/D3863)*100</f>
        <v>5</v>
      </c>
      <c r="P3863" s="5">
        <f>IF(NOT(L3863=0),(E3863/L3863),0)</f>
        <v>100</v>
      </c>
      <c r="Q3863" s="2" t="s">
        <v>8317</v>
      </c>
      <c r="R3863" s="2" t="s">
        <v>8318</v>
      </c>
      <c r="S3863" s="11">
        <f>(((J3863/60)/60)/24)+DATE(1970,1,1)</f>
        <v>41914.590011574073</v>
      </c>
      <c r="T3863" s="3">
        <f>(((I3863/60)/60)/24)+DATE(1970,1,1)</f>
        <v>41955.907638888893</v>
      </c>
    </row>
    <row r="3864" spans="1:20" x14ac:dyDescent="0.3">
      <c r="A3864" s="2">
        <v>3862</v>
      </c>
      <c r="B3864" s="2" t="s">
        <v>3859</v>
      </c>
      <c r="C3864" s="2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6">
        <f>(E3864/D3864)*100</f>
        <v>1.3333333333333334E-2</v>
      </c>
      <c r="P3864" s="5">
        <f>IF(NOT(L3864=0),(E3864/L3864),0)</f>
        <v>1</v>
      </c>
      <c r="Q3864" s="2" t="s">
        <v>8317</v>
      </c>
      <c r="R3864" s="2" t="s">
        <v>8318</v>
      </c>
      <c r="S3864" s="11">
        <f>(((J3864/60)/60)/24)+DATE(1970,1,1)</f>
        <v>42611.261064814811</v>
      </c>
      <c r="T3864" s="3">
        <f>(((I3864/60)/60)/24)+DATE(1970,1,1)</f>
        <v>42625.707638888889</v>
      </c>
    </row>
    <row r="3865" spans="1:20" x14ac:dyDescent="0.3">
      <c r="A3865" s="2">
        <v>3863</v>
      </c>
      <c r="B3865" s="2" t="s">
        <v>3860</v>
      </c>
      <c r="C3865" s="2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6">
        <f>(E3865/D3865)*100</f>
        <v>0</v>
      </c>
      <c r="P3865" s="5">
        <f>IF(NOT(L3865=0),(E3865/L3865),0)</f>
        <v>0</v>
      </c>
      <c r="Q3865" s="2" t="s">
        <v>8317</v>
      </c>
      <c r="R3865" s="2" t="s">
        <v>8318</v>
      </c>
      <c r="S3865" s="11">
        <f>(((J3865/60)/60)/24)+DATE(1970,1,1)</f>
        <v>42253.633159722223</v>
      </c>
      <c r="T3865" s="3">
        <f>(((I3865/60)/60)/24)+DATE(1970,1,1)</f>
        <v>42313.674826388888</v>
      </c>
    </row>
    <row r="3866" spans="1:20" x14ac:dyDescent="0.3">
      <c r="A3866" s="2">
        <v>3864</v>
      </c>
      <c r="B3866" s="2" t="s">
        <v>3861</v>
      </c>
      <c r="C3866" s="2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6">
        <f>(E3866/D3866)*100</f>
        <v>1.2</v>
      </c>
      <c r="P3866" s="5">
        <f>IF(NOT(L3866=0),(E3866/L3866),0)</f>
        <v>20</v>
      </c>
      <c r="Q3866" s="2" t="s">
        <v>8317</v>
      </c>
      <c r="R3866" s="2" t="s">
        <v>8318</v>
      </c>
      <c r="S3866" s="11">
        <f>(((J3866/60)/60)/24)+DATE(1970,1,1)</f>
        <v>42295.891828703709</v>
      </c>
      <c r="T3866" s="3">
        <f>(((I3866/60)/60)/24)+DATE(1970,1,1)</f>
        <v>42325.933495370366</v>
      </c>
    </row>
    <row r="3867" spans="1:20" x14ac:dyDescent="0.3">
      <c r="A3867" s="2">
        <v>3865</v>
      </c>
      <c r="B3867" s="2" t="s">
        <v>3862</v>
      </c>
      <c r="C3867" s="2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6">
        <f>(E3867/D3867)*100</f>
        <v>26.937422295897225</v>
      </c>
      <c r="P3867" s="5">
        <f>IF(NOT(L3867=0),(E3867/L3867),0)</f>
        <v>46.428571428571431</v>
      </c>
      <c r="Q3867" s="2" t="s">
        <v>8317</v>
      </c>
      <c r="R3867" s="2" t="s">
        <v>8318</v>
      </c>
      <c r="S3867" s="11">
        <f>(((J3867/60)/60)/24)+DATE(1970,1,1)</f>
        <v>41841.651597222226</v>
      </c>
      <c r="T3867" s="3">
        <f>(((I3867/60)/60)/24)+DATE(1970,1,1)</f>
        <v>41881.229166666664</v>
      </c>
    </row>
    <row r="3868" spans="1:20" x14ac:dyDescent="0.3">
      <c r="A3868" s="2">
        <v>3866</v>
      </c>
      <c r="B3868" s="2" t="s">
        <v>3863</v>
      </c>
      <c r="C3868" s="2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6">
        <f>(E3868/D3868)*100</f>
        <v>0.54999999999999993</v>
      </c>
      <c r="P3868" s="5">
        <f>IF(NOT(L3868=0),(E3868/L3868),0)</f>
        <v>5.5</v>
      </c>
      <c r="Q3868" s="2" t="s">
        <v>8317</v>
      </c>
      <c r="R3868" s="2" t="s">
        <v>8318</v>
      </c>
      <c r="S3868" s="11">
        <f>(((J3868/60)/60)/24)+DATE(1970,1,1)</f>
        <v>42402.947002314817</v>
      </c>
      <c r="T3868" s="3">
        <f>(((I3868/60)/60)/24)+DATE(1970,1,1)</f>
        <v>42452.145138888889</v>
      </c>
    </row>
    <row r="3869" spans="1:20" x14ac:dyDescent="0.3">
      <c r="A3869" s="2">
        <v>3867</v>
      </c>
      <c r="B3869" s="2" t="s">
        <v>3864</v>
      </c>
      <c r="C3869" s="2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6">
        <f>(E3869/D3869)*100</f>
        <v>12.55</v>
      </c>
      <c r="P3869" s="5">
        <f>IF(NOT(L3869=0),(E3869/L3869),0)</f>
        <v>50.2</v>
      </c>
      <c r="Q3869" s="2" t="s">
        <v>8317</v>
      </c>
      <c r="R3869" s="2" t="s">
        <v>8318</v>
      </c>
      <c r="S3869" s="11">
        <f>(((J3869/60)/60)/24)+DATE(1970,1,1)</f>
        <v>42509.814108796301</v>
      </c>
      <c r="T3869" s="3">
        <f>(((I3869/60)/60)/24)+DATE(1970,1,1)</f>
        <v>42539.814108796301</v>
      </c>
    </row>
    <row r="3870" spans="1:20" x14ac:dyDescent="0.3">
      <c r="A3870" s="2">
        <v>3868</v>
      </c>
      <c r="B3870" s="2" t="s">
        <v>3865</v>
      </c>
      <c r="C3870" s="2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6">
        <f>(E3870/D3870)*100</f>
        <v>0.2</v>
      </c>
      <c r="P3870" s="5">
        <f>IF(NOT(L3870=0),(E3870/L3870),0)</f>
        <v>10</v>
      </c>
      <c r="Q3870" s="2" t="s">
        <v>8317</v>
      </c>
      <c r="R3870" s="2" t="s">
        <v>8359</v>
      </c>
      <c r="S3870" s="11">
        <f>(((J3870/60)/60)/24)+DATE(1970,1,1)</f>
        <v>41865.659780092588</v>
      </c>
      <c r="T3870" s="3">
        <f>(((I3870/60)/60)/24)+DATE(1970,1,1)</f>
        <v>41890.659780092588</v>
      </c>
    </row>
    <row r="3871" spans="1:20" x14ac:dyDescent="0.3">
      <c r="A3871" s="2">
        <v>3869</v>
      </c>
      <c r="B3871" s="2" t="s">
        <v>3866</v>
      </c>
      <c r="C3871" s="2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6">
        <f>(E3871/D3871)*100</f>
        <v>3.4474868431088401</v>
      </c>
      <c r="P3871" s="5">
        <f>IF(NOT(L3871=0),(E3871/L3871),0)</f>
        <v>30.133333333333333</v>
      </c>
      <c r="Q3871" s="2" t="s">
        <v>8317</v>
      </c>
      <c r="R3871" s="2" t="s">
        <v>8359</v>
      </c>
      <c r="S3871" s="11">
        <f>(((J3871/60)/60)/24)+DATE(1970,1,1)</f>
        <v>42047.724444444444</v>
      </c>
      <c r="T3871" s="3">
        <f>(((I3871/60)/60)/24)+DATE(1970,1,1)</f>
        <v>42077.132638888885</v>
      </c>
    </row>
    <row r="3872" spans="1:20" x14ac:dyDescent="0.3">
      <c r="A3872" s="2">
        <v>3870</v>
      </c>
      <c r="B3872" s="2" t="s">
        <v>3867</v>
      </c>
      <c r="C3872" s="2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6">
        <f>(E3872/D3872)*100</f>
        <v>15</v>
      </c>
      <c r="P3872" s="5">
        <f>IF(NOT(L3872=0),(E3872/L3872),0)</f>
        <v>150</v>
      </c>
      <c r="Q3872" s="2" t="s">
        <v>8317</v>
      </c>
      <c r="R3872" s="2" t="s">
        <v>8359</v>
      </c>
      <c r="S3872" s="11">
        <f>(((J3872/60)/60)/24)+DATE(1970,1,1)</f>
        <v>41793.17219907407</v>
      </c>
      <c r="T3872" s="3">
        <f>(((I3872/60)/60)/24)+DATE(1970,1,1)</f>
        <v>41823.17219907407</v>
      </c>
    </row>
    <row r="3873" spans="1:20" x14ac:dyDescent="0.3">
      <c r="A3873" s="2">
        <v>3871</v>
      </c>
      <c r="B3873" s="2" t="s">
        <v>3868</v>
      </c>
      <c r="C3873" s="2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6">
        <f>(E3873/D3873)*100</f>
        <v>2.666666666666667</v>
      </c>
      <c r="P3873" s="5">
        <f>IF(NOT(L3873=0),(E3873/L3873),0)</f>
        <v>13.333333333333334</v>
      </c>
      <c r="Q3873" s="2" t="s">
        <v>8317</v>
      </c>
      <c r="R3873" s="2" t="s">
        <v>8359</v>
      </c>
      <c r="S3873" s="11">
        <f>(((J3873/60)/60)/24)+DATE(1970,1,1)</f>
        <v>42763.780671296292</v>
      </c>
      <c r="T3873" s="3">
        <f>(((I3873/60)/60)/24)+DATE(1970,1,1)</f>
        <v>42823.739004629635</v>
      </c>
    </row>
    <row r="3874" spans="1:20" x14ac:dyDescent="0.3">
      <c r="A3874" s="2">
        <v>3872</v>
      </c>
      <c r="B3874" s="2" t="s">
        <v>3869</v>
      </c>
      <c r="C3874" s="2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6">
        <f>(E3874/D3874)*100</f>
        <v>0</v>
      </c>
      <c r="P3874" s="5">
        <f>IF(NOT(L3874=0),(E3874/L3874),0)</f>
        <v>0</v>
      </c>
      <c r="Q3874" s="2" t="s">
        <v>8317</v>
      </c>
      <c r="R3874" s="2" t="s">
        <v>8359</v>
      </c>
      <c r="S3874" s="11">
        <f>(((J3874/60)/60)/24)+DATE(1970,1,1)</f>
        <v>42180.145787037036</v>
      </c>
      <c r="T3874" s="3">
        <f>(((I3874/60)/60)/24)+DATE(1970,1,1)</f>
        <v>42230.145787037036</v>
      </c>
    </row>
    <row r="3875" spans="1:20" x14ac:dyDescent="0.3">
      <c r="A3875" s="2">
        <v>3873</v>
      </c>
      <c r="B3875" s="2" t="s">
        <v>3870</v>
      </c>
      <c r="C3875" s="2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6">
        <f>(E3875/D3875)*100</f>
        <v>0</v>
      </c>
      <c r="P3875" s="5">
        <f>IF(NOT(L3875=0),(E3875/L3875),0)</f>
        <v>0</v>
      </c>
      <c r="Q3875" s="2" t="s">
        <v>8317</v>
      </c>
      <c r="R3875" s="2" t="s">
        <v>8359</v>
      </c>
      <c r="S3875" s="11">
        <f>(((J3875/60)/60)/24)+DATE(1970,1,1)</f>
        <v>42255.696006944447</v>
      </c>
      <c r="T3875" s="3">
        <f>(((I3875/60)/60)/24)+DATE(1970,1,1)</f>
        <v>42285.696006944447</v>
      </c>
    </row>
    <row r="3876" spans="1:20" x14ac:dyDescent="0.3">
      <c r="A3876" s="2">
        <v>3874</v>
      </c>
      <c r="B3876" s="2" t="s">
        <v>3871</v>
      </c>
      <c r="C3876" s="2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6">
        <f>(E3876/D3876)*100</f>
        <v>0</v>
      </c>
      <c r="P3876" s="5">
        <f>IF(NOT(L3876=0),(E3876/L3876),0)</f>
        <v>0</v>
      </c>
      <c r="Q3876" s="2" t="s">
        <v>8317</v>
      </c>
      <c r="R3876" s="2" t="s">
        <v>8359</v>
      </c>
      <c r="S3876" s="11">
        <f>(((J3876/60)/60)/24)+DATE(1970,1,1)</f>
        <v>42007.016458333332</v>
      </c>
      <c r="T3876" s="3">
        <f>(((I3876/60)/60)/24)+DATE(1970,1,1)</f>
        <v>42028.041666666672</v>
      </c>
    </row>
    <row r="3877" spans="1:20" x14ac:dyDescent="0.3">
      <c r="A3877" s="2">
        <v>3875</v>
      </c>
      <c r="B3877" s="2" t="s">
        <v>3872</v>
      </c>
      <c r="C3877" s="2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6">
        <f>(E3877/D3877)*100</f>
        <v>0</v>
      </c>
      <c r="P3877" s="5">
        <f>IF(NOT(L3877=0),(E3877/L3877),0)</f>
        <v>0</v>
      </c>
      <c r="Q3877" s="2" t="s">
        <v>8317</v>
      </c>
      <c r="R3877" s="2" t="s">
        <v>8359</v>
      </c>
      <c r="S3877" s="11">
        <f>(((J3877/60)/60)/24)+DATE(1970,1,1)</f>
        <v>42615.346817129626</v>
      </c>
      <c r="T3877" s="3">
        <f>(((I3877/60)/60)/24)+DATE(1970,1,1)</f>
        <v>42616.416666666672</v>
      </c>
    </row>
    <row r="3878" spans="1:20" x14ac:dyDescent="0.3">
      <c r="A3878" s="2">
        <v>3876</v>
      </c>
      <c r="B3878" s="2" t="s">
        <v>3873</v>
      </c>
      <c r="C3878" s="2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6">
        <f>(E3878/D3878)*100</f>
        <v>52.794871794871788</v>
      </c>
      <c r="P3878" s="5">
        <f>IF(NOT(L3878=0),(E3878/L3878),0)</f>
        <v>44.760869565217391</v>
      </c>
      <c r="Q3878" s="2" t="s">
        <v>8317</v>
      </c>
      <c r="R3878" s="2" t="s">
        <v>8359</v>
      </c>
      <c r="S3878" s="11">
        <f>(((J3878/60)/60)/24)+DATE(1970,1,1)</f>
        <v>42372.624166666668</v>
      </c>
      <c r="T3878" s="3">
        <f>(((I3878/60)/60)/24)+DATE(1970,1,1)</f>
        <v>42402.624166666668</v>
      </c>
    </row>
    <row r="3879" spans="1:20" x14ac:dyDescent="0.3">
      <c r="A3879" s="2">
        <v>3877</v>
      </c>
      <c r="B3879" s="2" t="s">
        <v>3874</v>
      </c>
      <c r="C3879" s="2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6">
        <f>(E3879/D3879)*100</f>
        <v>4.9639999999999995</v>
      </c>
      <c r="P3879" s="5">
        <f>IF(NOT(L3879=0),(E3879/L3879),0)</f>
        <v>88.642857142857139</v>
      </c>
      <c r="Q3879" s="2" t="s">
        <v>8317</v>
      </c>
      <c r="R3879" s="2" t="s">
        <v>8359</v>
      </c>
      <c r="S3879" s="11">
        <f>(((J3879/60)/60)/24)+DATE(1970,1,1)</f>
        <v>42682.67768518519</v>
      </c>
      <c r="T3879" s="3">
        <f>(((I3879/60)/60)/24)+DATE(1970,1,1)</f>
        <v>42712.67768518519</v>
      </c>
    </row>
    <row r="3880" spans="1:20" x14ac:dyDescent="0.3">
      <c r="A3880" s="2">
        <v>3878</v>
      </c>
      <c r="B3880" s="2" t="s">
        <v>3875</v>
      </c>
      <c r="C3880" s="2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6">
        <f>(E3880/D3880)*100</f>
        <v>5.5555555555555552E-2</v>
      </c>
      <c r="P3880" s="5">
        <f>IF(NOT(L3880=0),(E3880/L3880),0)</f>
        <v>10</v>
      </c>
      <c r="Q3880" s="2" t="s">
        <v>8317</v>
      </c>
      <c r="R3880" s="2" t="s">
        <v>8359</v>
      </c>
      <c r="S3880" s="11">
        <f>(((J3880/60)/60)/24)+DATE(1970,1,1)</f>
        <v>42154.818819444445</v>
      </c>
      <c r="T3880" s="3">
        <f>(((I3880/60)/60)/24)+DATE(1970,1,1)</f>
        <v>42185.165972222225</v>
      </c>
    </row>
    <row r="3881" spans="1:20" x14ac:dyDescent="0.3">
      <c r="A3881" s="2">
        <v>3879</v>
      </c>
      <c r="B3881" s="2" t="s">
        <v>3876</v>
      </c>
      <c r="C3881" s="2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6">
        <f>(E3881/D3881)*100</f>
        <v>0</v>
      </c>
      <c r="P3881" s="5">
        <f>IF(NOT(L3881=0),(E3881/L3881),0)</f>
        <v>0</v>
      </c>
      <c r="Q3881" s="2" t="s">
        <v>8317</v>
      </c>
      <c r="R3881" s="2" t="s">
        <v>8359</v>
      </c>
      <c r="S3881" s="11">
        <f>(((J3881/60)/60)/24)+DATE(1970,1,1)</f>
        <v>41999.861064814817</v>
      </c>
      <c r="T3881" s="3">
        <f>(((I3881/60)/60)/24)+DATE(1970,1,1)</f>
        <v>42029.861064814817</v>
      </c>
    </row>
    <row r="3882" spans="1:20" x14ac:dyDescent="0.3">
      <c r="A3882" s="2">
        <v>3880</v>
      </c>
      <c r="B3882" s="2" t="s">
        <v>3877</v>
      </c>
      <c r="C3882" s="2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6">
        <f>(E3882/D3882)*100</f>
        <v>13.066666666666665</v>
      </c>
      <c r="P3882" s="5">
        <f>IF(NOT(L3882=0),(E3882/L3882),0)</f>
        <v>57.647058823529413</v>
      </c>
      <c r="Q3882" s="2" t="s">
        <v>8317</v>
      </c>
      <c r="R3882" s="2" t="s">
        <v>8359</v>
      </c>
      <c r="S3882" s="11">
        <f>(((J3882/60)/60)/24)+DATE(1970,1,1)</f>
        <v>41815.815046296295</v>
      </c>
      <c r="T3882" s="3">
        <f>(((I3882/60)/60)/24)+DATE(1970,1,1)</f>
        <v>41850.958333333336</v>
      </c>
    </row>
    <row r="3883" spans="1:20" x14ac:dyDescent="0.3">
      <c r="A3883" s="2">
        <v>3881</v>
      </c>
      <c r="B3883" s="2" t="s">
        <v>3878</v>
      </c>
      <c r="C3883" s="2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6">
        <f>(E3883/D3883)*100</f>
        <v>5</v>
      </c>
      <c r="P3883" s="5">
        <f>IF(NOT(L3883=0),(E3883/L3883),0)</f>
        <v>25</v>
      </c>
      <c r="Q3883" s="2" t="s">
        <v>8317</v>
      </c>
      <c r="R3883" s="2" t="s">
        <v>8359</v>
      </c>
      <c r="S3883" s="11">
        <f>(((J3883/60)/60)/24)+DATE(1970,1,1)</f>
        <v>42756.018506944441</v>
      </c>
      <c r="T3883" s="3">
        <f>(((I3883/60)/60)/24)+DATE(1970,1,1)</f>
        <v>42786.018506944441</v>
      </c>
    </row>
    <row r="3884" spans="1:20" x14ac:dyDescent="0.3">
      <c r="A3884" s="2">
        <v>3882</v>
      </c>
      <c r="B3884" s="2" t="s">
        <v>3879</v>
      </c>
      <c r="C3884" s="2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6">
        <f>(E3884/D3884)*100</f>
        <v>0</v>
      </c>
      <c r="P3884" s="5">
        <f>IF(NOT(L3884=0),(E3884/L3884),0)</f>
        <v>0</v>
      </c>
      <c r="Q3884" s="2" t="s">
        <v>8317</v>
      </c>
      <c r="R3884" s="2" t="s">
        <v>8359</v>
      </c>
      <c r="S3884" s="11">
        <f>(((J3884/60)/60)/24)+DATE(1970,1,1)</f>
        <v>42373.983449074076</v>
      </c>
      <c r="T3884" s="3">
        <f>(((I3884/60)/60)/24)+DATE(1970,1,1)</f>
        <v>42400.960416666669</v>
      </c>
    </row>
    <row r="3885" spans="1:20" x14ac:dyDescent="0.3">
      <c r="A3885" s="2">
        <v>3883</v>
      </c>
      <c r="B3885" s="2" t="s">
        <v>3880</v>
      </c>
      <c r="C3885" s="2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6">
        <f>(E3885/D3885)*100</f>
        <v>0</v>
      </c>
      <c r="P3885" s="5">
        <f>IF(NOT(L3885=0),(E3885/L3885),0)</f>
        <v>0</v>
      </c>
      <c r="Q3885" s="2" t="s">
        <v>8317</v>
      </c>
      <c r="R3885" s="2" t="s">
        <v>8359</v>
      </c>
      <c r="S3885" s="11">
        <f>(((J3885/60)/60)/24)+DATE(1970,1,1)</f>
        <v>41854.602650462963</v>
      </c>
      <c r="T3885" s="3">
        <f>(((I3885/60)/60)/24)+DATE(1970,1,1)</f>
        <v>41884.602650462963</v>
      </c>
    </row>
    <row r="3886" spans="1:20" x14ac:dyDescent="0.3">
      <c r="A3886" s="2">
        <v>3884</v>
      </c>
      <c r="B3886" s="2" t="s">
        <v>3881</v>
      </c>
      <c r="C3886" s="2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6">
        <f>(E3886/D3886)*100</f>
        <v>0</v>
      </c>
      <c r="P3886" s="5">
        <f>IF(NOT(L3886=0),(E3886/L3886),0)</f>
        <v>0</v>
      </c>
      <c r="Q3886" s="2" t="s">
        <v>8317</v>
      </c>
      <c r="R3886" s="2" t="s">
        <v>8359</v>
      </c>
      <c r="S3886" s="11">
        <f>(((J3886/60)/60)/24)+DATE(1970,1,1)</f>
        <v>42065.791574074072</v>
      </c>
      <c r="T3886" s="3">
        <f>(((I3886/60)/60)/24)+DATE(1970,1,1)</f>
        <v>42090.749907407408</v>
      </c>
    </row>
    <row r="3887" spans="1:20" x14ac:dyDescent="0.3">
      <c r="A3887" s="2">
        <v>3885</v>
      </c>
      <c r="B3887" s="2" t="s">
        <v>3882</v>
      </c>
      <c r="C3887" s="2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6">
        <f>(E3887/D3887)*100</f>
        <v>0</v>
      </c>
      <c r="P3887" s="5">
        <f>IF(NOT(L3887=0),(E3887/L3887),0)</f>
        <v>0</v>
      </c>
      <c r="Q3887" s="2" t="s">
        <v>8317</v>
      </c>
      <c r="R3887" s="2" t="s">
        <v>8359</v>
      </c>
      <c r="S3887" s="11">
        <f>(((J3887/60)/60)/24)+DATE(1970,1,1)</f>
        <v>42469.951284722221</v>
      </c>
      <c r="T3887" s="3">
        <f>(((I3887/60)/60)/24)+DATE(1970,1,1)</f>
        <v>42499.951284722221</v>
      </c>
    </row>
    <row r="3888" spans="1:20" x14ac:dyDescent="0.3">
      <c r="A3888" s="2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6">
        <f>(E3888/D3888)*100</f>
        <v>0</v>
      </c>
      <c r="P3888" s="5">
        <f>IF(NOT(L3888=0),(E3888/L3888),0)</f>
        <v>0</v>
      </c>
      <c r="Q3888" s="2" t="s">
        <v>8317</v>
      </c>
      <c r="R3888" s="2" t="s">
        <v>8359</v>
      </c>
      <c r="S3888" s="11">
        <f>(((J3888/60)/60)/24)+DATE(1970,1,1)</f>
        <v>41954.228032407409</v>
      </c>
      <c r="T3888" s="3">
        <f>(((I3888/60)/60)/24)+DATE(1970,1,1)</f>
        <v>41984.228032407409</v>
      </c>
    </row>
    <row r="3889" spans="1:20" x14ac:dyDescent="0.3">
      <c r="A3889" s="2">
        <v>3887</v>
      </c>
      <c r="B3889" s="2" t="s">
        <v>3884</v>
      </c>
      <c r="C3889" s="2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6">
        <f>(E3889/D3889)*100</f>
        <v>1.7500000000000002</v>
      </c>
      <c r="P3889" s="5">
        <f>IF(NOT(L3889=0),(E3889/L3889),0)</f>
        <v>17.5</v>
      </c>
      <c r="Q3889" s="2" t="s">
        <v>8317</v>
      </c>
      <c r="R3889" s="2" t="s">
        <v>8359</v>
      </c>
      <c r="S3889" s="11">
        <f>(((J3889/60)/60)/24)+DATE(1970,1,1)</f>
        <v>42079.857974537037</v>
      </c>
      <c r="T3889" s="3">
        <f>(((I3889/60)/60)/24)+DATE(1970,1,1)</f>
        <v>42125.916666666672</v>
      </c>
    </row>
    <row r="3890" spans="1:20" x14ac:dyDescent="0.3">
      <c r="A3890" s="2">
        <v>3888</v>
      </c>
      <c r="B3890" s="2" t="s">
        <v>3885</v>
      </c>
      <c r="C3890" s="2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6">
        <f>(E3890/D3890)*100</f>
        <v>27.1</v>
      </c>
      <c r="P3890" s="5">
        <f>IF(NOT(L3890=0),(E3890/L3890),0)</f>
        <v>38.714285714285715</v>
      </c>
      <c r="Q3890" s="2" t="s">
        <v>8317</v>
      </c>
      <c r="R3890" s="2" t="s">
        <v>8318</v>
      </c>
      <c r="S3890" s="11">
        <f>(((J3890/60)/60)/24)+DATE(1970,1,1)</f>
        <v>42762.545810185184</v>
      </c>
      <c r="T3890" s="3">
        <f>(((I3890/60)/60)/24)+DATE(1970,1,1)</f>
        <v>42792.545810185184</v>
      </c>
    </row>
    <row r="3891" spans="1:20" x14ac:dyDescent="0.3">
      <c r="A3891" s="2">
        <v>3889</v>
      </c>
      <c r="B3891" s="2" t="s">
        <v>3886</v>
      </c>
      <c r="C3891" s="2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6">
        <f>(E3891/D3891)*100</f>
        <v>1.4749999999999999</v>
      </c>
      <c r="P3891" s="5">
        <f>IF(NOT(L3891=0),(E3891/L3891),0)</f>
        <v>13.111111111111111</v>
      </c>
      <c r="Q3891" s="2" t="s">
        <v>8317</v>
      </c>
      <c r="R3891" s="2" t="s">
        <v>8318</v>
      </c>
      <c r="S3891" s="11">
        <f>(((J3891/60)/60)/24)+DATE(1970,1,1)</f>
        <v>41977.004976851851</v>
      </c>
      <c r="T3891" s="3">
        <f>(((I3891/60)/60)/24)+DATE(1970,1,1)</f>
        <v>42008.976388888885</v>
      </c>
    </row>
    <row r="3892" spans="1:20" x14ac:dyDescent="0.3">
      <c r="A3892" s="2">
        <v>3890</v>
      </c>
      <c r="B3892" s="2" t="s">
        <v>3887</v>
      </c>
      <c r="C3892" s="2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6">
        <f>(E3892/D3892)*100</f>
        <v>16.826666666666668</v>
      </c>
      <c r="P3892" s="5">
        <f>IF(NOT(L3892=0),(E3892/L3892),0)</f>
        <v>315.5</v>
      </c>
      <c r="Q3892" s="2" t="s">
        <v>8317</v>
      </c>
      <c r="R3892" s="2" t="s">
        <v>8318</v>
      </c>
      <c r="S3892" s="11">
        <f>(((J3892/60)/60)/24)+DATE(1970,1,1)</f>
        <v>42171.758611111116</v>
      </c>
      <c r="T3892" s="3">
        <f>(((I3892/60)/60)/24)+DATE(1970,1,1)</f>
        <v>42231.758611111116</v>
      </c>
    </row>
    <row r="3893" spans="1:20" x14ac:dyDescent="0.3">
      <c r="A3893" s="2">
        <v>3891</v>
      </c>
      <c r="B3893" s="2" t="s">
        <v>3888</v>
      </c>
      <c r="C3893" s="2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6">
        <f>(E3893/D3893)*100</f>
        <v>32.5</v>
      </c>
      <c r="P3893" s="5">
        <f>IF(NOT(L3893=0),(E3893/L3893),0)</f>
        <v>37.142857142857146</v>
      </c>
      <c r="Q3893" s="2" t="s">
        <v>8317</v>
      </c>
      <c r="R3893" s="2" t="s">
        <v>8318</v>
      </c>
      <c r="S3893" s="11">
        <f>(((J3893/60)/60)/24)+DATE(1970,1,1)</f>
        <v>42056.1324537037</v>
      </c>
      <c r="T3893" s="3">
        <f>(((I3893/60)/60)/24)+DATE(1970,1,1)</f>
        <v>42086.207638888889</v>
      </c>
    </row>
    <row r="3894" spans="1:20" x14ac:dyDescent="0.3">
      <c r="A3894" s="2">
        <v>3892</v>
      </c>
      <c r="B3894" s="2" t="s">
        <v>3889</v>
      </c>
      <c r="C3894" s="2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6">
        <f>(E3894/D3894)*100</f>
        <v>0</v>
      </c>
      <c r="P3894" s="5">
        <f>IF(NOT(L3894=0),(E3894/L3894),0)</f>
        <v>0</v>
      </c>
      <c r="Q3894" s="2" t="s">
        <v>8317</v>
      </c>
      <c r="R3894" s="2" t="s">
        <v>8318</v>
      </c>
      <c r="S3894" s="11">
        <f>(((J3894/60)/60)/24)+DATE(1970,1,1)</f>
        <v>41867.652280092596</v>
      </c>
      <c r="T3894" s="3">
        <f>(((I3894/60)/60)/24)+DATE(1970,1,1)</f>
        <v>41875.291666666664</v>
      </c>
    </row>
    <row r="3895" spans="1:20" x14ac:dyDescent="0.3">
      <c r="A3895" s="2">
        <v>3893</v>
      </c>
      <c r="B3895" s="2" t="s">
        <v>3890</v>
      </c>
      <c r="C3895" s="2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6">
        <f>(E3895/D3895)*100</f>
        <v>21.55</v>
      </c>
      <c r="P3895" s="5">
        <f>IF(NOT(L3895=0),(E3895/L3895),0)</f>
        <v>128.27380952380952</v>
      </c>
      <c r="Q3895" s="2" t="s">
        <v>8317</v>
      </c>
      <c r="R3895" s="2" t="s">
        <v>8318</v>
      </c>
      <c r="S3895" s="11">
        <f>(((J3895/60)/60)/24)+DATE(1970,1,1)</f>
        <v>41779.657870370371</v>
      </c>
      <c r="T3895" s="3">
        <f>(((I3895/60)/60)/24)+DATE(1970,1,1)</f>
        <v>41821.25</v>
      </c>
    </row>
    <row r="3896" spans="1:20" x14ac:dyDescent="0.3">
      <c r="A3896" s="2">
        <v>3894</v>
      </c>
      <c r="B3896" s="2" t="s">
        <v>3891</v>
      </c>
      <c r="C3896" s="2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6">
        <f>(E3896/D3896)*100</f>
        <v>3.4666666666666663</v>
      </c>
      <c r="P3896" s="5">
        <f>IF(NOT(L3896=0),(E3896/L3896),0)</f>
        <v>47.272727272727273</v>
      </c>
      <c r="Q3896" s="2" t="s">
        <v>8317</v>
      </c>
      <c r="R3896" s="2" t="s">
        <v>8318</v>
      </c>
      <c r="S3896" s="11">
        <f>(((J3896/60)/60)/24)+DATE(1970,1,1)</f>
        <v>42679.958472222221</v>
      </c>
      <c r="T3896" s="3">
        <f>(((I3896/60)/60)/24)+DATE(1970,1,1)</f>
        <v>42710.207638888889</v>
      </c>
    </row>
    <row r="3897" spans="1:20" x14ac:dyDescent="0.3">
      <c r="A3897" s="2">
        <v>3895</v>
      </c>
      <c r="B3897" s="2" t="s">
        <v>3892</v>
      </c>
      <c r="C3897" s="2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6">
        <f>(E3897/D3897)*100</f>
        <v>5</v>
      </c>
      <c r="P3897" s="5">
        <f>IF(NOT(L3897=0),(E3897/L3897),0)</f>
        <v>50</v>
      </c>
      <c r="Q3897" s="2" t="s">
        <v>8317</v>
      </c>
      <c r="R3897" s="2" t="s">
        <v>8318</v>
      </c>
      <c r="S3897" s="11">
        <f>(((J3897/60)/60)/24)+DATE(1970,1,1)</f>
        <v>42032.250208333338</v>
      </c>
      <c r="T3897" s="3">
        <f>(((I3897/60)/60)/24)+DATE(1970,1,1)</f>
        <v>42063.250208333338</v>
      </c>
    </row>
    <row r="3898" spans="1:20" x14ac:dyDescent="0.3">
      <c r="A3898" s="2">
        <v>3896</v>
      </c>
      <c r="B3898" s="2" t="s">
        <v>3893</v>
      </c>
      <c r="C3898" s="2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6">
        <f>(E3898/D3898)*100</f>
        <v>10.625</v>
      </c>
      <c r="P3898" s="5">
        <f>IF(NOT(L3898=0),(E3898/L3898),0)</f>
        <v>42.5</v>
      </c>
      <c r="Q3898" s="2" t="s">
        <v>8317</v>
      </c>
      <c r="R3898" s="2" t="s">
        <v>8318</v>
      </c>
      <c r="S3898" s="11">
        <f>(((J3898/60)/60)/24)+DATE(1970,1,1)</f>
        <v>41793.191875000004</v>
      </c>
      <c r="T3898" s="3">
        <f>(((I3898/60)/60)/24)+DATE(1970,1,1)</f>
        <v>41807.191875000004</v>
      </c>
    </row>
    <row r="3899" spans="1:20" x14ac:dyDescent="0.3">
      <c r="A3899" s="2">
        <v>3897</v>
      </c>
      <c r="B3899" s="2" t="s">
        <v>3894</v>
      </c>
      <c r="C3899" s="2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6">
        <f>(E3899/D3899)*100</f>
        <v>17.599999999999998</v>
      </c>
      <c r="P3899" s="5">
        <f>IF(NOT(L3899=0),(E3899/L3899),0)</f>
        <v>44</v>
      </c>
      <c r="Q3899" s="2" t="s">
        <v>8317</v>
      </c>
      <c r="R3899" s="2" t="s">
        <v>8318</v>
      </c>
      <c r="S3899" s="11">
        <f>(((J3899/60)/60)/24)+DATE(1970,1,1)</f>
        <v>41982.87364583333</v>
      </c>
      <c r="T3899" s="3">
        <f>(((I3899/60)/60)/24)+DATE(1970,1,1)</f>
        <v>42012.87364583333</v>
      </c>
    </row>
    <row r="3900" spans="1:20" x14ac:dyDescent="0.3">
      <c r="A3900" s="2">
        <v>3898</v>
      </c>
      <c r="B3900" s="2" t="s">
        <v>3895</v>
      </c>
      <c r="C3900" s="2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6">
        <f>(E3900/D3900)*100</f>
        <v>32.56</v>
      </c>
      <c r="P3900" s="5">
        <f>IF(NOT(L3900=0),(E3900/L3900),0)</f>
        <v>50.875</v>
      </c>
      <c r="Q3900" s="2" t="s">
        <v>8317</v>
      </c>
      <c r="R3900" s="2" t="s">
        <v>8318</v>
      </c>
      <c r="S3900" s="11">
        <f>(((J3900/60)/60)/24)+DATE(1970,1,1)</f>
        <v>42193.482291666667</v>
      </c>
      <c r="T3900" s="3">
        <f>(((I3900/60)/60)/24)+DATE(1970,1,1)</f>
        <v>42233.666666666672</v>
      </c>
    </row>
    <row r="3901" spans="1:20" x14ac:dyDescent="0.3">
      <c r="A3901" s="2">
        <v>3899</v>
      </c>
      <c r="B3901" s="2" t="s">
        <v>3896</v>
      </c>
      <c r="C3901" s="2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6">
        <f>(E3901/D3901)*100</f>
        <v>1.25</v>
      </c>
      <c r="P3901" s="5">
        <f>IF(NOT(L3901=0),(E3901/L3901),0)</f>
        <v>62.5</v>
      </c>
      <c r="Q3901" s="2" t="s">
        <v>8317</v>
      </c>
      <c r="R3901" s="2" t="s">
        <v>8318</v>
      </c>
      <c r="S3901" s="11">
        <f>(((J3901/60)/60)/24)+DATE(1970,1,1)</f>
        <v>41843.775011574071</v>
      </c>
      <c r="T3901" s="3">
        <f>(((I3901/60)/60)/24)+DATE(1970,1,1)</f>
        <v>41863.775011574071</v>
      </c>
    </row>
    <row r="3902" spans="1:20" x14ac:dyDescent="0.3">
      <c r="A3902" s="2">
        <v>3900</v>
      </c>
      <c r="B3902" s="2" t="s">
        <v>3897</v>
      </c>
      <c r="C3902" s="2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6">
        <f>(E3902/D3902)*100</f>
        <v>5.4</v>
      </c>
      <c r="P3902" s="5">
        <f>IF(NOT(L3902=0),(E3902/L3902),0)</f>
        <v>27</v>
      </c>
      <c r="Q3902" s="2" t="s">
        <v>8317</v>
      </c>
      <c r="R3902" s="2" t="s">
        <v>8318</v>
      </c>
      <c r="S3902" s="11">
        <f>(((J3902/60)/60)/24)+DATE(1970,1,1)</f>
        <v>42136.092488425929</v>
      </c>
      <c r="T3902" s="3">
        <f>(((I3902/60)/60)/24)+DATE(1970,1,1)</f>
        <v>42166.092488425929</v>
      </c>
    </row>
    <row r="3903" spans="1:20" x14ac:dyDescent="0.3">
      <c r="A3903" s="2">
        <v>3901</v>
      </c>
      <c r="B3903" s="2" t="s">
        <v>3898</v>
      </c>
      <c r="C3903" s="2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6">
        <f>(E3903/D3903)*100</f>
        <v>0.83333333333333337</v>
      </c>
      <c r="P3903" s="5">
        <f>IF(NOT(L3903=0),(E3903/L3903),0)</f>
        <v>25</v>
      </c>
      <c r="Q3903" s="2" t="s">
        <v>8317</v>
      </c>
      <c r="R3903" s="2" t="s">
        <v>8318</v>
      </c>
      <c r="S3903" s="11">
        <f>(((J3903/60)/60)/24)+DATE(1970,1,1)</f>
        <v>42317.826377314821</v>
      </c>
      <c r="T3903" s="3">
        <f>(((I3903/60)/60)/24)+DATE(1970,1,1)</f>
        <v>42357.826377314821</v>
      </c>
    </row>
    <row r="3904" spans="1:20" x14ac:dyDescent="0.3">
      <c r="A3904" s="2">
        <v>3902</v>
      </c>
      <c r="B3904" s="2" t="s">
        <v>3899</v>
      </c>
      <c r="C3904" s="2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6">
        <f>(E3904/D3904)*100</f>
        <v>48.833333333333336</v>
      </c>
      <c r="P3904" s="5">
        <f>IF(NOT(L3904=0),(E3904/L3904),0)</f>
        <v>47.258064516129032</v>
      </c>
      <c r="Q3904" s="2" t="s">
        <v>8317</v>
      </c>
      <c r="R3904" s="2" t="s">
        <v>8318</v>
      </c>
      <c r="S3904" s="11">
        <f>(((J3904/60)/60)/24)+DATE(1970,1,1)</f>
        <v>42663.468078703707</v>
      </c>
      <c r="T3904" s="3">
        <f>(((I3904/60)/60)/24)+DATE(1970,1,1)</f>
        <v>42688.509745370371</v>
      </c>
    </row>
    <row r="3905" spans="1:20" x14ac:dyDescent="0.3">
      <c r="A3905" s="2">
        <v>3903</v>
      </c>
      <c r="B3905" s="2" t="s">
        <v>3900</v>
      </c>
      <c r="C3905" s="2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6">
        <f>(E3905/D3905)*100</f>
        <v>0</v>
      </c>
      <c r="P3905" s="5">
        <f>IF(NOT(L3905=0),(E3905/L3905),0)</f>
        <v>0</v>
      </c>
      <c r="Q3905" s="2" t="s">
        <v>8317</v>
      </c>
      <c r="R3905" s="2" t="s">
        <v>8318</v>
      </c>
      <c r="S3905" s="11">
        <f>(((J3905/60)/60)/24)+DATE(1970,1,1)</f>
        <v>42186.01116898148</v>
      </c>
      <c r="T3905" s="3">
        <f>(((I3905/60)/60)/24)+DATE(1970,1,1)</f>
        <v>42230.818055555559</v>
      </c>
    </row>
    <row r="3906" spans="1:20" x14ac:dyDescent="0.3">
      <c r="A3906" s="2">
        <v>3904</v>
      </c>
      <c r="B3906" s="2" t="s">
        <v>3901</v>
      </c>
      <c r="C3906" s="2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6">
        <f>(E3906/D3906)*100</f>
        <v>0.03</v>
      </c>
      <c r="P3906" s="5">
        <f>IF(NOT(L3906=0),(E3906/L3906),0)</f>
        <v>1.5</v>
      </c>
      <c r="Q3906" s="2" t="s">
        <v>8317</v>
      </c>
      <c r="R3906" s="2" t="s">
        <v>8318</v>
      </c>
      <c r="S3906" s="11">
        <f>(((J3906/60)/60)/24)+DATE(1970,1,1)</f>
        <v>42095.229166666672</v>
      </c>
      <c r="T3906" s="3">
        <f>(((I3906/60)/60)/24)+DATE(1970,1,1)</f>
        <v>42109.211111111115</v>
      </c>
    </row>
    <row r="3907" spans="1:20" x14ac:dyDescent="0.3">
      <c r="A3907" s="2">
        <v>3905</v>
      </c>
      <c r="B3907" s="2" t="s">
        <v>3902</v>
      </c>
      <c r="C3907" s="2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6">
        <f>(E3907/D3907)*100</f>
        <v>11.533333333333333</v>
      </c>
      <c r="P3907" s="5">
        <f>IF(NOT(L3907=0),(E3907/L3907),0)</f>
        <v>24.714285714285715</v>
      </c>
      <c r="Q3907" s="2" t="s">
        <v>8317</v>
      </c>
      <c r="R3907" s="2" t="s">
        <v>8318</v>
      </c>
      <c r="S3907" s="11">
        <f>(((J3907/60)/60)/24)+DATE(1970,1,1)</f>
        <v>42124.623877314814</v>
      </c>
      <c r="T3907" s="3">
        <f>(((I3907/60)/60)/24)+DATE(1970,1,1)</f>
        <v>42166.958333333328</v>
      </c>
    </row>
    <row r="3908" spans="1:20" x14ac:dyDescent="0.3">
      <c r="A3908" s="2">
        <v>3906</v>
      </c>
      <c r="B3908" s="2" t="s">
        <v>3903</v>
      </c>
      <c r="C3908" s="2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6">
        <f>(E3908/D3908)*100</f>
        <v>67.333333333333329</v>
      </c>
      <c r="P3908" s="5">
        <f>IF(NOT(L3908=0),(E3908/L3908),0)</f>
        <v>63.125</v>
      </c>
      <c r="Q3908" s="2" t="s">
        <v>8317</v>
      </c>
      <c r="R3908" s="2" t="s">
        <v>8318</v>
      </c>
      <c r="S3908" s="11">
        <f>(((J3908/60)/60)/24)+DATE(1970,1,1)</f>
        <v>42143.917743055557</v>
      </c>
      <c r="T3908" s="3">
        <f>(((I3908/60)/60)/24)+DATE(1970,1,1)</f>
        <v>42181.559027777781</v>
      </c>
    </row>
    <row r="3909" spans="1:20" x14ac:dyDescent="0.3">
      <c r="A3909" s="2">
        <v>3907</v>
      </c>
      <c r="B3909" s="2" t="s">
        <v>3904</v>
      </c>
      <c r="C3909" s="2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6">
        <f>(E3909/D3909)*100</f>
        <v>15.299999999999999</v>
      </c>
      <c r="P3909" s="5">
        <f>IF(NOT(L3909=0),(E3909/L3909),0)</f>
        <v>38.25</v>
      </c>
      <c r="Q3909" s="2" t="s">
        <v>8317</v>
      </c>
      <c r="R3909" s="2" t="s">
        <v>8318</v>
      </c>
      <c r="S3909" s="11">
        <f>(((J3909/60)/60)/24)+DATE(1970,1,1)</f>
        <v>41906.819513888891</v>
      </c>
      <c r="T3909" s="3">
        <f>(((I3909/60)/60)/24)+DATE(1970,1,1)</f>
        <v>41938.838888888888</v>
      </c>
    </row>
    <row r="3910" spans="1:20" x14ac:dyDescent="0.3">
      <c r="A3910" s="2">
        <v>3908</v>
      </c>
      <c r="B3910" s="2" t="s">
        <v>3905</v>
      </c>
      <c r="C3910" s="2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6">
        <f>(E3910/D3910)*100</f>
        <v>8.6666666666666679</v>
      </c>
      <c r="P3910" s="5">
        <f>IF(NOT(L3910=0),(E3910/L3910),0)</f>
        <v>16.25</v>
      </c>
      <c r="Q3910" s="2" t="s">
        <v>8317</v>
      </c>
      <c r="R3910" s="2" t="s">
        <v>8318</v>
      </c>
      <c r="S3910" s="11">
        <f>(((J3910/60)/60)/24)+DATE(1970,1,1)</f>
        <v>41834.135370370372</v>
      </c>
      <c r="T3910" s="3">
        <f>(((I3910/60)/60)/24)+DATE(1970,1,1)</f>
        <v>41849.135370370372</v>
      </c>
    </row>
    <row r="3911" spans="1:20" x14ac:dyDescent="0.3">
      <c r="A3911" s="2">
        <v>3909</v>
      </c>
      <c r="B3911" s="2" t="s">
        <v>3906</v>
      </c>
      <c r="C3911" s="2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6">
        <f>(E3911/D3911)*100</f>
        <v>0.22499999999999998</v>
      </c>
      <c r="P3911" s="5">
        <f>IF(NOT(L3911=0),(E3911/L3911),0)</f>
        <v>33.75</v>
      </c>
      <c r="Q3911" s="2" t="s">
        <v>8317</v>
      </c>
      <c r="R3911" s="2" t="s">
        <v>8318</v>
      </c>
      <c r="S3911" s="11">
        <f>(((J3911/60)/60)/24)+DATE(1970,1,1)</f>
        <v>41863.359282407408</v>
      </c>
      <c r="T3911" s="3">
        <f>(((I3911/60)/60)/24)+DATE(1970,1,1)</f>
        <v>41893.359282407408</v>
      </c>
    </row>
    <row r="3912" spans="1:20" x14ac:dyDescent="0.3">
      <c r="A3912" s="2">
        <v>3910</v>
      </c>
      <c r="B3912" s="2" t="s">
        <v>3907</v>
      </c>
      <c r="C3912" s="2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6">
        <f>(E3912/D3912)*100</f>
        <v>3.0833333333333335</v>
      </c>
      <c r="P3912" s="5">
        <f>IF(NOT(L3912=0),(E3912/L3912),0)</f>
        <v>61.666666666666664</v>
      </c>
      <c r="Q3912" s="2" t="s">
        <v>8317</v>
      </c>
      <c r="R3912" s="2" t="s">
        <v>8318</v>
      </c>
      <c r="S3912" s="11">
        <f>(((J3912/60)/60)/24)+DATE(1970,1,1)</f>
        <v>42224.756909722222</v>
      </c>
      <c r="T3912" s="3">
        <f>(((I3912/60)/60)/24)+DATE(1970,1,1)</f>
        <v>42254.756909722222</v>
      </c>
    </row>
    <row r="3913" spans="1:20" x14ac:dyDescent="0.3">
      <c r="A3913" s="2">
        <v>3911</v>
      </c>
      <c r="B3913" s="2" t="s">
        <v>3908</v>
      </c>
      <c r="C3913" s="2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6">
        <f>(E3913/D3913)*100</f>
        <v>37.412500000000001</v>
      </c>
      <c r="P3913" s="5">
        <f>IF(NOT(L3913=0),(E3913/L3913),0)</f>
        <v>83.138888888888886</v>
      </c>
      <c r="Q3913" s="2" t="s">
        <v>8317</v>
      </c>
      <c r="R3913" s="2" t="s">
        <v>8318</v>
      </c>
      <c r="S3913" s="11">
        <f>(((J3913/60)/60)/24)+DATE(1970,1,1)</f>
        <v>41939.8122337963</v>
      </c>
      <c r="T3913" s="3">
        <f>(((I3913/60)/60)/24)+DATE(1970,1,1)</f>
        <v>41969.853900462964</v>
      </c>
    </row>
    <row r="3914" spans="1:20" x14ac:dyDescent="0.3">
      <c r="A3914" s="2">
        <v>3912</v>
      </c>
      <c r="B3914" s="2" t="s">
        <v>3909</v>
      </c>
      <c r="C3914" s="2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6">
        <f>(E3914/D3914)*100</f>
        <v>6.6666666666666671E-3</v>
      </c>
      <c r="P3914" s="5">
        <f>IF(NOT(L3914=0),(E3914/L3914),0)</f>
        <v>1</v>
      </c>
      <c r="Q3914" s="2" t="s">
        <v>8317</v>
      </c>
      <c r="R3914" s="2" t="s">
        <v>8318</v>
      </c>
      <c r="S3914" s="11">
        <f>(((J3914/60)/60)/24)+DATE(1970,1,1)</f>
        <v>42059.270023148143</v>
      </c>
      <c r="T3914" s="3">
        <f>(((I3914/60)/60)/24)+DATE(1970,1,1)</f>
        <v>42119.190972222219</v>
      </c>
    </row>
    <row r="3915" spans="1:20" x14ac:dyDescent="0.3">
      <c r="A3915" s="2">
        <v>3913</v>
      </c>
      <c r="B3915" s="2" t="s">
        <v>3910</v>
      </c>
      <c r="C3915" s="2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6">
        <f>(E3915/D3915)*100</f>
        <v>10</v>
      </c>
      <c r="P3915" s="5">
        <f>IF(NOT(L3915=0),(E3915/L3915),0)</f>
        <v>142.85714285714286</v>
      </c>
      <c r="Q3915" s="2" t="s">
        <v>8317</v>
      </c>
      <c r="R3915" s="2" t="s">
        <v>8318</v>
      </c>
      <c r="S3915" s="11">
        <f>(((J3915/60)/60)/24)+DATE(1970,1,1)</f>
        <v>42308.211215277777</v>
      </c>
      <c r="T3915" s="3">
        <f>(((I3915/60)/60)/24)+DATE(1970,1,1)</f>
        <v>42338.252881944441</v>
      </c>
    </row>
    <row r="3916" spans="1:20" x14ac:dyDescent="0.3">
      <c r="A3916" s="2">
        <v>3914</v>
      </c>
      <c r="B3916" s="2" t="s">
        <v>3911</v>
      </c>
      <c r="C3916" s="2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6">
        <f>(E3916/D3916)*100</f>
        <v>36.36</v>
      </c>
      <c r="P3916" s="5">
        <f>IF(NOT(L3916=0),(E3916/L3916),0)</f>
        <v>33.666666666666664</v>
      </c>
      <c r="Q3916" s="2" t="s">
        <v>8317</v>
      </c>
      <c r="R3916" s="2" t="s">
        <v>8318</v>
      </c>
      <c r="S3916" s="11">
        <f>(((J3916/60)/60)/24)+DATE(1970,1,1)</f>
        <v>42114.818935185183</v>
      </c>
      <c r="T3916" s="3">
        <f>(((I3916/60)/60)/24)+DATE(1970,1,1)</f>
        <v>42134.957638888889</v>
      </c>
    </row>
    <row r="3917" spans="1:20" x14ac:dyDescent="0.3">
      <c r="A3917" s="2">
        <v>3915</v>
      </c>
      <c r="B3917" s="2" t="s">
        <v>3912</v>
      </c>
      <c r="C3917" s="2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6">
        <f>(E3917/D3917)*100</f>
        <v>0.33333333333333337</v>
      </c>
      <c r="P3917" s="5">
        <f>IF(NOT(L3917=0),(E3917/L3917),0)</f>
        <v>5</v>
      </c>
      <c r="Q3917" s="2" t="s">
        <v>8317</v>
      </c>
      <c r="R3917" s="2" t="s">
        <v>8318</v>
      </c>
      <c r="S3917" s="11">
        <f>(((J3917/60)/60)/24)+DATE(1970,1,1)</f>
        <v>42492.98505787037</v>
      </c>
      <c r="T3917" s="3">
        <f>(((I3917/60)/60)/24)+DATE(1970,1,1)</f>
        <v>42522.98505787037</v>
      </c>
    </row>
    <row r="3918" spans="1:20" x14ac:dyDescent="0.3">
      <c r="A3918" s="2">
        <v>3916</v>
      </c>
      <c r="B3918" s="2" t="s">
        <v>3913</v>
      </c>
      <c r="C3918" s="2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6">
        <f>(E3918/D3918)*100</f>
        <v>0</v>
      </c>
      <c r="P3918" s="5">
        <f>IF(NOT(L3918=0),(E3918/L3918),0)</f>
        <v>0</v>
      </c>
      <c r="Q3918" s="2" t="s">
        <v>8317</v>
      </c>
      <c r="R3918" s="2" t="s">
        <v>8318</v>
      </c>
      <c r="S3918" s="11">
        <f>(((J3918/60)/60)/24)+DATE(1970,1,1)</f>
        <v>42494.471666666665</v>
      </c>
      <c r="T3918" s="3">
        <f>(((I3918/60)/60)/24)+DATE(1970,1,1)</f>
        <v>42524.471666666665</v>
      </c>
    </row>
    <row r="3919" spans="1:20" x14ac:dyDescent="0.3">
      <c r="A3919" s="2">
        <v>3917</v>
      </c>
      <c r="B3919" s="2" t="s">
        <v>3914</v>
      </c>
      <c r="C3919" s="2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6">
        <f>(E3919/D3919)*100</f>
        <v>0.2857142857142857</v>
      </c>
      <c r="P3919" s="5">
        <f>IF(NOT(L3919=0),(E3919/L3919),0)</f>
        <v>10</v>
      </c>
      <c r="Q3919" s="2" t="s">
        <v>8317</v>
      </c>
      <c r="R3919" s="2" t="s">
        <v>8318</v>
      </c>
      <c r="S3919" s="11">
        <f>(((J3919/60)/60)/24)+DATE(1970,1,1)</f>
        <v>41863.527326388888</v>
      </c>
      <c r="T3919" s="3">
        <f>(((I3919/60)/60)/24)+DATE(1970,1,1)</f>
        <v>41893.527326388888</v>
      </c>
    </row>
    <row r="3920" spans="1:20" x14ac:dyDescent="0.3">
      <c r="A3920" s="2">
        <v>3918</v>
      </c>
      <c r="B3920" s="2" t="s">
        <v>3915</v>
      </c>
      <c r="C3920" s="2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6">
        <f>(E3920/D3920)*100</f>
        <v>0.2</v>
      </c>
      <c r="P3920" s="5">
        <f>IF(NOT(L3920=0),(E3920/L3920),0)</f>
        <v>40</v>
      </c>
      <c r="Q3920" s="2" t="s">
        <v>8317</v>
      </c>
      <c r="R3920" s="2" t="s">
        <v>8318</v>
      </c>
      <c r="S3920" s="11">
        <f>(((J3920/60)/60)/24)+DATE(1970,1,1)</f>
        <v>41843.664618055554</v>
      </c>
      <c r="T3920" s="3">
        <f>(((I3920/60)/60)/24)+DATE(1970,1,1)</f>
        <v>41855.666666666664</v>
      </c>
    </row>
    <row r="3921" spans="1:20" x14ac:dyDescent="0.3">
      <c r="A3921" s="2">
        <v>3919</v>
      </c>
      <c r="B3921" s="2" t="s">
        <v>3916</v>
      </c>
      <c r="C3921" s="2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6">
        <f>(E3921/D3921)*100</f>
        <v>1.7999999999999998</v>
      </c>
      <c r="P3921" s="5">
        <f>IF(NOT(L3921=0),(E3921/L3921),0)</f>
        <v>30</v>
      </c>
      <c r="Q3921" s="2" t="s">
        <v>8317</v>
      </c>
      <c r="R3921" s="2" t="s">
        <v>8318</v>
      </c>
      <c r="S3921" s="11">
        <f>(((J3921/60)/60)/24)+DATE(1970,1,1)</f>
        <v>42358.684872685189</v>
      </c>
      <c r="T3921" s="3">
        <f>(((I3921/60)/60)/24)+DATE(1970,1,1)</f>
        <v>42387</v>
      </c>
    </row>
    <row r="3922" spans="1:20" x14ac:dyDescent="0.3">
      <c r="A3922" s="2">
        <v>3920</v>
      </c>
      <c r="B3922" s="2" t="s">
        <v>3917</v>
      </c>
      <c r="C3922" s="2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6">
        <f>(E3922/D3922)*100</f>
        <v>5.4</v>
      </c>
      <c r="P3922" s="5">
        <f>IF(NOT(L3922=0),(E3922/L3922),0)</f>
        <v>45</v>
      </c>
      <c r="Q3922" s="2" t="s">
        <v>8317</v>
      </c>
      <c r="R3922" s="2" t="s">
        <v>8318</v>
      </c>
      <c r="S3922" s="11">
        <f>(((J3922/60)/60)/24)+DATE(1970,1,1)</f>
        <v>42657.38726851852</v>
      </c>
      <c r="T3922" s="3">
        <f>(((I3922/60)/60)/24)+DATE(1970,1,1)</f>
        <v>42687.428935185191</v>
      </c>
    </row>
    <row r="3923" spans="1:20" x14ac:dyDescent="0.3">
      <c r="A3923" s="2">
        <v>3921</v>
      </c>
      <c r="B3923" s="2" t="s">
        <v>3918</v>
      </c>
      <c r="C3923" s="2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6">
        <f>(E3923/D3923)*100</f>
        <v>0</v>
      </c>
      <c r="P3923" s="5">
        <f>IF(NOT(L3923=0),(E3923/L3923),0)</f>
        <v>0</v>
      </c>
      <c r="Q3923" s="2" t="s">
        <v>8317</v>
      </c>
      <c r="R3923" s="2" t="s">
        <v>8318</v>
      </c>
      <c r="S3923" s="11">
        <f>(((J3923/60)/60)/24)+DATE(1970,1,1)</f>
        <v>41926.542303240742</v>
      </c>
      <c r="T3923" s="3">
        <f>(((I3923/60)/60)/24)+DATE(1970,1,1)</f>
        <v>41938.75</v>
      </c>
    </row>
    <row r="3924" spans="1:20" x14ac:dyDescent="0.3">
      <c r="A3924" s="2">
        <v>3922</v>
      </c>
      <c r="B3924" s="2" t="s">
        <v>3919</v>
      </c>
      <c r="C3924" s="2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6">
        <f>(E3924/D3924)*100</f>
        <v>8.1333333333333329</v>
      </c>
      <c r="P3924" s="5">
        <f>IF(NOT(L3924=0),(E3924/L3924),0)</f>
        <v>10.166666666666666</v>
      </c>
      <c r="Q3924" s="2" t="s">
        <v>8317</v>
      </c>
      <c r="R3924" s="2" t="s">
        <v>8318</v>
      </c>
      <c r="S3924" s="11">
        <f>(((J3924/60)/60)/24)+DATE(1970,1,1)</f>
        <v>42020.768634259264</v>
      </c>
      <c r="T3924" s="3">
        <f>(((I3924/60)/60)/24)+DATE(1970,1,1)</f>
        <v>42065.958333333328</v>
      </c>
    </row>
    <row r="3925" spans="1:20" x14ac:dyDescent="0.3">
      <c r="A3925" s="2">
        <v>3923</v>
      </c>
      <c r="B3925" s="2" t="s">
        <v>3920</v>
      </c>
      <c r="C3925" s="2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6">
        <f>(E3925/D3925)*100</f>
        <v>12.034782608695652</v>
      </c>
      <c r="P3925" s="5">
        <f>IF(NOT(L3925=0),(E3925/L3925),0)</f>
        <v>81.411764705882348</v>
      </c>
      <c r="Q3925" s="2" t="s">
        <v>8317</v>
      </c>
      <c r="R3925" s="2" t="s">
        <v>8318</v>
      </c>
      <c r="S3925" s="11">
        <f>(((J3925/60)/60)/24)+DATE(1970,1,1)</f>
        <v>42075.979988425926</v>
      </c>
      <c r="T3925" s="3">
        <f>(((I3925/60)/60)/24)+DATE(1970,1,1)</f>
        <v>42103.979988425926</v>
      </c>
    </row>
    <row r="3926" spans="1:20" x14ac:dyDescent="0.3">
      <c r="A3926" s="2">
        <v>3924</v>
      </c>
      <c r="B3926" s="2" t="s">
        <v>3921</v>
      </c>
      <c r="C3926" s="2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6">
        <f>(E3926/D3926)*100</f>
        <v>15.266666666666667</v>
      </c>
      <c r="P3926" s="5">
        <f>IF(NOT(L3926=0),(E3926/L3926),0)</f>
        <v>57.25</v>
      </c>
      <c r="Q3926" s="2" t="s">
        <v>8317</v>
      </c>
      <c r="R3926" s="2" t="s">
        <v>8318</v>
      </c>
      <c r="S3926" s="11">
        <f>(((J3926/60)/60)/24)+DATE(1970,1,1)</f>
        <v>41786.959745370368</v>
      </c>
      <c r="T3926" s="3">
        <f>(((I3926/60)/60)/24)+DATE(1970,1,1)</f>
        <v>41816.959745370368</v>
      </c>
    </row>
    <row r="3927" spans="1:20" x14ac:dyDescent="0.3">
      <c r="A3927" s="2">
        <v>3925</v>
      </c>
      <c r="B3927" s="2" t="s">
        <v>3922</v>
      </c>
      <c r="C3927" s="2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6">
        <f>(E3927/D3927)*100</f>
        <v>10</v>
      </c>
      <c r="P3927" s="5">
        <f>IF(NOT(L3927=0),(E3927/L3927),0)</f>
        <v>5</v>
      </c>
      <c r="Q3927" s="2" t="s">
        <v>8317</v>
      </c>
      <c r="R3927" s="2" t="s">
        <v>8318</v>
      </c>
      <c r="S3927" s="11">
        <f>(((J3927/60)/60)/24)+DATE(1970,1,1)</f>
        <v>41820.870821759258</v>
      </c>
      <c r="T3927" s="3">
        <f>(((I3927/60)/60)/24)+DATE(1970,1,1)</f>
        <v>41850.870821759258</v>
      </c>
    </row>
    <row r="3928" spans="1:20" x14ac:dyDescent="0.3">
      <c r="A3928" s="2">
        <v>3926</v>
      </c>
      <c r="B3928" s="2" t="s">
        <v>3923</v>
      </c>
      <c r="C3928" s="2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6">
        <f>(E3928/D3928)*100</f>
        <v>0.3</v>
      </c>
      <c r="P3928" s="5">
        <f>IF(NOT(L3928=0),(E3928/L3928),0)</f>
        <v>15</v>
      </c>
      <c r="Q3928" s="2" t="s">
        <v>8317</v>
      </c>
      <c r="R3928" s="2" t="s">
        <v>8318</v>
      </c>
      <c r="S3928" s="11">
        <f>(((J3928/60)/60)/24)+DATE(1970,1,1)</f>
        <v>41970.085046296299</v>
      </c>
      <c r="T3928" s="3">
        <f>(((I3928/60)/60)/24)+DATE(1970,1,1)</f>
        <v>42000.085046296299</v>
      </c>
    </row>
    <row r="3929" spans="1:20" x14ac:dyDescent="0.3">
      <c r="A3929" s="2">
        <v>3927</v>
      </c>
      <c r="B3929" s="2" t="s">
        <v>3924</v>
      </c>
      <c r="C3929" s="2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6">
        <f>(E3929/D3929)*100</f>
        <v>1</v>
      </c>
      <c r="P3929" s="5">
        <f>IF(NOT(L3929=0),(E3929/L3929),0)</f>
        <v>12.5</v>
      </c>
      <c r="Q3929" s="2" t="s">
        <v>8317</v>
      </c>
      <c r="R3929" s="2" t="s">
        <v>8318</v>
      </c>
      <c r="S3929" s="11">
        <f>(((J3929/60)/60)/24)+DATE(1970,1,1)</f>
        <v>41830.267407407409</v>
      </c>
      <c r="T3929" s="3">
        <f>(((I3929/60)/60)/24)+DATE(1970,1,1)</f>
        <v>41860.267407407409</v>
      </c>
    </row>
    <row r="3930" spans="1:20" x14ac:dyDescent="0.3">
      <c r="A3930" s="2">
        <v>3928</v>
      </c>
      <c r="B3930" s="2" t="s">
        <v>3925</v>
      </c>
      <c r="C3930" s="2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6">
        <f>(E3930/D3930)*100</f>
        <v>13.020000000000001</v>
      </c>
      <c r="P3930" s="5">
        <f>IF(NOT(L3930=0),(E3930/L3930),0)</f>
        <v>93</v>
      </c>
      <c r="Q3930" s="2" t="s">
        <v>8317</v>
      </c>
      <c r="R3930" s="2" t="s">
        <v>8318</v>
      </c>
      <c r="S3930" s="11">
        <f>(((J3930/60)/60)/24)+DATE(1970,1,1)</f>
        <v>42265.683182870373</v>
      </c>
      <c r="T3930" s="3">
        <f>(((I3930/60)/60)/24)+DATE(1970,1,1)</f>
        <v>42293.207638888889</v>
      </c>
    </row>
    <row r="3931" spans="1:20" x14ac:dyDescent="0.3">
      <c r="A3931" s="2">
        <v>3929</v>
      </c>
      <c r="B3931" s="2" t="s">
        <v>3926</v>
      </c>
      <c r="C3931" s="2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6">
        <f>(E3931/D3931)*100</f>
        <v>2.2650000000000001</v>
      </c>
      <c r="P3931" s="5">
        <f>IF(NOT(L3931=0),(E3931/L3931),0)</f>
        <v>32.357142857142854</v>
      </c>
      <c r="Q3931" s="2" t="s">
        <v>8317</v>
      </c>
      <c r="R3931" s="2" t="s">
        <v>8318</v>
      </c>
      <c r="S3931" s="11">
        <f>(((J3931/60)/60)/24)+DATE(1970,1,1)</f>
        <v>42601.827141203699</v>
      </c>
      <c r="T3931" s="3">
        <f>(((I3931/60)/60)/24)+DATE(1970,1,1)</f>
        <v>42631.827141203699</v>
      </c>
    </row>
    <row r="3932" spans="1:20" x14ac:dyDescent="0.3">
      <c r="A3932" s="2">
        <v>3930</v>
      </c>
      <c r="B3932" s="2" t="s">
        <v>3927</v>
      </c>
      <c r="C3932" s="2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6">
        <f>(E3932/D3932)*100</f>
        <v>0</v>
      </c>
      <c r="P3932" s="5">
        <f>IF(NOT(L3932=0),(E3932/L3932),0)</f>
        <v>0</v>
      </c>
      <c r="Q3932" s="2" t="s">
        <v>8317</v>
      </c>
      <c r="R3932" s="2" t="s">
        <v>8318</v>
      </c>
      <c r="S3932" s="11">
        <f>(((J3932/60)/60)/24)+DATE(1970,1,1)</f>
        <v>42433.338749999995</v>
      </c>
      <c r="T3932" s="3">
        <f>(((I3932/60)/60)/24)+DATE(1970,1,1)</f>
        <v>42461.25</v>
      </c>
    </row>
    <row r="3933" spans="1:20" x14ac:dyDescent="0.3">
      <c r="A3933" s="2">
        <v>3931</v>
      </c>
      <c r="B3933" s="2" t="s">
        <v>3928</v>
      </c>
      <c r="C3933" s="2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6">
        <f>(E3933/D3933)*100</f>
        <v>0</v>
      </c>
      <c r="P3933" s="5">
        <f>IF(NOT(L3933=0),(E3933/L3933),0)</f>
        <v>0</v>
      </c>
      <c r="Q3933" s="2" t="s">
        <v>8317</v>
      </c>
      <c r="R3933" s="2" t="s">
        <v>8318</v>
      </c>
      <c r="S3933" s="11">
        <f>(((J3933/60)/60)/24)+DATE(1970,1,1)</f>
        <v>42228.151701388888</v>
      </c>
      <c r="T3933" s="3">
        <f>(((I3933/60)/60)/24)+DATE(1970,1,1)</f>
        <v>42253.151701388888</v>
      </c>
    </row>
    <row r="3934" spans="1:20" x14ac:dyDescent="0.3">
      <c r="A3934" s="2">
        <v>3932</v>
      </c>
      <c r="B3934" s="2" t="s">
        <v>3929</v>
      </c>
      <c r="C3934" s="2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6">
        <f>(E3934/D3934)*100</f>
        <v>8.3333333333333332E-3</v>
      </c>
      <c r="P3934" s="5">
        <f>IF(NOT(L3934=0),(E3934/L3934),0)</f>
        <v>1</v>
      </c>
      <c r="Q3934" s="2" t="s">
        <v>8317</v>
      </c>
      <c r="R3934" s="2" t="s">
        <v>8318</v>
      </c>
      <c r="S3934" s="11">
        <f>(((J3934/60)/60)/24)+DATE(1970,1,1)</f>
        <v>42415.168564814812</v>
      </c>
      <c r="T3934" s="3">
        <f>(((I3934/60)/60)/24)+DATE(1970,1,1)</f>
        <v>42445.126898148148</v>
      </c>
    </row>
    <row r="3935" spans="1:20" x14ac:dyDescent="0.3">
      <c r="A3935" s="2">
        <v>3933</v>
      </c>
      <c r="B3935" s="2" t="s">
        <v>3930</v>
      </c>
      <c r="C3935" s="2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6">
        <f>(E3935/D3935)*100</f>
        <v>15.742857142857142</v>
      </c>
      <c r="P3935" s="5">
        <f>IF(NOT(L3935=0),(E3935/L3935),0)</f>
        <v>91.833333333333329</v>
      </c>
      <c r="Q3935" s="2" t="s">
        <v>8317</v>
      </c>
      <c r="R3935" s="2" t="s">
        <v>8318</v>
      </c>
      <c r="S3935" s="11">
        <f>(((J3935/60)/60)/24)+DATE(1970,1,1)</f>
        <v>42538.968310185184</v>
      </c>
      <c r="T3935" s="3">
        <f>(((I3935/60)/60)/24)+DATE(1970,1,1)</f>
        <v>42568.029861111107</v>
      </c>
    </row>
    <row r="3936" spans="1:20" x14ac:dyDescent="0.3">
      <c r="A3936" s="2">
        <v>3934</v>
      </c>
      <c r="B3936" s="2" t="s">
        <v>3931</v>
      </c>
      <c r="C3936" s="2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6">
        <f>(E3936/D3936)*100</f>
        <v>11</v>
      </c>
      <c r="P3936" s="5">
        <f>IF(NOT(L3936=0),(E3936/L3936),0)</f>
        <v>45.833333333333336</v>
      </c>
      <c r="Q3936" s="2" t="s">
        <v>8317</v>
      </c>
      <c r="R3936" s="2" t="s">
        <v>8318</v>
      </c>
      <c r="S3936" s="11">
        <f>(((J3936/60)/60)/24)+DATE(1970,1,1)</f>
        <v>42233.671747685185</v>
      </c>
      <c r="T3936" s="3">
        <f>(((I3936/60)/60)/24)+DATE(1970,1,1)</f>
        <v>42278.541666666672</v>
      </c>
    </row>
    <row r="3937" spans="1:20" x14ac:dyDescent="0.3">
      <c r="A3937" s="2">
        <v>3935</v>
      </c>
      <c r="B3937" s="2" t="s">
        <v>3932</v>
      </c>
      <c r="C3937" s="2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6">
        <f>(E3937/D3937)*100</f>
        <v>43.833333333333336</v>
      </c>
      <c r="P3937" s="5">
        <f>IF(NOT(L3937=0),(E3937/L3937),0)</f>
        <v>57.173913043478258</v>
      </c>
      <c r="Q3937" s="2" t="s">
        <v>8317</v>
      </c>
      <c r="R3937" s="2" t="s">
        <v>8318</v>
      </c>
      <c r="S3937" s="11">
        <f>(((J3937/60)/60)/24)+DATE(1970,1,1)</f>
        <v>42221.656782407401</v>
      </c>
      <c r="T3937" s="3">
        <f>(((I3937/60)/60)/24)+DATE(1970,1,1)</f>
        <v>42281.656782407401</v>
      </c>
    </row>
    <row r="3938" spans="1:20" x14ac:dyDescent="0.3">
      <c r="A3938" s="2">
        <v>3936</v>
      </c>
      <c r="B3938" s="2" t="s">
        <v>3933</v>
      </c>
      <c r="C3938" s="2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6">
        <f>(E3938/D3938)*100</f>
        <v>0</v>
      </c>
      <c r="P3938" s="5">
        <f>IF(NOT(L3938=0),(E3938/L3938),0)</f>
        <v>0</v>
      </c>
      <c r="Q3938" s="2" t="s">
        <v>8317</v>
      </c>
      <c r="R3938" s="2" t="s">
        <v>8318</v>
      </c>
      <c r="S3938" s="11">
        <f>(((J3938/60)/60)/24)+DATE(1970,1,1)</f>
        <v>42675.262962962966</v>
      </c>
      <c r="T3938" s="3">
        <f>(((I3938/60)/60)/24)+DATE(1970,1,1)</f>
        <v>42705.304629629631</v>
      </c>
    </row>
    <row r="3939" spans="1:20" x14ac:dyDescent="0.3">
      <c r="A3939" s="2">
        <v>3937</v>
      </c>
      <c r="B3939" s="2" t="s">
        <v>3934</v>
      </c>
      <c r="C3939" s="2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6">
        <f>(E3939/D3939)*100</f>
        <v>86.135181975736558</v>
      </c>
      <c r="P3939" s="5">
        <f>IF(NOT(L3939=0),(E3939/L3939),0)</f>
        <v>248.5</v>
      </c>
      <c r="Q3939" s="2" t="s">
        <v>8317</v>
      </c>
      <c r="R3939" s="2" t="s">
        <v>8318</v>
      </c>
      <c r="S3939" s="11">
        <f>(((J3939/60)/60)/24)+DATE(1970,1,1)</f>
        <v>42534.631481481483</v>
      </c>
      <c r="T3939" s="3">
        <f>(((I3939/60)/60)/24)+DATE(1970,1,1)</f>
        <v>42562.631481481483</v>
      </c>
    </row>
    <row r="3940" spans="1:20" x14ac:dyDescent="0.3">
      <c r="A3940" s="2">
        <v>3938</v>
      </c>
      <c r="B3940" s="2" t="s">
        <v>3935</v>
      </c>
      <c r="C3940" s="2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6">
        <f>(E3940/D3940)*100</f>
        <v>12.196620583717358</v>
      </c>
      <c r="P3940" s="5">
        <f>IF(NOT(L3940=0),(E3940/L3940),0)</f>
        <v>79.400000000000006</v>
      </c>
      <c r="Q3940" s="2" t="s">
        <v>8317</v>
      </c>
      <c r="R3940" s="2" t="s">
        <v>8318</v>
      </c>
      <c r="S3940" s="11">
        <f>(((J3940/60)/60)/24)+DATE(1970,1,1)</f>
        <v>42151.905717592599</v>
      </c>
      <c r="T3940" s="3">
        <f>(((I3940/60)/60)/24)+DATE(1970,1,1)</f>
        <v>42182.905717592599</v>
      </c>
    </row>
    <row r="3941" spans="1:20" x14ac:dyDescent="0.3">
      <c r="A3941" s="2">
        <v>3939</v>
      </c>
      <c r="B3941" s="2" t="s">
        <v>3936</v>
      </c>
      <c r="C3941" s="2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6">
        <f>(E3941/D3941)*100</f>
        <v>0.1</v>
      </c>
      <c r="P3941" s="5">
        <f>IF(NOT(L3941=0),(E3941/L3941),0)</f>
        <v>5</v>
      </c>
      <c r="Q3941" s="2" t="s">
        <v>8317</v>
      </c>
      <c r="R3941" s="2" t="s">
        <v>8318</v>
      </c>
      <c r="S3941" s="11">
        <f>(((J3941/60)/60)/24)+DATE(1970,1,1)</f>
        <v>41915.400219907409</v>
      </c>
      <c r="T3941" s="3">
        <f>(((I3941/60)/60)/24)+DATE(1970,1,1)</f>
        <v>41919.1875</v>
      </c>
    </row>
    <row r="3942" spans="1:20" x14ac:dyDescent="0.3">
      <c r="A3942" s="2">
        <v>3940</v>
      </c>
      <c r="B3942" s="2" t="s">
        <v>3937</v>
      </c>
      <c r="C3942" s="2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6">
        <f>(E3942/D3942)*100</f>
        <v>0.22</v>
      </c>
      <c r="P3942" s="5">
        <f>IF(NOT(L3942=0),(E3942/L3942),0)</f>
        <v>5.5</v>
      </c>
      <c r="Q3942" s="2" t="s">
        <v>8317</v>
      </c>
      <c r="R3942" s="2" t="s">
        <v>8318</v>
      </c>
      <c r="S3942" s="11">
        <f>(((J3942/60)/60)/24)+DATE(1970,1,1)</f>
        <v>41961.492488425924</v>
      </c>
      <c r="T3942" s="3">
        <f>(((I3942/60)/60)/24)+DATE(1970,1,1)</f>
        <v>42006.492488425924</v>
      </c>
    </row>
    <row r="3943" spans="1:20" x14ac:dyDescent="0.3">
      <c r="A3943" s="2">
        <v>3941</v>
      </c>
      <c r="B3943" s="2" t="s">
        <v>3938</v>
      </c>
      <c r="C3943" s="2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6">
        <f>(E3943/D3943)*100</f>
        <v>0.90909090909090906</v>
      </c>
      <c r="P3943" s="5">
        <f>IF(NOT(L3943=0),(E3943/L3943),0)</f>
        <v>25</v>
      </c>
      <c r="Q3943" s="2" t="s">
        <v>8317</v>
      </c>
      <c r="R3943" s="2" t="s">
        <v>8318</v>
      </c>
      <c r="S3943" s="11">
        <f>(((J3943/60)/60)/24)+DATE(1970,1,1)</f>
        <v>41940.587233796294</v>
      </c>
      <c r="T3943" s="3">
        <f>(((I3943/60)/60)/24)+DATE(1970,1,1)</f>
        <v>41968.041666666672</v>
      </c>
    </row>
    <row r="3944" spans="1:20" x14ac:dyDescent="0.3">
      <c r="A3944" s="2">
        <v>3942</v>
      </c>
      <c r="B3944" s="2" t="s">
        <v>3939</v>
      </c>
      <c r="C3944" s="2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6">
        <f>(E3944/D3944)*100</f>
        <v>0</v>
      </c>
      <c r="P3944" s="5">
        <f>IF(NOT(L3944=0),(E3944/L3944),0)</f>
        <v>0</v>
      </c>
      <c r="Q3944" s="2" t="s">
        <v>8317</v>
      </c>
      <c r="R3944" s="2" t="s">
        <v>8318</v>
      </c>
      <c r="S3944" s="11">
        <f>(((J3944/60)/60)/24)+DATE(1970,1,1)</f>
        <v>42111.904097222221</v>
      </c>
      <c r="T3944" s="3">
        <f>(((I3944/60)/60)/24)+DATE(1970,1,1)</f>
        <v>42171.904097222221</v>
      </c>
    </row>
    <row r="3945" spans="1:20" x14ac:dyDescent="0.3">
      <c r="A3945" s="2">
        <v>3943</v>
      </c>
      <c r="B3945" s="2" t="s">
        <v>3940</v>
      </c>
      <c r="C3945" s="2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6">
        <f>(E3945/D3945)*100</f>
        <v>35.64</v>
      </c>
      <c r="P3945" s="5">
        <f>IF(NOT(L3945=0),(E3945/L3945),0)</f>
        <v>137.07692307692307</v>
      </c>
      <c r="Q3945" s="2" t="s">
        <v>8317</v>
      </c>
      <c r="R3945" s="2" t="s">
        <v>8318</v>
      </c>
      <c r="S3945" s="11">
        <f>(((J3945/60)/60)/24)+DATE(1970,1,1)</f>
        <v>42279.778564814813</v>
      </c>
      <c r="T3945" s="3">
        <f>(((I3945/60)/60)/24)+DATE(1970,1,1)</f>
        <v>42310.701388888891</v>
      </c>
    </row>
    <row r="3946" spans="1:20" x14ac:dyDescent="0.3">
      <c r="A3946" s="2">
        <v>3944</v>
      </c>
      <c r="B3946" s="2" t="s">
        <v>3941</v>
      </c>
      <c r="C3946" s="2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6">
        <f>(E3946/D3946)*100</f>
        <v>0</v>
      </c>
      <c r="P3946" s="5">
        <f>IF(NOT(L3946=0),(E3946/L3946),0)</f>
        <v>0</v>
      </c>
      <c r="Q3946" s="2" t="s">
        <v>8317</v>
      </c>
      <c r="R3946" s="2" t="s">
        <v>8318</v>
      </c>
      <c r="S3946" s="11">
        <f>(((J3946/60)/60)/24)+DATE(1970,1,1)</f>
        <v>42213.662905092591</v>
      </c>
      <c r="T3946" s="3">
        <f>(((I3946/60)/60)/24)+DATE(1970,1,1)</f>
        <v>42243.662905092591</v>
      </c>
    </row>
    <row r="3947" spans="1:20" x14ac:dyDescent="0.3">
      <c r="A3947" s="2">
        <v>3945</v>
      </c>
      <c r="B3947" s="2" t="s">
        <v>3942</v>
      </c>
      <c r="C3947" s="2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6">
        <f>(E3947/D3947)*100</f>
        <v>0.25</v>
      </c>
      <c r="P3947" s="5">
        <f>IF(NOT(L3947=0),(E3947/L3947),0)</f>
        <v>5</v>
      </c>
      <c r="Q3947" s="2" t="s">
        <v>8317</v>
      </c>
      <c r="R3947" s="2" t="s">
        <v>8318</v>
      </c>
      <c r="S3947" s="11">
        <f>(((J3947/60)/60)/24)+DATE(1970,1,1)</f>
        <v>42109.801712962959</v>
      </c>
      <c r="T3947" s="3">
        <f>(((I3947/60)/60)/24)+DATE(1970,1,1)</f>
        <v>42139.801712962959</v>
      </c>
    </row>
    <row r="3948" spans="1:20" x14ac:dyDescent="0.3">
      <c r="A3948" s="2">
        <v>3946</v>
      </c>
      <c r="B3948" s="2" t="s">
        <v>3943</v>
      </c>
      <c r="C3948" s="2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6">
        <f>(E3948/D3948)*100</f>
        <v>3.25</v>
      </c>
      <c r="P3948" s="5">
        <f>IF(NOT(L3948=0),(E3948/L3948),0)</f>
        <v>39</v>
      </c>
      <c r="Q3948" s="2" t="s">
        <v>8317</v>
      </c>
      <c r="R3948" s="2" t="s">
        <v>8318</v>
      </c>
      <c r="S3948" s="11">
        <f>(((J3948/60)/60)/24)+DATE(1970,1,1)</f>
        <v>42031.833587962959</v>
      </c>
      <c r="T3948" s="3">
        <f>(((I3948/60)/60)/24)+DATE(1970,1,1)</f>
        <v>42063.333333333328</v>
      </c>
    </row>
    <row r="3949" spans="1:20" x14ac:dyDescent="0.3">
      <c r="A3949" s="2">
        <v>3947</v>
      </c>
      <c r="B3949" s="2" t="s">
        <v>3944</v>
      </c>
      <c r="C3949" s="2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6">
        <f>(E3949/D3949)*100</f>
        <v>3.3666666666666663</v>
      </c>
      <c r="P3949" s="5">
        <f>IF(NOT(L3949=0),(E3949/L3949),0)</f>
        <v>50.5</v>
      </c>
      <c r="Q3949" s="2" t="s">
        <v>8317</v>
      </c>
      <c r="R3949" s="2" t="s">
        <v>8318</v>
      </c>
      <c r="S3949" s="11">
        <f>(((J3949/60)/60)/24)+DATE(1970,1,1)</f>
        <v>42615.142870370371</v>
      </c>
      <c r="T3949" s="3">
        <f>(((I3949/60)/60)/24)+DATE(1970,1,1)</f>
        <v>42645.142870370371</v>
      </c>
    </row>
    <row r="3950" spans="1:20" x14ac:dyDescent="0.3">
      <c r="A3950" s="2">
        <v>3948</v>
      </c>
      <c r="B3950" s="2" t="s">
        <v>3945</v>
      </c>
      <c r="C3950" s="2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6">
        <f>(E3950/D3950)*100</f>
        <v>0</v>
      </c>
      <c r="P3950" s="5">
        <f>IF(NOT(L3950=0),(E3950/L3950),0)</f>
        <v>0</v>
      </c>
      <c r="Q3950" s="2" t="s">
        <v>8317</v>
      </c>
      <c r="R3950" s="2" t="s">
        <v>8318</v>
      </c>
      <c r="S3950" s="11">
        <f>(((J3950/60)/60)/24)+DATE(1970,1,1)</f>
        <v>41829.325497685182</v>
      </c>
      <c r="T3950" s="3">
        <f>(((I3950/60)/60)/24)+DATE(1970,1,1)</f>
        <v>41889.325497685182</v>
      </c>
    </row>
    <row r="3951" spans="1:20" x14ac:dyDescent="0.3">
      <c r="A3951" s="2">
        <v>3949</v>
      </c>
      <c r="B3951" s="2" t="s">
        <v>3946</v>
      </c>
      <c r="C3951" s="2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6">
        <f>(E3951/D3951)*100</f>
        <v>15.770000000000001</v>
      </c>
      <c r="P3951" s="5">
        <f>IF(NOT(L3951=0),(E3951/L3951),0)</f>
        <v>49.28125</v>
      </c>
      <c r="Q3951" s="2" t="s">
        <v>8317</v>
      </c>
      <c r="R3951" s="2" t="s">
        <v>8318</v>
      </c>
      <c r="S3951" s="11">
        <f>(((J3951/60)/60)/24)+DATE(1970,1,1)</f>
        <v>42016.120613425926</v>
      </c>
      <c r="T3951" s="3">
        <f>(((I3951/60)/60)/24)+DATE(1970,1,1)</f>
        <v>42046.120613425926</v>
      </c>
    </row>
    <row r="3952" spans="1:20" x14ac:dyDescent="0.3">
      <c r="A3952" s="2">
        <v>3950</v>
      </c>
      <c r="B3952" s="2" t="s">
        <v>3947</v>
      </c>
      <c r="C3952" s="2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6">
        <f>(E3952/D3952)*100</f>
        <v>0.625</v>
      </c>
      <c r="P3952" s="5">
        <f>IF(NOT(L3952=0),(E3952/L3952),0)</f>
        <v>25</v>
      </c>
      <c r="Q3952" s="2" t="s">
        <v>8317</v>
      </c>
      <c r="R3952" s="2" t="s">
        <v>8318</v>
      </c>
      <c r="S3952" s="11">
        <f>(((J3952/60)/60)/24)+DATE(1970,1,1)</f>
        <v>42439.702314814815</v>
      </c>
      <c r="T3952" s="3">
        <f>(((I3952/60)/60)/24)+DATE(1970,1,1)</f>
        <v>42468.774305555555</v>
      </c>
    </row>
    <row r="3953" spans="1:20" x14ac:dyDescent="0.3">
      <c r="A3953" s="2">
        <v>3951</v>
      </c>
      <c r="B3953" s="2" t="s">
        <v>3948</v>
      </c>
      <c r="C3953" s="2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6">
        <f>(E3953/D3953)*100</f>
        <v>5.0000000000000001E-4</v>
      </c>
      <c r="P3953" s="5">
        <f>IF(NOT(L3953=0),(E3953/L3953),0)</f>
        <v>1</v>
      </c>
      <c r="Q3953" s="2" t="s">
        <v>8317</v>
      </c>
      <c r="R3953" s="2" t="s">
        <v>8318</v>
      </c>
      <c r="S3953" s="11">
        <f>(((J3953/60)/60)/24)+DATE(1970,1,1)</f>
        <v>42433.825717592597</v>
      </c>
      <c r="T3953" s="3">
        <f>(((I3953/60)/60)/24)+DATE(1970,1,1)</f>
        <v>42493.784050925926</v>
      </c>
    </row>
    <row r="3954" spans="1:20" x14ac:dyDescent="0.3">
      <c r="A3954" s="2">
        <v>3952</v>
      </c>
      <c r="B3954" s="2" t="s">
        <v>3949</v>
      </c>
      <c r="C3954" s="2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6">
        <f>(E3954/D3954)*100</f>
        <v>9.6153846153846159E-2</v>
      </c>
      <c r="P3954" s="5">
        <f>IF(NOT(L3954=0),(E3954/L3954),0)</f>
        <v>25</v>
      </c>
      <c r="Q3954" s="2" t="s">
        <v>8317</v>
      </c>
      <c r="R3954" s="2" t="s">
        <v>8318</v>
      </c>
      <c r="S3954" s="11">
        <f>(((J3954/60)/60)/24)+DATE(1970,1,1)</f>
        <v>42243.790393518517</v>
      </c>
      <c r="T3954" s="3">
        <f>(((I3954/60)/60)/24)+DATE(1970,1,1)</f>
        <v>42303.790393518517</v>
      </c>
    </row>
    <row r="3955" spans="1:20" x14ac:dyDescent="0.3">
      <c r="A3955" s="2">
        <v>3953</v>
      </c>
      <c r="B3955" s="2" t="s">
        <v>3950</v>
      </c>
      <c r="C3955" s="2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6">
        <f>(E3955/D3955)*100</f>
        <v>0</v>
      </c>
      <c r="P3955" s="5">
        <f>IF(NOT(L3955=0),(E3955/L3955),0)</f>
        <v>0</v>
      </c>
      <c r="Q3955" s="2" t="s">
        <v>8317</v>
      </c>
      <c r="R3955" s="2" t="s">
        <v>8318</v>
      </c>
      <c r="S3955" s="11">
        <f>(((J3955/60)/60)/24)+DATE(1970,1,1)</f>
        <v>42550.048449074078</v>
      </c>
      <c r="T3955" s="3">
        <f>(((I3955/60)/60)/24)+DATE(1970,1,1)</f>
        <v>42580.978472222225</v>
      </c>
    </row>
    <row r="3956" spans="1:20" x14ac:dyDescent="0.3">
      <c r="A3956" s="2">
        <v>3954</v>
      </c>
      <c r="B3956" s="2" t="s">
        <v>3951</v>
      </c>
      <c r="C3956" s="2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6">
        <f>(E3956/D3956)*100</f>
        <v>0</v>
      </c>
      <c r="P3956" s="5">
        <f>IF(NOT(L3956=0),(E3956/L3956),0)</f>
        <v>0</v>
      </c>
      <c r="Q3956" s="2" t="s">
        <v>8317</v>
      </c>
      <c r="R3956" s="2" t="s">
        <v>8318</v>
      </c>
      <c r="S3956" s="11">
        <f>(((J3956/60)/60)/24)+DATE(1970,1,1)</f>
        <v>41774.651203703703</v>
      </c>
      <c r="T3956" s="3">
        <f>(((I3956/60)/60)/24)+DATE(1970,1,1)</f>
        <v>41834.651203703703</v>
      </c>
    </row>
    <row r="3957" spans="1:20" x14ac:dyDescent="0.3">
      <c r="A3957" s="2">
        <v>3955</v>
      </c>
      <c r="B3957" s="2" t="s">
        <v>3952</v>
      </c>
      <c r="C3957" s="2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6">
        <f>(E3957/D3957)*100</f>
        <v>24.285714285714285</v>
      </c>
      <c r="P3957" s="5">
        <f>IF(NOT(L3957=0),(E3957/L3957),0)</f>
        <v>53.125</v>
      </c>
      <c r="Q3957" s="2" t="s">
        <v>8317</v>
      </c>
      <c r="R3957" s="2" t="s">
        <v>8318</v>
      </c>
      <c r="S3957" s="11">
        <f>(((J3957/60)/60)/24)+DATE(1970,1,1)</f>
        <v>42306.848854166667</v>
      </c>
      <c r="T3957" s="3">
        <f>(((I3957/60)/60)/24)+DATE(1970,1,1)</f>
        <v>42336.890520833331</v>
      </c>
    </row>
    <row r="3958" spans="1:20" x14ac:dyDescent="0.3">
      <c r="A3958" s="2">
        <v>3956</v>
      </c>
      <c r="B3958" s="2" t="s">
        <v>3953</v>
      </c>
      <c r="C3958" s="2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6">
        <f>(E3958/D3958)*100</f>
        <v>0</v>
      </c>
      <c r="P3958" s="5">
        <f>IF(NOT(L3958=0),(E3958/L3958),0)</f>
        <v>0</v>
      </c>
      <c r="Q3958" s="2" t="s">
        <v>8317</v>
      </c>
      <c r="R3958" s="2" t="s">
        <v>8318</v>
      </c>
      <c r="S3958" s="11">
        <f>(((J3958/60)/60)/24)+DATE(1970,1,1)</f>
        <v>42457.932025462964</v>
      </c>
      <c r="T3958" s="3">
        <f>(((I3958/60)/60)/24)+DATE(1970,1,1)</f>
        <v>42485.013888888891</v>
      </c>
    </row>
    <row r="3959" spans="1:20" x14ac:dyDescent="0.3">
      <c r="A3959" s="2">
        <v>3957</v>
      </c>
      <c r="B3959" s="2" t="s">
        <v>3954</v>
      </c>
      <c r="C3959" s="2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6">
        <f>(E3959/D3959)*100</f>
        <v>2.5000000000000001E-2</v>
      </c>
      <c r="P3959" s="5">
        <f>IF(NOT(L3959=0),(E3959/L3959),0)</f>
        <v>7</v>
      </c>
      <c r="Q3959" s="2" t="s">
        <v>8317</v>
      </c>
      <c r="R3959" s="2" t="s">
        <v>8318</v>
      </c>
      <c r="S3959" s="11">
        <f>(((J3959/60)/60)/24)+DATE(1970,1,1)</f>
        <v>42513.976319444439</v>
      </c>
      <c r="T3959" s="3">
        <f>(((I3959/60)/60)/24)+DATE(1970,1,1)</f>
        <v>42559.976319444439</v>
      </c>
    </row>
    <row r="3960" spans="1:20" x14ac:dyDescent="0.3">
      <c r="A3960" s="2">
        <v>3958</v>
      </c>
      <c r="B3960" s="2" t="s">
        <v>3955</v>
      </c>
      <c r="C3960" s="2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6">
        <f>(E3960/D3960)*100</f>
        <v>32.049999999999997</v>
      </c>
      <c r="P3960" s="5">
        <f>IF(NOT(L3960=0),(E3960/L3960),0)</f>
        <v>40.0625</v>
      </c>
      <c r="Q3960" s="2" t="s">
        <v>8317</v>
      </c>
      <c r="R3960" s="2" t="s">
        <v>8318</v>
      </c>
      <c r="S3960" s="11">
        <f>(((J3960/60)/60)/24)+DATE(1970,1,1)</f>
        <v>41816.950370370374</v>
      </c>
      <c r="T3960" s="3">
        <f>(((I3960/60)/60)/24)+DATE(1970,1,1)</f>
        <v>41853.583333333336</v>
      </c>
    </row>
    <row r="3961" spans="1:20" x14ac:dyDescent="0.3">
      <c r="A3961" s="2">
        <v>3959</v>
      </c>
      <c r="B3961" s="2" t="s">
        <v>3956</v>
      </c>
      <c r="C3961" s="2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6">
        <f>(E3961/D3961)*100</f>
        <v>24.333333333333336</v>
      </c>
      <c r="P3961" s="5">
        <f>IF(NOT(L3961=0),(E3961/L3961),0)</f>
        <v>24.333333333333332</v>
      </c>
      <c r="Q3961" s="2" t="s">
        <v>8317</v>
      </c>
      <c r="R3961" s="2" t="s">
        <v>8318</v>
      </c>
      <c r="S3961" s="11">
        <f>(((J3961/60)/60)/24)+DATE(1970,1,1)</f>
        <v>41880.788842592592</v>
      </c>
      <c r="T3961" s="3">
        <f>(((I3961/60)/60)/24)+DATE(1970,1,1)</f>
        <v>41910.788842592592</v>
      </c>
    </row>
    <row r="3962" spans="1:20" x14ac:dyDescent="0.3">
      <c r="A3962" s="2">
        <v>3960</v>
      </c>
      <c r="B3962" s="2" t="s">
        <v>3957</v>
      </c>
      <c r="C3962" s="2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6">
        <f>(E3962/D3962)*100</f>
        <v>1.5</v>
      </c>
      <c r="P3962" s="5">
        <f>IF(NOT(L3962=0),(E3962/L3962),0)</f>
        <v>11.25</v>
      </c>
      <c r="Q3962" s="2" t="s">
        <v>8317</v>
      </c>
      <c r="R3962" s="2" t="s">
        <v>8318</v>
      </c>
      <c r="S3962" s="11">
        <f>(((J3962/60)/60)/24)+DATE(1970,1,1)</f>
        <v>42342.845555555556</v>
      </c>
      <c r="T3962" s="3">
        <f>(((I3962/60)/60)/24)+DATE(1970,1,1)</f>
        <v>42372.845555555556</v>
      </c>
    </row>
    <row r="3963" spans="1:20" x14ac:dyDescent="0.3">
      <c r="A3963" s="2">
        <v>3961</v>
      </c>
      <c r="B3963" s="2" t="s">
        <v>3958</v>
      </c>
      <c r="C3963" s="2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6">
        <f>(E3963/D3963)*100</f>
        <v>0.42</v>
      </c>
      <c r="P3963" s="5">
        <f>IF(NOT(L3963=0),(E3963/L3963),0)</f>
        <v>10.5</v>
      </c>
      <c r="Q3963" s="2" t="s">
        <v>8317</v>
      </c>
      <c r="R3963" s="2" t="s">
        <v>8318</v>
      </c>
      <c r="S3963" s="11">
        <f>(((J3963/60)/60)/24)+DATE(1970,1,1)</f>
        <v>41745.891319444447</v>
      </c>
      <c r="T3963" s="3">
        <f>(((I3963/60)/60)/24)+DATE(1970,1,1)</f>
        <v>41767.891319444447</v>
      </c>
    </row>
    <row r="3964" spans="1:20" x14ac:dyDescent="0.3">
      <c r="A3964" s="2">
        <v>3962</v>
      </c>
      <c r="B3964" s="2" t="s">
        <v>3959</v>
      </c>
      <c r="C3964" s="2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6">
        <f>(E3964/D3964)*100</f>
        <v>3.214285714285714</v>
      </c>
      <c r="P3964" s="5">
        <f>IF(NOT(L3964=0),(E3964/L3964),0)</f>
        <v>15</v>
      </c>
      <c r="Q3964" s="2" t="s">
        <v>8317</v>
      </c>
      <c r="R3964" s="2" t="s">
        <v>8318</v>
      </c>
      <c r="S3964" s="11">
        <f>(((J3964/60)/60)/24)+DATE(1970,1,1)</f>
        <v>42311.621458333335</v>
      </c>
      <c r="T3964" s="3">
        <f>(((I3964/60)/60)/24)+DATE(1970,1,1)</f>
        <v>42336.621458333335</v>
      </c>
    </row>
    <row r="3965" spans="1:20" x14ac:dyDescent="0.3">
      <c r="A3965" s="2">
        <v>3963</v>
      </c>
      <c r="B3965" s="2" t="s">
        <v>3960</v>
      </c>
      <c r="C3965" s="2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6">
        <f>(E3965/D3965)*100</f>
        <v>0</v>
      </c>
      <c r="P3965" s="5">
        <f>IF(NOT(L3965=0),(E3965/L3965),0)</f>
        <v>0</v>
      </c>
      <c r="Q3965" s="2" t="s">
        <v>8317</v>
      </c>
      <c r="R3965" s="2" t="s">
        <v>8318</v>
      </c>
      <c r="S3965" s="11">
        <f>(((J3965/60)/60)/24)+DATE(1970,1,1)</f>
        <v>42296.154131944444</v>
      </c>
      <c r="T3965" s="3">
        <f>(((I3965/60)/60)/24)+DATE(1970,1,1)</f>
        <v>42326.195798611108</v>
      </c>
    </row>
    <row r="3966" spans="1:20" x14ac:dyDescent="0.3">
      <c r="A3966" s="2">
        <v>3964</v>
      </c>
      <c r="B3966" s="2" t="s">
        <v>3961</v>
      </c>
      <c r="C3966" s="2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6">
        <f>(E3966/D3966)*100</f>
        <v>6.3</v>
      </c>
      <c r="P3966" s="5">
        <f>IF(NOT(L3966=0),(E3966/L3966),0)</f>
        <v>42</v>
      </c>
      <c r="Q3966" s="2" t="s">
        <v>8317</v>
      </c>
      <c r="R3966" s="2" t="s">
        <v>8318</v>
      </c>
      <c r="S3966" s="11">
        <f>(((J3966/60)/60)/24)+DATE(1970,1,1)</f>
        <v>42053.722060185188</v>
      </c>
      <c r="T3966" s="3">
        <f>(((I3966/60)/60)/24)+DATE(1970,1,1)</f>
        <v>42113.680393518516</v>
      </c>
    </row>
    <row r="3967" spans="1:20" x14ac:dyDescent="0.3">
      <c r="A3967" s="2">
        <v>3965</v>
      </c>
      <c r="B3967" s="2" t="s">
        <v>3962</v>
      </c>
      <c r="C3967" s="2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6">
        <f>(E3967/D3967)*100</f>
        <v>14.249999999999998</v>
      </c>
      <c r="P3967" s="5">
        <f>IF(NOT(L3967=0),(E3967/L3967),0)</f>
        <v>71.25</v>
      </c>
      <c r="Q3967" s="2" t="s">
        <v>8317</v>
      </c>
      <c r="R3967" s="2" t="s">
        <v>8318</v>
      </c>
      <c r="S3967" s="11">
        <f>(((J3967/60)/60)/24)+DATE(1970,1,1)</f>
        <v>42414.235879629632</v>
      </c>
      <c r="T3967" s="3">
        <f>(((I3967/60)/60)/24)+DATE(1970,1,1)</f>
        <v>42474.194212962961</v>
      </c>
    </row>
    <row r="3968" spans="1:20" x14ac:dyDescent="0.3">
      <c r="A3968" s="2">
        <v>3966</v>
      </c>
      <c r="B3968" s="2" t="s">
        <v>3963</v>
      </c>
      <c r="C3968" s="2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6">
        <f>(E3968/D3968)*100</f>
        <v>0.6</v>
      </c>
      <c r="P3968" s="5">
        <f>IF(NOT(L3968=0),(E3968/L3968),0)</f>
        <v>22.5</v>
      </c>
      <c r="Q3968" s="2" t="s">
        <v>8317</v>
      </c>
      <c r="R3968" s="2" t="s">
        <v>8318</v>
      </c>
      <c r="S3968" s="11">
        <f>(((J3968/60)/60)/24)+DATE(1970,1,1)</f>
        <v>41801.711550925924</v>
      </c>
      <c r="T3968" s="3">
        <f>(((I3968/60)/60)/24)+DATE(1970,1,1)</f>
        <v>41844.124305555553</v>
      </c>
    </row>
    <row r="3969" spans="1:20" x14ac:dyDescent="0.3">
      <c r="A3969" s="2">
        <v>3967</v>
      </c>
      <c r="B3969" s="2" t="s">
        <v>3964</v>
      </c>
      <c r="C3969" s="2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6">
        <f>(E3969/D3969)*100</f>
        <v>24.117647058823529</v>
      </c>
      <c r="P3969" s="5">
        <f>IF(NOT(L3969=0),(E3969/L3969),0)</f>
        <v>41</v>
      </c>
      <c r="Q3969" s="2" t="s">
        <v>8317</v>
      </c>
      <c r="R3969" s="2" t="s">
        <v>8318</v>
      </c>
      <c r="S3969" s="11">
        <f>(((J3969/60)/60)/24)+DATE(1970,1,1)</f>
        <v>42770.290590277778</v>
      </c>
      <c r="T3969" s="3">
        <f>(((I3969/60)/60)/24)+DATE(1970,1,1)</f>
        <v>42800.290590277778</v>
      </c>
    </row>
    <row r="3970" spans="1:20" x14ac:dyDescent="0.3">
      <c r="A3970" s="2">
        <v>3968</v>
      </c>
      <c r="B3970" s="2" t="s">
        <v>3965</v>
      </c>
      <c r="C3970" s="2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6">
        <f>(E3970/D3970)*100</f>
        <v>10.54</v>
      </c>
      <c r="P3970" s="5">
        <f>IF(NOT(L3970=0),(E3970/L3970),0)</f>
        <v>47.909090909090907</v>
      </c>
      <c r="Q3970" s="2" t="s">
        <v>8317</v>
      </c>
      <c r="R3970" s="2" t="s">
        <v>8318</v>
      </c>
      <c r="S3970" s="11">
        <f>(((J3970/60)/60)/24)+DATE(1970,1,1)</f>
        <v>42452.815659722226</v>
      </c>
      <c r="T3970" s="3">
        <f>(((I3970/60)/60)/24)+DATE(1970,1,1)</f>
        <v>42512.815659722226</v>
      </c>
    </row>
    <row r="3971" spans="1:20" x14ac:dyDescent="0.3">
      <c r="A3971" s="2">
        <v>3969</v>
      </c>
      <c r="B3971" s="2" t="s">
        <v>3966</v>
      </c>
      <c r="C3971" s="2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6">
        <f>(E3971/D3971)*100</f>
        <v>7.4690265486725664</v>
      </c>
      <c r="P3971" s="5">
        <f>IF(NOT(L3971=0),(E3971/L3971),0)</f>
        <v>35.166666666666664</v>
      </c>
      <c r="Q3971" s="2" t="s">
        <v>8317</v>
      </c>
      <c r="R3971" s="2" t="s">
        <v>8318</v>
      </c>
      <c r="S3971" s="11">
        <f>(((J3971/60)/60)/24)+DATE(1970,1,1)</f>
        <v>42601.854699074072</v>
      </c>
      <c r="T3971" s="3">
        <f>(((I3971/60)/60)/24)+DATE(1970,1,1)</f>
        <v>42611.163194444445</v>
      </c>
    </row>
    <row r="3972" spans="1:20" x14ac:dyDescent="0.3">
      <c r="A3972" s="2">
        <v>3970</v>
      </c>
      <c r="B3972" s="2" t="s">
        <v>3967</v>
      </c>
      <c r="C3972" s="2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6">
        <f>(E3972/D3972)*100</f>
        <v>7.3333333333333334E-2</v>
      </c>
      <c r="P3972" s="5">
        <f>IF(NOT(L3972=0),(E3972/L3972),0)</f>
        <v>5.5</v>
      </c>
      <c r="Q3972" s="2" t="s">
        <v>8317</v>
      </c>
      <c r="R3972" s="2" t="s">
        <v>8318</v>
      </c>
      <c r="S3972" s="11">
        <f>(((J3972/60)/60)/24)+DATE(1970,1,1)</f>
        <v>42447.863553240735</v>
      </c>
      <c r="T3972" s="3">
        <f>(((I3972/60)/60)/24)+DATE(1970,1,1)</f>
        <v>42477.863553240735</v>
      </c>
    </row>
    <row r="3973" spans="1:20" x14ac:dyDescent="0.3">
      <c r="A3973" s="2">
        <v>3971</v>
      </c>
      <c r="B3973" s="2" t="s">
        <v>3968</v>
      </c>
      <c r="C3973" s="2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6">
        <f>(E3973/D3973)*100</f>
        <v>0.97142857142857131</v>
      </c>
      <c r="P3973" s="5">
        <f>IF(NOT(L3973=0),(E3973/L3973),0)</f>
        <v>22.666666666666668</v>
      </c>
      <c r="Q3973" s="2" t="s">
        <v>8317</v>
      </c>
      <c r="R3973" s="2" t="s">
        <v>8318</v>
      </c>
      <c r="S3973" s="11">
        <f>(((J3973/60)/60)/24)+DATE(1970,1,1)</f>
        <v>41811.536180555559</v>
      </c>
      <c r="T3973" s="3">
        <f>(((I3973/60)/60)/24)+DATE(1970,1,1)</f>
        <v>41841.536180555559</v>
      </c>
    </row>
    <row r="3974" spans="1:20" x14ac:dyDescent="0.3">
      <c r="A3974" s="2">
        <v>3972</v>
      </c>
      <c r="B3974" s="2" t="s">
        <v>3969</v>
      </c>
      <c r="C3974" s="2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6">
        <f>(E3974/D3974)*100</f>
        <v>21.099999999999998</v>
      </c>
      <c r="P3974" s="5">
        <f>IF(NOT(L3974=0),(E3974/L3974),0)</f>
        <v>26.375</v>
      </c>
      <c r="Q3974" s="2" t="s">
        <v>8317</v>
      </c>
      <c r="R3974" s="2" t="s">
        <v>8318</v>
      </c>
      <c r="S3974" s="11">
        <f>(((J3974/60)/60)/24)+DATE(1970,1,1)</f>
        <v>41981.067523148144</v>
      </c>
      <c r="T3974" s="3">
        <f>(((I3974/60)/60)/24)+DATE(1970,1,1)</f>
        <v>42041.067523148144</v>
      </c>
    </row>
    <row r="3975" spans="1:20" x14ac:dyDescent="0.3">
      <c r="A3975" s="2">
        <v>3973</v>
      </c>
      <c r="B3975" s="2" t="s">
        <v>3970</v>
      </c>
      <c r="C3975" s="2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6">
        <f>(E3975/D3975)*100</f>
        <v>78.100000000000009</v>
      </c>
      <c r="P3975" s="5">
        <f>IF(NOT(L3975=0),(E3975/L3975),0)</f>
        <v>105.54054054054055</v>
      </c>
      <c r="Q3975" s="2" t="s">
        <v>8317</v>
      </c>
      <c r="R3975" s="2" t="s">
        <v>8318</v>
      </c>
      <c r="S3975" s="11">
        <f>(((J3975/60)/60)/24)+DATE(1970,1,1)</f>
        <v>42469.68414351852</v>
      </c>
      <c r="T3975" s="3">
        <f>(((I3975/60)/60)/24)+DATE(1970,1,1)</f>
        <v>42499.166666666672</v>
      </c>
    </row>
    <row r="3976" spans="1:20" x14ac:dyDescent="0.3">
      <c r="A3976" s="2">
        <v>3974</v>
      </c>
      <c r="B3976" s="2" t="s">
        <v>3971</v>
      </c>
      <c r="C3976" s="2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6">
        <f>(E3976/D3976)*100</f>
        <v>32</v>
      </c>
      <c r="P3976" s="5">
        <f>IF(NOT(L3976=0),(E3976/L3976),0)</f>
        <v>29.09090909090909</v>
      </c>
      <c r="Q3976" s="2" t="s">
        <v>8317</v>
      </c>
      <c r="R3976" s="2" t="s">
        <v>8318</v>
      </c>
      <c r="S3976" s="11">
        <f>(((J3976/60)/60)/24)+DATE(1970,1,1)</f>
        <v>42493.546851851846</v>
      </c>
      <c r="T3976" s="3">
        <f>(((I3976/60)/60)/24)+DATE(1970,1,1)</f>
        <v>42523.546851851846</v>
      </c>
    </row>
    <row r="3977" spans="1:20" x14ac:dyDescent="0.3">
      <c r="A3977" s="2">
        <v>3975</v>
      </c>
      <c r="B3977" s="2" t="s">
        <v>3972</v>
      </c>
      <c r="C3977" s="2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6">
        <f>(E3977/D3977)*100</f>
        <v>0</v>
      </c>
      <c r="P3977" s="5">
        <f>IF(NOT(L3977=0),(E3977/L3977),0)</f>
        <v>0</v>
      </c>
      <c r="Q3977" s="2" t="s">
        <v>8317</v>
      </c>
      <c r="R3977" s="2" t="s">
        <v>8318</v>
      </c>
      <c r="S3977" s="11">
        <f>(((J3977/60)/60)/24)+DATE(1970,1,1)</f>
        <v>42534.866875</v>
      </c>
      <c r="T3977" s="3">
        <f>(((I3977/60)/60)/24)+DATE(1970,1,1)</f>
        <v>42564.866875</v>
      </c>
    </row>
    <row r="3978" spans="1:20" x14ac:dyDescent="0.3">
      <c r="A3978" s="2">
        <v>3976</v>
      </c>
      <c r="B3978" s="2" t="s">
        <v>3973</v>
      </c>
      <c r="C3978" s="2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6">
        <f>(E3978/D3978)*100</f>
        <v>47.692307692307693</v>
      </c>
      <c r="P3978" s="5">
        <f>IF(NOT(L3978=0),(E3978/L3978),0)</f>
        <v>62</v>
      </c>
      <c r="Q3978" s="2" t="s">
        <v>8317</v>
      </c>
      <c r="R3978" s="2" t="s">
        <v>8318</v>
      </c>
      <c r="S3978" s="11">
        <f>(((J3978/60)/60)/24)+DATE(1970,1,1)</f>
        <v>41830.858344907407</v>
      </c>
      <c r="T3978" s="3">
        <f>(((I3978/60)/60)/24)+DATE(1970,1,1)</f>
        <v>41852.291666666664</v>
      </c>
    </row>
    <row r="3979" spans="1:20" x14ac:dyDescent="0.3">
      <c r="A3979" s="2">
        <v>3977</v>
      </c>
      <c r="B3979" s="2" t="s">
        <v>3974</v>
      </c>
      <c r="C3979" s="2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6">
        <f>(E3979/D3979)*100</f>
        <v>1.4500000000000002</v>
      </c>
      <c r="P3979" s="5">
        <f>IF(NOT(L3979=0),(E3979/L3979),0)</f>
        <v>217.5</v>
      </c>
      <c r="Q3979" s="2" t="s">
        <v>8317</v>
      </c>
      <c r="R3979" s="2" t="s">
        <v>8318</v>
      </c>
      <c r="S3979" s="11">
        <f>(((J3979/60)/60)/24)+DATE(1970,1,1)</f>
        <v>42543.788564814815</v>
      </c>
      <c r="T3979" s="3">
        <f>(((I3979/60)/60)/24)+DATE(1970,1,1)</f>
        <v>42573.788564814815</v>
      </c>
    </row>
    <row r="3980" spans="1:20" x14ac:dyDescent="0.3">
      <c r="A3980" s="2">
        <v>3978</v>
      </c>
      <c r="B3980" s="2" t="s">
        <v>3975</v>
      </c>
      <c r="C3980" s="2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6">
        <f>(E3980/D3980)*100</f>
        <v>10.7</v>
      </c>
      <c r="P3980" s="5">
        <f>IF(NOT(L3980=0),(E3980/L3980),0)</f>
        <v>26.75</v>
      </c>
      <c r="Q3980" s="2" t="s">
        <v>8317</v>
      </c>
      <c r="R3980" s="2" t="s">
        <v>8318</v>
      </c>
      <c r="S3980" s="11">
        <f>(((J3980/60)/60)/24)+DATE(1970,1,1)</f>
        <v>41975.642974537041</v>
      </c>
      <c r="T3980" s="3">
        <f>(((I3980/60)/60)/24)+DATE(1970,1,1)</f>
        <v>42035.642974537041</v>
      </c>
    </row>
    <row r="3981" spans="1:20" x14ac:dyDescent="0.3">
      <c r="A3981" s="2">
        <v>3979</v>
      </c>
      <c r="B3981" s="2" t="s">
        <v>3976</v>
      </c>
      <c r="C3981" s="2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6">
        <f>(E3981/D3981)*100</f>
        <v>1.8333333333333333</v>
      </c>
      <c r="P3981" s="5">
        <f>IF(NOT(L3981=0),(E3981/L3981),0)</f>
        <v>18.333333333333332</v>
      </c>
      <c r="Q3981" s="2" t="s">
        <v>8317</v>
      </c>
      <c r="R3981" s="2" t="s">
        <v>8318</v>
      </c>
      <c r="S3981" s="11">
        <f>(((J3981/60)/60)/24)+DATE(1970,1,1)</f>
        <v>42069.903437500005</v>
      </c>
      <c r="T3981" s="3">
        <f>(((I3981/60)/60)/24)+DATE(1970,1,1)</f>
        <v>42092.833333333328</v>
      </c>
    </row>
    <row r="3982" spans="1:20" x14ac:dyDescent="0.3">
      <c r="A3982" s="2">
        <v>3980</v>
      </c>
      <c r="B3982" s="2" t="s">
        <v>3977</v>
      </c>
      <c r="C3982" s="2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6">
        <f>(E3982/D3982)*100</f>
        <v>18</v>
      </c>
      <c r="P3982" s="5">
        <f>IF(NOT(L3982=0),(E3982/L3982),0)</f>
        <v>64.285714285714292</v>
      </c>
      <c r="Q3982" s="2" t="s">
        <v>8317</v>
      </c>
      <c r="R3982" s="2" t="s">
        <v>8318</v>
      </c>
      <c r="S3982" s="11">
        <f>(((J3982/60)/60)/24)+DATE(1970,1,1)</f>
        <v>41795.598923611113</v>
      </c>
      <c r="T3982" s="3">
        <f>(((I3982/60)/60)/24)+DATE(1970,1,1)</f>
        <v>41825.598923611113</v>
      </c>
    </row>
    <row r="3983" spans="1:20" x14ac:dyDescent="0.3">
      <c r="A3983" s="2">
        <v>3981</v>
      </c>
      <c r="B3983" s="2" t="s">
        <v>3358</v>
      </c>
      <c r="C3983" s="2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6">
        <f>(E3983/D3983)*100</f>
        <v>4.083333333333333</v>
      </c>
      <c r="P3983" s="5">
        <f>IF(NOT(L3983=0),(E3983/L3983),0)</f>
        <v>175</v>
      </c>
      <c r="Q3983" s="2" t="s">
        <v>8317</v>
      </c>
      <c r="R3983" s="2" t="s">
        <v>8318</v>
      </c>
      <c r="S3983" s="11">
        <f>(((J3983/60)/60)/24)+DATE(1970,1,1)</f>
        <v>42508.179965277777</v>
      </c>
      <c r="T3983" s="3">
        <f>(((I3983/60)/60)/24)+DATE(1970,1,1)</f>
        <v>42568.179965277777</v>
      </c>
    </row>
    <row r="3984" spans="1:20" x14ac:dyDescent="0.3">
      <c r="A3984" s="2">
        <v>3982</v>
      </c>
      <c r="B3984" s="2" t="s">
        <v>3978</v>
      </c>
      <c r="C3984" s="2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6">
        <f>(E3984/D3984)*100</f>
        <v>20</v>
      </c>
      <c r="P3984" s="5">
        <f>IF(NOT(L3984=0),(E3984/L3984),0)</f>
        <v>34</v>
      </c>
      <c r="Q3984" s="2" t="s">
        <v>8317</v>
      </c>
      <c r="R3984" s="2" t="s">
        <v>8318</v>
      </c>
      <c r="S3984" s="11">
        <f>(((J3984/60)/60)/24)+DATE(1970,1,1)</f>
        <v>42132.809953703705</v>
      </c>
      <c r="T3984" s="3">
        <f>(((I3984/60)/60)/24)+DATE(1970,1,1)</f>
        <v>42192.809953703705</v>
      </c>
    </row>
    <row r="3985" spans="1:20" x14ac:dyDescent="0.3">
      <c r="A3985" s="2">
        <v>3983</v>
      </c>
      <c r="B3985" s="2" t="s">
        <v>3979</v>
      </c>
      <c r="C3985" s="2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6">
        <f>(E3985/D3985)*100</f>
        <v>34.802513464991023</v>
      </c>
      <c r="P3985" s="5">
        <f>IF(NOT(L3985=0),(E3985/L3985),0)</f>
        <v>84.282608695652172</v>
      </c>
      <c r="Q3985" s="2" t="s">
        <v>8317</v>
      </c>
      <c r="R3985" s="2" t="s">
        <v>8318</v>
      </c>
      <c r="S3985" s="11">
        <f>(((J3985/60)/60)/24)+DATE(1970,1,1)</f>
        <v>41747.86986111111</v>
      </c>
      <c r="T3985" s="3">
        <f>(((I3985/60)/60)/24)+DATE(1970,1,1)</f>
        <v>41779.290972222225</v>
      </c>
    </row>
    <row r="3986" spans="1:20" x14ac:dyDescent="0.3">
      <c r="A3986" s="2">
        <v>3984</v>
      </c>
      <c r="B3986" s="2" t="s">
        <v>3980</v>
      </c>
      <c r="C3986" s="2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6">
        <f>(E3986/D3986)*100</f>
        <v>6.3333333333333339</v>
      </c>
      <c r="P3986" s="5">
        <f>IF(NOT(L3986=0),(E3986/L3986),0)</f>
        <v>9.5</v>
      </c>
      <c r="Q3986" s="2" t="s">
        <v>8317</v>
      </c>
      <c r="R3986" s="2" t="s">
        <v>8318</v>
      </c>
      <c r="S3986" s="11">
        <f>(((J3986/60)/60)/24)+DATE(1970,1,1)</f>
        <v>41920.963472222218</v>
      </c>
      <c r="T3986" s="3">
        <f>(((I3986/60)/60)/24)+DATE(1970,1,1)</f>
        <v>41951</v>
      </c>
    </row>
    <row r="3987" spans="1:20" x14ac:dyDescent="0.3">
      <c r="A3987" s="2">
        <v>3985</v>
      </c>
      <c r="B3987" s="2" t="s">
        <v>3981</v>
      </c>
      <c r="C3987" s="2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6">
        <f>(E3987/D3987)*100</f>
        <v>32.049999999999997</v>
      </c>
      <c r="P3987" s="5">
        <f>IF(NOT(L3987=0),(E3987/L3987),0)</f>
        <v>33.736842105263158</v>
      </c>
      <c r="Q3987" s="2" t="s">
        <v>8317</v>
      </c>
      <c r="R3987" s="2" t="s">
        <v>8318</v>
      </c>
      <c r="S3987" s="11">
        <f>(((J3987/60)/60)/24)+DATE(1970,1,1)</f>
        <v>42399.707407407404</v>
      </c>
      <c r="T3987" s="3">
        <f>(((I3987/60)/60)/24)+DATE(1970,1,1)</f>
        <v>42420.878472222219</v>
      </c>
    </row>
    <row r="3988" spans="1:20" x14ac:dyDescent="0.3">
      <c r="A3988" s="2">
        <v>3986</v>
      </c>
      <c r="B3988" s="2" t="s">
        <v>3982</v>
      </c>
      <c r="C3988" s="2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6">
        <f>(E3988/D3988)*100</f>
        <v>9.76</v>
      </c>
      <c r="P3988" s="5">
        <f>IF(NOT(L3988=0),(E3988/L3988),0)</f>
        <v>37.53846153846154</v>
      </c>
      <c r="Q3988" s="2" t="s">
        <v>8317</v>
      </c>
      <c r="R3988" s="2" t="s">
        <v>8318</v>
      </c>
      <c r="S3988" s="11">
        <f>(((J3988/60)/60)/24)+DATE(1970,1,1)</f>
        <v>42467.548541666663</v>
      </c>
      <c r="T3988" s="3">
        <f>(((I3988/60)/60)/24)+DATE(1970,1,1)</f>
        <v>42496.544444444444</v>
      </c>
    </row>
    <row r="3989" spans="1:20" x14ac:dyDescent="0.3">
      <c r="A3989" s="2">
        <v>3987</v>
      </c>
      <c r="B3989" s="2" t="s">
        <v>3983</v>
      </c>
      <c r="C3989" s="2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6">
        <f>(E3989/D3989)*100</f>
        <v>37.75</v>
      </c>
      <c r="P3989" s="5">
        <f>IF(NOT(L3989=0),(E3989/L3989),0)</f>
        <v>11.615384615384615</v>
      </c>
      <c r="Q3989" s="2" t="s">
        <v>8317</v>
      </c>
      <c r="R3989" s="2" t="s">
        <v>8318</v>
      </c>
      <c r="S3989" s="11">
        <f>(((J3989/60)/60)/24)+DATE(1970,1,1)</f>
        <v>41765.92465277778</v>
      </c>
      <c r="T3989" s="3">
        <f>(((I3989/60)/60)/24)+DATE(1970,1,1)</f>
        <v>41775.92465277778</v>
      </c>
    </row>
    <row r="3990" spans="1:20" x14ac:dyDescent="0.3">
      <c r="A3990" s="2">
        <v>3988</v>
      </c>
      <c r="B3990" s="2" t="s">
        <v>3984</v>
      </c>
      <c r="C3990" s="2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6">
        <f>(E3990/D3990)*100</f>
        <v>2.1333333333333333</v>
      </c>
      <c r="P3990" s="5">
        <f>IF(NOT(L3990=0),(E3990/L3990),0)</f>
        <v>8</v>
      </c>
      <c r="Q3990" s="2" t="s">
        <v>8317</v>
      </c>
      <c r="R3990" s="2" t="s">
        <v>8318</v>
      </c>
      <c r="S3990" s="11">
        <f>(((J3990/60)/60)/24)+DATE(1970,1,1)</f>
        <v>42230.08116898148</v>
      </c>
      <c r="T3990" s="3">
        <f>(((I3990/60)/60)/24)+DATE(1970,1,1)</f>
        <v>42245.08116898148</v>
      </c>
    </row>
    <row r="3991" spans="1:20" x14ac:dyDescent="0.3">
      <c r="A3991" s="2">
        <v>3989</v>
      </c>
      <c r="B3991" s="2" t="s">
        <v>3985</v>
      </c>
      <c r="C3991" s="2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6">
        <f>(E3991/D3991)*100</f>
        <v>0</v>
      </c>
      <c r="P3991" s="5">
        <f>IF(NOT(L3991=0),(E3991/L3991),0)</f>
        <v>0</v>
      </c>
      <c r="Q3991" s="2" t="s">
        <v>8317</v>
      </c>
      <c r="R3991" s="2" t="s">
        <v>8318</v>
      </c>
      <c r="S3991" s="11">
        <f>(((J3991/60)/60)/24)+DATE(1970,1,1)</f>
        <v>42286.749780092592</v>
      </c>
      <c r="T3991" s="3">
        <f>(((I3991/60)/60)/24)+DATE(1970,1,1)</f>
        <v>42316.791446759264</v>
      </c>
    </row>
    <row r="3992" spans="1:20" x14ac:dyDescent="0.3">
      <c r="A3992" s="2">
        <v>3990</v>
      </c>
      <c r="B3992" s="2" t="s">
        <v>3986</v>
      </c>
      <c r="C3992" s="2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6">
        <f>(E3992/D3992)*100</f>
        <v>4.1818181818181817</v>
      </c>
      <c r="P3992" s="5">
        <f>IF(NOT(L3992=0),(E3992/L3992),0)</f>
        <v>23</v>
      </c>
      <c r="Q3992" s="2" t="s">
        <v>8317</v>
      </c>
      <c r="R3992" s="2" t="s">
        <v>8318</v>
      </c>
      <c r="S3992" s="11">
        <f>(((J3992/60)/60)/24)+DATE(1970,1,1)</f>
        <v>42401.672372685185</v>
      </c>
      <c r="T3992" s="3">
        <f>(((I3992/60)/60)/24)+DATE(1970,1,1)</f>
        <v>42431.672372685185</v>
      </c>
    </row>
    <row r="3993" spans="1:20" x14ac:dyDescent="0.3">
      <c r="A3993" s="2">
        <v>3991</v>
      </c>
      <c r="B3993" s="2" t="s">
        <v>3987</v>
      </c>
      <c r="C3993" s="2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6">
        <f>(E3993/D3993)*100</f>
        <v>20</v>
      </c>
      <c r="P3993" s="5">
        <f>IF(NOT(L3993=0),(E3993/L3993),0)</f>
        <v>100</v>
      </c>
      <c r="Q3993" s="2" t="s">
        <v>8317</v>
      </c>
      <c r="R3993" s="2" t="s">
        <v>8318</v>
      </c>
      <c r="S3993" s="11">
        <f>(((J3993/60)/60)/24)+DATE(1970,1,1)</f>
        <v>42125.644467592589</v>
      </c>
      <c r="T3993" s="3">
        <f>(((I3993/60)/60)/24)+DATE(1970,1,1)</f>
        <v>42155.644467592589</v>
      </c>
    </row>
    <row r="3994" spans="1:20" x14ac:dyDescent="0.3">
      <c r="A3994" s="2">
        <v>3992</v>
      </c>
      <c r="B3994" s="2" t="s">
        <v>3988</v>
      </c>
      <c r="C3994" s="2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6">
        <f>(E3994/D3994)*100</f>
        <v>5.41</v>
      </c>
      <c r="P3994" s="5">
        <f>IF(NOT(L3994=0),(E3994/L3994),0)</f>
        <v>60.111111111111114</v>
      </c>
      <c r="Q3994" s="2" t="s">
        <v>8317</v>
      </c>
      <c r="R3994" s="2" t="s">
        <v>8318</v>
      </c>
      <c r="S3994" s="11">
        <f>(((J3994/60)/60)/24)+DATE(1970,1,1)</f>
        <v>42289.94049768518</v>
      </c>
      <c r="T3994" s="3">
        <f>(((I3994/60)/60)/24)+DATE(1970,1,1)</f>
        <v>42349.982164351852</v>
      </c>
    </row>
    <row r="3995" spans="1:20" x14ac:dyDescent="0.3">
      <c r="A3995" s="2">
        <v>3993</v>
      </c>
      <c r="B3995" s="2" t="s">
        <v>3989</v>
      </c>
      <c r="C3995" s="2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6">
        <f>(E3995/D3995)*100</f>
        <v>6.0000000000000001E-3</v>
      </c>
      <c r="P3995" s="5">
        <f>IF(NOT(L3995=0),(E3995/L3995),0)</f>
        <v>3</v>
      </c>
      <c r="Q3995" s="2" t="s">
        <v>8317</v>
      </c>
      <c r="R3995" s="2" t="s">
        <v>8318</v>
      </c>
      <c r="S3995" s="11">
        <f>(((J3995/60)/60)/24)+DATE(1970,1,1)</f>
        <v>42107.864722222221</v>
      </c>
      <c r="T3995" s="3">
        <f>(((I3995/60)/60)/24)+DATE(1970,1,1)</f>
        <v>42137.864722222221</v>
      </c>
    </row>
    <row r="3996" spans="1:20" x14ac:dyDescent="0.3">
      <c r="A3996" s="2">
        <v>3994</v>
      </c>
      <c r="B3996" s="2" t="s">
        <v>3990</v>
      </c>
      <c r="C3996" s="2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6">
        <f>(E3996/D3996)*100</f>
        <v>0.25</v>
      </c>
      <c r="P3996" s="5">
        <f>IF(NOT(L3996=0),(E3996/L3996),0)</f>
        <v>5</v>
      </c>
      <c r="Q3996" s="2" t="s">
        <v>8317</v>
      </c>
      <c r="R3996" s="2" t="s">
        <v>8318</v>
      </c>
      <c r="S3996" s="11">
        <f>(((J3996/60)/60)/24)+DATE(1970,1,1)</f>
        <v>41809.389930555553</v>
      </c>
      <c r="T3996" s="3">
        <f>(((I3996/60)/60)/24)+DATE(1970,1,1)</f>
        <v>41839.389930555553</v>
      </c>
    </row>
    <row r="3997" spans="1:20" x14ac:dyDescent="0.3">
      <c r="A3997" s="2">
        <v>3995</v>
      </c>
      <c r="B3997" s="2" t="s">
        <v>3991</v>
      </c>
      <c r="C3997" s="2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6">
        <f>(E3997/D3997)*100</f>
        <v>35</v>
      </c>
      <c r="P3997" s="5">
        <f>IF(NOT(L3997=0),(E3997/L3997),0)</f>
        <v>17.5</v>
      </c>
      <c r="Q3997" s="2" t="s">
        <v>8317</v>
      </c>
      <c r="R3997" s="2" t="s">
        <v>8318</v>
      </c>
      <c r="S3997" s="11">
        <f>(((J3997/60)/60)/24)+DATE(1970,1,1)</f>
        <v>42019.683761574073</v>
      </c>
      <c r="T3997" s="3">
        <f>(((I3997/60)/60)/24)+DATE(1970,1,1)</f>
        <v>42049.477083333331</v>
      </c>
    </row>
    <row r="3998" spans="1:20" x14ac:dyDescent="0.3">
      <c r="A3998" s="2">
        <v>3996</v>
      </c>
      <c r="B3998" s="2" t="s">
        <v>3992</v>
      </c>
      <c r="C3998" s="2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6">
        <f>(E3998/D3998)*100</f>
        <v>16.566666666666666</v>
      </c>
      <c r="P3998" s="5">
        <f>IF(NOT(L3998=0),(E3998/L3998),0)</f>
        <v>29.235294117647058</v>
      </c>
      <c r="Q3998" s="2" t="s">
        <v>8317</v>
      </c>
      <c r="R3998" s="2" t="s">
        <v>8318</v>
      </c>
      <c r="S3998" s="11">
        <f>(((J3998/60)/60)/24)+DATE(1970,1,1)</f>
        <v>41950.26694444444</v>
      </c>
      <c r="T3998" s="3">
        <f>(((I3998/60)/60)/24)+DATE(1970,1,1)</f>
        <v>41963.669444444444</v>
      </c>
    </row>
    <row r="3999" spans="1:20" x14ac:dyDescent="0.3">
      <c r="A3999" s="2">
        <v>3997</v>
      </c>
      <c r="B3999" s="2" t="s">
        <v>3993</v>
      </c>
      <c r="C3999" s="2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6">
        <f>(E3999/D3999)*100</f>
        <v>0</v>
      </c>
      <c r="P3999" s="5">
        <f>IF(NOT(L3999=0),(E3999/L3999),0)</f>
        <v>0</v>
      </c>
      <c r="Q3999" s="2" t="s">
        <v>8317</v>
      </c>
      <c r="R3999" s="2" t="s">
        <v>8318</v>
      </c>
      <c r="S3999" s="11">
        <f>(((J3999/60)/60)/24)+DATE(1970,1,1)</f>
        <v>42069.391446759255</v>
      </c>
      <c r="T3999" s="3">
        <f>(((I3999/60)/60)/24)+DATE(1970,1,1)</f>
        <v>42099.349780092598</v>
      </c>
    </row>
    <row r="4000" spans="1:20" x14ac:dyDescent="0.3">
      <c r="A4000" s="2">
        <v>3998</v>
      </c>
      <c r="B4000" s="2" t="s">
        <v>3994</v>
      </c>
      <c r="C4000" s="2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6">
        <f>(E4000/D4000)*100</f>
        <v>57.199999999999996</v>
      </c>
      <c r="P4000" s="5">
        <f>IF(NOT(L4000=0),(E4000/L4000),0)</f>
        <v>59.583333333333336</v>
      </c>
      <c r="Q4000" s="2" t="s">
        <v>8317</v>
      </c>
      <c r="R4000" s="2" t="s">
        <v>8318</v>
      </c>
      <c r="S4000" s="11">
        <f>(((J4000/60)/60)/24)+DATE(1970,1,1)</f>
        <v>42061.963263888887</v>
      </c>
      <c r="T4000" s="3">
        <f>(((I4000/60)/60)/24)+DATE(1970,1,1)</f>
        <v>42091.921597222223</v>
      </c>
    </row>
    <row r="4001" spans="1:20" x14ac:dyDescent="0.3">
      <c r="A4001" s="2">
        <v>3999</v>
      </c>
      <c r="B4001" s="2" t="s">
        <v>3995</v>
      </c>
      <c r="C4001" s="2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6">
        <f>(E4001/D4001)*100</f>
        <v>16.514285714285716</v>
      </c>
      <c r="P4001" s="5">
        <f>IF(NOT(L4001=0),(E4001/L4001),0)</f>
        <v>82.571428571428569</v>
      </c>
      <c r="Q4001" s="2" t="s">
        <v>8317</v>
      </c>
      <c r="R4001" s="2" t="s">
        <v>8318</v>
      </c>
      <c r="S4001" s="11">
        <f>(((J4001/60)/60)/24)+DATE(1970,1,1)</f>
        <v>41842.828680555554</v>
      </c>
      <c r="T4001" s="3">
        <f>(((I4001/60)/60)/24)+DATE(1970,1,1)</f>
        <v>41882.827650462961</v>
      </c>
    </row>
    <row r="4002" spans="1:20" x14ac:dyDescent="0.3">
      <c r="A4002" s="2">
        <v>4000</v>
      </c>
      <c r="B4002" s="2" t="s">
        <v>3996</v>
      </c>
      <c r="C4002" s="2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6">
        <f>(E4002/D4002)*100</f>
        <v>0.125</v>
      </c>
      <c r="P4002" s="5">
        <f>IF(NOT(L4002=0),(E4002/L4002),0)</f>
        <v>10</v>
      </c>
      <c r="Q4002" s="2" t="s">
        <v>8317</v>
      </c>
      <c r="R4002" s="2" t="s">
        <v>8318</v>
      </c>
      <c r="S4002" s="11">
        <f>(((J4002/60)/60)/24)+DATE(1970,1,1)</f>
        <v>42437.64534722222</v>
      </c>
      <c r="T4002" s="3">
        <f>(((I4002/60)/60)/24)+DATE(1970,1,1)</f>
        <v>42497.603680555556</v>
      </c>
    </row>
    <row r="4003" spans="1:20" x14ac:dyDescent="0.3">
      <c r="A4003" s="2">
        <v>4001</v>
      </c>
      <c r="B4003" s="2" t="s">
        <v>3997</v>
      </c>
      <c r="C4003" s="2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6">
        <f>(E4003/D4003)*100</f>
        <v>37.75</v>
      </c>
      <c r="P4003" s="5">
        <f>IF(NOT(L4003=0),(E4003/L4003),0)</f>
        <v>32.357142857142854</v>
      </c>
      <c r="Q4003" s="2" t="s">
        <v>8317</v>
      </c>
      <c r="R4003" s="2" t="s">
        <v>8318</v>
      </c>
      <c r="S4003" s="11">
        <f>(((J4003/60)/60)/24)+DATE(1970,1,1)</f>
        <v>42775.964212962965</v>
      </c>
      <c r="T4003" s="3">
        <f>(((I4003/60)/60)/24)+DATE(1970,1,1)</f>
        <v>42795.791666666672</v>
      </c>
    </row>
    <row r="4004" spans="1:20" x14ac:dyDescent="0.3">
      <c r="A4004" s="2">
        <v>4002</v>
      </c>
      <c r="B4004" s="2" t="s">
        <v>3998</v>
      </c>
      <c r="C4004" s="2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6">
        <f>(E4004/D4004)*100</f>
        <v>1.8399999999999999</v>
      </c>
      <c r="P4004" s="5">
        <f>IF(NOT(L4004=0),(E4004/L4004),0)</f>
        <v>5.75</v>
      </c>
      <c r="Q4004" s="2" t="s">
        <v>8317</v>
      </c>
      <c r="R4004" s="2" t="s">
        <v>8318</v>
      </c>
      <c r="S4004" s="11">
        <f>(((J4004/60)/60)/24)+DATE(1970,1,1)</f>
        <v>41879.043530092589</v>
      </c>
      <c r="T4004" s="3">
        <f>(((I4004/60)/60)/24)+DATE(1970,1,1)</f>
        <v>41909.043530092589</v>
      </c>
    </row>
    <row r="4005" spans="1:20" x14ac:dyDescent="0.3">
      <c r="A4005" s="2">
        <v>4003</v>
      </c>
      <c r="B4005" s="2" t="s">
        <v>3999</v>
      </c>
      <c r="C4005" s="2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6">
        <f>(E4005/D4005)*100</f>
        <v>10.050000000000001</v>
      </c>
      <c r="P4005" s="5">
        <f>IF(NOT(L4005=0),(E4005/L4005),0)</f>
        <v>100.5</v>
      </c>
      <c r="Q4005" s="2" t="s">
        <v>8317</v>
      </c>
      <c r="R4005" s="2" t="s">
        <v>8318</v>
      </c>
      <c r="S4005" s="11">
        <f>(((J4005/60)/60)/24)+DATE(1970,1,1)</f>
        <v>42020.587349537032</v>
      </c>
      <c r="T4005" s="3">
        <f>(((I4005/60)/60)/24)+DATE(1970,1,1)</f>
        <v>42050.587349537032</v>
      </c>
    </row>
    <row r="4006" spans="1:20" x14ac:dyDescent="0.3">
      <c r="A4006" s="2">
        <v>4004</v>
      </c>
      <c r="B4006" s="2" t="s">
        <v>4000</v>
      </c>
      <c r="C4006" s="2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6">
        <f>(E4006/D4006)*100</f>
        <v>0.2</v>
      </c>
      <c r="P4006" s="5">
        <f>IF(NOT(L4006=0),(E4006/L4006),0)</f>
        <v>1</v>
      </c>
      <c r="Q4006" s="2" t="s">
        <v>8317</v>
      </c>
      <c r="R4006" s="2" t="s">
        <v>8318</v>
      </c>
      <c r="S4006" s="11">
        <f>(((J4006/60)/60)/24)+DATE(1970,1,1)</f>
        <v>41890.16269675926</v>
      </c>
      <c r="T4006" s="3">
        <f>(((I4006/60)/60)/24)+DATE(1970,1,1)</f>
        <v>41920.16269675926</v>
      </c>
    </row>
    <row r="4007" spans="1:20" x14ac:dyDescent="0.3">
      <c r="A4007" s="2">
        <v>4005</v>
      </c>
      <c r="B4007" s="2" t="s">
        <v>4001</v>
      </c>
      <c r="C4007" s="2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6">
        <f>(E4007/D4007)*100</f>
        <v>1.3333333333333335</v>
      </c>
      <c r="P4007" s="5">
        <f>IF(NOT(L4007=0),(E4007/L4007),0)</f>
        <v>20</v>
      </c>
      <c r="Q4007" s="2" t="s">
        <v>8317</v>
      </c>
      <c r="R4007" s="2" t="s">
        <v>8318</v>
      </c>
      <c r="S4007" s="11">
        <f>(((J4007/60)/60)/24)+DATE(1970,1,1)</f>
        <v>41872.807696759257</v>
      </c>
      <c r="T4007" s="3">
        <f>(((I4007/60)/60)/24)+DATE(1970,1,1)</f>
        <v>41932.807696759257</v>
      </c>
    </row>
    <row r="4008" spans="1:20" x14ac:dyDescent="0.3">
      <c r="A4008" s="2">
        <v>4006</v>
      </c>
      <c r="B4008" s="2" t="s">
        <v>4002</v>
      </c>
      <c r="C4008" s="2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6">
        <f>(E4008/D4008)*100</f>
        <v>6.6666666666666671E-3</v>
      </c>
      <c r="P4008" s="5">
        <f>IF(NOT(L4008=0),(E4008/L4008),0)</f>
        <v>2</v>
      </c>
      <c r="Q4008" s="2" t="s">
        <v>8317</v>
      </c>
      <c r="R4008" s="2" t="s">
        <v>8318</v>
      </c>
      <c r="S4008" s="11">
        <f>(((J4008/60)/60)/24)+DATE(1970,1,1)</f>
        <v>42391.772997685184</v>
      </c>
      <c r="T4008" s="3">
        <f>(((I4008/60)/60)/24)+DATE(1970,1,1)</f>
        <v>42416.772997685184</v>
      </c>
    </row>
    <row r="4009" spans="1:20" x14ac:dyDescent="0.3">
      <c r="A4009" s="2">
        <v>4007</v>
      </c>
      <c r="B4009" s="2" t="s">
        <v>4003</v>
      </c>
      <c r="C4009" s="2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6">
        <f>(E4009/D4009)*100</f>
        <v>0.25</v>
      </c>
      <c r="P4009" s="5">
        <f>IF(NOT(L4009=0),(E4009/L4009),0)</f>
        <v>5</v>
      </c>
      <c r="Q4009" s="2" t="s">
        <v>8317</v>
      </c>
      <c r="R4009" s="2" t="s">
        <v>8318</v>
      </c>
      <c r="S4009" s="11">
        <f>(((J4009/60)/60)/24)+DATE(1970,1,1)</f>
        <v>41848.772928240738</v>
      </c>
      <c r="T4009" s="3">
        <f>(((I4009/60)/60)/24)+DATE(1970,1,1)</f>
        <v>41877.686111111114</v>
      </c>
    </row>
    <row r="4010" spans="1:20" x14ac:dyDescent="0.3">
      <c r="A4010" s="2">
        <v>4008</v>
      </c>
      <c r="B4010" s="2" t="s">
        <v>4004</v>
      </c>
      <c r="C4010" s="2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6">
        <f>(E4010/D4010)*100</f>
        <v>6</v>
      </c>
      <c r="P4010" s="5">
        <f>IF(NOT(L4010=0),(E4010/L4010),0)</f>
        <v>15</v>
      </c>
      <c r="Q4010" s="2" t="s">
        <v>8317</v>
      </c>
      <c r="R4010" s="2" t="s">
        <v>8318</v>
      </c>
      <c r="S4010" s="11">
        <f>(((J4010/60)/60)/24)+DATE(1970,1,1)</f>
        <v>42177.964201388888</v>
      </c>
      <c r="T4010" s="3">
        <f>(((I4010/60)/60)/24)+DATE(1970,1,1)</f>
        <v>42207.964201388888</v>
      </c>
    </row>
    <row r="4011" spans="1:20" x14ac:dyDescent="0.3">
      <c r="A4011" s="2">
        <v>4009</v>
      </c>
      <c r="B4011" s="2" t="s">
        <v>4005</v>
      </c>
      <c r="C4011" s="2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6">
        <f>(E4011/D4011)*100</f>
        <v>3.8860103626943006</v>
      </c>
      <c r="P4011" s="5">
        <f>IF(NOT(L4011=0),(E4011/L4011),0)</f>
        <v>25</v>
      </c>
      <c r="Q4011" s="2" t="s">
        <v>8317</v>
      </c>
      <c r="R4011" s="2" t="s">
        <v>8318</v>
      </c>
      <c r="S4011" s="11">
        <f>(((J4011/60)/60)/24)+DATE(1970,1,1)</f>
        <v>41851.700925925928</v>
      </c>
      <c r="T4011" s="3">
        <f>(((I4011/60)/60)/24)+DATE(1970,1,1)</f>
        <v>41891.700925925928</v>
      </c>
    </row>
    <row r="4012" spans="1:20" x14ac:dyDescent="0.3">
      <c r="A4012" s="2">
        <v>4010</v>
      </c>
      <c r="B4012" s="2" t="s">
        <v>4006</v>
      </c>
      <c r="C4012" s="2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6">
        <f>(E4012/D4012)*100</f>
        <v>24.194444444444443</v>
      </c>
      <c r="P4012" s="5">
        <f>IF(NOT(L4012=0),(E4012/L4012),0)</f>
        <v>45.842105263157897</v>
      </c>
      <c r="Q4012" s="2" t="s">
        <v>8317</v>
      </c>
      <c r="R4012" s="2" t="s">
        <v>8318</v>
      </c>
      <c r="S4012" s="11">
        <f>(((J4012/60)/60)/24)+DATE(1970,1,1)</f>
        <v>41921.770439814813</v>
      </c>
      <c r="T4012" s="3">
        <f>(((I4012/60)/60)/24)+DATE(1970,1,1)</f>
        <v>41938.770439814813</v>
      </c>
    </row>
    <row r="4013" spans="1:20" x14ac:dyDescent="0.3">
      <c r="A4013" s="2">
        <v>4011</v>
      </c>
      <c r="B4013" s="2" t="s">
        <v>4007</v>
      </c>
      <c r="C4013" s="2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6">
        <f>(E4013/D4013)*100</f>
        <v>7.6</v>
      </c>
      <c r="P4013" s="5">
        <f>IF(NOT(L4013=0),(E4013/L4013),0)</f>
        <v>4.75</v>
      </c>
      <c r="Q4013" s="2" t="s">
        <v>8317</v>
      </c>
      <c r="R4013" s="2" t="s">
        <v>8318</v>
      </c>
      <c r="S4013" s="11">
        <f>(((J4013/60)/60)/24)+DATE(1970,1,1)</f>
        <v>42002.54488425926</v>
      </c>
      <c r="T4013" s="3">
        <f>(((I4013/60)/60)/24)+DATE(1970,1,1)</f>
        <v>42032.54488425926</v>
      </c>
    </row>
    <row r="4014" spans="1:20" x14ac:dyDescent="0.3">
      <c r="A4014" s="2">
        <v>4012</v>
      </c>
      <c r="B4014" s="2" t="s">
        <v>4008</v>
      </c>
      <c r="C4014" s="2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6">
        <f>(E4014/D4014)*100</f>
        <v>0</v>
      </c>
      <c r="P4014" s="5">
        <f>IF(NOT(L4014=0),(E4014/L4014),0)</f>
        <v>0</v>
      </c>
      <c r="Q4014" s="2" t="s">
        <v>8317</v>
      </c>
      <c r="R4014" s="2" t="s">
        <v>8318</v>
      </c>
      <c r="S4014" s="11">
        <f>(((J4014/60)/60)/24)+DATE(1970,1,1)</f>
        <v>42096.544548611113</v>
      </c>
      <c r="T4014" s="3">
        <f>(((I4014/60)/60)/24)+DATE(1970,1,1)</f>
        <v>42126.544548611113</v>
      </c>
    </row>
    <row r="4015" spans="1:20" x14ac:dyDescent="0.3">
      <c r="A4015" s="2">
        <v>4013</v>
      </c>
      <c r="B4015" s="2" t="s">
        <v>4009</v>
      </c>
      <c r="C4015" s="2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6">
        <f>(E4015/D4015)*100</f>
        <v>1.3</v>
      </c>
      <c r="P4015" s="5">
        <f>IF(NOT(L4015=0),(E4015/L4015),0)</f>
        <v>13</v>
      </c>
      <c r="Q4015" s="2" t="s">
        <v>8317</v>
      </c>
      <c r="R4015" s="2" t="s">
        <v>8318</v>
      </c>
      <c r="S4015" s="11">
        <f>(((J4015/60)/60)/24)+DATE(1970,1,1)</f>
        <v>42021.301192129627</v>
      </c>
      <c r="T4015" s="3">
        <f>(((I4015/60)/60)/24)+DATE(1970,1,1)</f>
        <v>42051.301192129627</v>
      </c>
    </row>
    <row r="4016" spans="1:20" x14ac:dyDescent="0.3">
      <c r="A4016" s="2">
        <v>4014</v>
      </c>
      <c r="B4016" s="2" t="s">
        <v>4010</v>
      </c>
      <c r="C4016" s="2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6">
        <f>(E4016/D4016)*100</f>
        <v>0</v>
      </c>
      <c r="P4016" s="5">
        <f>IF(NOT(L4016=0),(E4016/L4016),0)</f>
        <v>0</v>
      </c>
      <c r="Q4016" s="2" t="s">
        <v>8317</v>
      </c>
      <c r="R4016" s="2" t="s">
        <v>8318</v>
      </c>
      <c r="S4016" s="11">
        <f>(((J4016/60)/60)/24)+DATE(1970,1,1)</f>
        <v>42419.246168981481</v>
      </c>
      <c r="T4016" s="3">
        <f>(((I4016/60)/60)/24)+DATE(1970,1,1)</f>
        <v>42434.246168981481</v>
      </c>
    </row>
    <row r="4017" spans="1:20" x14ac:dyDescent="0.3">
      <c r="A4017" s="2">
        <v>4015</v>
      </c>
      <c r="B4017" s="2" t="s">
        <v>4011</v>
      </c>
      <c r="C4017" s="2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6">
        <f>(E4017/D4017)*100</f>
        <v>1.4285714285714287E-2</v>
      </c>
      <c r="P4017" s="5">
        <f>IF(NOT(L4017=0),(E4017/L4017),0)</f>
        <v>1</v>
      </c>
      <c r="Q4017" s="2" t="s">
        <v>8317</v>
      </c>
      <c r="R4017" s="2" t="s">
        <v>8318</v>
      </c>
      <c r="S4017" s="11">
        <f>(((J4017/60)/60)/24)+DATE(1970,1,1)</f>
        <v>42174.780821759254</v>
      </c>
      <c r="T4017" s="3">
        <f>(((I4017/60)/60)/24)+DATE(1970,1,1)</f>
        <v>42204.780821759254</v>
      </c>
    </row>
    <row r="4018" spans="1:20" x14ac:dyDescent="0.3">
      <c r="A4018" s="2">
        <v>4016</v>
      </c>
      <c r="B4018" s="2" t="s">
        <v>4012</v>
      </c>
      <c r="C4018" s="2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6">
        <f>(E4018/D4018)*100</f>
        <v>14.000000000000002</v>
      </c>
      <c r="P4018" s="5">
        <f>IF(NOT(L4018=0),(E4018/L4018),0)</f>
        <v>10</v>
      </c>
      <c r="Q4018" s="2" t="s">
        <v>8317</v>
      </c>
      <c r="R4018" s="2" t="s">
        <v>8318</v>
      </c>
      <c r="S4018" s="11">
        <f>(((J4018/60)/60)/24)+DATE(1970,1,1)</f>
        <v>41869.872685185182</v>
      </c>
      <c r="T4018" s="3">
        <f>(((I4018/60)/60)/24)+DATE(1970,1,1)</f>
        <v>41899.872685185182</v>
      </c>
    </row>
    <row r="4019" spans="1:20" x14ac:dyDescent="0.3">
      <c r="A4019" s="2">
        <v>4017</v>
      </c>
      <c r="B4019" s="2" t="s">
        <v>4013</v>
      </c>
      <c r="C4019" s="2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6">
        <f>(E4019/D4019)*100</f>
        <v>1.05</v>
      </c>
      <c r="P4019" s="5">
        <f>IF(NOT(L4019=0),(E4019/L4019),0)</f>
        <v>52.5</v>
      </c>
      <c r="Q4019" s="2" t="s">
        <v>8317</v>
      </c>
      <c r="R4019" s="2" t="s">
        <v>8318</v>
      </c>
      <c r="S4019" s="11">
        <f>(((J4019/60)/60)/24)+DATE(1970,1,1)</f>
        <v>41856.672152777777</v>
      </c>
      <c r="T4019" s="3">
        <f>(((I4019/60)/60)/24)+DATE(1970,1,1)</f>
        <v>41886.672152777777</v>
      </c>
    </row>
    <row r="4020" spans="1:20" x14ac:dyDescent="0.3">
      <c r="A4020" s="2">
        <v>4018</v>
      </c>
      <c r="B4020" s="2" t="s">
        <v>4014</v>
      </c>
      <c r="C4020" s="2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6">
        <f>(E4020/D4020)*100</f>
        <v>8.6666666666666679</v>
      </c>
      <c r="P4020" s="5">
        <f>IF(NOT(L4020=0),(E4020/L4020),0)</f>
        <v>32.5</v>
      </c>
      <c r="Q4020" s="2" t="s">
        <v>8317</v>
      </c>
      <c r="R4020" s="2" t="s">
        <v>8318</v>
      </c>
      <c r="S4020" s="11">
        <f>(((J4020/60)/60)/24)+DATE(1970,1,1)</f>
        <v>42620.91097222222</v>
      </c>
      <c r="T4020" s="3">
        <f>(((I4020/60)/60)/24)+DATE(1970,1,1)</f>
        <v>42650.91097222222</v>
      </c>
    </row>
    <row r="4021" spans="1:20" x14ac:dyDescent="0.3">
      <c r="A4021" s="2">
        <v>4019</v>
      </c>
      <c r="B4021" s="2" t="s">
        <v>4015</v>
      </c>
      <c r="C4021" s="2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6">
        <f>(E4021/D4021)*100</f>
        <v>0.82857142857142851</v>
      </c>
      <c r="P4021" s="5">
        <f>IF(NOT(L4021=0),(E4021/L4021),0)</f>
        <v>7.25</v>
      </c>
      <c r="Q4021" s="2" t="s">
        <v>8317</v>
      </c>
      <c r="R4021" s="2" t="s">
        <v>8318</v>
      </c>
      <c r="S4021" s="11">
        <f>(((J4021/60)/60)/24)+DATE(1970,1,1)</f>
        <v>42417.675879629634</v>
      </c>
      <c r="T4021" s="3">
        <f>(((I4021/60)/60)/24)+DATE(1970,1,1)</f>
        <v>42475.686111111107</v>
      </c>
    </row>
    <row r="4022" spans="1:20" x14ac:dyDescent="0.3">
      <c r="A4022" s="2">
        <v>4020</v>
      </c>
      <c r="B4022" s="2" t="s">
        <v>4016</v>
      </c>
      <c r="C4022" s="2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6">
        <f>(E4022/D4022)*100</f>
        <v>16.666666666666664</v>
      </c>
      <c r="P4022" s="5">
        <f>IF(NOT(L4022=0),(E4022/L4022),0)</f>
        <v>33.333333333333336</v>
      </c>
      <c r="Q4022" s="2" t="s">
        <v>8317</v>
      </c>
      <c r="R4022" s="2" t="s">
        <v>8318</v>
      </c>
      <c r="S4022" s="11">
        <f>(((J4022/60)/60)/24)+DATE(1970,1,1)</f>
        <v>42057.190960648149</v>
      </c>
      <c r="T4022" s="3">
        <f>(((I4022/60)/60)/24)+DATE(1970,1,1)</f>
        <v>42087.149293981478</v>
      </c>
    </row>
    <row r="4023" spans="1:20" x14ac:dyDescent="0.3">
      <c r="A4023" s="2">
        <v>4021</v>
      </c>
      <c r="B4023" s="2" t="s">
        <v>4017</v>
      </c>
      <c r="C4023" s="2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6">
        <f>(E4023/D4023)*100</f>
        <v>0.83333333333333337</v>
      </c>
      <c r="P4023" s="5">
        <f>IF(NOT(L4023=0),(E4023/L4023),0)</f>
        <v>62.5</v>
      </c>
      <c r="Q4023" s="2" t="s">
        <v>8317</v>
      </c>
      <c r="R4023" s="2" t="s">
        <v>8318</v>
      </c>
      <c r="S4023" s="11">
        <f>(((J4023/60)/60)/24)+DATE(1970,1,1)</f>
        <v>41878.911550925928</v>
      </c>
      <c r="T4023" s="3">
        <f>(((I4023/60)/60)/24)+DATE(1970,1,1)</f>
        <v>41938.911550925928</v>
      </c>
    </row>
    <row r="4024" spans="1:20" x14ac:dyDescent="0.3">
      <c r="A4024" s="2">
        <v>4022</v>
      </c>
      <c r="B4024" s="2" t="s">
        <v>4018</v>
      </c>
      <c r="C4024" s="2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6">
        <f>(E4024/D4024)*100</f>
        <v>69.561111111111103</v>
      </c>
      <c r="P4024" s="5">
        <f>IF(NOT(L4024=0),(E4024/L4024),0)</f>
        <v>63.558375634517766</v>
      </c>
      <c r="Q4024" s="2" t="s">
        <v>8317</v>
      </c>
      <c r="R4024" s="2" t="s">
        <v>8318</v>
      </c>
      <c r="S4024" s="11">
        <f>(((J4024/60)/60)/24)+DATE(1970,1,1)</f>
        <v>41990.584108796291</v>
      </c>
      <c r="T4024" s="3">
        <f>(((I4024/60)/60)/24)+DATE(1970,1,1)</f>
        <v>42036.120833333334</v>
      </c>
    </row>
    <row r="4025" spans="1:20" x14ac:dyDescent="0.3">
      <c r="A4025" s="2">
        <v>4023</v>
      </c>
      <c r="B4025" s="2" t="s">
        <v>4019</v>
      </c>
      <c r="C4025" s="2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6">
        <f>(E4025/D4025)*100</f>
        <v>0</v>
      </c>
      <c r="P4025" s="5">
        <f>IF(NOT(L4025=0),(E4025/L4025),0)</f>
        <v>0</v>
      </c>
      <c r="Q4025" s="2" t="s">
        <v>8317</v>
      </c>
      <c r="R4025" s="2" t="s">
        <v>8318</v>
      </c>
      <c r="S4025" s="11">
        <f>(((J4025/60)/60)/24)+DATE(1970,1,1)</f>
        <v>42408.999571759254</v>
      </c>
      <c r="T4025" s="3">
        <f>(((I4025/60)/60)/24)+DATE(1970,1,1)</f>
        <v>42453.957905092597</v>
      </c>
    </row>
    <row r="4026" spans="1:20" x14ac:dyDescent="0.3">
      <c r="A4026" s="2">
        <v>4024</v>
      </c>
      <c r="B4026" s="2" t="s">
        <v>4020</v>
      </c>
      <c r="C4026" s="2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6">
        <f>(E4026/D4026)*100</f>
        <v>1.25</v>
      </c>
      <c r="P4026" s="5">
        <f>IF(NOT(L4026=0),(E4026/L4026),0)</f>
        <v>10</v>
      </c>
      <c r="Q4026" s="2" t="s">
        <v>8317</v>
      </c>
      <c r="R4026" s="2" t="s">
        <v>8318</v>
      </c>
      <c r="S4026" s="11">
        <f>(((J4026/60)/60)/24)+DATE(1970,1,1)</f>
        <v>42217.670104166667</v>
      </c>
      <c r="T4026" s="3">
        <f>(((I4026/60)/60)/24)+DATE(1970,1,1)</f>
        <v>42247.670104166667</v>
      </c>
    </row>
    <row r="4027" spans="1:20" x14ac:dyDescent="0.3">
      <c r="A4027" s="2">
        <v>4025</v>
      </c>
      <c r="B4027" s="2" t="s">
        <v>4021</v>
      </c>
      <c r="C4027" s="2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6">
        <f>(E4027/D4027)*100</f>
        <v>5</v>
      </c>
      <c r="P4027" s="5">
        <f>IF(NOT(L4027=0),(E4027/L4027),0)</f>
        <v>62.5</v>
      </c>
      <c r="Q4027" s="2" t="s">
        <v>8317</v>
      </c>
      <c r="R4027" s="2" t="s">
        <v>8318</v>
      </c>
      <c r="S4027" s="11">
        <f>(((J4027/60)/60)/24)+DATE(1970,1,1)</f>
        <v>42151.237685185188</v>
      </c>
      <c r="T4027" s="3">
        <f>(((I4027/60)/60)/24)+DATE(1970,1,1)</f>
        <v>42211.237685185188</v>
      </c>
    </row>
    <row r="4028" spans="1:20" x14ac:dyDescent="0.3">
      <c r="A4028" s="2">
        <v>4026</v>
      </c>
      <c r="B4028" s="2" t="s">
        <v>4022</v>
      </c>
      <c r="C4028" s="2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6">
        <f>(E4028/D4028)*100</f>
        <v>0</v>
      </c>
      <c r="P4028" s="5">
        <f>IF(NOT(L4028=0),(E4028/L4028),0)</f>
        <v>0</v>
      </c>
      <c r="Q4028" s="2" t="s">
        <v>8317</v>
      </c>
      <c r="R4028" s="2" t="s">
        <v>8318</v>
      </c>
      <c r="S4028" s="11">
        <f>(((J4028/60)/60)/24)+DATE(1970,1,1)</f>
        <v>42282.655543981484</v>
      </c>
      <c r="T4028" s="3">
        <f>(((I4028/60)/60)/24)+DATE(1970,1,1)</f>
        <v>42342.697210648148</v>
      </c>
    </row>
    <row r="4029" spans="1:20" x14ac:dyDescent="0.3">
      <c r="A4029" s="2">
        <v>4027</v>
      </c>
      <c r="B4029" s="2" t="s">
        <v>4023</v>
      </c>
      <c r="C4029" s="2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6">
        <f>(E4029/D4029)*100</f>
        <v>7.166666666666667</v>
      </c>
      <c r="P4029" s="5">
        <f>IF(NOT(L4029=0),(E4029/L4029),0)</f>
        <v>30.714285714285715</v>
      </c>
      <c r="Q4029" s="2" t="s">
        <v>8317</v>
      </c>
      <c r="R4029" s="2" t="s">
        <v>8318</v>
      </c>
      <c r="S4029" s="11">
        <f>(((J4029/60)/60)/24)+DATE(1970,1,1)</f>
        <v>42768.97084490741</v>
      </c>
      <c r="T4029" s="3">
        <f>(((I4029/60)/60)/24)+DATE(1970,1,1)</f>
        <v>42789.041666666672</v>
      </c>
    </row>
    <row r="4030" spans="1:20" x14ac:dyDescent="0.3">
      <c r="A4030" s="2">
        <v>4028</v>
      </c>
      <c r="B4030" s="2" t="s">
        <v>4024</v>
      </c>
      <c r="C4030" s="2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6">
        <f>(E4030/D4030)*100</f>
        <v>28.050000000000004</v>
      </c>
      <c r="P4030" s="5">
        <f>IF(NOT(L4030=0),(E4030/L4030),0)</f>
        <v>51</v>
      </c>
      <c r="Q4030" s="2" t="s">
        <v>8317</v>
      </c>
      <c r="R4030" s="2" t="s">
        <v>8318</v>
      </c>
      <c r="S4030" s="11">
        <f>(((J4030/60)/60)/24)+DATE(1970,1,1)</f>
        <v>41765.938657407409</v>
      </c>
      <c r="T4030" s="3">
        <f>(((I4030/60)/60)/24)+DATE(1970,1,1)</f>
        <v>41795.938657407409</v>
      </c>
    </row>
    <row r="4031" spans="1:20" x14ac:dyDescent="0.3">
      <c r="A4031" s="2">
        <v>4029</v>
      </c>
      <c r="B4031" s="2" t="s">
        <v>4025</v>
      </c>
      <c r="C4031" s="2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6">
        <f>(E4031/D4031)*100</f>
        <v>0</v>
      </c>
      <c r="P4031" s="5">
        <f>IF(NOT(L4031=0),(E4031/L4031),0)</f>
        <v>0</v>
      </c>
      <c r="Q4031" s="2" t="s">
        <v>8317</v>
      </c>
      <c r="R4031" s="2" t="s">
        <v>8318</v>
      </c>
      <c r="S4031" s="11">
        <f>(((J4031/60)/60)/24)+DATE(1970,1,1)</f>
        <v>42322.025115740747</v>
      </c>
      <c r="T4031" s="3">
        <f>(((I4031/60)/60)/24)+DATE(1970,1,1)</f>
        <v>42352.025115740747</v>
      </c>
    </row>
    <row r="4032" spans="1:20" x14ac:dyDescent="0.3">
      <c r="A4032" s="2">
        <v>4030</v>
      </c>
      <c r="B4032" s="2" t="s">
        <v>4026</v>
      </c>
      <c r="C4032" s="2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6">
        <f>(E4032/D4032)*100</f>
        <v>16</v>
      </c>
      <c r="P4032" s="5">
        <f>IF(NOT(L4032=0),(E4032/L4032),0)</f>
        <v>66.666666666666671</v>
      </c>
      <c r="Q4032" s="2" t="s">
        <v>8317</v>
      </c>
      <c r="R4032" s="2" t="s">
        <v>8318</v>
      </c>
      <c r="S4032" s="11">
        <f>(((J4032/60)/60)/24)+DATE(1970,1,1)</f>
        <v>42374.655081018514</v>
      </c>
      <c r="T4032" s="3">
        <f>(((I4032/60)/60)/24)+DATE(1970,1,1)</f>
        <v>42403.784027777772</v>
      </c>
    </row>
    <row r="4033" spans="1:20" x14ac:dyDescent="0.3">
      <c r="A4033" s="2">
        <v>4031</v>
      </c>
      <c r="B4033" s="2" t="s">
        <v>4027</v>
      </c>
      <c r="C4033" s="2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6">
        <f>(E4033/D4033)*100</f>
        <v>0</v>
      </c>
      <c r="P4033" s="5">
        <f>IF(NOT(L4033=0),(E4033/L4033),0)</f>
        <v>0</v>
      </c>
      <c r="Q4033" s="2" t="s">
        <v>8317</v>
      </c>
      <c r="R4033" s="2" t="s">
        <v>8318</v>
      </c>
      <c r="S4033" s="11">
        <f>(((J4033/60)/60)/24)+DATE(1970,1,1)</f>
        <v>41941.585231481484</v>
      </c>
      <c r="T4033" s="3">
        <f>(((I4033/60)/60)/24)+DATE(1970,1,1)</f>
        <v>41991.626898148148</v>
      </c>
    </row>
    <row r="4034" spans="1:20" x14ac:dyDescent="0.3">
      <c r="A4034" s="2">
        <v>4032</v>
      </c>
      <c r="B4034" s="2" t="s">
        <v>4028</v>
      </c>
      <c r="C4034" s="2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6">
        <f>(E4034/D4034)*100</f>
        <v>6.8287037037037033</v>
      </c>
      <c r="P4034" s="5">
        <f>IF(NOT(L4034=0),(E4034/L4034),0)</f>
        <v>59</v>
      </c>
      <c r="Q4034" s="2" t="s">
        <v>8317</v>
      </c>
      <c r="R4034" s="2" t="s">
        <v>8318</v>
      </c>
      <c r="S4034" s="11">
        <f>(((J4034/60)/60)/24)+DATE(1970,1,1)</f>
        <v>42293.809212962966</v>
      </c>
      <c r="T4034" s="3">
        <f>(((I4034/60)/60)/24)+DATE(1970,1,1)</f>
        <v>42353.85087962963</v>
      </c>
    </row>
    <row r="4035" spans="1:20" x14ac:dyDescent="0.3">
      <c r="A4035" s="2">
        <v>4033</v>
      </c>
      <c r="B4035" s="2" t="s">
        <v>4029</v>
      </c>
      <c r="C4035" s="2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6">
        <f>(E4035/D4035)*100</f>
        <v>25.698702928870294</v>
      </c>
      <c r="P4035" s="5">
        <f>IF(NOT(L4035=0),(E4035/L4035),0)</f>
        <v>65.340319148936175</v>
      </c>
      <c r="Q4035" s="2" t="s">
        <v>8317</v>
      </c>
      <c r="R4035" s="2" t="s">
        <v>8318</v>
      </c>
      <c r="S4035" s="11">
        <f>(((J4035/60)/60)/24)+DATE(1970,1,1)</f>
        <v>42614.268796296295</v>
      </c>
      <c r="T4035" s="3">
        <f>(((I4035/60)/60)/24)+DATE(1970,1,1)</f>
        <v>42645.375</v>
      </c>
    </row>
    <row r="4036" spans="1:20" x14ac:dyDescent="0.3">
      <c r="A4036" s="2">
        <v>4034</v>
      </c>
      <c r="B4036" s="2" t="s">
        <v>4030</v>
      </c>
      <c r="C4036" s="2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6">
        <f>(E4036/D4036)*100</f>
        <v>1.4814814814814816</v>
      </c>
      <c r="P4036" s="5">
        <f>IF(NOT(L4036=0),(E4036/L4036),0)</f>
        <v>100</v>
      </c>
      <c r="Q4036" s="2" t="s">
        <v>8317</v>
      </c>
      <c r="R4036" s="2" t="s">
        <v>8318</v>
      </c>
      <c r="S4036" s="11">
        <f>(((J4036/60)/60)/24)+DATE(1970,1,1)</f>
        <v>42067.947337962964</v>
      </c>
      <c r="T4036" s="3">
        <f>(((I4036/60)/60)/24)+DATE(1970,1,1)</f>
        <v>42097.905671296292</v>
      </c>
    </row>
    <row r="4037" spans="1:20" x14ac:dyDescent="0.3">
      <c r="A4037" s="2">
        <v>4035</v>
      </c>
      <c r="B4037" s="2" t="s">
        <v>4031</v>
      </c>
      <c r="C4037" s="2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6">
        <f>(E4037/D4037)*100</f>
        <v>36.85</v>
      </c>
      <c r="P4037" s="5">
        <f>IF(NOT(L4037=0),(E4037/L4037),0)</f>
        <v>147.4</v>
      </c>
      <c r="Q4037" s="2" t="s">
        <v>8317</v>
      </c>
      <c r="R4037" s="2" t="s">
        <v>8318</v>
      </c>
      <c r="S4037" s="11">
        <f>(((J4037/60)/60)/24)+DATE(1970,1,1)</f>
        <v>41903.882951388885</v>
      </c>
      <c r="T4037" s="3">
        <f>(((I4037/60)/60)/24)+DATE(1970,1,1)</f>
        <v>41933.882951388885</v>
      </c>
    </row>
    <row r="4038" spans="1:20" x14ac:dyDescent="0.3">
      <c r="A4038" s="2">
        <v>4036</v>
      </c>
      <c r="B4038" s="2" t="s">
        <v>4032</v>
      </c>
      <c r="C4038" s="2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6">
        <f>(E4038/D4038)*100</f>
        <v>47.05</v>
      </c>
      <c r="P4038" s="5">
        <f>IF(NOT(L4038=0),(E4038/L4038),0)</f>
        <v>166.05882352941177</v>
      </c>
      <c r="Q4038" s="2" t="s">
        <v>8317</v>
      </c>
      <c r="R4038" s="2" t="s">
        <v>8318</v>
      </c>
      <c r="S4038" s="11">
        <f>(((J4038/60)/60)/24)+DATE(1970,1,1)</f>
        <v>41804.937083333331</v>
      </c>
      <c r="T4038" s="3">
        <f>(((I4038/60)/60)/24)+DATE(1970,1,1)</f>
        <v>41821.9375</v>
      </c>
    </row>
    <row r="4039" spans="1:20" x14ac:dyDescent="0.3">
      <c r="A4039" s="2">
        <v>4037</v>
      </c>
      <c r="B4039" s="2" t="s">
        <v>4033</v>
      </c>
      <c r="C4039" s="2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6">
        <f>(E4039/D4039)*100</f>
        <v>11.428571428571429</v>
      </c>
      <c r="P4039" s="5">
        <f>IF(NOT(L4039=0),(E4039/L4039),0)</f>
        <v>40</v>
      </c>
      <c r="Q4039" s="2" t="s">
        <v>8317</v>
      </c>
      <c r="R4039" s="2" t="s">
        <v>8318</v>
      </c>
      <c r="S4039" s="11">
        <f>(((J4039/60)/60)/24)+DATE(1970,1,1)</f>
        <v>42497.070775462969</v>
      </c>
      <c r="T4039" s="3">
        <f>(((I4039/60)/60)/24)+DATE(1970,1,1)</f>
        <v>42514.600694444445</v>
      </c>
    </row>
    <row r="4040" spans="1:20" x14ac:dyDescent="0.3">
      <c r="A4040" s="2">
        <v>4038</v>
      </c>
      <c r="B4040" s="2" t="s">
        <v>4034</v>
      </c>
      <c r="C4040" s="2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6">
        <f>(E4040/D4040)*100</f>
        <v>12.04</v>
      </c>
      <c r="P4040" s="5">
        <f>IF(NOT(L4040=0),(E4040/L4040),0)</f>
        <v>75.25</v>
      </c>
      <c r="Q4040" s="2" t="s">
        <v>8317</v>
      </c>
      <c r="R4040" s="2" t="s">
        <v>8318</v>
      </c>
      <c r="S4040" s="11">
        <f>(((J4040/60)/60)/24)+DATE(1970,1,1)</f>
        <v>41869.798726851855</v>
      </c>
      <c r="T4040" s="3">
        <f>(((I4040/60)/60)/24)+DATE(1970,1,1)</f>
        <v>41929.798726851855</v>
      </c>
    </row>
    <row r="4041" spans="1:20" x14ac:dyDescent="0.3">
      <c r="A4041" s="2">
        <v>4039</v>
      </c>
      <c r="B4041" s="2" t="s">
        <v>4035</v>
      </c>
      <c r="C4041" s="2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6">
        <f>(E4041/D4041)*100</f>
        <v>60</v>
      </c>
      <c r="P4041" s="5">
        <f>IF(NOT(L4041=0),(E4041/L4041),0)</f>
        <v>60</v>
      </c>
      <c r="Q4041" s="2" t="s">
        <v>8317</v>
      </c>
      <c r="R4041" s="2" t="s">
        <v>8318</v>
      </c>
      <c r="S4041" s="11">
        <f>(((J4041/60)/60)/24)+DATE(1970,1,1)</f>
        <v>42305.670914351853</v>
      </c>
      <c r="T4041" s="3">
        <f>(((I4041/60)/60)/24)+DATE(1970,1,1)</f>
        <v>42339.249305555553</v>
      </c>
    </row>
    <row r="4042" spans="1:20" x14ac:dyDescent="0.3">
      <c r="A4042" s="2">
        <v>4040</v>
      </c>
      <c r="B4042" s="2" t="s">
        <v>4036</v>
      </c>
      <c r="C4042" s="2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6">
        <f>(E4042/D4042)*100</f>
        <v>31.25</v>
      </c>
      <c r="P4042" s="5">
        <f>IF(NOT(L4042=0),(E4042/L4042),0)</f>
        <v>1250</v>
      </c>
      <c r="Q4042" s="2" t="s">
        <v>8317</v>
      </c>
      <c r="R4042" s="2" t="s">
        <v>8318</v>
      </c>
      <c r="S4042" s="11">
        <f>(((J4042/60)/60)/24)+DATE(1970,1,1)</f>
        <v>42144.231527777782</v>
      </c>
      <c r="T4042" s="3">
        <f>(((I4042/60)/60)/24)+DATE(1970,1,1)</f>
        <v>42203.125</v>
      </c>
    </row>
    <row r="4043" spans="1:20" x14ac:dyDescent="0.3">
      <c r="A4043" s="2">
        <v>4041</v>
      </c>
      <c r="B4043" s="2" t="s">
        <v>4037</v>
      </c>
      <c r="C4043" s="2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6">
        <f>(E4043/D4043)*100</f>
        <v>0.42</v>
      </c>
      <c r="P4043" s="5">
        <f>IF(NOT(L4043=0),(E4043/L4043),0)</f>
        <v>10.5</v>
      </c>
      <c r="Q4043" s="2" t="s">
        <v>8317</v>
      </c>
      <c r="R4043" s="2" t="s">
        <v>8318</v>
      </c>
      <c r="S4043" s="11">
        <f>(((J4043/60)/60)/24)+DATE(1970,1,1)</f>
        <v>42559.474004629628</v>
      </c>
      <c r="T4043" s="3">
        <f>(((I4043/60)/60)/24)+DATE(1970,1,1)</f>
        <v>42619.474004629628</v>
      </c>
    </row>
    <row r="4044" spans="1:20" x14ac:dyDescent="0.3">
      <c r="A4044" s="2">
        <v>4042</v>
      </c>
      <c r="B4044" s="2" t="s">
        <v>4038</v>
      </c>
      <c r="C4044" s="2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6">
        <f>(E4044/D4044)*100</f>
        <v>0.21</v>
      </c>
      <c r="P4044" s="5">
        <f>IF(NOT(L4044=0),(E4044/L4044),0)</f>
        <v>7</v>
      </c>
      <c r="Q4044" s="2" t="s">
        <v>8317</v>
      </c>
      <c r="R4044" s="2" t="s">
        <v>8318</v>
      </c>
      <c r="S4044" s="11">
        <f>(((J4044/60)/60)/24)+DATE(1970,1,1)</f>
        <v>41995.084074074075</v>
      </c>
      <c r="T4044" s="3">
        <f>(((I4044/60)/60)/24)+DATE(1970,1,1)</f>
        <v>42024.802777777775</v>
      </c>
    </row>
    <row r="4045" spans="1:20" x14ac:dyDescent="0.3">
      <c r="A4045" s="2">
        <v>4043</v>
      </c>
      <c r="B4045" s="2" t="s">
        <v>4039</v>
      </c>
      <c r="C4045" s="2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6">
        <f>(E4045/D4045)*100</f>
        <v>0</v>
      </c>
      <c r="P4045" s="5">
        <f>IF(NOT(L4045=0),(E4045/L4045),0)</f>
        <v>0</v>
      </c>
      <c r="Q4045" s="2" t="s">
        <v>8317</v>
      </c>
      <c r="R4045" s="2" t="s">
        <v>8318</v>
      </c>
      <c r="S4045" s="11">
        <f>(((J4045/60)/60)/24)+DATE(1970,1,1)</f>
        <v>41948.957465277781</v>
      </c>
      <c r="T4045" s="3">
        <f>(((I4045/60)/60)/24)+DATE(1970,1,1)</f>
        <v>41963.957465277781</v>
      </c>
    </row>
    <row r="4046" spans="1:20" x14ac:dyDescent="0.3">
      <c r="A4046" s="2">
        <v>4044</v>
      </c>
      <c r="B4046" s="2" t="s">
        <v>4040</v>
      </c>
      <c r="C4046" s="2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6">
        <f>(E4046/D4046)*100</f>
        <v>37.5</v>
      </c>
      <c r="P4046" s="5">
        <f>IF(NOT(L4046=0),(E4046/L4046),0)</f>
        <v>56.25</v>
      </c>
      <c r="Q4046" s="2" t="s">
        <v>8317</v>
      </c>
      <c r="R4046" s="2" t="s">
        <v>8318</v>
      </c>
      <c r="S4046" s="11">
        <f>(((J4046/60)/60)/24)+DATE(1970,1,1)</f>
        <v>42074.219699074078</v>
      </c>
      <c r="T4046" s="3">
        <f>(((I4046/60)/60)/24)+DATE(1970,1,1)</f>
        <v>42104.208333333328</v>
      </c>
    </row>
    <row r="4047" spans="1:20" x14ac:dyDescent="0.3">
      <c r="A4047" s="2">
        <v>4045</v>
      </c>
      <c r="B4047" s="2" t="s">
        <v>4041</v>
      </c>
      <c r="C4047" s="2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6">
        <f>(E4047/D4047)*100</f>
        <v>0.02</v>
      </c>
      <c r="P4047" s="5">
        <f>IF(NOT(L4047=0),(E4047/L4047),0)</f>
        <v>1</v>
      </c>
      <c r="Q4047" s="2" t="s">
        <v>8317</v>
      </c>
      <c r="R4047" s="2" t="s">
        <v>8318</v>
      </c>
      <c r="S4047" s="11">
        <f>(((J4047/60)/60)/24)+DATE(1970,1,1)</f>
        <v>41842.201261574075</v>
      </c>
      <c r="T4047" s="3">
        <f>(((I4047/60)/60)/24)+DATE(1970,1,1)</f>
        <v>41872.201261574075</v>
      </c>
    </row>
    <row r="4048" spans="1:20" x14ac:dyDescent="0.3">
      <c r="A4048" s="2">
        <v>4046</v>
      </c>
      <c r="B4048" s="2" t="s">
        <v>4042</v>
      </c>
      <c r="C4048" s="2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6">
        <f>(E4048/D4048)*100</f>
        <v>8.2142857142857135</v>
      </c>
      <c r="P4048" s="5">
        <f>IF(NOT(L4048=0),(E4048/L4048),0)</f>
        <v>38.333333333333336</v>
      </c>
      <c r="Q4048" s="2" t="s">
        <v>8317</v>
      </c>
      <c r="R4048" s="2" t="s">
        <v>8318</v>
      </c>
      <c r="S4048" s="11">
        <f>(((J4048/60)/60)/24)+DATE(1970,1,1)</f>
        <v>41904.650578703702</v>
      </c>
      <c r="T4048" s="3">
        <f>(((I4048/60)/60)/24)+DATE(1970,1,1)</f>
        <v>41934.650578703702</v>
      </c>
    </row>
    <row r="4049" spans="1:20" x14ac:dyDescent="0.3">
      <c r="A4049" s="2">
        <v>4047</v>
      </c>
      <c r="B4049" s="2" t="s">
        <v>4043</v>
      </c>
      <c r="C4049" s="2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6">
        <f>(E4049/D4049)*100</f>
        <v>2.1999999999999997</v>
      </c>
      <c r="P4049" s="5">
        <f>IF(NOT(L4049=0),(E4049/L4049),0)</f>
        <v>27.5</v>
      </c>
      <c r="Q4049" s="2" t="s">
        <v>8317</v>
      </c>
      <c r="R4049" s="2" t="s">
        <v>8318</v>
      </c>
      <c r="S4049" s="11">
        <f>(((J4049/60)/60)/24)+DATE(1970,1,1)</f>
        <v>41991.022488425922</v>
      </c>
      <c r="T4049" s="3">
        <f>(((I4049/60)/60)/24)+DATE(1970,1,1)</f>
        <v>42015.041666666672</v>
      </c>
    </row>
    <row r="4050" spans="1:20" x14ac:dyDescent="0.3">
      <c r="A4050" s="2">
        <v>4048</v>
      </c>
      <c r="B4050" s="2" t="s">
        <v>4044</v>
      </c>
      <c r="C4050" s="2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6">
        <f>(E4050/D4050)*100</f>
        <v>17.652941176470588</v>
      </c>
      <c r="P4050" s="5">
        <f>IF(NOT(L4050=0),(E4050/L4050),0)</f>
        <v>32.978021978021978</v>
      </c>
      <c r="Q4050" s="2" t="s">
        <v>8317</v>
      </c>
      <c r="R4050" s="2" t="s">
        <v>8318</v>
      </c>
      <c r="S4050" s="11">
        <f>(((J4050/60)/60)/24)+DATE(1970,1,1)</f>
        <v>42436.509108796294</v>
      </c>
      <c r="T4050" s="3">
        <f>(((I4050/60)/60)/24)+DATE(1970,1,1)</f>
        <v>42471.467442129629</v>
      </c>
    </row>
    <row r="4051" spans="1:20" x14ac:dyDescent="0.3">
      <c r="A4051" s="2">
        <v>4049</v>
      </c>
      <c r="B4051" s="2" t="s">
        <v>4045</v>
      </c>
      <c r="C4051" s="2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6">
        <f>(E4051/D4051)*100</f>
        <v>0.08</v>
      </c>
      <c r="P4051" s="5">
        <f>IF(NOT(L4051=0),(E4051/L4051),0)</f>
        <v>16</v>
      </c>
      <c r="Q4051" s="2" t="s">
        <v>8317</v>
      </c>
      <c r="R4051" s="2" t="s">
        <v>8318</v>
      </c>
      <c r="S4051" s="11">
        <f>(((J4051/60)/60)/24)+DATE(1970,1,1)</f>
        <v>42169.958506944444</v>
      </c>
      <c r="T4051" s="3">
        <f>(((I4051/60)/60)/24)+DATE(1970,1,1)</f>
        <v>42199.958506944444</v>
      </c>
    </row>
    <row r="4052" spans="1:20" x14ac:dyDescent="0.3">
      <c r="A4052" s="2">
        <v>4050</v>
      </c>
      <c r="B4052" s="2" t="s">
        <v>4046</v>
      </c>
      <c r="C4052" s="2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6">
        <f>(E4052/D4052)*100</f>
        <v>6.6666666666666666E-2</v>
      </c>
      <c r="P4052" s="5">
        <f>IF(NOT(L4052=0),(E4052/L4052),0)</f>
        <v>1</v>
      </c>
      <c r="Q4052" s="2" t="s">
        <v>8317</v>
      </c>
      <c r="R4052" s="2" t="s">
        <v>8318</v>
      </c>
      <c r="S4052" s="11">
        <f>(((J4052/60)/60)/24)+DATE(1970,1,1)</f>
        <v>41905.636469907404</v>
      </c>
      <c r="T4052" s="3">
        <f>(((I4052/60)/60)/24)+DATE(1970,1,1)</f>
        <v>41935.636469907404</v>
      </c>
    </row>
    <row r="4053" spans="1:20" x14ac:dyDescent="0.3">
      <c r="A4053" s="2">
        <v>4051</v>
      </c>
      <c r="B4053" s="2" t="s">
        <v>4047</v>
      </c>
      <c r="C4053" s="2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6">
        <f>(E4053/D4053)*100</f>
        <v>0</v>
      </c>
      <c r="P4053" s="5">
        <f>IF(NOT(L4053=0),(E4053/L4053),0)</f>
        <v>0</v>
      </c>
      <c r="Q4053" s="2" t="s">
        <v>8317</v>
      </c>
      <c r="R4053" s="2" t="s">
        <v>8318</v>
      </c>
      <c r="S4053" s="11">
        <f>(((J4053/60)/60)/24)+DATE(1970,1,1)</f>
        <v>41761.810150462967</v>
      </c>
      <c r="T4053" s="3">
        <f>(((I4053/60)/60)/24)+DATE(1970,1,1)</f>
        <v>41768.286805555559</v>
      </c>
    </row>
    <row r="4054" spans="1:20" x14ac:dyDescent="0.3">
      <c r="A4054" s="2">
        <v>4052</v>
      </c>
      <c r="B4054" s="2" t="s">
        <v>4048</v>
      </c>
      <c r="C4054" s="2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6">
        <f>(E4054/D4054)*100</f>
        <v>37.533333333333339</v>
      </c>
      <c r="P4054" s="5">
        <f>IF(NOT(L4054=0),(E4054/L4054),0)</f>
        <v>86.615384615384613</v>
      </c>
      <c r="Q4054" s="2" t="s">
        <v>8317</v>
      </c>
      <c r="R4054" s="2" t="s">
        <v>8318</v>
      </c>
      <c r="S4054" s="11">
        <f>(((J4054/60)/60)/24)+DATE(1970,1,1)</f>
        <v>41865.878657407404</v>
      </c>
      <c r="T4054" s="3">
        <f>(((I4054/60)/60)/24)+DATE(1970,1,1)</f>
        <v>41925.878657407404</v>
      </c>
    </row>
    <row r="4055" spans="1:20" x14ac:dyDescent="0.3">
      <c r="A4055" s="2">
        <v>4053</v>
      </c>
      <c r="B4055" s="2" t="s">
        <v>4049</v>
      </c>
      <c r="C4055" s="2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6">
        <f>(E4055/D4055)*100</f>
        <v>22</v>
      </c>
      <c r="P4055" s="5">
        <f>IF(NOT(L4055=0),(E4055/L4055),0)</f>
        <v>55</v>
      </c>
      <c r="Q4055" s="2" t="s">
        <v>8317</v>
      </c>
      <c r="R4055" s="2" t="s">
        <v>8318</v>
      </c>
      <c r="S4055" s="11">
        <f>(((J4055/60)/60)/24)+DATE(1970,1,1)</f>
        <v>41928.690138888887</v>
      </c>
      <c r="T4055" s="3">
        <f>(((I4055/60)/60)/24)+DATE(1970,1,1)</f>
        <v>41958.833333333328</v>
      </c>
    </row>
    <row r="4056" spans="1:20" x14ac:dyDescent="0.3">
      <c r="A4056" s="2">
        <v>4054</v>
      </c>
      <c r="B4056" s="2" t="s">
        <v>4050</v>
      </c>
      <c r="C4056" s="2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6">
        <f>(E4056/D4056)*100</f>
        <v>0</v>
      </c>
      <c r="P4056" s="5">
        <f>IF(NOT(L4056=0),(E4056/L4056),0)</f>
        <v>0</v>
      </c>
      <c r="Q4056" s="2" t="s">
        <v>8317</v>
      </c>
      <c r="R4056" s="2" t="s">
        <v>8318</v>
      </c>
      <c r="S4056" s="11">
        <f>(((J4056/60)/60)/24)+DATE(1970,1,1)</f>
        <v>42613.841261574074</v>
      </c>
      <c r="T4056" s="3">
        <f>(((I4056/60)/60)/24)+DATE(1970,1,1)</f>
        <v>42644.166666666672</v>
      </c>
    </row>
    <row r="4057" spans="1:20" x14ac:dyDescent="0.3">
      <c r="A4057" s="2">
        <v>4055</v>
      </c>
      <c r="B4057" s="2" t="s">
        <v>4051</v>
      </c>
      <c r="C4057" s="2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6">
        <f>(E4057/D4057)*100</f>
        <v>17.62</v>
      </c>
      <c r="P4057" s="5">
        <f>IF(NOT(L4057=0),(E4057/L4057),0)</f>
        <v>41.952380952380949</v>
      </c>
      <c r="Q4057" s="2" t="s">
        <v>8317</v>
      </c>
      <c r="R4057" s="2" t="s">
        <v>8318</v>
      </c>
      <c r="S4057" s="11">
        <f>(((J4057/60)/60)/24)+DATE(1970,1,1)</f>
        <v>41779.648506944446</v>
      </c>
      <c r="T4057" s="3">
        <f>(((I4057/60)/60)/24)+DATE(1970,1,1)</f>
        <v>41809.648506944446</v>
      </c>
    </row>
    <row r="4058" spans="1:20" x14ac:dyDescent="0.3">
      <c r="A4058" s="2">
        <v>4056</v>
      </c>
      <c r="B4058" s="2" t="s">
        <v>4052</v>
      </c>
      <c r="C4058" s="2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6">
        <f>(E4058/D4058)*100</f>
        <v>53</v>
      </c>
      <c r="P4058" s="5">
        <f>IF(NOT(L4058=0),(E4058/L4058),0)</f>
        <v>88.333333333333329</v>
      </c>
      <c r="Q4058" s="2" t="s">
        <v>8317</v>
      </c>
      <c r="R4058" s="2" t="s">
        <v>8318</v>
      </c>
      <c r="S4058" s="11">
        <f>(((J4058/60)/60)/24)+DATE(1970,1,1)</f>
        <v>42534.933321759265</v>
      </c>
      <c r="T4058" s="3">
        <f>(((I4058/60)/60)/24)+DATE(1970,1,1)</f>
        <v>42554.832638888889</v>
      </c>
    </row>
    <row r="4059" spans="1:20" x14ac:dyDescent="0.3">
      <c r="A4059" s="2">
        <v>4057</v>
      </c>
      <c r="B4059" s="2" t="s">
        <v>4053</v>
      </c>
      <c r="C4059" s="2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6">
        <f>(E4059/D4059)*100</f>
        <v>22.142857142857142</v>
      </c>
      <c r="P4059" s="5">
        <f>IF(NOT(L4059=0),(E4059/L4059),0)</f>
        <v>129.16666666666666</v>
      </c>
      <c r="Q4059" s="2" t="s">
        <v>8317</v>
      </c>
      <c r="R4059" s="2" t="s">
        <v>8318</v>
      </c>
      <c r="S4059" s="11">
        <f>(((J4059/60)/60)/24)+DATE(1970,1,1)</f>
        <v>42310.968518518523</v>
      </c>
      <c r="T4059" s="3">
        <f>(((I4059/60)/60)/24)+DATE(1970,1,1)</f>
        <v>42333.958333333328</v>
      </c>
    </row>
    <row r="4060" spans="1:20" x14ac:dyDescent="0.3">
      <c r="A4060" s="2">
        <v>4058</v>
      </c>
      <c r="B4060" s="2" t="s">
        <v>4054</v>
      </c>
      <c r="C4060" s="2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6">
        <f>(E4060/D4060)*100</f>
        <v>2.5333333333333332</v>
      </c>
      <c r="P4060" s="5">
        <f>IF(NOT(L4060=0),(E4060/L4060),0)</f>
        <v>23.75</v>
      </c>
      <c r="Q4060" s="2" t="s">
        <v>8317</v>
      </c>
      <c r="R4060" s="2" t="s">
        <v>8318</v>
      </c>
      <c r="S4060" s="11">
        <f>(((J4060/60)/60)/24)+DATE(1970,1,1)</f>
        <v>42446.060694444444</v>
      </c>
      <c r="T4060" s="3">
        <f>(((I4060/60)/60)/24)+DATE(1970,1,1)</f>
        <v>42461.165972222225</v>
      </c>
    </row>
    <row r="4061" spans="1:20" x14ac:dyDescent="0.3">
      <c r="A4061" s="2">
        <v>4059</v>
      </c>
      <c r="B4061" s="2" t="s">
        <v>4055</v>
      </c>
      <c r="C4061" s="2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6">
        <f>(E4061/D4061)*100</f>
        <v>2.5</v>
      </c>
      <c r="P4061" s="5">
        <f>IF(NOT(L4061=0),(E4061/L4061),0)</f>
        <v>35.714285714285715</v>
      </c>
      <c r="Q4061" s="2" t="s">
        <v>8317</v>
      </c>
      <c r="R4061" s="2" t="s">
        <v>8318</v>
      </c>
      <c r="S4061" s="11">
        <f>(((J4061/60)/60)/24)+DATE(1970,1,1)</f>
        <v>41866.640648148146</v>
      </c>
      <c r="T4061" s="3">
        <f>(((I4061/60)/60)/24)+DATE(1970,1,1)</f>
        <v>41898.125</v>
      </c>
    </row>
    <row r="4062" spans="1:20" x14ac:dyDescent="0.3">
      <c r="A4062" s="2">
        <v>4060</v>
      </c>
      <c r="B4062" s="2" t="s">
        <v>4056</v>
      </c>
      <c r="C4062" s="2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6">
        <f>(E4062/D4062)*100</f>
        <v>2.85</v>
      </c>
      <c r="P4062" s="5">
        <f>IF(NOT(L4062=0),(E4062/L4062),0)</f>
        <v>57</v>
      </c>
      <c r="Q4062" s="2" t="s">
        <v>8317</v>
      </c>
      <c r="R4062" s="2" t="s">
        <v>8318</v>
      </c>
      <c r="S4062" s="11">
        <f>(((J4062/60)/60)/24)+DATE(1970,1,1)</f>
        <v>41779.695092592592</v>
      </c>
      <c r="T4062" s="3">
        <f>(((I4062/60)/60)/24)+DATE(1970,1,1)</f>
        <v>41813.666666666664</v>
      </c>
    </row>
    <row r="4063" spans="1:20" x14ac:dyDescent="0.3">
      <c r="A4063" s="2">
        <v>4061</v>
      </c>
      <c r="B4063" s="2" t="s">
        <v>4057</v>
      </c>
      <c r="C4063" s="2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6">
        <f>(E4063/D4063)*100</f>
        <v>0</v>
      </c>
      <c r="P4063" s="5">
        <f>IF(NOT(L4063=0),(E4063/L4063),0)</f>
        <v>0</v>
      </c>
      <c r="Q4063" s="2" t="s">
        <v>8317</v>
      </c>
      <c r="R4063" s="2" t="s">
        <v>8318</v>
      </c>
      <c r="S4063" s="11">
        <f>(((J4063/60)/60)/24)+DATE(1970,1,1)</f>
        <v>42421.141469907408</v>
      </c>
      <c r="T4063" s="3">
        <f>(((I4063/60)/60)/24)+DATE(1970,1,1)</f>
        <v>42481.099803240737</v>
      </c>
    </row>
    <row r="4064" spans="1:20" x14ac:dyDescent="0.3">
      <c r="A4064" s="2">
        <v>4062</v>
      </c>
      <c r="B4064" s="2" t="s">
        <v>4058</v>
      </c>
      <c r="C4064" s="2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6">
        <f>(E4064/D4064)*100</f>
        <v>2.4500000000000002</v>
      </c>
      <c r="P4064" s="5">
        <f>IF(NOT(L4064=0),(E4064/L4064),0)</f>
        <v>163.33333333333334</v>
      </c>
      <c r="Q4064" s="2" t="s">
        <v>8317</v>
      </c>
      <c r="R4064" s="2" t="s">
        <v>8318</v>
      </c>
      <c r="S4064" s="11">
        <f>(((J4064/60)/60)/24)+DATE(1970,1,1)</f>
        <v>42523.739212962959</v>
      </c>
      <c r="T4064" s="3">
        <f>(((I4064/60)/60)/24)+DATE(1970,1,1)</f>
        <v>42553.739212962959</v>
      </c>
    </row>
    <row r="4065" spans="1:20" x14ac:dyDescent="0.3">
      <c r="A4065" s="2">
        <v>4063</v>
      </c>
      <c r="B4065" s="2" t="s">
        <v>4059</v>
      </c>
      <c r="C4065" s="2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6">
        <f>(E4065/D4065)*100</f>
        <v>1.4210526315789473</v>
      </c>
      <c r="P4065" s="5">
        <f>IF(NOT(L4065=0),(E4065/L4065),0)</f>
        <v>15</v>
      </c>
      <c r="Q4065" s="2" t="s">
        <v>8317</v>
      </c>
      <c r="R4065" s="2" t="s">
        <v>8318</v>
      </c>
      <c r="S4065" s="11">
        <f>(((J4065/60)/60)/24)+DATE(1970,1,1)</f>
        <v>41787.681527777779</v>
      </c>
      <c r="T4065" s="3">
        <f>(((I4065/60)/60)/24)+DATE(1970,1,1)</f>
        <v>41817.681527777779</v>
      </c>
    </row>
    <row r="4066" spans="1:20" x14ac:dyDescent="0.3">
      <c r="A4066" s="2">
        <v>4064</v>
      </c>
      <c r="B4066" s="2" t="s">
        <v>4060</v>
      </c>
      <c r="C4066" s="2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6">
        <f>(E4066/D4066)*100</f>
        <v>19.25</v>
      </c>
      <c r="P4066" s="5">
        <f>IF(NOT(L4066=0),(E4066/L4066),0)</f>
        <v>64.166666666666671</v>
      </c>
      <c r="Q4066" s="2" t="s">
        <v>8317</v>
      </c>
      <c r="R4066" s="2" t="s">
        <v>8318</v>
      </c>
      <c r="S4066" s="11">
        <f>(((J4066/60)/60)/24)+DATE(1970,1,1)</f>
        <v>42093.588263888887</v>
      </c>
      <c r="T4066" s="3">
        <f>(((I4066/60)/60)/24)+DATE(1970,1,1)</f>
        <v>42123.588263888887</v>
      </c>
    </row>
    <row r="4067" spans="1:20" x14ac:dyDescent="0.3">
      <c r="A4067" s="2">
        <v>4065</v>
      </c>
      <c r="B4067" s="2" t="s">
        <v>4061</v>
      </c>
      <c r="C4067" s="2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6">
        <f>(E4067/D4067)*100</f>
        <v>0.67500000000000004</v>
      </c>
      <c r="P4067" s="5">
        <f>IF(NOT(L4067=0),(E4067/L4067),0)</f>
        <v>6.75</v>
      </c>
      <c r="Q4067" s="2" t="s">
        <v>8317</v>
      </c>
      <c r="R4067" s="2" t="s">
        <v>8318</v>
      </c>
      <c r="S4067" s="11">
        <f>(((J4067/60)/60)/24)+DATE(1970,1,1)</f>
        <v>41833.951516203706</v>
      </c>
      <c r="T4067" s="3">
        <f>(((I4067/60)/60)/24)+DATE(1970,1,1)</f>
        <v>41863.951516203706</v>
      </c>
    </row>
    <row r="4068" spans="1:20" x14ac:dyDescent="0.3">
      <c r="A4068" s="2">
        <v>4066</v>
      </c>
      <c r="B4068" s="2" t="s">
        <v>4062</v>
      </c>
      <c r="C4068" s="2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6">
        <f>(E4068/D4068)*100</f>
        <v>0.16666666666666669</v>
      </c>
      <c r="P4068" s="5">
        <f>IF(NOT(L4068=0),(E4068/L4068),0)</f>
        <v>25</v>
      </c>
      <c r="Q4068" s="2" t="s">
        <v>8317</v>
      </c>
      <c r="R4068" s="2" t="s">
        <v>8318</v>
      </c>
      <c r="S4068" s="11">
        <f>(((J4068/60)/60)/24)+DATE(1970,1,1)</f>
        <v>42479.039212962962</v>
      </c>
      <c r="T4068" s="3">
        <f>(((I4068/60)/60)/24)+DATE(1970,1,1)</f>
        <v>42509.039212962962</v>
      </c>
    </row>
    <row r="4069" spans="1:20" x14ac:dyDescent="0.3">
      <c r="A4069" s="2">
        <v>4067</v>
      </c>
      <c r="B4069" s="2" t="s">
        <v>4063</v>
      </c>
      <c r="C4069" s="2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6">
        <f>(E4069/D4069)*100</f>
        <v>60.9</v>
      </c>
      <c r="P4069" s="5">
        <f>IF(NOT(L4069=0),(E4069/L4069),0)</f>
        <v>179.11764705882354</v>
      </c>
      <c r="Q4069" s="2" t="s">
        <v>8317</v>
      </c>
      <c r="R4069" s="2" t="s">
        <v>8318</v>
      </c>
      <c r="S4069" s="11">
        <f>(((J4069/60)/60)/24)+DATE(1970,1,1)</f>
        <v>42235.117476851854</v>
      </c>
      <c r="T4069" s="3">
        <f>(((I4069/60)/60)/24)+DATE(1970,1,1)</f>
        <v>42275.117476851854</v>
      </c>
    </row>
    <row r="4070" spans="1:20" x14ac:dyDescent="0.3">
      <c r="A4070" s="2">
        <v>4068</v>
      </c>
      <c r="B4070" s="2" t="s">
        <v>4064</v>
      </c>
      <c r="C4070" s="2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6">
        <f>(E4070/D4070)*100</f>
        <v>1</v>
      </c>
      <c r="P4070" s="5">
        <f>IF(NOT(L4070=0),(E4070/L4070),0)</f>
        <v>34.950000000000003</v>
      </c>
      <c r="Q4070" s="2" t="s">
        <v>8317</v>
      </c>
      <c r="R4070" s="2" t="s">
        <v>8318</v>
      </c>
      <c r="S4070" s="11">
        <f>(((J4070/60)/60)/24)+DATE(1970,1,1)</f>
        <v>42718.963599537034</v>
      </c>
      <c r="T4070" s="3">
        <f>(((I4070/60)/60)/24)+DATE(1970,1,1)</f>
        <v>42748.961805555555</v>
      </c>
    </row>
    <row r="4071" spans="1:20" x14ac:dyDescent="0.3">
      <c r="A4071" s="2">
        <v>4069</v>
      </c>
      <c r="B4071" s="2" t="s">
        <v>4065</v>
      </c>
      <c r="C4071" s="2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6">
        <f>(E4071/D4071)*100</f>
        <v>34.4</v>
      </c>
      <c r="P4071" s="5">
        <f>IF(NOT(L4071=0),(E4071/L4071),0)</f>
        <v>33.07692307692308</v>
      </c>
      <c r="Q4071" s="2" t="s">
        <v>8317</v>
      </c>
      <c r="R4071" s="2" t="s">
        <v>8318</v>
      </c>
      <c r="S4071" s="11">
        <f>(((J4071/60)/60)/24)+DATE(1970,1,1)</f>
        <v>42022.661527777775</v>
      </c>
      <c r="T4071" s="3">
        <f>(((I4071/60)/60)/24)+DATE(1970,1,1)</f>
        <v>42063.5</v>
      </c>
    </row>
    <row r="4072" spans="1:20" x14ac:dyDescent="0.3">
      <c r="A4072" s="2">
        <v>4070</v>
      </c>
      <c r="B4072" s="2" t="s">
        <v>4066</v>
      </c>
      <c r="C4072" s="2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6">
        <f>(E4072/D4072)*100</f>
        <v>16.5</v>
      </c>
      <c r="P4072" s="5">
        <f>IF(NOT(L4072=0),(E4072/L4072),0)</f>
        <v>27.5</v>
      </c>
      <c r="Q4072" s="2" t="s">
        <v>8317</v>
      </c>
      <c r="R4072" s="2" t="s">
        <v>8318</v>
      </c>
      <c r="S4072" s="11">
        <f>(((J4072/60)/60)/24)+DATE(1970,1,1)</f>
        <v>42031.666898148149</v>
      </c>
      <c r="T4072" s="3">
        <f>(((I4072/60)/60)/24)+DATE(1970,1,1)</f>
        <v>42064.125</v>
      </c>
    </row>
    <row r="4073" spans="1:20" x14ac:dyDescent="0.3">
      <c r="A4073" s="2">
        <v>4071</v>
      </c>
      <c r="B4073" s="2" t="s">
        <v>4067</v>
      </c>
      <c r="C4073" s="2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6">
        <f>(E4073/D4073)*100</f>
        <v>0</v>
      </c>
      <c r="P4073" s="5">
        <f>IF(NOT(L4073=0),(E4073/L4073),0)</f>
        <v>0</v>
      </c>
      <c r="Q4073" s="2" t="s">
        <v>8317</v>
      </c>
      <c r="R4073" s="2" t="s">
        <v>8318</v>
      </c>
      <c r="S4073" s="11">
        <f>(((J4073/60)/60)/24)+DATE(1970,1,1)</f>
        <v>42700.804756944446</v>
      </c>
      <c r="T4073" s="3">
        <f>(((I4073/60)/60)/24)+DATE(1970,1,1)</f>
        <v>42730.804756944446</v>
      </c>
    </row>
    <row r="4074" spans="1:20" x14ac:dyDescent="0.3">
      <c r="A4074" s="2">
        <v>4072</v>
      </c>
      <c r="B4074" s="2" t="s">
        <v>4068</v>
      </c>
      <c r="C4074" s="2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6">
        <f>(E4074/D4074)*100</f>
        <v>0.4</v>
      </c>
      <c r="P4074" s="5">
        <f>IF(NOT(L4074=0),(E4074/L4074),0)</f>
        <v>2</v>
      </c>
      <c r="Q4074" s="2" t="s">
        <v>8317</v>
      </c>
      <c r="R4074" s="2" t="s">
        <v>8318</v>
      </c>
      <c r="S4074" s="11">
        <f>(((J4074/60)/60)/24)+DATE(1970,1,1)</f>
        <v>41812.77443287037</v>
      </c>
      <c r="T4074" s="3">
        <f>(((I4074/60)/60)/24)+DATE(1970,1,1)</f>
        <v>41872.77443287037</v>
      </c>
    </row>
    <row r="4075" spans="1:20" x14ac:dyDescent="0.3">
      <c r="A4075" s="2">
        <v>4073</v>
      </c>
      <c r="B4075" s="2" t="s">
        <v>4069</v>
      </c>
      <c r="C4075" s="2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6">
        <f>(E4075/D4075)*100</f>
        <v>1.0571428571428572</v>
      </c>
      <c r="P4075" s="5">
        <f>IF(NOT(L4075=0),(E4075/L4075),0)</f>
        <v>18.5</v>
      </c>
      <c r="Q4075" s="2" t="s">
        <v>8317</v>
      </c>
      <c r="R4075" s="2" t="s">
        <v>8318</v>
      </c>
      <c r="S4075" s="11">
        <f>(((J4075/60)/60)/24)+DATE(1970,1,1)</f>
        <v>42078.34520833334</v>
      </c>
      <c r="T4075" s="3">
        <f>(((I4075/60)/60)/24)+DATE(1970,1,1)</f>
        <v>42133.166666666672</v>
      </c>
    </row>
    <row r="4076" spans="1:20" x14ac:dyDescent="0.3">
      <c r="A4076" s="2">
        <v>4074</v>
      </c>
      <c r="B4076" s="2" t="s">
        <v>4070</v>
      </c>
      <c r="C4076" s="2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6">
        <f>(E4076/D4076)*100</f>
        <v>26.727272727272727</v>
      </c>
      <c r="P4076" s="5">
        <f>IF(NOT(L4076=0),(E4076/L4076),0)</f>
        <v>35</v>
      </c>
      <c r="Q4076" s="2" t="s">
        <v>8317</v>
      </c>
      <c r="R4076" s="2" t="s">
        <v>8318</v>
      </c>
      <c r="S4076" s="11">
        <f>(((J4076/60)/60)/24)+DATE(1970,1,1)</f>
        <v>42283.552951388891</v>
      </c>
      <c r="T4076" s="3">
        <f>(((I4076/60)/60)/24)+DATE(1970,1,1)</f>
        <v>42313.594618055555</v>
      </c>
    </row>
    <row r="4077" spans="1:20" x14ac:dyDescent="0.3">
      <c r="A4077" s="2">
        <v>4075</v>
      </c>
      <c r="B4077" s="2" t="s">
        <v>4071</v>
      </c>
      <c r="C4077" s="2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6">
        <f>(E4077/D4077)*100</f>
        <v>28.799999999999997</v>
      </c>
      <c r="P4077" s="5">
        <f>IF(NOT(L4077=0),(E4077/L4077),0)</f>
        <v>44.307692307692307</v>
      </c>
      <c r="Q4077" s="2" t="s">
        <v>8317</v>
      </c>
      <c r="R4077" s="2" t="s">
        <v>8318</v>
      </c>
      <c r="S4077" s="11">
        <f>(((J4077/60)/60)/24)+DATE(1970,1,1)</f>
        <v>41779.045937499999</v>
      </c>
      <c r="T4077" s="3">
        <f>(((I4077/60)/60)/24)+DATE(1970,1,1)</f>
        <v>41820.727777777778</v>
      </c>
    </row>
    <row r="4078" spans="1:20" x14ac:dyDescent="0.3">
      <c r="A4078" s="2">
        <v>4076</v>
      </c>
      <c r="B4078" s="2" t="s">
        <v>4072</v>
      </c>
      <c r="C4078" s="2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6">
        <f>(E4078/D4078)*100</f>
        <v>0</v>
      </c>
      <c r="P4078" s="5">
        <f>IF(NOT(L4078=0),(E4078/L4078),0)</f>
        <v>0</v>
      </c>
      <c r="Q4078" s="2" t="s">
        <v>8317</v>
      </c>
      <c r="R4078" s="2" t="s">
        <v>8318</v>
      </c>
      <c r="S4078" s="11">
        <f>(((J4078/60)/60)/24)+DATE(1970,1,1)</f>
        <v>41905.795706018522</v>
      </c>
      <c r="T4078" s="3">
        <f>(((I4078/60)/60)/24)+DATE(1970,1,1)</f>
        <v>41933.82708333333</v>
      </c>
    </row>
    <row r="4079" spans="1:20" x14ac:dyDescent="0.3">
      <c r="A4079" s="2">
        <v>4077</v>
      </c>
      <c r="B4079" s="2" t="s">
        <v>4073</v>
      </c>
      <c r="C4079" s="2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6">
        <f>(E4079/D4079)*100</f>
        <v>8.9</v>
      </c>
      <c r="P4079" s="5">
        <f>IF(NOT(L4079=0),(E4079/L4079),0)</f>
        <v>222.5</v>
      </c>
      <c r="Q4079" s="2" t="s">
        <v>8317</v>
      </c>
      <c r="R4079" s="2" t="s">
        <v>8318</v>
      </c>
      <c r="S4079" s="11">
        <f>(((J4079/60)/60)/24)+DATE(1970,1,1)</f>
        <v>42695.7105787037</v>
      </c>
      <c r="T4079" s="3">
        <f>(((I4079/60)/60)/24)+DATE(1970,1,1)</f>
        <v>42725.7105787037</v>
      </c>
    </row>
    <row r="4080" spans="1:20" x14ac:dyDescent="0.3">
      <c r="A4080" s="2">
        <v>4078</v>
      </c>
      <c r="B4080" s="2" t="s">
        <v>4074</v>
      </c>
      <c r="C4080" s="2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6">
        <f>(E4080/D4080)*100</f>
        <v>0</v>
      </c>
      <c r="P4080" s="5">
        <f>IF(NOT(L4080=0),(E4080/L4080),0)</f>
        <v>0</v>
      </c>
      <c r="Q4080" s="2" t="s">
        <v>8317</v>
      </c>
      <c r="R4080" s="2" t="s">
        <v>8318</v>
      </c>
      <c r="S4080" s="11">
        <f>(((J4080/60)/60)/24)+DATE(1970,1,1)</f>
        <v>42732.787523148145</v>
      </c>
      <c r="T4080" s="3">
        <f>(((I4080/60)/60)/24)+DATE(1970,1,1)</f>
        <v>42762.787523148145</v>
      </c>
    </row>
    <row r="4081" spans="1:20" x14ac:dyDescent="0.3">
      <c r="A4081" s="2">
        <v>4079</v>
      </c>
      <c r="B4081" s="2" t="s">
        <v>4075</v>
      </c>
      <c r="C4081" s="2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6">
        <f>(E4081/D4081)*100</f>
        <v>0.16666666666666669</v>
      </c>
      <c r="P4081" s="5">
        <f>IF(NOT(L4081=0),(E4081/L4081),0)</f>
        <v>5</v>
      </c>
      <c r="Q4081" s="2" t="s">
        <v>8317</v>
      </c>
      <c r="R4081" s="2" t="s">
        <v>8318</v>
      </c>
      <c r="S4081" s="11">
        <f>(((J4081/60)/60)/24)+DATE(1970,1,1)</f>
        <v>42510.938900462963</v>
      </c>
      <c r="T4081" s="3">
        <f>(((I4081/60)/60)/24)+DATE(1970,1,1)</f>
        <v>42540.938900462963</v>
      </c>
    </row>
    <row r="4082" spans="1:20" x14ac:dyDescent="0.3">
      <c r="A4082" s="2">
        <v>4080</v>
      </c>
      <c r="B4082" s="2" t="s">
        <v>4076</v>
      </c>
      <c r="C4082" s="2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6">
        <f>(E4082/D4082)*100</f>
        <v>0</v>
      </c>
      <c r="P4082" s="5">
        <f>IF(NOT(L4082=0),(E4082/L4082),0)</f>
        <v>0</v>
      </c>
      <c r="Q4082" s="2" t="s">
        <v>8317</v>
      </c>
      <c r="R4082" s="2" t="s">
        <v>8318</v>
      </c>
      <c r="S4082" s="11">
        <f>(((J4082/60)/60)/24)+DATE(1970,1,1)</f>
        <v>42511.698101851856</v>
      </c>
      <c r="T4082" s="3">
        <f>(((I4082/60)/60)/24)+DATE(1970,1,1)</f>
        <v>42535.787500000006</v>
      </c>
    </row>
    <row r="4083" spans="1:20" x14ac:dyDescent="0.3">
      <c r="A4083" s="2">
        <v>4081</v>
      </c>
      <c r="B4083" s="2" t="s">
        <v>4077</v>
      </c>
      <c r="C4083" s="2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6">
        <f>(E4083/D4083)*100</f>
        <v>15.737410071942445</v>
      </c>
      <c r="P4083" s="5">
        <f>IF(NOT(L4083=0),(E4083/L4083),0)</f>
        <v>29.166666666666668</v>
      </c>
      <c r="Q4083" s="2" t="s">
        <v>8317</v>
      </c>
      <c r="R4083" s="2" t="s">
        <v>8318</v>
      </c>
      <c r="S4083" s="11">
        <f>(((J4083/60)/60)/24)+DATE(1970,1,1)</f>
        <v>42041.581307870365</v>
      </c>
      <c r="T4083" s="3">
        <f>(((I4083/60)/60)/24)+DATE(1970,1,1)</f>
        <v>42071.539641203708</v>
      </c>
    </row>
    <row r="4084" spans="1:20" x14ac:dyDescent="0.3">
      <c r="A4084" s="2">
        <v>4082</v>
      </c>
      <c r="B4084" s="2" t="s">
        <v>4078</v>
      </c>
      <c r="C4084" s="2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6">
        <f>(E4084/D4084)*100</f>
        <v>2</v>
      </c>
      <c r="P4084" s="5">
        <f>IF(NOT(L4084=0),(E4084/L4084),0)</f>
        <v>1.5</v>
      </c>
      <c r="Q4084" s="2" t="s">
        <v>8317</v>
      </c>
      <c r="R4084" s="2" t="s">
        <v>8318</v>
      </c>
      <c r="S4084" s="11">
        <f>(((J4084/60)/60)/24)+DATE(1970,1,1)</f>
        <v>42307.189270833333</v>
      </c>
      <c r="T4084" s="3">
        <f>(((I4084/60)/60)/24)+DATE(1970,1,1)</f>
        <v>42322.958333333328</v>
      </c>
    </row>
    <row r="4085" spans="1:20" x14ac:dyDescent="0.3">
      <c r="A4085" s="2">
        <v>4083</v>
      </c>
      <c r="B4085" s="2" t="s">
        <v>4079</v>
      </c>
      <c r="C4085" s="2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6">
        <f>(E4085/D4085)*100</f>
        <v>21.685714285714287</v>
      </c>
      <c r="P4085" s="5">
        <f>IF(NOT(L4085=0),(E4085/L4085),0)</f>
        <v>126.5</v>
      </c>
      <c r="Q4085" s="2" t="s">
        <v>8317</v>
      </c>
      <c r="R4085" s="2" t="s">
        <v>8318</v>
      </c>
      <c r="S4085" s="11">
        <f>(((J4085/60)/60)/24)+DATE(1970,1,1)</f>
        <v>42353.761759259258</v>
      </c>
      <c r="T4085" s="3">
        <f>(((I4085/60)/60)/24)+DATE(1970,1,1)</f>
        <v>42383.761759259258</v>
      </c>
    </row>
    <row r="4086" spans="1:20" x14ac:dyDescent="0.3">
      <c r="A4086" s="2">
        <v>4084</v>
      </c>
      <c r="B4086" s="2" t="s">
        <v>4080</v>
      </c>
      <c r="C4086" s="2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6">
        <f>(E4086/D4086)*100</f>
        <v>0.33333333333333337</v>
      </c>
      <c r="P4086" s="5">
        <f>IF(NOT(L4086=0),(E4086/L4086),0)</f>
        <v>10</v>
      </c>
      <c r="Q4086" s="2" t="s">
        <v>8317</v>
      </c>
      <c r="R4086" s="2" t="s">
        <v>8318</v>
      </c>
      <c r="S4086" s="11">
        <f>(((J4086/60)/60)/24)+DATE(1970,1,1)</f>
        <v>42622.436412037037</v>
      </c>
      <c r="T4086" s="3">
        <f>(((I4086/60)/60)/24)+DATE(1970,1,1)</f>
        <v>42652.436412037037</v>
      </c>
    </row>
    <row r="4087" spans="1:20" x14ac:dyDescent="0.3">
      <c r="A4087" s="2">
        <v>4085</v>
      </c>
      <c r="B4087" s="2" t="s">
        <v>4081</v>
      </c>
      <c r="C4087" s="2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6">
        <f>(E4087/D4087)*100</f>
        <v>0.2857142857142857</v>
      </c>
      <c r="P4087" s="5">
        <f>IF(NOT(L4087=0),(E4087/L4087),0)</f>
        <v>10</v>
      </c>
      <c r="Q4087" s="2" t="s">
        <v>8317</v>
      </c>
      <c r="R4087" s="2" t="s">
        <v>8318</v>
      </c>
      <c r="S4087" s="11">
        <f>(((J4087/60)/60)/24)+DATE(1970,1,1)</f>
        <v>42058.603877314818</v>
      </c>
      <c r="T4087" s="3">
        <f>(((I4087/60)/60)/24)+DATE(1970,1,1)</f>
        <v>42087.165972222225</v>
      </c>
    </row>
    <row r="4088" spans="1:20" x14ac:dyDescent="0.3">
      <c r="A4088" s="2">
        <v>4086</v>
      </c>
      <c r="B4088" s="2" t="s">
        <v>4082</v>
      </c>
      <c r="C4088" s="2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6">
        <f>(E4088/D4088)*100</f>
        <v>4.7</v>
      </c>
      <c r="P4088" s="5">
        <f>IF(NOT(L4088=0),(E4088/L4088),0)</f>
        <v>9.4</v>
      </c>
      <c r="Q4088" s="2" t="s">
        <v>8317</v>
      </c>
      <c r="R4088" s="2" t="s">
        <v>8318</v>
      </c>
      <c r="S4088" s="11">
        <f>(((J4088/60)/60)/24)+DATE(1970,1,1)</f>
        <v>42304.940960648149</v>
      </c>
      <c r="T4088" s="3">
        <f>(((I4088/60)/60)/24)+DATE(1970,1,1)</f>
        <v>42329.166666666672</v>
      </c>
    </row>
    <row r="4089" spans="1:20" x14ac:dyDescent="0.3">
      <c r="A4089" s="2">
        <v>4087</v>
      </c>
      <c r="B4089" s="2" t="s">
        <v>4083</v>
      </c>
      <c r="C4089" s="2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6">
        <f>(E4089/D4089)*100</f>
        <v>0</v>
      </c>
      <c r="P4089" s="5">
        <f>IF(NOT(L4089=0),(E4089/L4089),0)</f>
        <v>0</v>
      </c>
      <c r="Q4089" s="2" t="s">
        <v>8317</v>
      </c>
      <c r="R4089" s="2" t="s">
        <v>8318</v>
      </c>
      <c r="S4089" s="11">
        <f>(((J4089/60)/60)/24)+DATE(1970,1,1)</f>
        <v>42538.742893518516</v>
      </c>
      <c r="T4089" s="3">
        <f>(((I4089/60)/60)/24)+DATE(1970,1,1)</f>
        <v>42568.742893518516</v>
      </c>
    </row>
    <row r="4090" spans="1:20" x14ac:dyDescent="0.3">
      <c r="A4090" s="2">
        <v>4088</v>
      </c>
      <c r="B4090" s="2" t="s">
        <v>4084</v>
      </c>
      <c r="C4090" s="2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6">
        <f>(E4090/D4090)*100</f>
        <v>10.8</v>
      </c>
      <c r="P4090" s="5">
        <f>IF(NOT(L4090=0),(E4090/L4090),0)</f>
        <v>72</v>
      </c>
      <c r="Q4090" s="2" t="s">
        <v>8317</v>
      </c>
      <c r="R4090" s="2" t="s">
        <v>8318</v>
      </c>
      <c r="S4090" s="11">
        <f>(((J4090/60)/60)/24)+DATE(1970,1,1)</f>
        <v>41990.612546296295</v>
      </c>
      <c r="T4090" s="3">
        <f>(((I4090/60)/60)/24)+DATE(1970,1,1)</f>
        <v>42020.434722222228</v>
      </c>
    </row>
    <row r="4091" spans="1:20" x14ac:dyDescent="0.3">
      <c r="A4091" s="2">
        <v>4089</v>
      </c>
      <c r="B4091" s="2" t="s">
        <v>4085</v>
      </c>
      <c r="C4091" s="2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6">
        <f>(E4091/D4091)*100</f>
        <v>4.8</v>
      </c>
      <c r="P4091" s="5">
        <f>IF(NOT(L4091=0),(E4091/L4091),0)</f>
        <v>30</v>
      </c>
      <c r="Q4091" s="2" t="s">
        <v>8317</v>
      </c>
      <c r="R4091" s="2" t="s">
        <v>8318</v>
      </c>
      <c r="S4091" s="11">
        <f>(((J4091/60)/60)/24)+DATE(1970,1,1)</f>
        <v>42122.732499999998</v>
      </c>
      <c r="T4091" s="3">
        <f>(((I4091/60)/60)/24)+DATE(1970,1,1)</f>
        <v>42155.732638888891</v>
      </c>
    </row>
    <row r="4092" spans="1:20" x14ac:dyDescent="0.3">
      <c r="A4092" s="2">
        <v>4090</v>
      </c>
      <c r="B4092" s="2" t="s">
        <v>4086</v>
      </c>
      <c r="C4092" s="2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6">
        <f>(E4092/D4092)*100</f>
        <v>3.2</v>
      </c>
      <c r="P4092" s="5">
        <f>IF(NOT(L4092=0),(E4092/L4092),0)</f>
        <v>10.666666666666666</v>
      </c>
      <c r="Q4092" s="2" t="s">
        <v>8317</v>
      </c>
      <c r="R4092" s="2" t="s">
        <v>8318</v>
      </c>
      <c r="S4092" s="11">
        <f>(((J4092/60)/60)/24)+DATE(1970,1,1)</f>
        <v>42209.67288194444</v>
      </c>
      <c r="T4092" s="3">
        <f>(((I4092/60)/60)/24)+DATE(1970,1,1)</f>
        <v>42223.625</v>
      </c>
    </row>
    <row r="4093" spans="1:20" x14ac:dyDescent="0.3">
      <c r="A4093" s="2">
        <v>4091</v>
      </c>
      <c r="B4093" s="2" t="s">
        <v>4087</v>
      </c>
      <c r="C4093" s="2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6">
        <f>(E4093/D4093)*100</f>
        <v>12.75</v>
      </c>
      <c r="P4093" s="5">
        <f>IF(NOT(L4093=0),(E4093/L4093),0)</f>
        <v>25.5</v>
      </c>
      <c r="Q4093" s="2" t="s">
        <v>8317</v>
      </c>
      <c r="R4093" s="2" t="s">
        <v>8318</v>
      </c>
      <c r="S4093" s="11">
        <f>(((J4093/60)/60)/24)+DATE(1970,1,1)</f>
        <v>41990.506377314814</v>
      </c>
      <c r="T4093" s="3">
        <f>(((I4093/60)/60)/24)+DATE(1970,1,1)</f>
        <v>42020.506377314814</v>
      </c>
    </row>
    <row r="4094" spans="1:20" x14ac:dyDescent="0.3">
      <c r="A4094" s="2">
        <v>4092</v>
      </c>
      <c r="B4094" s="2" t="s">
        <v>4088</v>
      </c>
      <c r="C4094" s="2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6">
        <f>(E4094/D4094)*100</f>
        <v>1.8181818181818181E-2</v>
      </c>
      <c r="P4094" s="5">
        <f>IF(NOT(L4094=0),(E4094/L4094),0)</f>
        <v>20</v>
      </c>
      <c r="Q4094" s="2" t="s">
        <v>8317</v>
      </c>
      <c r="R4094" s="2" t="s">
        <v>8318</v>
      </c>
      <c r="S4094" s="11">
        <f>(((J4094/60)/60)/24)+DATE(1970,1,1)</f>
        <v>42039.194988425923</v>
      </c>
      <c r="T4094" s="3">
        <f>(((I4094/60)/60)/24)+DATE(1970,1,1)</f>
        <v>42099.153321759266</v>
      </c>
    </row>
    <row r="4095" spans="1:20" x14ac:dyDescent="0.3">
      <c r="A4095" s="2">
        <v>4093</v>
      </c>
      <c r="B4095" s="2" t="s">
        <v>4089</v>
      </c>
      <c r="C4095" s="2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6">
        <f>(E4095/D4095)*100</f>
        <v>2.4</v>
      </c>
      <c r="P4095" s="5">
        <f>IF(NOT(L4095=0),(E4095/L4095),0)</f>
        <v>15</v>
      </c>
      <c r="Q4095" s="2" t="s">
        <v>8317</v>
      </c>
      <c r="R4095" s="2" t="s">
        <v>8318</v>
      </c>
      <c r="S4095" s="11">
        <f>(((J4095/60)/60)/24)+DATE(1970,1,1)</f>
        <v>42178.815891203703</v>
      </c>
      <c r="T4095" s="3">
        <f>(((I4095/60)/60)/24)+DATE(1970,1,1)</f>
        <v>42238.815891203703</v>
      </c>
    </row>
    <row r="4096" spans="1:20" x14ac:dyDescent="0.3">
      <c r="A4096" s="2">
        <v>4094</v>
      </c>
      <c r="B4096" s="2" t="s">
        <v>4090</v>
      </c>
      <c r="C4096" s="2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6">
        <f>(E4096/D4096)*100</f>
        <v>36.5</v>
      </c>
      <c r="P4096" s="5">
        <f>IF(NOT(L4096=0),(E4096/L4096),0)</f>
        <v>91.25</v>
      </c>
      <c r="Q4096" s="2" t="s">
        <v>8317</v>
      </c>
      <c r="R4096" s="2" t="s">
        <v>8318</v>
      </c>
      <c r="S4096" s="11">
        <f>(((J4096/60)/60)/24)+DATE(1970,1,1)</f>
        <v>41890.086805555555</v>
      </c>
      <c r="T4096" s="3">
        <f>(((I4096/60)/60)/24)+DATE(1970,1,1)</f>
        <v>41934.207638888889</v>
      </c>
    </row>
    <row r="4097" spans="1:20" x14ac:dyDescent="0.3">
      <c r="A4097" s="2">
        <v>4095</v>
      </c>
      <c r="B4097" s="2" t="s">
        <v>4091</v>
      </c>
      <c r="C4097" s="2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6">
        <f>(E4097/D4097)*100</f>
        <v>2.666666666666667</v>
      </c>
      <c r="P4097" s="5">
        <f>IF(NOT(L4097=0),(E4097/L4097),0)</f>
        <v>800</v>
      </c>
      <c r="Q4097" s="2" t="s">
        <v>8317</v>
      </c>
      <c r="R4097" s="2" t="s">
        <v>8318</v>
      </c>
      <c r="S4097" s="11">
        <f>(((J4097/60)/60)/24)+DATE(1970,1,1)</f>
        <v>42693.031828703708</v>
      </c>
      <c r="T4097" s="3">
        <f>(((I4097/60)/60)/24)+DATE(1970,1,1)</f>
        <v>42723.031828703708</v>
      </c>
    </row>
    <row r="4098" spans="1:20" x14ac:dyDescent="0.3">
      <c r="A4098" s="2">
        <v>4096</v>
      </c>
      <c r="B4098" s="2" t="s">
        <v>4092</v>
      </c>
      <c r="C4098" s="2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6">
        <f>(E4098/D4098)*100</f>
        <v>11.428571428571429</v>
      </c>
      <c r="P4098" s="5">
        <f>IF(NOT(L4098=0),(E4098/L4098),0)</f>
        <v>80</v>
      </c>
      <c r="Q4098" s="2" t="s">
        <v>8317</v>
      </c>
      <c r="R4098" s="2" t="s">
        <v>8318</v>
      </c>
      <c r="S4098" s="11">
        <f>(((J4098/60)/60)/24)+DATE(1970,1,1)</f>
        <v>42750.530312499999</v>
      </c>
      <c r="T4098" s="3">
        <f>(((I4098/60)/60)/24)+DATE(1970,1,1)</f>
        <v>42794.368749999994</v>
      </c>
    </row>
    <row r="4099" spans="1:20" x14ac:dyDescent="0.3">
      <c r="A4099" s="2">
        <v>4097</v>
      </c>
      <c r="B4099" s="2" t="s">
        <v>4093</v>
      </c>
      <c r="C4099" s="2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6">
        <f>(E4099/D4099)*100</f>
        <v>0</v>
      </c>
      <c r="P4099" s="5">
        <f>IF(NOT(L4099=0),(E4099/L4099),0)</f>
        <v>0</v>
      </c>
      <c r="Q4099" s="2" t="s">
        <v>8317</v>
      </c>
      <c r="R4099" s="2" t="s">
        <v>8318</v>
      </c>
      <c r="S4099" s="11">
        <f>(((J4099/60)/60)/24)+DATE(1970,1,1)</f>
        <v>42344.824502314819</v>
      </c>
      <c r="T4099" s="3">
        <f>(((I4099/60)/60)/24)+DATE(1970,1,1)</f>
        <v>42400.996527777781</v>
      </c>
    </row>
    <row r="4100" spans="1:20" x14ac:dyDescent="0.3">
      <c r="A4100" s="2">
        <v>4098</v>
      </c>
      <c r="B4100" s="2" t="s">
        <v>4094</v>
      </c>
      <c r="C4100" s="2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6">
        <f>(E4100/D4100)*100</f>
        <v>0</v>
      </c>
      <c r="P4100" s="5">
        <f>IF(NOT(L4100=0),(E4100/L4100),0)</f>
        <v>0</v>
      </c>
      <c r="Q4100" s="2" t="s">
        <v>8317</v>
      </c>
      <c r="R4100" s="2" t="s">
        <v>8318</v>
      </c>
      <c r="S4100" s="11">
        <f>(((J4100/60)/60)/24)+DATE(1970,1,1)</f>
        <v>42495.722187499996</v>
      </c>
      <c r="T4100" s="3">
        <f>(((I4100/60)/60)/24)+DATE(1970,1,1)</f>
        <v>42525.722187499996</v>
      </c>
    </row>
    <row r="4101" spans="1:20" x14ac:dyDescent="0.3">
      <c r="A4101" s="2">
        <v>4099</v>
      </c>
      <c r="B4101" s="2" t="s">
        <v>4095</v>
      </c>
      <c r="C4101" s="2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6">
        <f>(E4101/D4101)*100</f>
        <v>1.1111111111111112</v>
      </c>
      <c r="P4101" s="5">
        <f>IF(NOT(L4101=0),(E4101/L4101),0)</f>
        <v>50</v>
      </c>
      <c r="Q4101" s="2" t="s">
        <v>8317</v>
      </c>
      <c r="R4101" s="2" t="s">
        <v>8318</v>
      </c>
      <c r="S4101" s="11">
        <f>(((J4101/60)/60)/24)+DATE(1970,1,1)</f>
        <v>42570.850381944445</v>
      </c>
      <c r="T4101" s="3">
        <f>(((I4101/60)/60)/24)+DATE(1970,1,1)</f>
        <v>42615.850381944445</v>
      </c>
    </row>
    <row r="4102" spans="1:20" x14ac:dyDescent="0.3">
      <c r="A4102" s="2">
        <v>4100</v>
      </c>
      <c r="B4102" s="2" t="s">
        <v>4096</v>
      </c>
      <c r="C4102" s="2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6">
        <f>(E4102/D4102)*100</f>
        <v>0</v>
      </c>
      <c r="P4102" s="5">
        <f>IF(NOT(L4102=0),(E4102/L4102),0)</f>
        <v>0</v>
      </c>
      <c r="Q4102" s="2" t="s">
        <v>8317</v>
      </c>
      <c r="R4102" s="2" t="s">
        <v>8318</v>
      </c>
      <c r="S4102" s="11">
        <f>(((J4102/60)/60)/24)+DATE(1970,1,1)</f>
        <v>41927.124884259261</v>
      </c>
      <c r="T4102" s="3">
        <f>(((I4102/60)/60)/24)+DATE(1970,1,1)</f>
        <v>41937.124884259261</v>
      </c>
    </row>
    <row r="4103" spans="1:20" x14ac:dyDescent="0.3">
      <c r="A4103" s="2">
        <v>4101</v>
      </c>
      <c r="B4103" s="2" t="s">
        <v>4097</v>
      </c>
      <c r="C4103" s="2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6">
        <f>(E4103/D4103)*100</f>
        <v>0</v>
      </c>
      <c r="P4103" s="5">
        <f>IF(NOT(L4103=0),(E4103/L4103),0)</f>
        <v>0</v>
      </c>
      <c r="Q4103" s="2" t="s">
        <v>8317</v>
      </c>
      <c r="R4103" s="2" t="s">
        <v>8318</v>
      </c>
      <c r="S4103" s="11">
        <f>(((J4103/60)/60)/24)+DATE(1970,1,1)</f>
        <v>42730.903726851851</v>
      </c>
      <c r="T4103" s="3">
        <f>(((I4103/60)/60)/24)+DATE(1970,1,1)</f>
        <v>42760.903726851851</v>
      </c>
    </row>
    <row r="4104" spans="1:20" x14ac:dyDescent="0.3">
      <c r="A4104" s="2">
        <v>4102</v>
      </c>
      <c r="B4104" s="2" t="s">
        <v>4098</v>
      </c>
      <c r="C4104" s="2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6">
        <f>(E4104/D4104)*100</f>
        <v>27.400000000000002</v>
      </c>
      <c r="P4104" s="5">
        <f>IF(NOT(L4104=0),(E4104/L4104),0)</f>
        <v>22.833333333333332</v>
      </c>
      <c r="Q4104" s="2" t="s">
        <v>8317</v>
      </c>
      <c r="R4104" s="2" t="s">
        <v>8318</v>
      </c>
      <c r="S4104" s="11">
        <f>(((J4104/60)/60)/24)+DATE(1970,1,1)</f>
        <v>42475.848067129627</v>
      </c>
      <c r="T4104" s="3">
        <f>(((I4104/60)/60)/24)+DATE(1970,1,1)</f>
        <v>42505.848067129627</v>
      </c>
    </row>
    <row r="4105" spans="1:20" x14ac:dyDescent="0.3">
      <c r="A4105" s="2">
        <v>4103</v>
      </c>
      <c r="B4105" s="2" t="s">
        <v>4099</v>
      </c>
      <c r="C4105" s="2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6">
        <f>(E4105/D4105)*100</f>
        <v>10</v>
      </c>
      <c r="P4105" s="5">
        <f>IF(NOT(L4105=0),(E4105/L4105),0)</f>
        <v>16.666666666666668</v>
      </c>
      <c r="Q4105" s="2" t="s">
        <v>8317</v>
      </c>
      <c r="R4105" s="2" t="s">
        <v>8318</v>
      </c>
      <c r="S4105" s="11">
        <f>(((J4105/60)/60)/24)+DATE(1970,1,1)</f>
        <v>42188.83293981482</v>
      </c>
      <c r="T4105" s="3">
        <f>(((I4105/60)/60)/24)+DATE(1970,1,1)</f>
        <v>42242.772222222222</v>
      </c>
    </row>
    <row r="4106" spans="1:20" x14ac:dyDescent="0.3">
      <c r="A4106" s="2">
        <v>4104</v>
      </c>
      <c r="B4106" s="2" t="s">
        <v>4100</v>
      </c>
      <c r="C4106" s="2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6">
        <f>(E4106/D4106)*100</f>
        <v>21.366666666666667</v>
      </c>
      <c r="P4106" s="5">
        <f>IF(NOT(L4106=0),(E4106/L4106),0)</f>
        <v>45.785714285714285</v>
      </c>
      <c r="Q4106" s="2" t="s">
        <v>8317</v>
      </c>
      <c r="R4106" s="2" t="s">
        <v>8318</v>
      </c>
      <c r="S4106" s="11">
        <f>(((J4106/60)/60)/24)+DATE(1970,1,1)</f>
        <v>42640.278171296297</v>
      </c>
      <c r="T4106" s="3">
        <f>(((I4106/60)/60)/24)+DATE(1970,1,1)</f>
        <v>42670.278171296297</v>
      </c>
    </row>
    <row r="4107" spans="1:20" x14ac:dyDescent="0.3">
      <c r="A4107" s="2">
        <v>4105</v>
      </c>
      <c r="B4107" s="2" t="s">
        <v>4101</v>
      </c>
      <c r="C4107" s="2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6">
        <f>(E4107/D4107)*100</f>
        <v>6.9696969696969706</v>
      </c>
      <c r="P4107" s="5">
        <f>IF(NOT(L4107=0),(E4107/L4107),0)</f>
        <v>383.33333333333331</v>
      </c>
      <c r="Q4107" s="2" t="s">
        <v>8317</v>
      </c>
      <c r="R4107" s="2" t="s">
        <v>8318</v>
      </c>
      <c r="S4107" s="11">
        <f>(((J4107/60)/60)/24)+DATE(1970,1,1)</f>
        <v>42697.010520833333</v>
      </c>
      <c r="T4107" s="3">
        <f>(((I4107/60)/60)/24)+DATE(1970,1,1)</f>
        <v>42730.010520833333</v>
      </c>
    </row>
    <row r="4108" spans="1:20" x14ac:dyDescent="0.3">
      <c r="A4108" s="2">
        <v>4106</v>
      </c>
      <c r="B4108" s="2" t="s">
        <v>4102</v>
      </c>
      <c r="C4108" s="2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6">
        <f>(E4108/D4108)*100</f>
        <v>70.599999999999994</v>
      </c>
      <c r="P4108" s="5">
        <f>IF(NOT(L4108=0),(E4108/L4108),0)</f>
        <v>106.96969696969697</v>
      </c>
      <c r="Q4108" s="2" t="s">
        <v>8317</v>
      </c>
      <c r="R4108" s="2" t="s">
        <v>8318</v>
      </c>
      <c r="S4108" s="11">
        <f>(((J4108/60)/60)/24)+DATE(1970,1,1)</f>
        <v>42053.049375000002</v>
      </c>
      <c r="T4108" s="3">
        <f>(((I4108/60)/60)/24)+DATE(1970,1,1)</f>
        <v>42096.041666666672</v>
      </c>
    </row>
    <row r="4109" spans="1:20" x14ac:dyDescent="0.3">
      <c r="A4109" s="2">
        <v>4107</v>
      </c>
      <c r="B4109" s="2" t="s">
        <v>4103</v>
      </c>
      <c r="C4109" s="2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6">
        <f>(E4109/D4109)*100</f>
        <v>2.0500000000000003</v>
      </c>
      <c r="P4109" s="5">
        <f>IF(NOT(L4109=0),(E4109/L4109),0)</f>
        <v>10.25</v>
      </c>
      <c r="Q4109" s="2" t="s">
        <v>8317</v>
      </c>
      <c r="R4109" s="2" t="s">
        <v>8318</v>
      </c>
      <c r="S4109" s="11">
        <f>(((J4109/60)/60)/24)+DATE(1970,1,1)</f>
        <v>41883.916678240741</v>
      </c>
      <c r="T4109" s="3">
        <f>(((I4109/60)/60)/24)+DATE(1970,1,1)</f>
        <v>41906.916678240741</v>
      </c>
    </row>
    <row r="4110" spans="1:20" x14ac:dyDescent="0.3">
      <c r="A4110" s="2">
        <v>4108</v>
      </c>
      <c r="B4110" s="2" t="s">
        <v>4104</v>
      </c>
      <c r="C4110" s="2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6">
        <f>(E4110/D4110)*100</f>
        <v>1.9666666666666666</v>
      </c>
      <c r="P4110" s="5">
        <f>IF(NOT(L4110=0),(E4110/L4110),0)</f>
        <v>59</v>
      </c>
      <c r="Q4110" s="2" t="s">
        <v>8317</v>
      </c>
      <c r="R4110" s="2" t="s">
        <v>8318</v>
      </c>
      <c r="S4110" s="11">
        <f>(((J4110/60)/60)/24)+DATE(1970,1,1)</f>
        <v>42767.031678240746</v>
      </c>
      <c r="T4110" s="3">
        <f>(((I4110/60)/60)/24)+DATE(1970,1,1)</f>
        <v>42797.208333333328</v>
      </c>
    </row>
    <row r="4111" spans="1:20" x14ac:dyDescent="0.3">
      <c r="A4111" s="2">
        <v>4109</v>
      </c>
      <c r="B4111" s="2" t="s">
        <v>4105</v>
      </c>
      <c r="C4111" s="2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6">
        <f>(E4111/D4111)*100</f>
        <v>0</v>
      </c>
      <c r="P4111" s="5">
        <f>IF(NOT(L4111=0),(E4111/L4111),0)</f>
        <v>0</v>
      </c>
      <c r="Q4111" s="2" t="s">
        <v>8317</v>
      </c>
      <c r="R4111" s="2" t="s">
        <v>8318</v>
      </c>
      <c r="S4111" s="11">
        <f>(((J4111/60)/60)/24)+DATE(1970,1,1)</f>
        <v>42307.539398148147</v>
      </c>
      <c r="T4111" s="3">
        <f>(((I4111/60)/60)/24)+DATE(1970,1,1)</f>
        <v>42337.581064814818</v>
      </c>
    </row>
    <row r="4112" spans="1:20" x14ac:dyDescent="0.3">
      <c r="A4112" s="2">
        <v>4110</v>
      </c>
      <c r="B4112" s="2" t="s">
        <v>4106</v>
      </c>
      <c r="C4112" s="2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6">
        <f>(E4112/D4112)*100</f>
        <v>28.666666666666668</v>
      </c>
      <c r="P4112" s="5">
        <f>IF(NOT(L4112=0),(E4112/L4112),0)</f>
        <v>14.333333333333334</v>
      </c>
      <c r="Q4112" s="2" t="s">
        <v>8317</v>
      </c>
      <c r="R4112" s="2" t="s">
        <v>8318</v>
      </c>
      <c r="S4112" s="11">
        <f>(((J4112/60)/60)/24)+DATE(1970,1,1)</f>
        <v>42512.626747685179</v>
      </c>
      <c r="T4112" s="3">
        <f>(((I4112/60)/60)/24)+DATE(1970,1,1)</f>
        <v>42572.626747685179</v>
      </c>
    </row>
    <row r="4113" spans="1:20" x14ac:dyDescent="0.3">
      <c r="A4113" s="2">
        <v>4111</v>
      </c>
      <c r="B4113" s="2" t="s">
        <v>4107</v>
      </c>
      <c r="C4113" s="2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6">
        <f>(E4113/D4113)*100</f>
        <v>3.1333333333333333</v>
      </c>
      <c r="P4113" s="5">
        <f>IF(NOT(L4113=0),(E4113/L4113),0)</f>
        <v>15.666666666666666</v>
      </c>
      <c r="Q4113" s="2" t="s">
        <v>8317</v>
      </c>
      <c r="R4113" s="2" t="s">
        <v>8318</v>
      </c>
      <c r="S4113" s="11">
        <f>(((J4113/60)/60)/24)+DATE(1970,1,1)</f>
        <v>42029.135879629626</v>
      </c>
      <c r="T4113" s="3">
        <f>(((I4113/60)/60)/24)+DATE(1970,1,1)</f>
        <v>42059.135879629626</v>
      </c>
    </row>
    <row r="4114" spans="1:20" x14ac:dyDescent="0.3">
      <c r="A4114" s="2">
        <v>4112</v>
      </c>
      <c r="B4114" s="2" t="s">
        <v>4108</v>
      </c>
      <c r="C4114" s="2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6">
        <f>(E4114/D4114)*100</f>
        <v>0.04</v>
      </c>
      <c r="P4114" s="5">
        <f>IF(NOT(L4114=0),(E4114/L4114),0)</f>
        <v>1</v>
      </c>
      <c r="Q4114" s="2" t="s">
        <v>8317</v>
      </c>
      <c r="R4114" s="2" t="s">
        <v>8318</v>
      </c>
      <c r="S4114" s="11">
        <f>(((J4114/60)/60)/24)+DATE(1970,1,1)</f>
        <v>42400.946597222224</v>
      </c>
      <c r="T4114" s="3">
        <f>(((I4114/60)/60)/24)+DATE(1970,1,1)</f>
        <v>42428</v>
      </c>
    </row>
    <row r="4115" spans="1:20" x14ac:dyDescent="0.3">
      <c r="A4115" s="2">
        <v>4113</v>
      </c>
      <c r="B4115" s="2" t="s">
        <v>4109</v>
      </c>
      <c r="C4115" s="2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6">
        <f>(E4115/D4115)*100</f>
        <v>0.2</v>
      </c>
      <c r="P4115" s="5">
        <f>IF(NOT(L4115=0),(E4115/L4115),0)</f>
        <v>1</v>
      </c>
      <c r="Q4115" s="2" t="s">
        <v>8317</v>
      </c>
      <c r="R4115" s="2" t="s">
        <v>8318</v>
      </c>
      <c r="S4115" s="11">
        <f>(((J4115/60)/60)/24)+DATE(1970,1,1)</f>
        <v>42358.573182870372</v>
      </c>
      <c r="T4115" s="3">
        <f>(((I4115/60)/60)/24)+DATE(1970,1,1)</f>
        <v>42377.273611111115</v>
      </c>
    </row>
  </sheetData>
  <sortState xmlns:xlrd2="http://schemas.microsoft.com/office/spreadsheetml/2017/richdata2" ref="A2:T4115">
    <sortCondition ref="A1"/>
  </sortState>
  <conditionalFormatting sqref="F1:F1048576">
    <cfRule type="cellIs" dxfId="4" priority="1" operator="equal">
      <formula>"canceled"</formula>
    </cfRule>
    <cfRule type="cellIs" dxfId="3" priority="3" operator="equal">
      <formula>"live"</formula>
    </cfRule>
    <cfRule type="cellIs" dxfId="2" priority="4" operator="equal">
      <formula>"cancelled"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CF5A9-8615-4F88-907F-C1E71386E83C}">
  <dimension ref="A1:F14"/>
  <sheetViews>
    <sheetView workbookViewId="0">
      <selection activeCell="A5" sqref="A5:F13"/>
    </sheetView>
  </sheetViews>
  <sheetFormatPr defaultColWidth="19.33203125"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  <col min="7" max="7" width="13.5546875" bestFit="1" customWidth="1"/>
    <col min="8" max="8" width="15" bestFit="1" customWidth="1"/>
    <col min="9" max="9" width="13.5546875" bestFit="1" customWidth="1"/>
    <col min="10" max="10" width="20" bestFit="1" customWidth="1"/>
    <col min="11" max="11" width="18.5546875" bestFit="1" customWidth="1"/>
  </cols>
  <sheetData>
    <row r="1" spans="1:6" x14ac:dyDescent="0.3">
      <c r="A1" s="7" t="s">
        <v>8223</v>
      </c>
      <c r="B1" t="s">
        <v>8360</v>
      </c>
    </row>
    <row r="3" spans="1:6" x14ac:dyDescent="0.3">
      <c r="A3" s="7" t="s">
        <v>8364</v>
      </c>
      <c r="B3" s="7" t="s">
        <v>8363</v>
      </c>
    </row>
    <row r="4" spans="1:6" x14ac:dyDescent="0.3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352A-0D75-4537-913A-8C2F49866ABD}">
  <dimension ref="A1:F47"/>
  <sheetViews>
    <sheetView workbookViewId="0">
      <selection activeCell="B5" sqref="B5"/>
    </sheetView>
  </sheetViews>
  <sheetFormatPr defaultColWidth="19.33203125" defaultRowHeight="14.4" x14ac:dyDescent="0.3"/>
  <cols>
    <col min="1" max="1" width="16.3320312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  <col min="7" max="7" width="13.5546875" bestFit="1" customWidth="1"/>
    <col min="8" max="8" width="15" bestFit="1" customWidth="1"/>
    <col min="9" max="9" width="13.5546875" bestFit="1" customWidth="1"/>
    <col min="10" max="10" width="20" bestFit="1" customWidth="1"/>
    <col min="11" max="11" width="18.5546875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8308</v>
      </c>
      <c r="B2" t="s">
        <v>8360</v>
      </c>
    </row>
    <row r="4" spans="1:6" x14ac:dyDescent="0.3">
      <c r="A4" s="7" t="s">
        <v>8364</v>
      </c>
      <c r="B4" s="7" t="s">
        <v>8363</v>
      </c>
    </row>
    <row r="5" spans="1:6" x14ac:dyDescent="0.3">
      <c r="A5" s="7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3">
      <c r="A6" s="8" t="s">
        <v>8316</v>
      </c>
      <c r="B6" s="9"/>
      <c r="C6" s="9"/>
      <c r="D6" s="9">
        <v>100</v>
      </c>
      <c r="E6" s="9"/>
      <c r="F6" s="9">
        <v>100</v>
      </c>
    </row>
    <row r="7" spans="1:6" x14ac:dyDescent="0.3">
      <c r="A7" s="8" t="s">
        <v>8344</v>
      </c>
      <c r="B7" s="9"/>
      <c r="C7" s="9"/>
      <c r="D7" s="9"/>
      <c r="E7" s="9">
        <v>20</v>
      </c>
      <c r="F7" s="9">
        <v>20</v>
      </c>
    </row>
    <row r="8" spans="1:6" x14ac:dyDescent="0.3">
      <c r="A8" s="8" t="s">
        <v>8332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8358</v>
      </c>
      <c r="B9" s="9"/>
      <c r="C9" s="9"/>
      <c r="D9" s="9">
        <v>40</v>
      </c>
      <c r="E9" s="9"/>
      <c r="F9" s="9">
        <v>40</v>
      </c>
    </row>
    <row r="10" spans="1:6" x14ac:dyDescent="0.3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8314</v>
      </c>
      <c r="B12" s="9"/>
      <c r="C12" s="9"/>
      <c r="D12" s="9">
        <v>80</v>
      </c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">
      <c r="A15" s="8" t="s">
        <v>8324</v>
      </c>
      <c r="B15" s="9"/>
      <c r="C15" s="9"/>
      <c r="D15" s="9">
        <v>40</v>
      </c>
      <c r="E15" s="9"/>
      <c r="F15" s="9">
        <v>40</v>
      </c>
    </row>
    <row r="16" spans="1:6" x14ac:dyDescent="0.3">
      <c r="A16" s="8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">
      <c r="A17" s="8" t="s">
        <v>8348</v>
      </c>
      <c r="B17" s="9"/>
      <c r="C17" s="9"/>
      <c r="D17" s="9">
        <v>20</v>
      </c>
      <c r="E17" s="9"/>
      <c r="F17" s="9">
        <v>20</v>
      </c>
    </row>
    <row r="18" spans="1:6" x14ac:dyDescent="0.3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">
      <c r="A20" s="8" t="s">
        <v>8328</v>
      </c>
      <c r="B20" s="9"/>
      <c r="C20" s="9"/>
      <c r="D20" s="9">
        <v>60</v>
      </c>
      <c r="E20" s="9"/>
      <c r="F20" s="9">
        <v>60</v>
      </c>
    </row>
    <row r="21" spans="1:6" x14ac:dyDescent="0.3">
      <c r="A21" s="8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8335</v>
      </c>
      <c r="B23" s="9"/>
      <c r="C23" s="9"/>
      <c r="D23" s="9">
        <v>40</v>
      </c>
      <c r="E23" s="9"/>
      <c r="F23" s="9">
        <v>40</v>
      </c>
    </row>
    <row r="24" spans="1:6" x14ac:dyDescent="0.3">
      <c r="A24" s="8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3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8350</v>
      </c>
      <c r="B27" s="9"/>
      <c r="C27" s="9"/>
      <c r="D27" s="9">
        <v>20</v>
      </c>
      <c r="E27" s="9"/>
      <c r="F27" s="9">
        <v>20</v>
      </c>
    </row>
    <row r="28" spans="1:6" x14ac:dyDescent="0.3">
      <c r="A28" s="8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">
      <c r="A29" s="8" t="s">
        <v>8345</v>
      </c>
      <c r="B29" s="9"/>
      <c r="C29" s="9"/>
      <c r="D29" s="9">
        <v>20</v>
      </c>
      <c r="E29" s="9"/>
      <c r="F29" s="9">
        <v>20</v>
      </c>
    </row>
    <row r="30" spans="1:6" x14ac:dyDescent="0.3">
      <c r="A30" s="8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8353</v>
      </c>
      <c r="B33" s="9"/>
      <c r="C33" s="9"/>
      <c r="D33" s="9">
        <v>20</v>
      </c>
      <c r="E33" s="9"/>
      <c r="F33" s="9">
        <v>20</v>
      </c>
    </row>
    <row r="34" spans="1:6" x14ac:dyDescent="0.3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/>
      <c r="E35" s="9">
        <v>40</v>
      </c>
      <c r="F35" s="9">
        <v>40</v>
      </c>
    </row>
    <row r="36" spans="1:6" x14ac:dyDescent="0.3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">
      <c r="A43" s="8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3">
      <c r="A44" s="8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">
      <c r="A45" s="8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">
      <c r="A46" s="8" t="s">
        <v>8340</v>
      </c>
      <c r="B46" s="9"/>
      <c r="C46" s="9"/>
      <c r="D46" s="9"/>
      <c r="E46" s="9">
        <v>20</v>
      </c>
      <c r="F46" s="9">
        <v>20</v>
      </c>
    </row>
    <row r="47" spans="1:6" x14ac:dyDescent="0.3">
      <c r="A47" s="8" t="s">
        <v>8362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DF30D-B49C-4F15-BA7D-7A2607D14428}">
  <dimension ref="A2:E19"/>
  <sheetViews>
    <sheetView workbookViewId="0">
      <selection activeCell="A2" sqref="A2"/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11.33203125" bestFit="1" customWidth="1"/>
    <col min="7" max="7" width="8.6640625" bestFit="1" customWidth="1"/>
    <col min="8" max="15" width="9.6640625" bestFit="1" customWidth="1"/>
    <col min="16" max="16" width="8.6640625" bestFit="1" customWidth="1"/>
    <col min="17" max="24" width="9.6640625" bestFit="1" customWidth="1"/>
    <col min="25" max="25" width="8.6640625" bestFit="1" customWidth="1"/>
    <col min="26" max="26" width="9.6640625" bestFit="1" customWidth="1"/>
    <col min="27" max="27" width="8.6640625" bestFit="1" customWidth="1"/>
    <col min="28" max="30" width="9.6640625" bestFit="1" customWidth="1"/>
    <col min="31" max="33" width="8.6640625" bestFit="1" customWidth="1"/>
    <col min="34" max="38" width="9.6640625" bestFit="1" customWidth="1"/>
    <col min="39" max="41" width="8.6640625" bestFit="1" customWidth="1"/>
    <col min="42" max="56" width="9.6640625" bestFit="1" customWidth="1"/>
    <col min="57" max="57" width="8.6640625" bestFit="1" customWidth="1"/>
    <col min="58" max="71" width="9.6640625" bestFit="1" customWidth="1"/>
    <col min="72" max="78" width="10.6640625" bestFit="1" customWidth="1"/>
    <col min="79" max="80" width="9.6640625" bestFit="1" customWidth="1"/>
    <col min="81" max="94" width="10.6640625" bestFit="1" customWidth="1"/>
    <col min="95" max="99" width="9.6640625" bestFit="1" customWidth="1"/>
    <col min="100" max="103" width="10.6640625" bestFit="1" customWidth="1"/>
    <col min="104" max="107" width="8.6640625" bestFit="1" customWidth="1"/>
    <col min="108" max="124" width="9.6640625" bestFit="1" customWidth="1"/>
    <col min="125" max="127" width="8.6640625" bestFit="1" customWidth="1"/>
    <col min="128" max="141" width="9.6640625" bestFit="1" customWidth="1"/>
    <col min="142" max="147" width="8.6640625" bestFit="1" customWidth="1"/>
    <col min="148" max="158" width="9.6640625" bestFit="1" customWidth="1"/>
    <col min="159" max="160" width="8.6640625" bestFit="1" customWidth="1"/>
    <col min="161" max="169" width="9.6640625" bestFit="1" customWidth="1"/>
    <col min="170" max="171" width="8.6640625" bestFit="1" customWidth="1"/>
    <col min="172" max="176" width="9.6640625" bestFit="1" customWidth="1"/>
    <col min="177" max="183" width="8.6640625" bestFit="1" customWidth="1"/>
    <col min="184" max="190" width="9.6640625" bestFit="1" customWidth="1"/>
    <col min="191" max="192" width="8.6640625" bestFit="1" customWidth="1"/>
    <col min="193" max="200" width="9.6640625" bestFit="1" customWidth="1"/>
    <col min="201" max="204" width="8.6640625" bestFit="1" customWidth="1"/>
    <col min="205" max="213" width="9.6640625" bestFit="1" customWidth="1"/>
    <col min="214" max="219" width="10.6640625" bestFit="1" customWidth="1"/>
    <col min="220" max="222" width="9.6640625" bestFit="1" customWidth="1"/>
    <col min="223" max="229" width="10.6640625" bestFit="1" customWidth="1"/>
    <col min="230" max="233" width="9.6640625" bestFit="1" customWidth="1"/>
    <col min="234" max="234" width="10.6640625" bestFit="1" customWidth="1"/>
    <col min="235" max="237" width="8.6640625" bestFit="1" customWidth="1"/>
    <col min="238" max="246" width="9.6640625" bestFit="1" customWidth="1"/>
    <col min="247" max="250" width="8.6640625" bestFit="1" customWidth="1"/>
    <col min="251" max="254" width="9.6640625" bestFit="1" customWidth="1"/>
    <col min="255" max="257" width="8.6640625" bestFit="1" customWidth="1"/>
    <col min="258" max="261" width="9.6640625" bestFit="1" customWidth="1"/>
    <col min="262" max="265" width="8.6640625" bestFit="1" customWidth="1"/>
    <col min="266" max="269" width="9.6640625" bestFit="1" customWidth="1"/>
    <col min="270" max="271" width="8.6640625" bestFit="1" customWidth="1"/>
    <col min="272" max="277" width="9.6640625" bestFit="1" customWidth="1"/>
    <col min="278" max="281" width="8.6640625" bestFit="1" customWidth="1"/>
    <col min="282" max="289" width="9.6640625" bestFit="1" customWidth="1"/>
    <col min="290" max="292" width="8.6640625" bestFit="1" customWidth="1"/>
    <col min="293" max="296" width="9.6640625" bestFit="1" customWidth="1"/>
    <col min="297" max="299" width="8.6640625" bestFit="1" customWidth="1"/>
    <col min="300" max="307" width="9.6640625" bestFit="1" customWidth="1"/>
    <col min="308" max="310" width="8.6640625" bestFit="1" customWidth="1"/>
    <col min="311" max="313" width="9.6640625" bestFit="1" customWidth="1"/>
    <col min="314" max="315" width="10.6640625" bestFit="1" customWidth="1"/>
    <col min="316" max="319" width="9.6640625" bestFit="1" customWidth="1"/>
    <col min="320" max="325" width="10.6640625" bestFit="1" customWidth="1"/>
    <col min="326" max="329" width="9.6640625" bestFit="1" customWidth="1"/>
    <col min="330" max="333" width="10.6640625" bestFit="1" customWidth="1"/>
    <col min="334" max="334" width="8.6640625" bestFit="1" customWidth="1"/>
    <col min="335" max="341" width="9.6640625" bestFit="1" customWidth="1"/>
    <col min="342" max="345" width="8.6640625" bestFit="1" customWidth="1"/>
    <col min="346" max="349" width="9.6640625" bestFit="1" customWidth="1"/>
    <col min="350" max="350" width="8.6640625" bestFit="1" customWidth="1"/>
    <col min="351" max="351" width="13.88671875" bestFit="1" customWidth="1"/>
    <col min="352" max="358" width="9.6640625" bestFit="1" customWidth="1"/>
    <col min="359" max="359" width="8.6640625" bestFit="1" customWidth="1"/>
    <col min="360" max="360" width="9.6640625" bestFit="1" customWidth="1"/>
    <col min="361" max="362" width="8.6640625" bestFit="1" customWidth="1"/>
    <col min="363" max="367" width="9.6640625" bestFit="1" customWidth="1"/>
    <col min="368" max="370" width="10.6640625" bestFit="1" customWidth="1"/>
    <col min="371" max="374" width="9.6640625" bestFit="1" customWidth="1"/>
    <col min="375" max="376" width="8.6640625" bestFit="1" customWidth="1"/>
    <col min="377" max="382" width="9.6640625" bestFit="1" customWidth="1"/>
    <col min="383" max="383" width="8.6640625" bestFit="1" customWidth="1"/>
    <col min="384" max="384" width="9.6640625" bestFit="1" customWidth="1"/>
    <col min="385" max="385" width="8.6640625" bestFit="1" customWidth="1"/>
    <col min="386" max="388" width="9.6640625" bestFit="1" customWidth="1"/>
    <col min="389" max="389" width="10.6640625" bestFit="1" customWidth="1"/>
    <col min="390" max="390" width="9.6640625" bestFit="1" customWidth="1"/>
    <col min="391" max="394" width="10.6640625" bestFit="1" customWidth="1"/>
    <col min="395" max="397" width="9.6640625" bestFit="1" customWidth="1"/>
    <col min="398" max="398" width="10.6640625" bestFit="1" customWidth="1"/>
    <col min="399" max="407" width="9.6640625" bestFit="1" customWidth="1"/>
    <col min="408" max="409" width="8.6640625" bestFit="1" customWidth="1"/>
    <col min="410" max="413" width="9.6640625" bestFit="1" customWidth="1"/>
    <col min="414" max="415" width="8.6640625" bestFit="1" customWidth="1"/>
    <col min="416" max="419" width="9.6640625" bestFit="1" customWidth="1"/>
    <col min="420" max="422" width="8.6640625" bestFit="1" customWidth="1"/>
    <col min="423" max="432" width="9.6640625" bestFit="1" customWidth="1"/>
    <col min="433" max="434" width="8.6640625" bestFit="1" customWidth="1"/>
    <col min="435" max="437" width="9.6640625" bestFit="1" customWidth="1"/>
    <col min="438" max="439" width="8.6640625" bestFit="1" customWidth="1"/>
    <col min="440" max="444" width="9.6640625" bestFit="1" customWidth="1"/>
    <col min="445" max="448" width="10.6640625" bestFit="1" customWidth="1"/>
    <col min="449" max="450" width="9.6640625" bestFit="1" customWidth="1"/>
    <col min="451" max="453" width="10.6640625" bestFit="1" customWidth="1"/>
    <col min="454" max="455" width="9.6640625" bestFit="1" customWidth="1"/>
    <col min="456" max="458" width="10.6640625" bestFit="1" customWidth="1"/>
    <col min="459" max="459" width="8.6640625" bestFit="1" customWidth="1"/>
    <col min="460" max="461" width="9.6640625" bestFit="1" customWidth="1"/>
    <col min="462" max="463" width="8.6640625" bestFit="1" customWidth="1"/>
    <col min="464" max="464" width="9.6640625" bestFit="1" customWidth="1"/>
    <col min="465" max="466" width="8.6640625" bestFit="1" customWidth="1"/>
    <col min="467" max="467" width="9.6640625" bestFit="1" customWidth="1"/>
    <col min="468" max="470" width="8.6640625" bestFit="1" customWidth="1"/>
    <col min="471" max="472" width="9.6640625" bestFit="1" customWidth="1"/>
    <col min="473" max="473" width="8.6640625" bestFit="1" customWidth="1"/>
    <col min="474" max="481" width="9.6640625" bestFit="1" customWidth="1"/>
    <col min="482" max="483" width="8.6640625" bestFit="1" customWidth="1"/>
    <col min="484" max="487" width="9.6640625" bestFit="1" customWidth="1"/>
    <col min="488" max="489" width="8.6640625" bestFit="1" customWidth="1"/>
    <col min="490" max="492" width="9.6640625" bestFit="1" customWidth="1"/>
    <col min="493" max="494" width="8.6640625" bestFit="1" customWidth="1"/>
    <col min="495" max="502" width="9.6640625" bestFit="1" customWidth="1"/>
    <col min="503" max="519" width="10.6640625" bestFit="1" customWidth="1"/>
    <col min="520" max="522" width="9.6640625" bestFit="1" customWidth="1"/>
    <col min="523" max="525" width="10.6640625" bestFit="1" customWidth="1"/>
    <col min="526" max="530" width="8.6640625" bestFit="1" customWidth="1"/>
    <col min="531" max="541" width="9.6640625" bestFit="1" customWidth="1"/>
    <col min="542" max="543" width="8.6640625" bestFit="1" customWidth="1"/>
    <col min="544" max="550" width="9.6640625" bestFit="1" customWidth="1"/>
    <col min="551" max="552" width="8.6640625" bestFit="1" customWidth="1"/>
    <col min="553" max="563" width="9.6640625" bestFit="1" customWidth="1"/>
    <col min="564" max="574" width="8.6640625" bestFit="1" customWidth="1"/>
    <col min="575" max="598" width="9.6640625" bestFit="1" customWidth="1"/>
    <col min="599" max="612" width="8.6640625" bestFit="1" customWidth="1"/>
    <col min="613" max="636" width="9.6640625" bestFit="1" customWidth="1"/>
    <col min="637" max="656" width="8.6640625" bestFit="1" customWidth="1"/>
    <col min="657" max="718" width="9.6640625" bestFit="1" customWidth="1"/>
    <col min="719" max="735" width="8.6640625" bestFit="1" customWidth="1"/>
    <col min="736" max="771" width="9.6640625" bestFit="1" customWidth="1"/>
    <col min="772" max="785" width="8.6640625" bestFit="1" customWidth="1"/>
    <col min="786" max="824" width="9.6640625" bestFit="1" customWidth="1"/>
    <col min="825" max="864" width="10.6640625" bestFit="1" customWidth="1"/>
    <col min="865" max="880" width="9.6640625" bestFit="1" customWidth="1"/>
    <col min="881" max="905" width="10.6640625" bestFit="1" customWidth="1"/>
    <col min="906" max="925" width="9.6640625" bestFit="1" customWidth="1"/>
    <col min="926" max="947" width="10.6640625" bestFit="1" customWidth="1"/>
    <col min="948" max="959" width="8.6640625" bestFit="1" customWidth="1"/>
    <col min="960" max="1011" width="9.6640625" bestFit="1" customWidth="1"/>
    <col min="1012" max="1024" width="8.6640625" bestFit="1" customWidth="1"/>
    <col min="1025" max="1062" width="9.6640625" bestFit="1" customWidth="1"/>
    <col min="1063" max="1083" width="8.6640625" bestFit="1" customWidth="1"/>
    <col min="1084" max="1110" width="9.6640625" bestFit="1" customWidth="1"/>
    <col min="1111" max="1124" width="8.6640625" bestFit="1" customWidth="1"/>
    <col min="1125" max="1162" width="9.6640625" bestFit="1" customWidth="1"/>
    <col min="1163" max="1175" width="8.6640625" bestFit="1" customWidth="1"/>
    <col min="1176" max="1203" width="9.6640625" bestFit="1" customWidth="1"/>
    <col min="1204" max="1215" width="8.6640625" bestFit="1" customWidth="1"/>
    <col min="1216" max="1257" width="9.6640625" bestFit="1" customWidth="1"/>
    <col min="1258" max="1273" width="8.6640625" bestFit="1" customWidth="1"/>
    <col min="1274" max="1293" width="9.6640625" bestFit="1" customWidth="1"/>
    <col min="1294" max="1302" width="8.6640625" bestFit="1" customWidth="1"/>
    <col min="1303" max="1334" width="9.6640625" bestFit="1" customWidth="1"/>
    <col min="1335" max="1346" width="8.6640625" bestFit="1" customWidth="1"/>
    <col min="1347" max="1387" width="9.6640625" bestFit="1" customWidth="1"/>
    <col min="1388" max="1415" width="10.6640625" bestFit="1" customWidth="1"/>
    <col min="1416" max="1419" width="9.6640625" bestFit="1" customWidth="1"/>
    <col min="1420" max="1443" width="10.6640625" bestFit="1" customWidth="1"/>
    <col min="1444" max="1458" width="9.6640625" bestFit="1" customWidth="1"/>
    <col min="1459" max="1474" width="10.6640625" bestFit="1" customWidth="1"/>
    <col min="1475" max="1486" width="8.6640625" bestFit="1" customWidth="1"/>
    <col min="1487" max="1516" width="9.6640625" bestFit="1" customWidth="1"/>
    <col min="1517" max="1525" width="8.6640625" bestFit="1" customWidth="1"/>
    <col min="1526" max="1550" width="9.6640625" bestFit="1" customWidth="1"/>
    <col min="1551" max="1567" width="8.6640625" bestFit="1" customWidth="1"/>
    <col min="1568" max="1590" width="9.6640625" bestFit="1" customWidth="1"/>
    <col min="1591" max="1596" width="8.6640625" bestFit="1" customWidth="1"/>
    <col min="1597" max="1614" width="9.6640625" bestFit="1" customWidth="1"/>
    <col min="1615" max="1628" width="8.6640625" bestFit="1" customWidth="1"/>
    <col min="1629" max="1647" width="9.6640625" bestFit="1" customWidth="1"/>
    <col min="1648" max="1664" width="8.6640625" bestFit="1" customWidth="1"/>
    <col min="1665" max="1690" width="9.6640625" bestFit="1" customWidth="1"/>
    <col min="1691" max="1700" width="8.6640625" bestFit="1" customWidth="1"/>
    <col min="1701" max="1708" width="9.6640625" bestFit="1" customWidth="1"/>
    <col min="1709" max="1714" width="8.6640625" bestFit="1" customWidth="1"/>
    <col min="1715" max="1735" width="9.6640625" bestFit="1" customWidth="1"/>
    <col min="1736" max="1747" width="8.6640625" bestFit="1" customWidth="1"/>
    <col min="1748" max="1773" width="9.6640625" bestFit="1" customWidth="1"/>
    <col min="1774" max="1792" width="10.6640625" bestFit="1" customWidth="1"/>
    <col min="1793" max="1802" width="9.6640625" bestFit="1" customWidth="1"/>
    <col min="1803" max="1820" width="10.6640625" bestFit="1" customWidth="1"/>
    <col min="1821" max="1833" width="9.6640625" bestFit="1" customWidth="1"/>
    <col min="1834" max="1850" width="10.6640625" bestFit="1" customWidth="1"/>
    <col min="1851" max="1860" width="8.6640625" bestFit="1" customWidth="1"/>
    <col min="1861" max="1873" width="9.6640625" bestFit="1" customWidth="1"/>
    <col min="1874" max="1879" width="8.6640625" bestFit="1" customWidth="1"/>
    <col min="1880" max="1881" width="9.6640625" bestFit="1" customWidth="1"/>
    <col min="1882" max="1882" width="11" bestFit="1" customWidth="1"/>
    <col min="1883" max="1884" width="9.6640625" bestFit="1" customWidth="1"/>
    <col min="1885" max="1886" width="8.6640625" bestFit="1" customWidth="1"/>
    <col min="1887" max="1902" width="9.6640625" bestFit="1" customWidth="1"/>
    <col min="1903" max="1920" width="8.6640625" bestFit="1" customWidth="1"/>
    <col min="1921" max="1932" width="9.6640625" bestFit="1" customWidth="1"/>
    <col min="1934" max="1934" width="11.88671875" bestFit="1" customWidth="1"/>
    <col min="1935" max="1938" width="9.6640625" bestFit="1" customWidth="1"/>
    <col min="1939" max="1939" width="10.6640625" bestFit="1" customWidth="1"/>
    <col min="1940" max="1941" width="9.6640625" bestFit="1" customWidth="1"/>
    <col min="1942" max="1942" width="10.6640625" bestFit="1" customWidth="1"/>
    <col min="1943" max="1945" width="9.6640625" bestFit="1" customWidth="1"/>
    <col min="1946" max="1947" width="8.6640625" bestFit="1" customWidth="1"/>
    <col min="1948" max="1954" width="9.6640625" bestFit="1" customWidth="1"/>
    <col min="1955" max="1956" width="8.6640625" bestFit="1" customWidth="1"/>
    <col min="1957" max="1960" width="9.6640625" bestFit="1" customWidth="1"/>
    <col min="1961" max="1963" width="8.6640625" bestFit="1" customWidth="1"/>
    <col min="1964" max="1971" width="9.6640625" bestFit="1" customWidth="1"/>
    <col min="1972" max="1972" width="8.6640625" bestFit="1" customWidth="1"/>
    <col min="1973" max="1973" width="9.6640625" bestFit="1" customWidth="1"/>
    <col min="1974" max="1975" width="8.6640625" bestFit="1" customWidth="1"/>
    <col min="1976" max="1977" width="9.6640625" bestFit="1" customWidth="1"/>
    <col min="1978" max="1981" width="10.6640625" bestFit="1" customWidth="1"/>
    <col min="1982" max="1982" width="9.6640625" bestFit="1" customWidth="1"/>
    <col min="1983" max="1984" width="10.6640625" bestFit="1" customWidth="1"/>
    <col min="1985" max="1987" width="9.6640625" bestFit="1" customWidth="1"/>
    <col min="1988" max="1991" width="10.6640625" bestFit="1" customWidth="1"/>
    <col min="1992" max="2001" width="9.6640625" bestFit="1" customWidth="1"/>
    <col min="2002" max="2002" width="8.6640625" bestFit="1" customWidth="1"/>
    <col min="2003" max="2017" width="9.6640625" bestFit="1" customWidth="1"/>
    <col min="2018" max="2024" width="8.6640625" bestFit="1" customWidth="1"/>
    <col min="2025" max="2029" width="9.6640625" bestFit="1" customWidth="1"/>
    <col min="2030" max="2034" width="8.6640625" bestFit="1" customWidth="1"/>
    <col min="2035" max="2044" width="9.6640625" bestFit="1" customWidth="1"/>
    <col min="2045" max="2048" width="8.6640625" bestFit="1" customWidth="1"/>
    <col min="2049" max="2056" width="9.6640625" bestFit="1" customWidth="1"/>
    <col min="2057" max="2061" width="8.6640625" bestFit="1" customWidth="1"/>
    <col min="2062" max="2067" width="9.6640625" bestFit="1" customWidth="1"/>
    <col min="2068" max="2074" width="8.6640625" bestFit="1" customWidth="1"/>
    <col min="2075" max="2083" width="9.6640625" bestFit="1" customWidth="1"/>
    <col min="2084" max="2087" width="8.6640625" bestFit="1" customWidth="1"/>
    <col min="2088" max="2095" width="9.6640625" bestFit="1" customWidth="1"/>
    <col min="2096" max="2103" width="10.6640625" bestFit="1" customWidth="1"/>
    <col min="2104" max="2107" width="9.6640625" bestFit="1" customWidth="1"/>
    <col min="2108" max="2116" width="10.6640625" bestFit="1" customWidth="1"/>
    <col min="2117" max="2119" width="9.6640625" bestFit="1" customWidth="1"/>
    <col min="2120" max="2127" width="10.6640625" bestFit="1" customWidth="1"/>
    <col min="2128" max="2129" width="8.6640625" bestFit="1" customWidth="1"/>
    <col min="2130" max="2148" width="9.6640625" bestFit="1" customWidth="1"/>
    <col min="2149" max="2157" width="8.6640625" bestFit="1" customWidth="1"/>
    <col min="2158" max="2165" width="9.6640625" bestFit="1" customWidth="1"/>
    <col min="2166" max="2174" width="8.6640625" bestFit="1" customWidth="1"/>
    <col min="2175" max="2194" width="9.6640625" bestFit="1" customWidth="1"/>
    <col min="2195" max="2200" width="8.6640625" bestFit="1" customWidth="1"/>
    <col min="2201" max="2216" width="9.6640625" bestFit="1" customWidth="1"/>
    <col min="2217" max="2223" width="8.6640625" bestFit="1" customWidth="1"/>
    <col min="2224" max="2232" width="9.6640625" bestFit="1" customWidth="1"/>
    <col min="2233" max="2238" width="8.6640625" bestFit="1" customWidth="1"/>
    <col min="2239" max="2254" width="9.6640625" bestFit="1" customWidth="1"/>
    <col min="2255" max="2258" width="8.6640625" bestFit="1" customWidth="1"/>
    <col min="2259" max="2271" width="9.6640625" bestFit="1" customWidth="1"/>
    <col min="2272" max="2274" width="8.6640625" bestFit="1" customWidth="1"/>
    <col min="2275" max="2289" width="9.6640625" bestFit="1" customWidth="1"/>
    <col min="2290" max="2294" width="8.6640625" bestFit="1" customWidth="1"/>
    <col min="2295" max="2305" width="9.6640625" bestFit="1" customWidth="1"/>
    <col min="2306" max="2318" width="10.6640625" bestFit="1" customWidth="1"/>
    <col min="2319" max="2320" width="9.6640625" bestFit="1" customWidth="1"/>
    <col min="2321" max="2332" width="10.6640625" bestFit="1" customWidth="1"/>
    <col min="2333" max="2337" width="9.6640625" bestFit="1" customWidth="1"/>
    <col min="2338" max="2343" width="10.6640625" bestFit="1" customWidth="1"/>
    <col min="2344" max="2348" width="8.6640625" bestFit="1" customWidth="1"/>
    <col min="2349" max="2362" width="9.6640625" bestFit="1" customWidth="1"/>
    <col min="2363" max="2371" width="8.6640625" bestFit="1" customWidth="1"/>
    <col min="2372" max="2386" width="9.6640625" bestFit="1" customWidth="1"/>
    <col min="2387" max="2389" width="8.6640625" bestFit="1" customWidth="1"/>
    <col min="2390" max="2400" width="9.6640625" bestFit="1" customWidth="1"/>
    <col min="2401" max="2409" width="8.6640625" bestFit="1" customWidth="1"/>
    <col min="2410" max="2425" width="9.6640625" bestFit="1" customWidth="1"/>
    <col min="2426" max="2431" width="8.6640625" bestFit="1" customWidth="1"/>
    <col min="2432" max="2438" width="9.6640625" bestFit="1" customWidth="1"/>
    <col min="2439" max="2442" width="8.6640625" bestFit="1" customWidth="1"/>
    <col min="2443" max="2454" width="9.6640625" bestFit="1" customWidth="1"/>
    <col min="2455" max="2459" width="8.6640625" bestFit="1" customWidth="1"/>
    <col min="2460" max="2464" width="9.6640625" bestFit="1" customWidth="1"/>
    <col min="2465" max="2469" width="8.6640625" bestFit="1" customWidth="1"/>
    <col min="2470" max="2474" width="9.6640625" bestFit="1" customWidth="1"/>
    <col min="2475" max="2482" width="8.6640625" bestFit="1" customWidth="1"/>
    <col min="2483" max="2498" width="9.6640625" bestFit="1" customWidth="1"/>
    <col min="2499" max="2511" width="10.6640625" bestFit="1" customWidth="1"/>
    <col min="2512" max="2516" width="9.6640625" bestFit="1" customWidth="1"/>
    <col min="2517" max="2529" width="10.6640625" bestFit="1" customWidth="1"/>
    <col min="2530" max="2535" width="9.6640625" bestFit="1" customWidth="1"/>
    <col min="2536" max="2543" width="10.6640625" bestFit="1" customWidth="1"/>
    <col min="2544" max="2547" width="8.6640625" bestFit="1" customWidth="1"/>
    <col min="2548" max="2562" width="9.6640625" bestFit="1" customWidth="1"/>
    <col min="2563" max="2565" width="8.6640625" bestFit="1" customWidth="1"/>
    <col min="2566" max="2576" width="9.6640625" bestFit="1" customWidth="1"/>
    <col min="2577" max="2578" width="8.6640625" bestFit="1" customWidth="1"/>
    <col min="2579" max="2593" width="9.6640625" bestFit="1" customWidth="1"/>
    <col min="2594" max="2606" width="8.6640625" bestFit="1" customWidth="1"/>
    <col min="2607" max="2627" width="9.6640625" bestFit="1" customWidth="1"/>
    <col min="2628" max="2638" width="8.6640625" bestFit="1" customWidth="1"/>
    <col min="2639" max="2685" width="9.6640625" bestFit="1" customWidth="1"/>
    <col min="2686" max="2701" width="8.6640625" bestFit="1" customWidth="1"/>
    <col min="2702" max="2743" width="9.6640625" bestFit="1" customWidth="1"/>
    <col min="2744" max="2765" width="8.6640625" bestFit="1" customWidth="1"/>
    <col min="2766" max="2802" width="9.6640625" bestFit="1" customWidth="1"/>
    <col min="2803" max="2812" width="8.6640625" bestFit="1" customWidth="1"/>
    <col min="2813" max="2853" width="9.6640625" bestFit="1" customWidth="1"/>
    <col min="2854" max="2867" width="8.6640625" bestFit="1" customWidth="1"/>
    <col min="2868" max="2906" width="9.6640625" bestFit="1" customWidth="1"/>
    <col min="2907" max="2950" width="10.6640625" bestFit="1" customWidth="1"/>
    <col min="2951" max="2964" width="9.6640625" bestFit="1" customWidth="1"/>
    <col min="2965" max="2988" width="10.6640625" bestFit="1" customWidth="1"/>
    <col min="2989" max="3000" width="9.6640625" bestFit="1" customWidth="1"/>
    <col min="3001" max="3017" width="10.6640625" bestFit="1" customWidth="1"/>
    <col min="3018" max="3022" width="8.6640625" bestFit="1" customWidth="1"/>
    <col min="3023" max="3059" width="9.6640625" bestFit="1" customWidth="1"/>
    <col min="3060" max="3081" width="8.6640625" bestFit="1" customWidth="1"/>
    <col min="3082" max="3123" width="9.6640625" bestFit="1" customWidth="1"/>
    <col min="3124" max="3140" width="8.6640625" bestFit="1" customWidth="1"/>
    <col min="3141" max="3173" width="9.6640625" bestFit="1" customWidth="1"/>
    <col min="3174" max="3196" width="8.6640625" bestFit="1" customWidth="1"/>
    <col min="3197" max="3226" width="9.6640625" bestFit="1" customWidth="1"/>
    <col min="3227" max="3244" width="8.6640625" bestFit="1" customWidth="1"/>
    <col min="3245" max="3294" width="9.6640625" bestFit="1" customWidth="1"/>
    <col min="3295" max="3312" width="8.6640625" bestFit="1" customWidth="1"/>
    <col min="3313" max="3355" width="9.6640625" bestFit="1" customWidth="1"/>
    <col min="3356" max="3368" width="8.6640625" bestFit="1" customWidth="1"/>
    <col min="3369" max="3404" width="9.6640625" bestFit="1" customWidth="1"/>
    <col min="3405" max="3419" width="8.6640625" bestFit="1" customWidth="1"/>
    <col min="3420" max="3443" width="9.6640625" bestFit="1" customWidth="1"/>
    <col min="3444" max="3456" width="8.6640625" bestFit="1" customWidth="1"/>
    <col min="3457" max="3492" width="9.6640625" bestFit="1" customWidth="1"/>
    <col min="3493" max="3523" width="10.6640625" bestFit="1" customWidth="1"/>
    <col min="3524" max="3535" width="9.6640625" bestFit="1" customWidth="1"/>
    <col min="3536" max="3569" width="10.6640625" bestFit="1" customWidth="1"/>
    <col min="3570" max="3577" width="9.6640625" bestFit="1" customWidth="1"/>
    <col min="3578" max="3584" width="10.6640625" bestFit="1" customWidth="1"/>
    <col min="3585" max="3595" width="8.6640625" bestFit="1" customWidth="1"/>
    <col min="3596" max="3617" width="9.6640625" bestFit="1" customWidth="1"/>
    <col min="3618" max="3629" width="8.6640625" bestFit="1" customWidth="1"/>
    <col min="3630" max="3666" width="9.6640625" bestFit="1" customWidth="1"/>
    <col min="3667" max="3682" width="8.6640625" bestFit="1" customWidth="1"/>
    <col min="3683" max="3721" width="9.6640625" bestFit="1" customWidth="1"/>
    <col min="3722" max="3743" width="8.6640625" bestFit="1" customWidth="1"/>
    <col min="3744" max="3766" width="9.6640625" bestFit="1" customWidth="1"/>
    <col min="3767" max="3787" width="8.6640625" bestFit="1" customWidth="1"/>
    <col min="3788" max="3824" width="9.6640625" bestFit="1" customWidth="1"/>
    <col min="3825" max="3835" width="8.6640625" bestFit="1" customWidth="1"/>
    <col min="3836" max="3858" width="9.6640625" bestFit="1" customWidth="1"/>
    <col min="3859" max="3873" width="8.6640625" bestFit="1" customWidth="1"/>
    <col min="3874" max="3902" width="9.6640625" bestFit="1" customWidth="1"/>
    <col min="3903" max="3910" width="8.6640625" bestFit="1" customWidth="1"/>
    <col min="3911" max="3931" width="9.6640625" bestFit="1" customWidth="1"/>
    <col min="3932" max="3939" width="8.6640625" bestFit="1" customWidth="1"/>
    <col min="3940" max="3968" width="9.6640625" bestFit="1" customWidth="1"/>
    <col min="3969" max="3987" width="10.6640625" bestFit="1" customWidth="1"/>
    <col min="3988" max="4002" width="9.6640625" bestFit="1" customWidth="1"/>
    <col min="4003" max="4035" width="10.6640625" bestFit="1" customWidth="1"/>
    <col min="4036" max="4045" width="9.6640625" bestFit="1" customWidth="1"/>
    <col min="4046" max="4059" width="10.6640625" bestFit="1" customWidth="1"/>
    <col min="4060" max="4065" width="8.6640625" bestFit="1" customWidth="1"/>
    <col min="4066" max="4094" width="9.6640625" bestFit="1" customWidth="1"/>
    <col min="4095" max="4108" width="8.6640625" bestFit="1" customWidth="1"/>
    <col min="4109" max="4117" width="9.6640625" bestFit="1" customWidth="1"/>
    <col min="4118" max="4118" width="8.6640625" bestFit="1" customWidth="1"/>
    <col min="4119" max="4119" width="15" bestFit="1" customWidth="1"/>
    <col min="4120" max="4120" width="11.33203125" bestFit="1" customWidth="1"/>
  </cols>
  <sheetData>
    <row r="2" spans="1:5" x14ac:dyDescent="0.3">
      <c r="A2" s="7" t="s">
        <v>8367</v>
      </c>
      <c r="B2" t="s">
        <v>8360</v>
      </c>
    </row>
    <row r="3" spans="1:5" x14ac:dyDescent="0.3">
      <c r="A3" s="7" t="s">
        <v>8308</v>
      </c>
      <c r="B3" t="s">
        <v>8360</v>
      </c>
    </row>
    <row r="5" spans="1:5" x14ac:dyDescent="0.3">
      <c r="A5" s="7" t="s">
        <v>8380</v>
      </c>
      <c r="B5" s="7" t="s">
        <v>8363</v>
      </c>
    </row>
    <row r="6" spans="1:5" x14ac:dyDescent="0.3">
      <c r="A6" s="7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3">
      <c r="A7" s="12" t="s">
        <v>8374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3">
      <c r="A8" s="12" t="s">
        <v>8375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3">
      <c r="A9" s="12" t="s">
        <v>8376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3">
      <c r="A10" s="12" t="s">
        <v>8377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3">
      <c r="A11" s="12" t="s">
        <v>8368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3">
      <c r="A12" s="12" t="s">
        <v>8378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3">
      <c r="A13" s="12" t="s">
        <v>8369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3">
      <c r="A14" s="12" t="s">
        <v>8370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3">
      <c r="A15" s="12" t="s">
        <v>8371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3">
      <c r="A16" s="12" t="s">
        <v>8372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3">
      <c r="A17" s="12" t="s">
        <v>8373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3">
      <c r="A18" s="12" t="s">
        <v>8379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3">
      <c r="A19" s="12" t="s">
        <v>8362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E871C-C55F-45CD-8BFA-F13A950236C6}">
  <dimension ref="A1:H13"/>
  <sheetViews>
    <sheetView zoomScale="90" zoomScaleNormal="90" workbookViewId="0">
      <selection activeCell="E14" sqref="E14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COUNTIFS('Kickstarter Data'!$F$2:$F$4115,"successful",'Kickstarter Data'!$D$2:$D$4115,"&lt; 1000")</f>
        <v>322</v>
      </c>
      <c r="C2">
        <f>COUNTIFS('Kickstarter Data'!$F$2:$F$4115,"failed",'Kickstarter Data'!$D$2:$D$4115,"&lt; 1000")</f>
        <v>113</v>
      </c>
      <c r="D2">
        <f>COUNTIFS('Kickstarter Data'!$F$2:$F$4115,"canceled",'Kickstarter Data'!$D$2:$D$4115,"&lt; 1000")</f>
        <v>18</v>
      </c>
      <c r="E2">
        <f>COUNTIFS('Kickstarter Data'!$F$2:$F$4115,"&lt;&gt;live",'Kickstarter Data'!$D$2:$D$4115,"&lt; 1000")</f>
        <v>453</v>
      </c>
      <c r="F2" s="13">
        <f t="shared" ref="F2:F13" si="0">B2/E2</f>
        <v>0.71081677704194257</v>
      </c>
      <c r="G2" s="13">
        <f t="shared" ref="G2:G13" si="1">C2/E2</f>
        <v>0.24944812362030905</v>
      </c>
      <c r="H2" s="13">
        <f t="shared" ref="H2:H13" si="2">D2/E2</f>
        <v>3.9735099337748346E-2</v>
      </c>
    </row>
    <row r="3" spans="1:8" x14ac:dyDescent="0.3">
      <c r="A3" t="s">
        <v>8390</v>
      </c>
      <c r="B3">
        <f>COUNTIFS('Kickstarter Data'!$F$2:$F$4115,"successful",'Kickstarter Data'!$D$2:$D$4115,"&gt;= 1000",'Kickstarter Data'!$D$2:$D$4115,"&lt;= 4999")</f>
        <v>932</v>
      </c>
      <c r="C3">
        <f>COUNTIFS('Kickstarter Data'!$F$2:$F$4115,"failed",'Kickstarter Data'!$D$2:$D$4115,"&gt;= 1000",'Kickstarter Data'!$D$2:$D$4115,"&lt;= 4999")</f>
        <v>420</v>
      </c>
      <c r="D3">
        <f>COUNTIFS('Kickstarter Data'!$F$2:$F$4115,"canceled",'Kickstarter Data'!$D$2:$D$4115,"&gt;= 1000",'Kickstarter Data'!$D$2:$D$4115,"&lt;= 4999")</f>
        <v>60</v>
      </c>
      <c r="E3">
        <f>COUNTIFS('Kickstarter Data'!$F$2:$F$4115,"&lt;&gt;live",'Kickstarter Data'!$D$2:$D$4115,"&gt;= 1000",'Kickstarter Data'!$D$2:$D$4115,"&lt;= 4999")</f>
        <v>1412</v>
      </c>
      <c r="F3" s="13">
        <f t="shared" si="0"/>
        <v>0.66005665722379603</v>
      </c>
      <c r="G3" s="13">
        <f t="shared" si="1"/>
        <v>0.29745042492917845</v>
      </c>
      <c r="H3" s="13">
        <f t="shared" si="2"/>
        <v>4.2492917847025496E-2</v>
      </c>
    </row>
    <row r="4" spans="1:8" x14ac:dyDescent="0.3">
      <c r="A4" t="s">
        <v>8391</v>
      </c>
      <c r="B4">
        <f>COUNTIFS('Kickstarter Data'!$F$2:$F$4115,"successful",'Kickstarter Data'!$D$2:$D$4115,"&gt;= 5000",'Kickstarter Data'!$D$2:$D$4115,"&lt;= 9999")</f>
        <v>381</v>
      </c>
      <c r="C4">
        <f>COUNTIFS('Kickstarter Data'!$F$2:$F$4115,"failed",'Kickstarter Data'!$D$2:$D$4115,"&gt; 5000",'Kickstarter Data'!$D$2:$D$4115,"&lt; 10000")</f>
        <v>161</v>
      </c>
      <c r="D4">
        <f>COUNTIFS('Kickstarter Data'!$F$2:$F$4115,"canceled",'Kickstarter Data'!$D$2:$D$4115,"&gt;= 5000",'Kickstarter Data'!$D$2:$D$4115,"&lt;= 9999")</f>
        <v>52</v>
      </c>
      <c r="E4">
        <f>COUNTIFS('Kickstarter Data'!$F$2:$F$4115,"&lt;&gt;live",'Kickstarter Data'!$D$2:$D$4115,"&gt;= 5000",'Kickstarter Data'!$D$2:$D$4115,"&lt;= 9999")</f>
        <v>716</v>
      </c>
      <c r="F4" s="13">
        <f t="shared" si="0"/>
        <v>0.53212290502793291</v>
      </c>
      <c r="G4" s="13">
        <f t="shared" si="1"/>
        <v>0.22486033519553073</v>
      </c>
      <c r="H4" s="13">
        <f t="shared" si="2"/>
        <v>7.2625698324022353E-2</v>
      </c>
    </row>
    <row r="5" spans="1:8" x14ac:dyDescent="0.3">
      <c r="A5" t="s">
        <v>8392</v>
      </c>
      <c r="B5">
        <f>COUNTIFS('Kickstarter Data'!$F$2:$F$4115,"successful",'Kickstarter Data'!$D$2:$D$4115,"&gt;= 10000",'Kickstarter Data'!$D$2:$D$4115,"&lt;= 14999")</f>
        <v>168</v>
      </c>
      <c r="C5">
        <f>COUNTIFS('Kickstarter Data'!$F$2:$F$4115,"failed",'Kickstarter Data'!$D$2:$D$4115,"&gt;= 10000",'Kickstarter Data'!$D$2:$D$4115,"&lt; 14999")</f>
        <v>144</v>
      </c>
      <c r="D5">
        <f>COUNTIFS('Kickstarter Data'!$F$2:$F$4115,"canceled",'Kickstarter Data'!$D$2:$D$4115,"&gt;= 10000",'Kickstarter Data'!$D$2:$D$4115,"&lt;= 14999")</f>
        <v>40</v>
      </c>
      <c r="E5">
        <f>COUNTIFS('Kickstarter Data'!$F$2:$F$4115,"&lt;&gt;live",'Kickstarter Data'!$D$2:$D$4115,"&gt;= 10000",'Kickstarter Data'!$D$2:$D$4115,"&lt;= 14999")</f>
        <v>352</v>
      </c>
      <c r="F5" s="13">
        <f t="shared" si="0"/>
        <v>0.47727272727272729</v>
      </c>
      <c r="G5" s="13">
        <f t="shared" si="1"/>
        <v>0.40909090909090912</v>
      </c>
      <c r="H5" s="13">
        <f t="shared" si="2"/>
        <v>0.11363636363636363</v>
      </c>
    </row>
    <row r="6" spans="1:8" x14ac:dyDescent="0.3">
      <c r="A6" t="s">
        <v>8393</v>
      </c>
      <c r="B6">
        <f>COUNTIFS('Kickstarter Data'!$F$2:$F$4115,"successful",'Kickstarter Data'!$D$2:$D$4115,"&gt;= 15000",'Kickstarter Data'!$D$2:$D$4115,"&lt;= 19999")</f>
        <v>94</v>
      </c>
      <c r="C6">
        <f>COUNTIFS('Kickstarter Data'!$F$2:$F$4115,"failed",'Kickstarter Data'!$D$2:$D$4115,"&gt;= 15000",'Kickstarter Data'!$D$2:$D$4115,"&lt;= 19999")</f>
        <v>90</v>
      </c>
      <c r="D6">
        <f>COUNTIFS('Kickstarter Data'!$F$2:$F$4115,"canceled",'Kickstarter Data'!$D$2:$D$4115,"&gt;= 15000",'Kickstarter Data'!$D$2:$D$4115,"&lt;= 19999")</f>
        <v>17</v>
      </c>
      <c r="E6">
        <f>COUNTIFS('Kickstarter Data'!$F$2:$F$4115,"&lt;&gt;live",'Kickstarter Data'!$D$2:$D$4115,"&gt;= 15000",'Kickstarter Data'!$D$2:$D$4115,"&lt;= 19999")</f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8" x14ac:dyDescent="0.3">
      <c r="A7" t="s">
        <v>8394</v>
      </c>
      <c r="B7">
        <f>COUNTIFS('Kickstarter Data'!$F$2:$F$4115,"successful",'Kickstarter Data'!$D$2:$D$4115,"&gt;= 20000",'Kickstarter Data'!$D$2:$D$4115,"&lt;= 24999")</f>
        <v>62</v>
      </c>
      <c r="C7">
        <f>COUNTIFS('Kickstarter Data'!$F$2:$F$4115,"failed",'Kickstarter Data'!$D$2:$D$4115,"&gt;= 20000",'Kickstarter Data'!$D$2:$D$4115,"&lt;= 24999")</f>
        <v>72</v>
      </c>
      <c r="D7">
        <f>COUNTIFS('Kickstarter Data'!$F$2:$F$4115,"canceled",'Kickstarter Data'!$D$2:$D$4115,"&gt;= 20000",'Kickstarter Data'!$D$2:$D$4115,"&lt;= 24999")</f>
        <v>14</v>
      </c>
      <c r="E7">
        <f>COUNTIFS('Kickstarter Data'!$F$2:$F$4115,"&lt;&gt;live",'Kickstarter Data'!$D$2:$D$4115,"&gt;= 20000",'Kickstarter Data'!$D$2:$D$4115,"&lt;= 24999")</f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8" x14ac:dyDescent="0.3">
      <c r="A8" t="s">
        <v>8395</v>
      </c>
      <c r="B8">
        <f>COUNTIFS('Kickstarter Data'!$F$2:$F$4115,"successful",'Kickstarter Data'!$D$2:$D$4115,"&gt;= 25000",'Kickstarter Data'!$D$2:$D$4115,"&lt;= 29999")</f>
        <v>55</v>
      </c>
      <c r="C8">
        <f>COUNTIFS('Kickstarter Data'!$F$2:$F$4115,"failed",'Kickstarter Data'!$D$2:$D$4115,"&gt;= 25000",'Kickstarter Data'!$D$2:$D$4115,"&lt; 29999")</f>
        <v>64</v>
      </c>
      <c r="D8">
        <f>COUNTIFS('Kickstarter Data'!$F$2:$F$4115,"canceled",'Kickstarter Data'!$D$2:$D$4115,"&gt;= 25000",'Kickstarter Data'!$D$2:$D$4115,"&lt;= 29999")</f>
        <v>18</v>
      </c>
      <c r="E8">
        <f>COUNTIFS('Kickstarter Data'!$F$2:$F$4115,"&lt;&gt;live",'Kickstarter Data'!$D$2:$D$4115,"&gt;= 25000",'Kickstarter Data'!$D$2:$D$4115,"&lt;= 29999")</f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8" x14ac:dyDescent="0.3">
      <c r="A9" t="s">
        <v>8396</v>
      </c>
      <c r="B9">
        <f>COUNTIFS('Kickstarter Data'!$F$2:$F$4115,"successful",'Kickstarter Data'!$D$2:$D$4115,"&gt;= 30000",'Kickstarter Data'!$D$2:$D$4115,"&lt;= 34999")</f>
        <v>32</v>
      </c>
      <c r="C9">
        <f>COUNTIFS('Kickstarter Data'!$F$2:$F$4115,"failed",'Kickstarter Data'!$D$2:$D$4115,"&gt;= 30000",'Kickstarter Data'!$D$2:$D$4115,"&lt;= 34999")</f>
        <v>37</v>
      </c>
      <c r="D9">
        <f>COUNTIFS('Kickstarter Data'!$F$2:$F$4115,"canceled",'Kickstarter Data'!$D$2:$D$4115,"&gt;= 30000",'Kickstarter Data'!$D$2:$D$4115,"&lt;= 34999")</f>
        <v>13</v>
      </c>
      <c r="E9">
        <f>COUNTIFS('Kickstarter Data'!$F$2:$F$4115,"&lt;&gt;live",'Kickstarter Data'!$D$2:$D$4115,"&gt;= 30000",'Kickstarter Data'!$D$2:$D$4115,"&lt;= 34999")</f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</row>
    <row r="10" spans="1:8" x14ac:dyDescent="0.3">
      <c r="A10" t="s">
        <v>8397</v>
      </c>
      <c r="B10">
        <f>COUNTIFS('Kickstarter Data'!$F$2:$F$4115,"successful",'Kickstarter Data'!$D$2:$D$4115,"&gt;= 35000",'Kickstarter Data'!$D$2:$D$4115,"&lt;= 39999")</f>
        <v>26</v>
      </c>
      <c r="C10">
        <f>COUNTIFS('Kickstarter Data'!$F$2:$F$4115,"failed",'Kickstarter Data'!$D$2:$D$4115,"&gt;= 35000",'Kickstarter Data'!$D$2:$D$4115,"&lt;= 39999")</f>
        <v>22</v>
      </c>
      <c r="D10">
        <f>COUNTIFS('Kickstarter Data'!$F$2:$F$4115,"canceled",'Kickstarter Data'!$D$2:$D$4115,"&gt;= 35000",'Kickstarter Data'!$D$2:$D$4115,"&lt;= 39999")</f>
        <v>7</v>
      </c>
      <c r="E10">
        <f>COUNTIFS('Kickstarter Data'!$F$2:$F$4115,"&lt;&gt;live",'Kickstarter Data'!$D$2:$D$4115,"&gt;= 35000",'Kickstarter Data'!$D$2:$D$4115,"&lt;= 39999")</f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</row>
    <row r="11" spans="1:8" x14ac:dyDescent="0.3">
      <c r="A11" t="s">
        <v>8398</v>
      </c>
      <c r="B11">
        <f>COUNTIFS('Kickstarter Data'!$F$2:$F$4115,"successful",'Kickstarter Data'!$D$2:$D$4115,"&gt;= 40000",'Kickstarter Data'!$D$2:$D$4115,"&lt;= 44999")</f>
        <v>21</v>
      </c>
      <c r="C11">
        <f>COUNTIFS('Kickstarter Data'!$F$2:$F$4115,"failed",'Kickstarter Data'!$D$2:$D$4115,"&gt;= 40000",'Kickstarter Data'!$D$2:$D$4115,"&lt;= 44999")</f>
        <v>16</v>
      </c>
      <c r="D11">
        <f>COUNTIFS('Kickstarter Data'!$F$2:$F$4115,"canceled",'Kickstarter Data'!$D$2:$D$4115,"&gt;= 40000",'Kickstarter Data'!$D$2:$D$4115,"&lt;= 44999")</f>
        <v>6</v>
      </c>
      <c r="E11">
        <f>COUNTIFS('Kickstarter Data'!$F$2:$F$4115,"&lt;&gt;live",'Kickstarter Data'!$D$2:$D$4115,"&gt;= 40000",'Kickstarter Data'!$D$2:$D$4115,"&lt;= 44999")</f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</row>
    <row r="12" spans="1:8" x14ac:dyDescent="0.3">
      <c r="A12" t="s">
        <v>8399</v>
      </c>
      <c r="B12">
        <f>COUNTIFS('Kickstarter Data'!$F$2:$F$4115,"successful",'Kickstarter Data'!$D$2:$D$4115,"&gt;= 45000",'Kickstarter Data'!$D$2:$D$4115,"&lt;= 49999")</f>
        <v>6</v>
      </c>
      <c r="C12">
        <f>COUNTIFS('Kickstarter Data'!$F$2:$F$4115,"failed",'Kickstarter Data'!$D$2:$D$4115,"&gt;= 45000",'Kickstarter Data'!$D$2:$D$4115,"&lt;= 49999")</f>
        <v>11</v>
      </c>
      <c r="D12">
        <f>COUNTIFS('Kickstarter Data'!$F$2:$F$4115,"canceled",'Kickstarter Data'!$D$2:$D$4115,"&gt;= 45000",'Kickstarter Data'!$D$2:$D$4115,"&lt;= 49999")</f>
        <v>4</v>
      </c>
      <c r="E12">
        <f>COUNTIFS('Kickstarter Data'!$F$2:$F$4115,"&lt;&gt;live",'Kickstarter Data'!$D$2:$D$4115,"&gt;= 45000",'Kickstarter Data'!$D$2:$D$4115,"&lt;= 49999")</f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 x14ac:dyDescent="0.3">
      <c r="A13" t="s">
        <v>8400</v>
      </c>
      <c r="B13">
        <f>COUNTIFS('Kickstarter Data'!$F$2:$F$4115,"successful",'Kickstarter Data'!$D$2:$D$4115,"&gt;= 50000")</f>
        <v>86</v>
      </c>
      <c r="C13">
        <f>COUNTIFS('Kickstarter Data'!$F$2:$F$4115,"failed",'Kickstarter Data'!$D$2:$D$4115,"&gt;= 50000")</f>
        <v>258</v>
      </c>
      <c r="D13">
        <f>COUNTIFS('Kickstarter Data'!$F$2:$F$4115,"canceled",'Kickstarter Data'!$D$2:$D$4115,"&gt;= 50000")</f>
        <v>100</v>
      </c>
      <c r="E13">
        <f>COUNTIFS('Kickstarter Data'!$F$2:$F$4115,"&lt;&gt;live",'Kickstarter Data'!$D$2:$D$4115,"&gt;= 50000")</f>
        <v>444</v>
      </c>
      <c r="F13" s="13">
        <f t="shared" si="0"/>
        <v>0.19369369369369369</v>
      </c>
      <c r="G13" s="13">
        <f t="shared" si="1"/>
        <v>0.58108108108108103</v>
      </c>
      <c r="H13" s="13">
        <f t="shared" si="2"/>
        <v>0.22522522522522523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Category</vt:lpstr>
      <vt:lpstr>Sub Category</vt:lpstr>
      <vt:lpstr>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jorge pires</cp:lastModifiedBy>
  <cp:lastPrinted>2019-01-13T20:08:41Z</cp:lastPrinted>
  <dcterms:created xsi:type="dcterms:W3CDTF">2017-04-20T15:17:24Z</dcterms:created>
  <dcterms:modified xsi:type="dcterms:W3CDTF">2019-01-17T05:42:50Z</dcterms:modified>
</cp:coreProperties>
</file>