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FA8503C-5FD9-4826-8DA9-E56A039E6A0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I24" i="3" l="1"/>
  <c r="G24" i="3"/>
  <c r="F24" i="3"/>
  <c r="E24" i="3"/>
  <c r="D24" i="3"/>
  <c r="C24" i="3"/>
  <c r="G23" i="3"/>
  <c r="J23" i="3"/>
  <c r="K18" i="3"/>
  <c r="K19" i="3"/>
  <c r="K20" i="3"/>
  <c r="K21" i="3"/>
  <c r="H23" i="3"/>
  <c r="D23" i="3"/>
  <c r="C23" i="3"/>
  <c r="E23" i="3"/>
  <c r="F23" i="3"/>
  <c r="I23" i="3"/>
  <c r="C47" i="2"/>
  <c r="D47" i="2"/>
  <c r="E47" i="2"/>
  <c r="F47" i="2"/>
  <c r="G47" i="2"/>
  <c r="H47" i="2"/>
  <c r="I47" i="2"/>
  <c r="B47" i="2"/>
  <c r="B41" i="2"/>
  <c r="C41" i="2"/>
  <c r="D41" i="2"/>
  <c r="E41" i="2"/>
  <c r="F41" i="2"/>
  <c r="G41" i="2"/>
  <c r="H41" i="2"/>
  <c r="I41" i="2"/>
  <c r="B35" i="2"/>
  <c r="K15" i="3"/>
  <c r="K16" i="3"/>
  <c r="K17" i="3"/>
  <c r="C35" i="2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B30" i="2"/>
  <c r="B17" i="2"/>
  <c r="H24" i="3" l="1"/>
  <c r="J24" i="3" s="1"/>
  <c r="K11" i="3"/>
  <c r="K5" i="3"/>
  <c r="K6" i="3"/>
  <c r="K7" i="3"/>
  <c r="K8" i="3"/>
  <c r="K9" i="3"/>
  <c r="K10" i="3"/>
  <c r="K12" i="3"/>
  <c r="K13" i="3"/>
  <c r="K14" i="3"/>
  <c r="B5" i="3"/>
  <c r="B4" i="3"/>
  <c r="B6" i="3"/>
  <c r="C24" i="2"/>
  <c r="D24" i="2"/>
  <c r="E24" i="2"/>
  <c r="F24" i="2"/>
  <c r="G24" i="2"/>
  <c r="H24" i="2"/>
  <c r="I24" i="2"/>
  <c r="B24" i="2"/>
  <c r="C17" i="2"/>
  <c r="D17" i="2"/>
  <c r="E17" i="2"/>
  <c r="F17" i="2"/>
  <c r="G17" i="2"/>
  <c r="H17" i="2"/>
  <c r="I17" i="2"/>
  <c r="B10" i="2"/>
  <c r="F10" i="2"/>
  <c r="D10" i="2"/>
  <c r="E10" i="2"/>
  <c r="G10" i="2"/>
  <c r="H10" i="2"/>
  <c r="I10" i="2"/>
  <c r="C10" i="2"/>
  <c r="B4" i="2"/>
  <c r="D4" i="2" l="1"/>
  <c r="E4" i="2"/>
  <c r="F4" i="2"/>
  <c r="G4" i="2"/>
  <c r="H4" i="2"/>
  <c r="I4" i="2"/>
  <c r="C4" i="2"/>
  <c r="K4" i="3"/>
</calcChain>
</file>

<file path=xl/sharedStrings.xml><?xml version="1.0" encoding="utf-8"?>
<sst xmlns="http://schemas.openxmlformats.org/spreadsheetml/2006/main" count="237" uniqueCount="99">
  <si>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</si>
  <si>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</si>
  <si>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</si>
  <si>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</si>
  <si>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</si>
  <si>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</si>
  <si>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</si>
  <si>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</si>
  <si>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</si>
  <si>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</si>
  <si>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</si>
  <si>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Iniciar sesión</t>
  </si>
  <si>
    <t>REQ003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</si>
  <si>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</si>
  <si>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</si>
  <si>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</si>
  <si>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</si>
  <si>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</si>
  <si>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</si>
  <si>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</si>
  <si>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</si>
  <si>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</si>
  <si>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</si>
  <si>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</si>
  <si>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</si>
  <si>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</si>
  <si>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Confirmacion de registro de cuentas</t>
  </si>
  <si>
    <t>REQ002-1</t>
  </si>
  <si>
    <t>Crear un formulario para inicio de sesión.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</si>
  <si>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</si>
  <si>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</si>
  <si>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</si>
  <si>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</si>
  <si>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</si>
  <si>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</si>
  <si>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</si>
  <si>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</si>
  <si>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</si>
  <si>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</si>
  <si>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</si>
  <si>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</si>
  <si>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</si>
  <si>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usuario/email y contraseña</t>
  </si>
  <si>
    <t>Crear cuenta para iniciar sesión</t>
  </si>
  <si>
    <t>Iniciar sesión y gestionar el catálogo de productos</t>
  </si>
  <si>
    <t>Registrar productos</t>
  </si>
  <si>
    <t>Registrar un nuevo producto en el catálogo online</t>
  </si>
  <si>
    <t>Eliminar productos</t>
  </si>
  <si>
    <t>Eliminar un producto del catálogo online</t>
  </si>
  <si>
    <t>REQ004</t>
  </si>
  <si>
    <t>Acceder a la página web</t>
  </si>
  <si>
    <t>Ingresar usuario/email y contraseña</t>
  </si>
  <si>
    <t>Crear un formulario para registrar una nueva cuenta de administrador</t>
  </si>
  <si>
    <t>Freddy Páez</t>
  </si>
  <si>
    <t>Jorge Ramos</t>
  </si>
  <si>
    <t>Gestionar los productos del emprendimiento</t>
  </si>
  <si>
    <t>Validación de credenciales (usuario/email y contraseña).</t>
  </si>
  <si>
    <t>REQ002-3</t>
  </si>
  <si>
    <t>Ingresar credenciales (usuario/email y contraseña).</t>
  </si>
  <si>
    <t>Crear un formulario para el registro de un nuevo producto</t>
  </si>
  <si>
    <t>Ingresar los datos o información del producto a registrar</t>
  </si>
  <si>
    <t>REQ003-3</t>
  </si>
  <si>
    <t>Verificar el registro del producto en la bdd y en el catálogo</t>
  </si>
  <si>
    <t>Dennis Parra</t>
  </si>
  <si>
    <t>Crear una página con una tabla de todos los productos registrados</t>
  </si>
  <si>
    <t>Verificar eliminación de la base de datos y del catálogo</t>
  </si>
  <si>
    <t>REQ004-1</t>
  </si>
  <si>
    <t>REQ004-2</t>
  </si>
  <si>
    <t>,</t>
  </si>
  <si>
    <t>Conclusión:</t>
  </si>
  <si>
    <t>Referencias:</t>
  </si>
  <si>
    <t>[1] Garrido, G. R. (2022, 18 abril). Burndown Chart (Scrum): qué es, cómo hacer uno y ejemplos. Profile Software Services. https://profile.es/blog/burndown-chart/ 
[2] Ramos, J. (s. f.). Scrum: ¿Qué es el Burndown Chart? Programación y más. https://programacionymas.com/blog/scrum-burndown-chart</t>
  </si>
  <si>
    <t>REQ005</t>
  </si>
  <si>
    <t>REQ006</t>
  </si>
  <si>
    <t>REQ007</t>
  </si>
  <si>
    <t>Mostrar catalogo</t>
  </si>
  <si>
    <t>Crear categorias</t>
  </si>
  <si>
    <t>Iniciar sesión y gestionar las categorias de productos</t>
  </si>
  <si>
    <t>Freddy Paez</t>
  </si>
  <si>
    <t>Crear un formulario para registro de categorias</t>
  </si>
  <si>
    <t>Verificar creacion de categorias</t>
  </si>
  <si>
    <t>REQ005-1</t>
  </si>
  <si>
    <t>REQ006-1</t>
  </si>
  <si>
    <t>REQ006-2</t>
  </si>
  <si>
    <t>RE1006-1</t>
  </si>
  <si>
    <t>REQ008</t>
  </si>
  <si>
    <t>Crear oferta</t>
  </si>
  <si>
    <t>Actualizar productos</t>
  </si>
  <si>
    <t>Iniciar sesión y gestionar las ofertas de productos</t>
  </si>
  <si>
    <t>Iniciar sesión y gestionar las productos de productos</t>
  </si>
  <si>
    <t>Crear un formulario para registro de ofertas</t>
  </si>
  <si>
    <t>Verificar creacion de la oferta</t>
  </si>
  <si>
    <t>Crear un formulario para actualizacion de productos</t>
  </si>
  <si>
    <t>Verificar actualizacion de productos</t>
  </si>
  <si>
    <t>REQ007-1</t>
  </si>
  <si>
    <t>REQ007-2</t>
  </si>
  <si>
    <t>REQ008-1</t>
  </si>
  <si>
    <t>REQ008-2</t>
  </si>
  <si>
    <t>En la ultima version se puede evidenciar que hubo un pequeño retraso, pero fue al finalizar el proyecto. Cabe destacar que el desarrollo de producto fue culminado en su totalidad.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</si>
</sst>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3" borderId="1" xfId="0" applyFon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/>
    </xf>
    <xf numFmtId="0" fontId="7" fillId="2" borderId="2" xfId="0" applyFont="1" applyFill="1" applyBorder="1"/>
    <xf numFmtId="0" fontId="7" fillId="6" borderId="3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6" borderId="0" xfId="0" applyFont="1" applyFill="1" applyAlignment="1">
      <alignment horizontal="right"/>
    </xf>
    <xf numFmtId="0" fontId="3" fillId="4" borderId="4" xfId="0" applyFont="1" applyFill="1" applyBorder="1"/>
    <xf numFmtId="0" fontId="3" fillId="0" borderId="4" xfId="0" applyFont="1" applyBorder="1"/>
    <xf numFmtId="0" fontId="3" fillId="7" borderId="0" xfId="0" applyFont="1" applyFill="1"/>
    <xf numFmtId="0" fontId="9" fillId="7" borderId="0" xfId="0" applyFont="1" applyFill="1"/>
    <xf numFmtId="0" fontId="8" fillId="7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3" fillId="8" borderId="0" xfId="0" applyFont="1" applyFill="1" applyAlignment="1">
      <alignment horizontal="left"/>
    </xf>
    <xf numFmtId="0" fontId="2" fillId="9" borderId="0" xfId="0" applyFont="1" applyFill="1"/>
    <xf numFmtId="0" fontId="0" fillId="9" borderId="0" xfId="0" applyFill="1"/>
    <xf numFmtId="0" fontId="10" fillId="9" borderId="0" xfId="0" applyFont="1" applyFill="1"/>
    <xf numFmtId="0" fontId="3" fillId="9" borderId="0" xfId="0" applyFont="1" applyFill="1"/>
    <xf numFmtId="0" fontId="10" fillId="9" borderId="0" xfId="0" applyFont="1" applyFill="1" applyAlignment="1">
      <alignment horizontal="right"/>
    </xf>
    <xf numFmtId="0" fontId="13" fillId="0" borderId="0" xfId="0" applyFont="1"/>
    <xf numFmtId="0" fontId="19" fillId="0" borderId="0" xfId="0" applyFont="1"/>
    <xf numFmtId="0" fontId="3" fillId="4" borderId="3" xfId="0" applyFont="1" applyFill="1" applyBorder="1" applyAlignment="1">
      <alignment horizontal="right"/>
    </xf>
    <xf numFmtId="0" fontId="13" fillId="2" borderId="2" xfId="0" applyFont="1" applyFill="1" applyBorder="1"/>
    <xf numFmtId="0" fontId="20" fillId="0" borderId="0" xfId="0" applyFont="1"/>
    <xf numFmtId="0" fontId="5" fillId="0" borderId="0" xfId="0" applyFont="1"/>
    <xf numFmtId="0" fontId="0" fillId="0" borderId="0" xfId="0"/>
    <xf numFmtId="0" fontId="3" fillId="0" borderId="0" xfId="0" applyFont="1"/>
    <xf numFmtId="0" fontId="17" fillId="0" borderId="0" xfId="0" applyFont="1"/>
    <xf numFmtId="0" fontId="17" fillId="9" borderId="0" xfId="0" applyFont="1" applyFill="1"/>
    <xf numFmtId="0" fontId="0" fillId="9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3" xfId="0" applyFont="1" applyFill="1" applyBorder="1"/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burdonchart!$B$23:$J$23</c:f>
              <c:numCache>
                <c:formatCode>General</c:formatCode>
                <c:ptCount val="9"/>
                <c:pt idx="0">
                  <c:v>0</c:v>
                </c:pt>
                <c:pt idx="1">
                  <c:v>42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burdonchart!$B$24:$J$24</c:f>
              <c:numCache>
                <c:formatCode>General</c:formatCode>
                <c:ptCount val="9"/>
                <c:pt idx="0">
                  <c:v>0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436684</xdr:colOff>
      <xdr:row>25</xdr:row>
      <xdr:rowOff>71803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2" headerRowCount="0">
  <tableColumns count="1">
    <tableColumn id="1" xr3:uid="{00000000-0010-0000-0000-000001000000}" name="Column1">
      <calculatedColumnFormula>SUM(D4:J4)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zoomScale="87" zoomScaleNormal="40" workbookViewId="0">
      <selection activeCell="H7" sqref="H7:H9"/>
    </sheetView>
  </sheetViews>
  <sheetFormatPr baseColWidth="10" defaultColWidth="12.5703125" defaultRowHeight="15" customHeight="1" x14ac:dyDescent="0.2"/>
  <cols>
    <col min="1" max="1" width="12.5703125" customWidth="1"/>
    <col min="2" max="2" width="40.85546875" customWidth="1"/>
    <col min="3" max="3" width="29.42578125" customWidth="1"/>
    <col min="4" max="4" width="28.7109375" bestFit="1" customWidth="1"/>
    <col min="5" max="5" width="54.42578125" customWidth="1"/>
    <col min="6" max="6" width="12.5703125" customWidth="1"/>
  </cols>
  <sheetData>
    <row r="1" spans="1:8" ht="15.75" customHeight="1" x14ac:dyDescent="0.2">
      <c r="A1" s="27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24" t="s">
        <v>7</v>
      </c>
      <c r="B2" s="2" t="s">
        <v>43</v>
      </c>
      <c r="C2" s="2" t="s">
        <v>13</v>
      </c>
      <c r="D2" s="2" t="s">
        <v>42</v>
      </c>
      <c r="E2" s="2" t="s">
        <v>44</v>
      </c>
      <c r="G2" s="2" t="s">
        <v>8</v>
      </c>
      <c r="H2" s="2" t="s">
        <v>9</v>
      </c>
    </row>
    <row r="3" spans="1:8" ht="15.75" customHeight="1" x14ac:dyDescent="0.2">
      <c r="A3" s="24" t="s">
        <v>10</v>
      </c>
      <c r="B3" s="28" t="s">
        <v>50</v>
      </c>
      <c r="C3" s="28" t="s">
        <v>13</v>
      </c>
      <c r="D3" s="28" t="s">
        <v>51</v>
      </c>
      <c r="E3" s="28" t="s">
        <v>55</v>
      </c>
      <c r="F3" s="29"/>
      <c r="G3" s="28" t="s">
        <v>8</v>
      </c>
      <c r="H3" s="28" t="s">
        <v>9</v>
      </c>
    </row>
    <row r="4" spans="1:8" ht="15.75" customHeight="1" x14ac:dyDescent="0.2">
      <c r="A4" s="24" t="s">
        <v>12</v>
      </c>
      <c r="B4" s="3" t="s">
        <v>45</v>
      </c>
      <c r="C4" s="3" t="s">
        <v>13</v>
      </c>
      <c r="D4" s="4" t="s">
        <v>11</v>
      </c>
      <c r="E4" s="3" t="s">
        <v>46</v>
      </c>
      <c r="G4" s="3" t="s">
        <v>8</v>
      </c>
      <c r="H4" s="3" t="s">
        <v>9</v>
      </c>
    </row>
    <row r="5" spans="1:8" ht="15.75" customHeight="1" x14ac:dyDescent="0.2">
      <c r="A5" s="24" t="s">
        <v>49</v>
      </c>
      <c r="B5" s="3" t="s">
        <v>47</v>
      </c>
      <c r="C5" s="3" t="s">
        <v>13</v>
      </c>
      <c r="D5" s="3" t="s">
        <v>11</v>
      </c>
      <c r="E5" s="4" t="s">
        <v>48</v>
      </c>
      <c r="G5" s="3" t="s">
        <v>8</v>
      </c>
      <c r="H5" s="3" t="s">
        <v>9</v>
      </c>
    </row>
    <row r="6" spans="1:8" ht="15.75" customHeight="1" x14ac:dyDescent="0.2">
      <c r="A6" s="24" t="s">
        <v>72</v>
      </c>
      <c r="B6" s="3" t="s">
        <v>75</v>
      </c>
      <c r="C6" s="3" t="s">
        <v>13</v>
      </c>
      <c r="D6" s="3" t="s">
        <v>11</v>
      </c>
      <c r="E6" s="3" t="s">
        <v>44</v>
      </c>
      <c r="G6" s="3" t="s">
        <v>8</v>
      </c>
      <c r="H6" s="3" t="s">
        <v>9</v>
      </c>
    </row>
    <row r="7" spans="1:8" ht="15.75" customHeight="1" x14ac:dyDescent="0.2">
      <c r="A7" s="24" t="s">
        <v>73</v>
      </c>
      <c r="B7" s="3" t="s">
        <v>76</v>
      </c>
      <c r="C7" s="3" t="s">
        <v>13</v>
      </c>
      <c r="D7" s="3" t="s">
        <v>11</v>
      </c>
      <c r="E7" s="3" t="s">
        <v>77</v>
      </c>
      <c r="G7" s="3" t="s">
        <v>8</v>
      </c>
      <c r="H7" s="3" t="s">
        <v>9</v>
      </c>
    </row>
    <row r="8" spans="1:8" ht="15.75" customHeight="1" x14ac:dyDescent="0.2">
      <c r="A8" s="24" t="s">
        <v>74</v>
      </c>
      <c r="B8" s="3" t="s">
        <v>86</v>
      </c>
      <c r="C8" s="3" t="s">
        <v>13</v>
      </c>
      <c r="D8" s="3" t="s">
        <v>11</v>
      </c>
      <c r="E8" s="3" t="s">
        <v>88</v>
      </c>
      <c r="G8" s="3" t="s">
        <v>8</v>
      </c>
      <c r="H8" s="3" t="s">
        <v>9</v>
      </c>
    </row>
    <row r="9" spans="1:8" ht="15.75" customHeight="1" x14ac:dyDescent="0.2">
      <c r="A9" s="24" t="s">
        <v>85</v>
      </c>
      <c r="B9" s="3" t="s">
        <v>87</v>
      </c>
      <c r="C9" s="3" t="s">
        <v>13</v>
      </c>
      <c r="D9" s="3" t="s">
        <v>11</v>
      </c>
      <c r="E9" s="3" t="s">
        <v>89</v>
      </c>
      <c r="G9" s="3" t="s">
        <v>8</v>
      </c>
      <c r="H9" s="3" t="s">
        <v>9</v>
      </c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4" type="noConversion"/>
  <pageMargins left="0.11811023622047245" right="0.19685039370078741" top="0.74803149606299213" bottom="0.74803149606299213" header="0" footer="0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topLeftCell="A31" zoomScale="70" zoomScaleNormal="70" workbookViewId="0">
      <selection activeCell="B49" sqref="B49:B50"/>
    </sheetView>
  </sheetViews>
  <sheetFormatPr baseColWidth="10" defaultColWidth="12.5703125" defaultRowHeight="15" customHeight="1" x14ac:dyDescent="0.2"/>
  <cols>
    <col min="1" max="2" width="12.5703125" customWidth="1"/>
    <col min="3" max="3" width="40.7109375" customWidth="1"/>
    <col min="4" max="4" width="18.85546875" customWidth="1"/>
    <col min="5" max="5" width="31.7109375" bestFit="1" customWidth="1"/>
    <col min="6" max="6" width="49.7109375" customWidth="1"/>
    <col min="9" max="9" width="10.85546875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 t="s">
        <v>14</v>
      </c>
      <c r="C3" s="1" t="s">
        <v>0</v>
      </c>
      <c r="D3" s="1" t="s">
        <v>1</v>
      </c>
      <c r="E3" s="1" t="s">
        <v>15</v>
      </c>
      <c r="F3" s="1" t="s">
        <v>16</v>
      </c>
      <c r="G3" s="1" t="s">
        <v>4</v>
      </c>
      <c r="H3" s="1" t="s">
        <v>17</v>
      </c>
      <c r="I3" s="1" t="s">
        <v>18</v>
      </c>
    </row>
    <row r="4" spans="1:9" ht="15.75" customHeight="1" x14ac:dyDescent="0.2">
      <c r="B4" s="30" t="str">
        <f>VLOOKUP(Backlog!A2,Backlog!A2:H5,1,0)</f>
        <v>REQ001</v>
      </c>
      <c r="C4" s="30" t="str">
        <f>VLOOKUP(Backlog!B2,Backlog!B2:I5,1,0)</f>
        <v>Crear cuenta para iniciar sesión</v>
      </c>
      <c r="D4" s="30" t="str">
        <f>VLOOKUP(Backlog!C2,Backlog!C2:J5,1,0)</f>
        <v>Administrador</v>
      </c>
      <c r="E4" s="30" t="str">
        <f>VLOOKUP(Backlog!D2,Backlog!D2:K5,1,0)</f>
        <v>Crear usuario/email y contraseña</v>
      </c>
      <c r="F4" s="30" t="str">
        <f>VLOOKUP(Backlog!E2,Backlog!E2:L5,1,0)</f>
        <v>Iniciar sesión y gestionar el catálogo de productos</v>
      </c>
      <c r="G4" s="30" t="e">
        <f>VLOOKUP(Backlog!F2,Backlog!F2:M5,1,0)</f>
        <v>#N/A</v>
      </c>
      <c r="H4" s="30" t="str">
        <f>VLOOKUP(Backlog!G2,Backlog!G2:N5,1,0)</f>
        <v>Alta</v>
      </c>
      <c r="I4" s="30" t="str">
        <f>VLOOKUP(Backlog!H2,Backlog!H2:O5,1,0)</f>
        <v>Terminado</v>
      </c>
    </row>
    <row r="5" spans="1:9" ht="15.75" customHeight="1" x14ac:dyDescent="0.2">
      <c r="B5" s="3"/>
      <c r="C5" s="6" t="s">
        <v>19</v>
      </c>
      <c r="D5" s="3"/>
      <c r="E5" s="3"/>
      <c r="F5" s="3"/>
      <c r="G5" s="6" t="s">
        <v>20</v>
      </c>
      <c r="H5" s="3"/>
      <c r="I5" s="6" t="s">
        <v>21</v>
      </c>
    </row>
    <row r="6" spans="1:9" ht="15.75" customHeight="1" x14ac:dyDescent="0.2">
      <c r="B6" s="2" t="s">
        <v>22</v>
      </c>
      <c r="C6" s="44" t="s">
        <v>52</v>
      </c>
      <c r="D6" s="42"/>
      <c r="E6" s="42"/>
      <c r="F6" s="42"/>
      <c r="G6" s="24" t="s">
        <v>54</v>
      </c>
      <c r="H6" s="3"/>
      <c r="I6" s="25">
        <v>4</v>
      </c>
    </row>
    <row r="7" spans="1:9" s="32" customFormat="1" ht="15.75" customHeight="1" x14ac:dyDescent="0.2">
      <c r="A7"/>
      <c r="B7" s="31" t="s">
        <v>23</v>
      </c>
      <c r="C7" s="45" t="s">
        <v>24</v>
      </c>
      <c r="D7" s="46"/>
      <c r="E7" s="46"/>
      <c r="F7" s="46"/>
      <c r="G7" s="33" t="s">
        <v>54</v>
      </c>
      <c r="H7" s="34"/>
      <c r="I7" s="35">
        <v>1</v>
      </c>
    </row>
    <row r="8" spans="1:9" ht="15.75" customHeight="1" x14ac:dyDescent="0.2">
      <c r="B8" s="24" t="s">
        <v>25</v>
      </c>
      <c r="C8" s="47" t="s">
        <v>26</v>
      </c>
      <c r="D8" s="48"/>
      <c r="E8" s="48"/>
      <c r="F8" s="48"/>
      <c r="G8" s="24" t="s">
        <v>54</v>
      </c>
      <c r="H8" s="3"/>
      <c r="I8" s="24">
        <v>1</v>
      </c>
    </row>
    <row r="9" spans="1:9" ht="15.75" customHeight="1" x14ac:dyDescent="0.2">
      <c r="B9" s="1" t="s">
        <v>14</v>
      </c>
      <c r="C9" s="1" t="s">
        <v>0</v>
      </c>
      <c r="D9" s="1" t="s">
        <v>1</v>
      </c>
      <c r="E9" s="1" t="s">
        <v>15</v>
      </c>
      <c r="F9" s="1" t="s">
        <v>16</v>
      </c>
      <c r="G9" s="1" t="s">
        <v>4</v>
      </c>
      <c r="H9" s="1" t="s">
        <v>17</v>
      </c>
      <c r="I9" s="1" t="s">
        <v>18</v>
      </c>
    </row>
    <row r="10" spans="1:9" ht="15.75" customHeight="1" x14ac:dyDescent="0.2">
      <c r="B10" s="5" t="str">
        <f>VLOOKUP(Backlog!A3,Backlog!A2:H5,1,0)</f>
        <v>REQ002</v>
      </c>
      <c r="C10" s="5" t="str">
        <f>VLOOKUP(Backlog!B3,Backlog!B2:I5,1,0)</f>
        <v>Acceder a la página web</v>
      </c>
      <c r="D10" s="5" t="str">
        <f>VLOOKUP(Backlog!C3,Backlog!C2:J5,1,0)</f>
        <v>Administrador</v>
      </c>
      <c r="E10" s="5" t="str">
        <f>VLOOKUP(Backlog!D3,Backlog!D2:K5,1,0)</f>
        <v>Ingresar usuario/email y contraseña</v>
      </c>
      <c r="F10" s="5" t="str">
        <f>VLOOKUP(Backlog!E3,Backlog!E2:L5,1,0)</f>
        <v>Gestionar los productos del emprendimiento</v>
      </c>
      <c r="G10" s="5" t="e">
        <f>VLOOKUP(Backlog!F3,Backlog!F2:M5,1,0)</f>
        <v>#N/A</v>
      </c>
      <c r="H10" s="5" t="str">
        <f>VLOOKUP(Backlog!G3,Backlog!G2:N5,1,0)</f>
        <v>Alta</v>
      </c>
      <c r="I10" s="5" t="str">
        <f>VLOOKUP(Backlog!H3,Backlog!H2:O5,1,0)</f>
        <v>Terminado</v>
      </c>
    </row>
    <row r="11" spans="1:9" ht="15.75" customHeight="1" x14ac:dyDescent="0.2">
      <c r="B11" s="3"/>
      <c r="C11" s="6" t="s">
        <v>19</v>
      </c>
      <c r="D11" s="3"/>
      <c r="E11" s="3"/>
      <c r="F11" s="3"/>
      <c r="G11" s="6" t="s">
        <v>20</v>
      </c>
      <c r="H11" s="3"/>
      <c r="I11" s="6" t="s">
        <v>21</v>
      </c>
    </row>
    <row r="12" spans="1:9" ht="15.75" customHeight="1" x14ac:dyDescent="0.2">
      <c r="B12" s="3" t="s">
        <v>27</v>
      </c>
      <c r="C12" s="49" t="s">
        <v>28</v>
      </c>
      <c r="D12" s="42"/>
      <c r="E12" s="42"/>
      <c r="F12" s="42"/>
      <c r="G12" s="24" t="s">
        <v>53</v>
      </c>
      <c r="H12" s="24"/>
      <c r="I12" s="25">
        <v>4</v>
      </c>
    </row>
    <row r="13" spans="1:9" ht="15.75" customHeight="1" x14ac:dyDescent="0.2">
      <c r="B13" s="3" t="s">
        <v>29</v>
      </c>
      <c r="C13" s="36" t="s">
        <v>58</v>
      </c>
      <c r="G13" s="24" t="s">
        <v>53</v>
      </c>
      <c r="H13" s="24"/>
      <c r="I13" s="25">
        <v>1</v>
      </c>
    </row>
    <row r="14" spans="1:9" ht="15.75" customHeight="1" x14ac:dyDescent="0.2">
      <c r="B14" s="3" t="s">
        <v>57</v>
      </c>
      <c r="C14" s="49" t="s">
        <v>56</v>
      </c>
      <c r="D14" s="42"/>
      <c r="E14" s="42"/>
      <c r="F14" s="42"/>
      <c r="G14" s="24" t="s">
        <v>53</v>
      </c>
      <c r="H14" s="24"/>
      <c r="I14" s="25">
        <v>1</v>
      </c>
    </row>
    <row r="15" spans="1:9" ht="15.75" customHeight="1" x14ac:dyDescent="0.2">
      <c r="B15" s="3"/>
      <c r="C15" s="43"/>
      <c r="D15" s="42"/>
      <c r="E15" s="42"/>
      <c r="F15" s="42"/>
      <c r="G15" s="3"/>
      <c r="H15" s="3"/>
      <c r="I15" s="3"/>
    </row>
    <row r="16" spans="1:9" ht="15.75" customHeight="1" x14ac:dyDescent="0.2">
      <c r="B16" s="7" t="s">
        <v>14</v>
      </c>
      <c r="C16" s="7" t="s">
        <v>0</v>
      </c>
      <c r="D16" s="7" t="s">
        <v>1</v>
      </c>
      <c r="E16" s="7" t="s">
        <v>15</v>
      </c>
      <c r="F16" s="7" t="s">
        <v>16</v>
      </c>
      <c r="G16" s="7" t="s">
        <v>4</v>
      </c>
      <c r="H16" s="7" t="s">
        <v>17</v>
      </c>
      <c r="I16" s="7" t="s">
        <v>18</v>
      </c>
    </row>
    <row r="17" spans="2:9" ht="15.75" customHeight="1" x14ac:dyDescent="0.2">
      <c r="B17" s="8" t="str">
        <f>VLOOKUP(Backlog!A4,Backlog!A2:H5,1,0)</f>
        <v>REQ003</v>
      </c>
      <c r="C17" s="8" t="str">
        <f>VLOOKUP(Backlog!B4,Backlog!B2:I5,1,0)</f>
        <v>Registrar productos</v>
      </c>
      <c r="D17" s="8" t="str">
        <f>VLOOKUP(Backlog!C4,Backlog!C2:J5,1,0)</f>
        <v>Administrador</v>
      </c>
      <c r="E17" s="8" t="str">
        <f>VLOOKUP(Backlog!D4,Backlog!D2:K5,1,0)</f>
        <v>Iniciar sesión</v>
      </c>
      <c r="F17" s="8" t="str">
        <f>VLOOKUP(Backlog!E4,Backlog!E2:L5,1,0)</f>
        <v>Registrar un nuevo producto en el catálogo online</v>
      </c>
      <c r="G17" s="8" t="e">
        <f>VLOOKUP(Backlog!F4,Backlog!F2:M5,1,0)</f>
        <v>#N/A</v>
      </c>
      <c r="H17" s="8" t="str">
        <f>VLOOKUP(Backlog!G4,Backlog!G2:N5,1,0)</f>
        <v>Alta</v>
      </c>
      <c r="I17" s="8" t="str">
        <f>VLOOKUP(Backlog!H4,Backlog!H2:O5,1,0)</f>
        <v>Terminado</v>
      </c>
    </row>
    <row r="18" spans="2:9" ht="15.75" customHeight="1" x14ac:dyDescent="0.2">
      <c r="B18" s="9"/>
      <c r="C18" s="41" t="s">
        <v>19</v>
      </c>
      <c r="D18" s="42"/>
      <c r="E18" s="42"/>
      <c r="F18" s="42"/>
      <c r="G18" s="10" t="s">
        <v>20</v>
      </c>
      <c r="H18" s="9"/>
      <c r="I18" s="10" t="s">
        <v>21</v>
      </c>
    </row>
    <row r="19" spans="2:9" ht="15.75" customHeight="1" x14ac:dyDescent="0.2">
      <c r="B19" s="9" t="s">
        <v>30</v>
      </c>
      <c r="C19" s="37" t="s">
        <v>59</v>
      </c>
      <c r="D19" s="9"/>
      <c r="E19" s="9"/>
      <c r="F19" s="9"/>
      <c r="G19" s="24" t="s">
        <v>63</v>
      </c>
      <c r="H19" s="24"/>
      <c r="I19" s="24">
        <v>4</v>
      </c>
    </row>
    <row r="20" spans="2:9" ht="15.75" customHeight="1" x14ac:dyDescent="0.2">
      <c r="B20" s="9" t="s">
        <v>31</v>
      </c>
      <c r="C20" s="37" t="s">
        <v>60</v>
      </c>
      <c r="D20" s="9"/>
      <c r="E20" s="9"/>
      <c r="F20" s="9"/>
      <c r="G20" s="24" t="s">
        <v>63</v>
      </c>
      <c r="H20" s="24"/>
      <c r="I20" s="24">
        <v>1</v>
      </c>
    </row>
    <row r="21" spans="2:9" ht="15.75" customHeight="1" x14ac:dyDescent="0.2">
      <c r="B21" s="9" t="s">
        <v>61</v>
      </c>
      <c r="C21" s="37" t="s">
        <v>62</v>
      </c>
      <c r="D21" s="9"/>
      <c r="E21" s="9"/>
      <c r="F21" s="9"/>
      <c r="G21" s="24" t="s">
        <v>63</v>
      </c>
      <c r="H21" s="24"/>
      <c r="I21" s="24">
        <v>1</v>
      </c>
    </row>
    <row r="22" spans="2:9" ht="15.75" customHeight="1" x14ac:dyDescent="0.2"/>
    <row r="23" spans="2:9" ht="15.75" customHeight="1" x14ac:dyDescent="0.2">
      <c r="B23" s="7" t="s">
        <v>14</v>
      </c>
      <c r="C23" s="7" t="s">
        <v>0</v>
      </c>
      <c r="D23" s="7" t="s">
        <v>1</v>
      </c>
      <c r="E23" s="7" t="s">
        <v>15</v>
      </c>
      <c r="F23" s="7" t="s">
        <v>16</v>
      </c>
      <c r="G23" s="7" t="s">
        <v>4</v>
      </c>
      <c r="H23" s="7" t="s">
        <v>17</v>
      </c>
      <c r="I23" s="7" t="s">
        <v>18</v>
      </c>
    </row>
    <row r="24" spans="2:9" ht="15.75" customHeight="1" x14ac:dyDescent="0.2">
      <c r="B24" s="8" t="str">
        <f>VLOOKUP(Backlog!A5,Backlog!A2:H5,1,0)</f>
        <v>REQ004</v>
      </c>
      <c r="C24" s="8" t="str">
        <f>VLOOKUP(Backlog!B5,Backlog!B2:I5,1,0)</f>
        <v>Eliminar productos</v>
      </c>
      <c r="D24" s="8" t="str">
        <f>VLOOKUP(Backlog!C5,Backlog!C2:J5,1,0)</f>
        <v>Administrador</v>
      </c>
      <c r="E24" s="8" t="str">
        <f>VLOOKUP(Backlog!D5,Backlog!D2:K5,1,0)</f>
        <v>Iniciar sesión</v>
      </c>
      <c r="F24" s="8" t="str">
        <f>VLOOKUP(Backlog!E5,Backlog!E2:L5,1,0)</f>
        <v>Eliminar un producto del catálogo online</v>
      </c>
      <c r="G24" s="8" t="e">
        <f>VLOOKUP(Backlog!F5,Backlog!F2:M5,1,0)</f>
        <v>#N/A</v>
      </c>
      <c r="H24" s="8" t="str">
        <f>VLOOKUP(Backlog!G5,Backlog!G2:N5,1,0)</f>
        <v>Alta</v>
      </c>
      <c r="I24" s="8" t="str">
        <f>VLOOKUP(Backlog!H5,Backlog!H2:O5,1,0)</f>
        <v>Terminado</v>
      </c>
    </row>
    <row r="25" spans="2:9" ht="15.75" customHeight="1" x14ac:dyDescent="0.2">
      <c r="B25" s="9"/>
      <c r="C25" s="41" t="s">
        <v>19</v>
      </c>
      <c r="D25" s="42"/>
      <c r="E25" s="42"/>
      <c r="F25" s="42"/>
      <c r="G25" s="10" t="s">
        <v>20</v>
      </c>
      <c r="H25" s="9"/>
      <c r="I25" s="10" t="s">
        <v>21</v>
      </c>
    </row>
    <row r="26" spans="2:9" ht="15.75" customHeight="1" x14ac:dyDescent="0.2">
      <c r="B26" s="37" t="s">
        <v>66</v>
      </c>
      <c r="C26" s="37" t="s">
        <v>64</v>
      </c>
      <c r="D26" s="9"/>
      <c r="E26" s="9"/>
      <c r="F26" s="9"/>
      <c r="G26" s="24" t="s">
        <v>54</v>
      </c>
      <c r="H26" s="24"/>
      <c r="I26" s="24">
        <v>4</v>
      </c>
    </row>
    <row r="27" spans="2:9" ht="15.75" customHeight="1" x14ac:dyDescent="0.2">
      <c r="B27" s="37" t="s">
        <v>67</v>
      </c>
      <c r="C27" s="37" t="s">
        <v>65</v>
      </c>
      <c r="D27" s="9"/>
      <c r="E27" s="9"/>
      <c r="F27" s="9"/>
      <c r="G27" s="24" t="s">
        <v>54</v>
      </c>
      <c r="H27" s="24"/>
      <c r="I27" s="24">
        <v>1</v>
      </c>
    </row>
    <row r="28" spans="2:9" ht="15.75" customHeight="1" x14ac:dyDescent="0.2"/>
    <row r="29" spans="2:9" ht="15.75" customHeight="1" x14ac:dyDescent="0.2">
      <c r="B29" s="7" t="s">
        <v>14</v>
      </c>
      <c r="C29" s="7" t="s">
        <v>0</v>
      </c>
      <c r="D29" s="7" t="s">
        <v>1</v>
      </c>
      <c r="E29" s="7" t="s">
        <v>15</v>
      </c>
      <c r="F29" s="7" t="s">
        <v>16</v>
      </c>
      <c r="G29" s="7" t="s">
        <v>4</v>
      </c>
      <c r="H29" s="7" t="s">
        <v>17</v>
      </c>
      <c r="I29" s="7" t="s">
        <v>18</v>
      </c>
    </row>
    <row r="30" spans="2:9" ht="15.75" customHeight="1" x14ac:dyDescent="0.2">
      <c r="B30" s="8" t="str">
        <f>VLOOKUP(Backlog!A6,Backlog!A1:H7,1,0)</f>
        <v>REQ005</v>
      </c>
      <c r="C30" s="8" t="str">
        <f>VLOOKUP(Backlog!B6,Backlog!B1:I7,1,0)</f>
        <v>Mostrar catalogo</v>
      </c>
      <c r="D30" s="8" t="str">
        <f>VLOOKUP(Backlog!C6,Backlog!C1:J7,1,0)</f>
        <v>Administrador</v>
      </c>
      <c r="E30" s="8" t="str">
        <f>VLOOKUP(Backlog!D6,Backlog!D1:K7,1,0)</f>
        <v>Iniciar sesión</v>
      </c>
      <c r="F30" s="8" t="str">
        <f>VLOOKUP(Backlog!E6,Backlog!E1:L7,1,0)</f>
        <v>Iniciar sesión y gestionar el catálogo de productos</v>
      </c>
      <c r="G30" s="8" t="e">
        <f>VLOOKUP(Backlog!F6,Backlog!F1:M7,1,0)</f>
        <v>#N/A</v>
      </c>
      <c r="H30" s="8" t="str">
        <f>VLOOKUP(Backlog!G6,Backlog!G1:N7,1,0)</f>
        <v>Alta</v>
      </c>
      <c r="I30" s="8" t="str">
        <f>VLOOKUP(Backlog!H6,Backlog!H1:O7,1,0)</f>
        <v>Terminado</v>
      </c>
    </row>
    <row r="31" spans="2:9" ht="15.75" customHeight="1" x14ac:dyDescent="0.2">
      <c r="B31" s="9"/>
      <c r="C31" s="41" t="s">
        <v>19</v>
      </c>
      <c r="D31" s="42"/>
      <c r="E31" s="42"/>
      <c r="F31" s="42"/>
      <c r="G31" s="10" t="s">
        <v>20</v>
      </c>
      <c r="H31" s="9"/>
      <c r="I31" s="10" t="s">
        <v>21</v>
      </c>
    </row>
    <row r="32" spans="2:9" ht="15.75" customHeight="1" x14ac:dyDescent="0.2">
      <c r="B32" s="37" t="s">
        <v>81</v>
      </c>
      <c r="C32" s="37" t="s">
        <v>64</v>
      </c>
      <c r="D32" s="9"/>
      <c r="E32" s="9"/>
      <c r="F32" s="9"/>
      <c r="G32" s="24" t="s">
        <v>78</v>
      </c>
      <c r="H32" s="24"/>
      <c r="I32" s="24">
        <v>4</v>
      </c>
    </row>
    <row r="33" spans="2:9" ht="15.75" customHeight="1" x14ac:dyDescent="0.2"/>
    <row r="34" spans="2:9" ht="15.75" customHeight="1" x14ac:dyDescent="0.2">
      <c r="B34" s="7" t="s">
        <v>14</v>
      </c>
      <c r="C34" s="7" t="s">
        <v>0</v>
      </c>
      <c r="D34" s="7" t="s">
        <v>1</v>
      </c>
      <c r="E34" s="7" t="s">
        <v>15</v>
      </c>
      <c r="F34" s="7" t="s">
        <v>16</v>
      </c>
      <c r="G34" s="7" t="s">
        <v>4</v>
      </c>
      <c r="H34" s="7" t="s">
        <v>17</v>
      </c>
      <c r="I34" s="7" t="s">
        <v>18</v>
      </c>
    </row>
    <row r="35" spans="2:9" ht="15.75" customHeight="1" x14ac:dyDescent="0.2">
      <c r="B35" s="8" t="str">
        <f>VLOOKUP(Backlog!A7,Backlog!A6:H12,1,0)</f>
        <v>REQ006</v>
      </c>
      <c r="C35" s="8" t="str">
        <f>VLOOKUP(Backlog!B7,Backlog!B6:I12,1,0)</f>
        <v>Crear categorias</v>
      </c>
      <c r="D35" s="8" t="str">
        <f>VLOOKUP(Backlog!C7,Backlog!C6:J12,1,0)</f>
        <v>Administrador</v>
      </c>
      <c r="E35" s="8" t="str">
        <f>VLOOKUP(Backlog!D7,Backlog!D6:K12,1,0)</f>
        <v>Iniciar sesión</v>
      </c>
      <c r="F35" s="8" t="str">
        <f>VLOOKUP(Backlog!E7,Backlog!E6:L12,1,0)</f>
        <v>Iniciar sesión y gestionar las categorias de productos</v>
      </c>
      <c r="G35" s="8" t="e">
        <f>VLOOKUP(Backlog!F7,Backlog!F6:M12,1,0)</f>
        <v>#N/A</v>
      </c>
      <c r="H35" s="8" t="str">
        <f>VLOOKUP(Backlog!G7,Backlog!G6:N12,1,0)</f>
        <v>Alta</v>
      </c>
      <c r="I35" s="8" t="str">
        <f>VLOOKUP(Backlog!H7,Backlog!H6:O12,1,0)</f>
        <v>Terminado</v>
      </c>
    </row>
    <row r="36" spans="2:9" ht="15.75" customHeight="1" x14ac:dyDescent="0.2">
      <c r="B36" s="9"/>
      <c r="C36" s="41" t="s">
        <v>19</v>
      </c>
      <c r="D36" s="42"/>
      <c r="E36" s="42"/>
      <c r="F36" s="42"/>
      <c r="G36" s="10" t="s">
        <v>20</v>
      </c>
      <c r="H36" s="9"/>
      <c r="I36" s="10" t="s">
        <v>21</v>
      </c>
    </row>
    <row r="37" spans="2:9" ht="15.75" customHeight="1" x14ac:dyDescent="0.2">
      <c r="B37" s="37" t="s">
        <v>82</v>
      </c>
      <c r="C37" s="37" t="s">
        <v>79</v>
      </c>
      <c r="D37" s="9"/>
      <c r="E37" s="9"/>
      <c r="F37" s="9"/>
      <c r="G37" s="24" t="s">
        <v>54</v>
      </c>
      <c r="H37" s="24"/>
      <c r="I37" s="24">
        <v>4</v>
      </c>
    </row>
    <row r="38" spans="2:9" ht="15.75" customHeight="1" x14ac:dyDescent="0.2">
      <c r="B38" s="37" t="s">
        <v>83</v>
      </c>
      <c r="C38" s="37" t="s">
        <v>80</v>
      </c>
      <c r="D38" s="9"/>
      <c r="E38" s="9"/>
      <c r="F38" s="9"/>
      <c r="G38" s="24" t="s">
        <v>54</v>
      </c>
      <c r="H38" s="24"/>
      <c r="I38" s="24">
        <v>1</v>
      </c>
    </row>
    <row r="39" spans="2:9" ht="15.75" customHeight="1" x14ac:dyDescent="0.2"/>
    <row r="40" spans="2:9" ht="15.75" customHeight="1" x14ac:dyDescent="0.2">
      <c r="B40" s="7" t="s">
        <v>14</v>
      </c>
      <c r="C40" s="7" t="s">
        <v>0</v>
      </c>
      <c r="D40" s="7" t="s">
        <v>1</v>
      </c>
      <c r="E40" s="7" t="s">
        <v>15</v>
      </c>
      <c r="F40" s="7" t="s">
        <v>16</v>
      </c>
      <c r="G40" s="7" t="s">
        <v>4</v>
      </c>
      <c r="H40" s="7" t="s">
        <v>17</v>
      </c>
      <c r="I40" s="7" t="s">
        <v>18</v>
      </c>
    </row>
    <row r="41" spans="2:9" ht="15.75" customHeight="1" x14ac:dyDescent="0.2">
      <c r="B41" s="8" t="str">
        <f>VLOOKUP(Backlog!A8,Backlog!A6:H12,1,0)</f>
        <v>REQ007</v>
      </c>
      <c r="C41" s="8" t="str">
        <f>VLOOKUP(Backlog!B8,Backlog!B6:I12,1,0)</f>
        <v>Crear oferta</v>
      </c>
      <c r="D41" s="8" t="str">
        <f>VLOOKUP(Backlog!C8,Backlog!C6:J12,1,0)</f>
        <v>Administrador</v>
      </c>
      <c r="E41" s="8" t="str">
        <f>VLOOKUP(Backlog!D8,Backlog!D6:K12,1,0)</f>
        <v>Iniciar sesión</v>
      </c>
      <c r="F41" s="8" t="str">
        <f>VLOOKUP(Backlog!E8,Backlog!E6:L12,1,0)</f>
        <v>Iniciar sesión y gestionar las ofertas de productos</v>
      </c>
      <c r="G41" s="8" t="e">
        <f>VLOOKUP(Backlog!F8,Backlog!F6:M12,1,0)</f>
        <v>#N/A</v>
      </c>
      <c r="H41" s="8" t="str">
        <f>VLOOKUP(Backlog!G8,Backlog!G6:N12,1,0)</f>
        <v>Alta</v>
      </c>
      <c r="I41" s="8" t="str">
        <f>VLOOKUP(Backlog!H8,Backlog!H6:O12,1,0)</f>
        <v>Terminado</v>
      </c>
    </row>
    <row r="42" spans="2:9" ht="15.75" customHeight="1" x14ac:dyDescent="0.2">
      <c r="B42" s="9"/>
      <c r="C42" s="41" t="s">
        <v>19</v>
      </c>
      <c r="D42" s="42"/>
      <c r="E42" s="42"/>
      <c r="F42" s="42"/>
      <c r="G42" s="10" t="s">
        <v>20</v>
      </c>
      <c r="H42" s="9"/>
      <c r="I42" s="10" t="s">
        <v>21</v>
      </c>
    </row>
    <row r="43" spans="2:9" ht="15.75" customHeight="1" x14ac:dyDescent="0.2">
      <c r="B43" s="37" t="s">
        <v>94</v>
      </c>
      <c r="C43" s="37" t="s">
        <v>90</v>
      </c>
      <c r="D43" s="9"/>
      <c r="E43" s="9"/>
      <c r="F43" s="9"/>
      <c r="G43" s="24" t="s">
        <v>63</v>
      </c>
      <c r="H43" s="24"/>
      <c r="I43" s="24">
        <v>4</v>
      </c>
    </row>
    <row r="44" spans="2:9" ht="15.75" customHeight="1" x14ac:dyDescent="0.2">
      <c r="B44" s="37" t="s">
        <v>95</v>
      </c>
      <c r="C44" s="37" t="s">
        <v>91</v>
      </c>
      <c r="D44" s="9"/>
      <c r="E44" s="9"/>
      <c r="F44" s="9"/>
      <c r="G44" s="24" t="s">
        <v>63</v>
      </c>
      <c r="H44" s="24"/>
      <c r="I44" s="24">
        <v>1</v>
      </c>
    </row>
    <row r="45" spans="2:9" ht="15.75" customHeight="1" x14ac:dyDescent="0.2"/>
    <row r="46" spans="2:9" ht="15.75" customHeight="1" x14ac:dyDescent="0.2">
      <c r="B46" s="7" t="s">
        <v>14</v>
      </c>
      <c r="C46" s="7" t="s">
        <v>0</v>
      </c>
      <c r="D46" s="7" t="s">
        <v>1</v>
      </c>
      <c r="E46" s="7" t="s">
        <v>15</v>
      </c>
      <c r="F46" s="7" t="s">
        <v>16</v>
      </c>
      <c r="G46" s="7" t="s">
        <v>4</v>
      </c>
      <c r="H46" s="7" t="s">
        <v>17</v>
      </c>
      <c r="I46" s="7" t="s">
        <v>18</v>
      </c>
    </row>
    <row r="47" spans="2:9" ht="15.75" customHeight="1" x14ac:dyDescent="0.2">
      <c r="B47" s="8" t="str">
        <f>VLOOKUP(Backlog!A9,Backlog!A6:H12,1,0)</f>
        <v>REQ008</v>
      </c>
      <c r="C47" s="8" t="str">
        <f>VLOOKUP(Backlog!B9,Backlog!B6:I12,1,0)</f>
        <v>Actualizar productos</v>
      </c>
      <c r="D47" s="8" t="str">
        <f>VLOOKUP(Backlog!C9,Backlog!C6:J12,1,0)</f>
        <v>Administrador</v>
      </c>
      <c r="E47" s="8" t="str">
        <f>VLOOKUP(Backlog!D9,Backlog!D6:K12,1,0)</f>
        <v>Iniciar sesión</v>
      </c>
      <c r="F47" s="8" t="str">
        <f>VLOOKUP(Backlog!E9,Backlog!E6:L12,1,0)</f>
        <v>Iniciar sesión y gestionar las productos de productos</v>
      </c>
      <c r="G47" s="8" t="e">
        <f>VLOOKUP(Backlog!F9,Backlog!F6:M12,1,0)</f>
        <v>#N/A</v>
      </c>
      <c r="H47" s="8" t="str">
        <f>VLOOKUP(Backlog!G9,Backlog!G6:N12,1,0)</f>
        <v>Alta</v>
      </c>
      <c r="I47" s="8" t="str">
        <f>VLOOKUP(Backlog!H9,Backlog!H6:O12,1,0)</f>
        <v>Terminado</v>
      </c>
    </row>
    <row r="48" spans="2:9" ht="15.75" customHeight="1" x14ac:dyDescent="0.2">
      <c r="B48" s="9"/>
      <c r="C48" s="41" t="s">
        <v>19</v>
      </c>
      <c r="D48" s="42"/>
      <c r="E48" s="42"/>
      <c r="F48" s="42"/>
      <c r="G48" s="10" t="s">
        <v>20</v>
      </c>
      <c r="H48" s="9"/>
      <c r="I48" s="10" t="s">
        <v>21</v>
      </c>
    </row>
    <row r="49" spans="2:9" ht="15.75" customHeight="1" x14ac:dyDescent="0.2">
      <c r="B49" s="37" t="s">
        <v>96</v>
      </c>
      <c r="C49" s="37" t="s">
        <v>92</v>
      </c>
      <c r="D49" s="9"/>
      <c r="E49" s="9"/>
      <c r="F49" s="9"/>
      <c r="G49" s="24" t="s">
        <v>54</v>
      </c>
      <c r="H49" s="24"/>
      <c r="I49" s="24">
        <v>4</v>
      </c>
    </row>
    <row r="50" spans="2:9" ht="15.75" customHeight="1" x14ac:dyDescent="0.2">
      <c r="B50" s="37" t="s">
        <v>97</v>
      </c>
      <c r="C50" s="37" t="s">
        <v>93</v>
      </c>
      <c r="D50" s="9"/>
      <c r="E50" s="9"/>
      <c r="F50" s="9"/>
      <c r="G50" s="24" t="s">
        <v>54</v>
      </c>
      <c r="H50" s="24"/>
      <c r="I50" s="24">
        <v>1</v>
      </c>
    </row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2">
    <mergeCell ref="C31:F31"/>
    <mergeCell ref="C36:F36"/>
    <mergeCell ref="C42:F42"/>
    <mergeCell ref="C48:F48"/>
    <mergeCell ref="C25:F25"/>
    <mergeCell ref="C15:F15"/>
    <mergeCell ref="C18:F18"/>
    <mergeCell ref="C6:F6"/>
    <mergeCell ref="C7:F7"/>
    <mergeCell ref="C8:F8"/>
    <mergeCell ref="C12:F12"/>
    <mergeCell ref="C14:F14"/>
  </mergeCells>
  <phoneticPr fontId="18" type="noConversion"/>
  <pageMargins left="0.7" right="0.7" top="0.75" bottom="0.75" header="0" footer="0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7"/>
  <sheetViews>
    <sheetView tabSelected="1" topLeftCell="A25" zoomScale="65" zoomScaleNormal="55" workbookViewId="0">
      <selection activeCell="M24" sqref="M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6" ht="15.75" customHeight="1" x14ac:dyDescent="0.2"/>
    <row r="2" spans="1:16" ht="15.75" customHeight="1" x14ac:dyDescent="0.2"/>
    <row r="3" spans="1:16" ht="15.75" customHeight="1" x14ac:dyDescent="0.2">
      <c r="B3" s="3"/>
      <c r="C3" s="3" t="s">
        <v>21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</row>
    <row r="4" spans="1:16" ht="15.75" customHeight="1" x14ac:dyDescent="0.2">
      <c r="B4" s="2" t="str">
        <f>VLOOKUP(sprint0!B6,sprint0!B6:I8,1,0)</f>
        <v>REQ001-1</v>
      </c>
      <c r="C4" s="26">
        <v>4</v>
      </c>
      <c r="D4" s="12">
        <v>2</v>
      </c>
      <c r="E4" s="12">
        <v>2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3">
        <f>SUM(D4:J4)</f>
        <v>4</v>
      </c>
    </row>
    <row r="5" spans="1:16" ht="15.75" customHeight="1" x14ac:dyDescent="0.2">
      <c r="B5" s="2" t="str">
        <f>VLOOKUP(sprint0!B7,sprint0!B7:I9,1,0)</f>
        <v>REQ001-2</v>
      </c>
      <c r="C5" s="26">
        <v>1</v>
      </c>
      <c r="D5" s="12">
        <v>0</v>
      </c>
      <c r="E5" s="12">
        <v>1</v>
      </c>
      <c r="F5" s="12">
        <v>1</v>
      </c>
      <c r="G5" s="12">
        <v>0</v>
      </c>
      <c r="H5" s="12">
        <v>0</v>
      </c>
      <c r="I5" s="12">
        <v>0</v>
      </c>
      <c r="J5" s="12">
        <v>0</v>
      </c>
      <c r="K5" s="13">
        <f t="shared" ref="K5:K10" si="0">SUM(D5:J5)</f>
        <v>2</v>
      </c>
    </row>
    <row r="6" spans="1:16" ht="15.75" customHeight="1" x14ac:dyDescent="0.2">
      <c r="A6" s="3"/>
      <c r="B6" s="2" t="str">
        <f>VLOOKUP(sprint0!B8,sprint0!B8:I10,1,0)</f>
        <v>REQ001-3</v>
      </c>
      <c r="C6" s="26">
        <v>1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3">
        <f t="shared" si="0"/>
        <v>1</v>
      </c>
    </row>
    <row r="7" spans="1:16" ht="15.75" customHeight="1" x14ac:dyDescent="0.2">
      <c r="A7" s="3"/>
      <c r="B7" s="3" t="s">
        <v>27</v>
      </c>
      <c r="C7" s="11">
        <v>4</v>
      </c>
      <c r="D7" s="12">
        <v>0</v>
      </c>
      <c r="E7" s="12">
        <v>2</v>
      </c>
      <c r="F7" s="12">
        <v>0</v>
      </c>
      <c r="G7" s="12">
        <v>0</v>
      </c>
      <c r="H7" s="12">
        <v>0</v>
      </c>
      <c r="I7" s="12">
        <v>0</v>
      </c>
      <c r="J7" s="12">
        <v>2</v>
      </c>
      <c r="K7" s="13">
        <f t="shared" si="0"/>
        <v>4</v>
      </c>
    </row>
    <row r="8" spans="1:16" ht="15.75" customHeight="1" x14ac:dyDescent="0.2">
      <c r="A8" s="3"/>
      <c r="B8" s="3" t="s">
        <v>29</v>
      </c>
      <c r="C8" s="38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3">
        <f t="shared" si="0"/>
        <v>1</v>
      </c>
    </row>
    <row r="9" spans="1:16" ht="15.75" customHeight="1" x14ac:dyDescent="0.2">
      <c r="B9" s="3" t="s">
        <v>57</v>
      </c>
      <c r="C9" s="11">
        <v>1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3">
        <f t="shared" si="0"/>
        <v>1</v>
      </c>
    </row>
    <row r="10" spans="1:16" ht="15.75" customHeight="1" x14ac:dyDescent="0.2">
      <c r="B10" s="14" t="s">
        <v>30</v>
      </c>
      <c r="C10" s="15">
        <v>4</v>
      </c>
      <c r="D10" s="16">
        <v>0</v>
      </c>
      <c r="E10" s="16">
        <v>0</v>
      </c>
      <c r="F10" s="16">
        <v>0</v>
      </c>
      <c r="G10" s="16">
        <v>2</v>
      </c>
      <c r="H10" s="16">
        <v>2</v>
      </c>
      <c r="I10" s="12">
        <v>0</v>
      </c>
      <c r="J10" s="12">
        <v>0</v>
      </c>
      <c r="K10" s="13">
        <f t="shared" si="0"/>
        <v>4</v>
      </c>
    </row>
    <row r="11" spans="1:16" ht="15.75" customHeight="1" x14ac:dyDescent="0.25">
      <c r="B11" s="17" t="s">
        <v>31</v>
      </c>
      <c r="C11" s="18">
        <v>1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2">
        <v>0</v>
      </c>
      <c r="J11" s="12">
        <v>0</v>
      </c>
      <c r="K11" s="13">
        <f>SUM(D11:J11)</f>
        <v>1</v>
      </c>
      <c r="M11" s="50" t="s">
        <v>69</v>
      </c>
      <c r="N11" s="50"/>
    </row>
    <row r="12" spans="1:16" ht="15.75" customHeight="1" x14ac:dyDescent="0.2">
      <c r="B12" s="14" t="s">
        <v>61</v>
      </c>
      <c r="C12" s="18">
        <v>1</v>
      </c>
      <c r="D12" s="16">
        <v>0</v>
      </c>
      <c r="E12" s="16">
        <v>0</v>
      </c>
      <c r="F12" s="16">
        <v>0</v>
      </c>
      <c r="G12" s="16">
        <v>0</v>
      </c>
      <c r="H12" s="16">
        <v>1</v>
      </c>
      <c r="I12" s="12">
        <v>0</v>
      </c>
      <c r="J12" s="12">
        <v>0</v>
      </c>
      <c r="K12" s="13">
        <f>SUM(D12:J12)</f>
        <v>1</v>
      </c>
      <c r="M12" s="51" t="s">
        <v>98</v>
      </c>
      <c r="N12" s="51"/>
      <c r="O12" s="51"/>
      <c r="P12" s="51"/>
    </row>
    <row r="13" spans="1:16" ht="15.75" customHeight="1" x14ac:dyDescent="0.2">
      <c r="B13" s="39" t="s">
        <v>66</v>
      </c>
      <c r="C13" s="18">
        <v>4</v>
      </c>
      <c r="D13" s="16">
        <v>3</v>
      </c>
      <c r="E13" s="16">
        <v>0</v>
      </c>
      <c r="F13" s="16">
        <v>0</v>
      </c>
      <c r="G13" s="16">
        <v>0</v>
      </c>
      <c r="H13" s="16">
        <v>0</v>
      </c>
      <c r="I13" s="12">
        <v>0</v>
      </c>
      <c r="J13" s="12">
        <v>0</v>
      </c>
      <c r="K13" s="13">
        <f t="shared" ref="K13:K21" si="1">SUM(D13:J13)</f>
        <v>3</v>
      </c>
      <c r="M13" s="51"/>
      <c r="N13" s="51"/>
      <c r="O13" s="51"/>
      <c r="P13" s="51"/>
    </row>
    <row r="14" spans="1:16" ht="15" customHeight="1" x14ac:dyDescent="0.2">
      <c r="B14" s="39" t="s">
        <v>67</v>
      </c>
      <c r="C14" s="18">
        <v>1</v>
      </c>
      <c r="D14" s="16">
        <v>1</v>
      </c>
      <c r="E14" s="16">
        <v>0</v>
      </c>
      <c r="F14" s="16">
        <v>0</v>
      </c>
      <c r="G14" s="16">
        <v>0</v>
      </c>
      <c r="H14" s="16">
        <v>0</v>
      </c>
      <c r="I14" s="12">
        <v>0</v>
      </c>
      <c r="J14" s="12">
        <v>0</v>
      </c>
      <c r="K14" s="13">
        <f t="shared" si="1"/>
        <v>1</v>
      </c>
      <c r="M14" s="51"/>
      <c r="N14" s="51"/>
      <c r="O14" s="51"/>
      <c r="P14" s="51"/>
    </row>
    <row r="15" spans="1:16" ht="15" customHeight="1" x14ac:dyDescent="0.2">
      <c r="B15" s="54" t="s">
        <v>81</v>
      </c>
      <c r="C15" s="55">
        <v>4</v>
      </c>
      <c r="D15" s="56">
        <v>2</v>
      </c>
      <c r="E15" s="56">
        <v>2</v>
      </c>
      <c r="F15" s="56">
        <v>0</v>
      </c>
      <c r="G15" s="56">
        <v>0</v>
      </c>
      <c r="H15" s="56">
        <v>0</v>
      </c>
      <c r="I15" s="12">
        <v>0</v>
      </c>
      <c r="J15" s="12">
        <v>0</v>
      </c>
      <c r="K15" s="13">
        <f t="shared" si="1"/>
        <v>4</v>
      </c>
      <c r="M15" s="51"/>
      <c r="N15" s="51"/>
      <c r="O15" s="51"/>
      <c r="P15" s="51"/>
    </row>
    <row r="16" spans="1:16" ht="15.75" customHeight="1" x14ac:dyDescent="0.2">
      <c r="B16" s="54" t="s">
        <v>84</v>
      </c>
      <c r="C16" s="55">
        <v>4</v>
      </c>
      <c r="D16" s="56">
        <v>0</v>
      </c>
      <c r="E16" s="56">
        <v>2</v>
      </c>
      <c r="F16" s="56">
        <v>2</v>
      </c>
      <c r="G16" s="56">
        <v>0</v>
      </c>
      <c r="H16" s="56">
        <v>0</v>
      </c>
      <c r="I16" s="12">
        <v>0</v>
      </c>
      <c r="J16" s="12">
        <v>0</v>
      </c>
      <c r="K16" s="13">
        <f t="shared" si="1"/>
        <v>4</v>
      </c>
      <c r="M16" s="51"/>
      <c r="N16" s="51"/>
      <c r="O16" s="51"/>
      <c r="P16" s="51"/>
    </row>
    <row r="17" spans="2:16" ht="15.75" customHeight="1" x14ac:dyDescent="0.2">
      <c r="B17" s="21" t="s">
        <v>83</v>
      </c>
      <c r="C17" s="55">
        <v>1</v>
      </c>
      <c r="D17" s="56">
        <v>0</v>
      </c>
      <c r="E17" s="22">
        <v>0</v>
      </c>
      <c r="F17" s="56">
        <v>1</v>
      </c>
      <c r="G17" s="56">
        <v>0</v>
      </c>
      <c r="H17" s="56">
        <v>0</v>
      </c>
      <c r="I17" s="12">
        <v>0</v>
      </c>
      <c r="J17" s="12">
        <v>0</v>
      </c>
      <c r="K17" s="13">
        <f t="shared" si="1"/>
        <v>1</v>
      </c>
      <c r="M17" s="51"/>
      <c r="N17" s="51"/>
      <c r="O17" s="51"/>
      <c r="P17" s="51"/>
    </row>
    <row r="18" spans="2:16" ht="15.75" customHeight="1" x14ac:dyDescent="0.2">
      <c r="B18" s="21" t="s">
        <v>94</v>
      </c>
      <c r="C18" s="55">
        <v>4</v>
      </c>
      <c r="D18" s="56">
        <v>0</v>
      </c>
      <c r="E18" s="22">
        <v>2</v>
      </c>
      <c r="F18" s="56">
        <v>2</v>
      </c>
      <c r="G18" s="56">
        <v>0</v>
      </c>
      <c r="H18" s="56">
        <v>0</v>
      </c>
      <c r="I18" s="12">
        <v>0</v>
      </c>
      <c r="J18" s="12">
        <v>0</v>
      </c>
      <c r="K18" s="13">
        <f t="shared" si="1"/>
        <v>4</v>
      </c>
      <c r="M18" s="51"/>
      <c r="N18" s="51"/>
      <c r="O18" s="51"/>
      <c r="P18" s="51"/>
    </row>
    <row r="19" spans="2:16" ht="15.75" customHeight="1" x14ac:dyDescent="0.2">
      <c r="B19" s="21" t="s">
        <v>95</v>
      </c>
      <c r="C19" s="55">
        <v>1</v>
      </c>
      <c r="D19" s="56">
        <v>0</v>
      </c>
      <c r="E19" s="22">
        <v>0</v>
      </c>
      <c r="F19" s="56">
        <v>1</v>
      </c>
      <c r="G19" s="56">
        <v>0</v>
      </c>
      <c r="H19" s="56">
        <v>0</v>
      </c>
      <c r="I19" s="12">
        <v>0</v>
      </c>
      <c r="J19" s="12">
        <v>0</v>
      </c>
      <c r="K19" s="13">
        <f t="shared" si="1"/>
        <v>1</v>
      </c>
      <c r="M19" s="51"/>
      <c r="N19" s="51"/>
      <c r="O19" s="51"/>
      <c r="P19" s="51"/>
    </row>
    <row r="20" spans="2:16" ht="15.75" customHeight="1" x14ac:dyDescent="0.2">
      <c r="B20" s="21" t="s">
        <v>96</v>
      </c>
      <c r="C20" s="55">
        <v>4</v>
      </c>
      <c r="D20" s="56">
        <v>0</v>
      </c>
      <c r="E20" s="22">
        <v>2</v>
      </c>
      <c r="F20" s="56">
        <v>0</v>
      </c>
      <c r="G20" s="56">
        <v>0</v>
      </c>
      <c r="H20" s="56">
        <v>2</v>
      </c>
      <c r="I20" s="12">
        <v>2</v>
      </c>
      <c r="J20" s="12">
        <v>0</v>
      </c>
      <c r="K20" s="13">
        <f t="shared" si="1"/>
        <v>6</v>
      </c>
      <c r="M20" s="51"/>
      <c r="N20" s="51"/>
      <c r="O20" s="51"/>
      <c r="P20" s="51"/>
    </row>
    <row r="21" spans="2:16" ht="15.75" customHeight="1" x14ac:dyDescent="0.2">
      <c r="B21" s="21" t="s">
        <v>97</v>
      </c>
      <c r="C21" s="55">
        <v>1</v>
      </c>
      <c r="D21" s="56">
        <v>0</v>
      </c>
      <c r="E21" s="22">
        <v>0</v>
      </c>
      <c r="F21" s="56">
        <v>0</v>
      </c>
      <c r="G21" s="56">
        <v>0</v>
      </c>
      <c r="H21" s="56">
        <v>0</v>
      </c>
      <c r="I21" s="12">
        <v>1</v>
      </c>
      <c r="J21" s="12">
        <v>0</v>
      </c>
      <c r="K21" s="13">
        <f t="shared" si="1"/>
        <v>1</v>
      </c>
      <c r="M21" s="51"/>
      <c r="N21" s="51"/>
      <c r="O21" s="51"/>
      <c r="P21" s="51"/>
    </row>
    <row r="22" spans="2:16" ht="15.75" customHeight="1" x14ac:dyDescent="0.2">
      <c r="B22" s="21"/>
      <c r="C22" s="22"/>
      <c r="D22" s="23"/>
      <c r="E22" s="22"/>
      <c r="M22" s="51"/>
      <c r="N22" s="51"/>
      <c r="O22" s="51"/>
      <c r="P22" s="51"/>
    </row>
    <row r="23" spans="2:16" ht="15.75" customHeight="1" x14ac:dyDescent="0.2">
      <c r="B23" s="19" t="s">
        <v>40</v>
      </c>
      <c r="C23" s="20">
        <f>SUM(C4:C21)</f>
        <v>42</v>
      </c>
      <c r="D23" s="20">
        <f>SUM(D4:D21)</f>
        <v>8</v>
      </c>
      <c r="E23" s="20">
        <f t="shared" ref="D23:J23" si="2">SUM(E4:E21)</f>
        <v>13</v>
      </c>
      <c r="F23" s="20">
        <f t="shared" si="2"/>
        <v>8</v>
      </c>
      <c r="G23" s="20">
        <f>SUM(G4:G21)</f>
        <v>3</v>
      </c>
      <c r="H23" s="20">
        <f t="shared" si="2"/>
        <v>6</v>
      </c>
      <c r="I23" s="20">
        <f t="shared" si="2"/>
        <v>3</v>
      </c>
      <c r="J23" s="20">
        <f>SUM(J4:J21)</f>
        <v>3</v>
      </c>
      <c r="M23" s="51"/>
      <c r="N23" s="51"/>
      <c r="O23" s="51"/>
      <c r="P23" s="51"/>
    </row>
    <row r="24" spans="2:16" ht="32.25" customHeight="1" x14ac:dyDescent="0.2">
      <c r="B24" s="19" t="s">
        <v>41</v>
      </c>
      <c r="C24" s="20">
        <f>SUM(C4:C21)</f>
        <v>42</v>
      </c>
      <c r="D24" s="20">
        <f>C24-(SUM(C4:C21)/7)</f>
        <v>36</v>
      </c>
      <c r="E24" s="20">
        <f>D24-(SUM(C4:C21)/7)</f>
        <v>30</v>
      </c>
      <c r="F24" s="20">
        <f>E24-(SUM(C4:C21)/7)</f>
        <v>24</v>
      </c>
      <c r="G24" s="20">
        <f>F24-(SUM(C4:C21)/7)</f>
        <v>18</v>
      </c>
      <c r="H24" s="20">
        <f>G24-(SUM(C4:C21)/7)</f>
        <v>12</v>
      </c>
      <c r="I24" s="20">
        <f>H24-(SUM(C4:C21)/7)</f>
        <v>6</v>
      </c>
      <c r="J24" s="20">
        <f>I24-(SUM(C4:C21)/7)</f>
        <v>0</v>
      </c>
    </row>
    <row r="25" spans="2:16" ht="15.75" customHeight="1" x14ac:dyDescent="0.25">
      <c r="E25" s="40" t="s">
        <v>68</v>
      </c>
      <c r="M25" s="50" t="s">
        <v>70</v>
      </c>
      <c r="N25" s="50"/>
    </row>
    <row r="26" spans="2:16" ht="15.75" customHeight="1" x14ac:dyDescent="0.2"/>
    <row r="27" spans="2:16" ht="15.75" customHeight="1" x14ac:dyDescent="0.2">
      <c r="M27" s="52" t="s">
        <v>71</v>
      </c>
      <c r="N27" s="53"/>
      <c r="O27" s="53"/>
      <c r="P27" s="53"/>
    </row>
    <row r="28" spans="2:16" ht="15.75" customHeight="1" x14ac:dyDescent="0.2">
      <c r="M28" s="53"/>
      <c r="N28" s="53"/>
      <c r="O28" s="53"/>
      <c r="P28" s="53"/>
    </row>
    <row r="29" spans="2:16" ht="15.75" customHeight="1" x14ac:dyDescent="0.2">
      <c r="M29" s="53"/>
      <c r="N29" s="53"/>
      <c r="O29" s="53"/>
      <c r="P29" s="53"/>
    </row>
    <row r="30" spans="2:16" ht="15.75" customHeight="1" x14ac:dyDescent="0.2">
      <c r="M30" s="53"/>
      <c r="N30" s="53"/>
      <c r="O30" s="53"/>
      <c r="P30" s="53"/>
    </row>
    <row r="31" spans="2:16" ht="15.75" customHeight="1" x14ac:dyDescent="0.2">
      <c r="M31" s="53"/>
      <c r="N31" s="53"/>
      <c r="O31" s="53"/>
      <c r="P31" s="53"/>
    </row>
    <row r="32" spans="2:16" ht="15.75" customHeight="1" x14ac:dyDescent="0.2">
      <c r="M32" s="53"/>
      <c r="N32" s="53"/>
      <c r="O32" s="53"/>
      <c r="P32" s="53"/>
    </row>
    <row r="33" spans="13:16" ht="15.75" customHeight="1" x14ac:dyDescent="0.2">
      <c r="M33" s="53"/>
      <c r="N33" s="53"/>
      <c r="O33" s="53"/>
      <c r="P33" s="53"/>
    </row>
    <row r="34" spans="13:16" ht="15.75" customHeight="1" x14ac:dyDescent="0.2">
      <c r="M34" s="53"/>
      <c r="N34" s="53"/>
      <c r="O34" s="53"/>
      <c r="P34" s="53"/>
    </row>
    <row r="35" spans="13:16" ht="15.75" customHeight="1" x14ac:dyDescent="0.2"/>
    <row r="36" spans="13:16" ht="15.75" customHeight="1" x14ac:dyDescent="0.2"/>
    <row r="37" spans="13:16" ht="15.75" customHeight="1" x14ac:dyDescent="0.2"/>
    <row r="38" spans="13:16" ht="15.75" customHeight="1" x14ac:dyDescent="0.2"/>
    <row r="39" spans="13:16" ht="15.75" customHeight="1" x14ac:dyDescent="0.2"/>
    <row r="40" spans="13:16" ht="15.75" customHeight="1" x14ac:dyDescent="0.2"/>
    <row r="41" spans="13:16" ht="15.75" customHeight="1" x14ac:dyDescent="0.2"/>
    <row r="42" spans="13:16" ht="15.75" customHeight="1" x14ac:dyDescent="0.2"/>
    <row r="43" spans="13:16" ht="15.75" customHeight="1" x14ac:dyDescent="0.2"/>
    <row r="44" spans="13:16" ht="15.75" customHeight="1" x14ac:dyDescent="0.2"/>
    <row r="45" spans="13:16" ht="15.75" customHeight="1" x14ac:dyDescent="0.2"/>
    <row r="46" spans="13:16" ht="15.75" customHeight="1" x14ac:dyDescent="0.2"/>
    <row r="47" spans="13:16" ht="15.75" customHeight="1" x14ac:dyDescent="0.2"/>
    <row r="48" spans="13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4">
    <mergeCell ref="M11:N11"/>
    <mergeCell ref="M12:P23"/>
    <mergeCell ref="M25:N25"/>
    <mergeCell ref="M27:P34"/>
  </mergeCells>
  <phoneticPr fontId="18" type="noConversion"/>
  <pageMargins left="0.11811023622047245" right="0.11811023622047245" top="0.74803149606299213" bottom="0.74803149606299213" header="0" footer="0"/>
  <pageSetup paperSize="3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2023-01-16T00:58:54Z</cp:lastPrinted>
  <dcterms:created xsi:type="dcterms:W3CDTF">2023-01-15T03:06:11Z</dcterms:created>
  <dcterms:modified xsi:type="dcterms:W3CDTF">2023-02-13T16:29:59Z</dcterms:modified>
</cp:coreProperties>
</file>