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ESPE OCT - FEB 23\Analisis y Diseño\Segundo Parcial\Bourdon\"/>
    </mc:Choice>
  </mc:AlternateContent>
  <xr:revisionPtr revIDLastSave="0" documentId="13_ncr:1_{52C42740-765A-49E5-B7C6-64CADA1B5CFE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Backlog" sheetId="1" r:id="rId1"/>
    <sheet name="sprint0" sheetId="2" r:id="rId2"/>
    <sheet name="burdon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3" l="1"/>
  <c r="E20" i="3"/>
  <c r="D19" i="3" l="1"/>
  <c r="E19" i="3" s="1"/>
  <c r="F19" i="3" s="1"/>
  <c r="G19" i="3" s="1"/>
  <c r="H19" i="3" s="1"/>
  <c r="I19" i="3" s="1"/>
  <c r="J19" i="3" s="1"/>
  <c r="K11" i="3"/>
  <c r="K5" i="3"/>
  <c r="K6" i="3"/>
  <c r="K7" i="3"/>
  <c r="K8" i="3"/>
  <c r="K9" i="3"/>
  <c r="K10" i="3"/>
  <c r="K12" i="3"/>
  <c r="C20" i="3"/>
  <c r="D20" i="3" s="1"/>
  <c r="C19" i="3"/>
  <c r="K13" i="3"/>
  <c r="K14" i="3"/>
  <c r="B5" i="3"/>
  <c r="B4" i="3"/>
  <c r="B6" i="3"/>
  <c r="C24" i="2"/>
  <c r="D24" i="2"/>
  <c r="E24" i="2"/>
  <c r="F24" i="2"/>
  <c r="G24" i="2"/>
  <c r="H24" i="2"/>
  <c r="I24" i="2"/>
  <c r="B24" i="2"/>
  <c r="B17" i="2"/>
  <c r="C17" i="2"/>
  <c r="D17" i="2"/>
  <c r="E17" i="2"/>
  <c r="F17" i="2"/>
  <c r="G17" i="2"/>
  <c r="H17" i="2"/>
  <c r="I17" i="2"/>
  <c r="B10" i="2"/>
  <c r="F10" i="2"/>
  <c r="D10" i="2"/>
  <c r="E10" i="2"/>
  <c r="G10" i="2"/>
  <c r="H10" i="2"/>
  <c r="I10" i="2"/>
  <c r="C10" i="2"/>
  <c r="B4" i="2"/>
  <c r="G20" i="3" l="1"/>
  <c r="H20" i="3" s="1"/>
  <c r="I20" i="3" s="1"/>
  <c r="J20" i="3" s="1"/>
  <c r="D4" i="2"/>
  <c r="E4" i="2"/>
  <c r="F4" i="2"/>
  <c r="G4" i="2"/>
  <c r="H4" i="2"/>
  <c r="I4" i="2"/>
  <c r="C4" i="2"/>
  <c r="K4" i="3"/>
</calcChain>
</file>

<file path=xl/sharedStrings.xml><?xml version="1.0" encoding="utf-8"?>
<sst xmlns="http://schemas.openxmlformats.org/spreadsheetml/2006/main" count="137" uniqueCount="73">
  <si>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</si>
  <si>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</si>
  <si>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</si>
  <si>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</si>
  <si>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</si>
  <si>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</si>
  <si>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</si>
  <si>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</si>
  <si>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</si>
  <si>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Terminado</t>
  </si>
  <si>
    <t>REQ002</t>
  </si>
  <si>
    <t>Iniciar sesión</t>
  </si>
  <si>
    <t>REQ003</t>
  </si>
  <si>
    <t>Administrador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</si>
  <si>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</si>
  <si>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</si>
  <si>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</si>
  <si>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</si>
  <si>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</si>
  <si>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</si>
  <si>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</si>
  <si>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</si>
  <si>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</si>
  <si>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</si>
  <si>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Registro de cuentas en la base de datos.</t>
  </si>
  <si>
    <t>REQ001-3</t>
  </si>
  <si>
    <t>Confirmacion de registro de cuentas</t>
  </si>
  <si>
    <t>REQ002-1</t>
  </si>
  <si>
    <t>Crear un formulario para inicio de sesión.</t>
  </si>
  <si>
    <t>REQ002-2</t>
  </si>
  <si>
    <t>REQ003-1</t>
  </si>
  <si>
    <t>REQ003-2</t>
  </si>
  <si>
    <t>Dia 7</t>
  </si>
  <si>
    <t>Dia 6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</si>
  <si>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</si>
  <si>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</si>
  <si>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</si>
  <si>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</si>
  <si>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</si>
  <si>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</si>
  <si>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</si>
  <si>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</si>
  <si>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Crear usuario/email y contraseña</t>
  </si>
  <si>
    <t>Crear cuenta para iniciar sesión</t>
  </si>
  <si>
    <t>Iniciar sesión y gestionar el catálogo de productos</t>
  </si>
  <si>
    <t>Registrar productos</t>
  </si>
  <si>
    <t>Registrar un nuevo producto en el catálogo online</t>
  </si>
  <si>
    <t>Eliminar productos</t>
  </si>
  <si>
    <t>Eliminar un producto del catálogo online</t>
  </si>
  <si>
    <t>REQ004</t>
  </si>
  <si>
    <t>Acceder a la página web</t>
  </si>
  <si>
    <t>Ingresar usuario/email y contraseña</t>
  </si>
  <si>
    <t>Crear un formulario para registrar una nueva cuenta de administrador</t>
  </si>
  <si>
    <t>Freddy Páez</t>
  </si>
  <si>
    <t>Jorge Ramos</t>
  </si>
  <si>
    <t>Gestionar los productos del emprendimiento</t>
  </si>
  <si>
    <t>Validación de credenciales (usuario/email y contraseña).</t>
  </si>
  <si>
    <t>REQ002-3</t>
  </si>
  <si>
    <t>Ingresar credenciales (usuario/email y contraseña).</t>
  </si>
  <si>
    <t>Crear un formulario para el registro de un nuevo producto</t>
  </si>
  <si>
    <t>Ingresar los datos o información del producto a registrar</t>
  </si>
  <si>
    <t>REQ003-3</t>
  </si>
  <si>
    <t>Verificar el registro del producto en la bdd y en el catálogo</t>
  </si>
  <si>
    <t>Dennis Parra</t>
  </si>
  <si>
    <t>Crear una página con una tabla de todos los productos registrados</t>
  </si>
  <si>
    <t>Verificar eliminación de la base de datos y del catálogo</t>
  </si>
  <si>
    <t>REQ004-1</t>
  </si>
  <si>
    <t>REQ004-2</t>
  </si>
  <si>
    <t>,</t>
  </si>
  <si>
    <t>Conclusión:</t>
  </si>
  <si>
    <t>La generación de Backlog y diagrama burdonchart, nos permite como grupo, comprender y determinar cuál ha sido el avance y progreso en nuestro proyecto de desarrollo, permitiéndonos encontrar errores o puntos fuertes en el mismo. En cuando al cuadro burdonchart, nos permite identificar si el primer sprint de la técnica SCRUM, se ha desarrollado dentro del tiempo o si ha conllevado a retrasos.</t>
  </si>
  <si>
    <t>Referencias:</t>
  </si>
  <si>
    <t>[1] Garrido, G. R. (2022, 18 abril). Burndown Chart (Scrum): qué es, cómo hacer uno y ejemplos. Profile Software Services. https://profile.es/blog/burndown-chart/ 
[2] Ramos, J. (s. f.). Scrum: ¿Qué es el Burndown Chart? Programación y más. https://programacionymas.com/blog/scrum-burndown-chart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</si>
</sst>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rgb="FF0000FF"/>
      <name val="Arial"/>
    </font>
    <font>
      <sz val="10"/>
      <color theme="1"/>
      <name val="Arial"/>
    </font>
    <font>
      <sz val="10"/>
      <color rgb="FF000000"/>
      <name val="Roboto"/>
    </font>
    <font>
      <b/>
      <sz val="10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sz val="11"/>
      <color rgb="FF000000"/>
      <name val="Inconsolata"/>
    </font>
    <font>
      <sz val="10"/>
      <color theme="1"/>
      <name val="Arial"/>
      <scheme val="minor"/>
    </font>
    <font>
      <sz val="10"/>
      <color rgb="FF0066CC"/>
      <name val="Arial"/>
      <family val="2"/>
    </font>
    <font>
      <sz val="10"/>
      <color rgb="FF0066CC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name val="Arial"/>
      <scheme val="minor"/>
    </font>
    <font>
      <sz val="10"/>
      <name val="Arial"/>
      <family val="2"/>
    </font>
    <font>
      <sz val="10"/>
      <name val="Arial"/>
      <family val="2"/>
      <scheme val="minor"/>
    </font>
    <font>
      <sz val="10"/>
      <color rgb="FF0000FF"/>
      <name val="Arial"/>
      <family val="2"/>
    </font>
    <font>
      <sz val="8"/>
      <name val="Arial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1"/>
      <color rgb="FF00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FFD966"/>
        <bgColor rgb="FFFFD966"/>
      </patternFill>
    </fill>
    <fill>
      <patternFill patternType="solid">
        <fgColor rgb="FF00FF00"/>
        <bgColor rgb="FF00FF00"/>
      </patternFill>
    </fill>
    <fill>
      <patternFill patternType="solid">
        <fgColor rgb="FFA4C2F4"/>
        <bgColor rgb="FFA4C2F4"/>
      </patternFill>
    </fill>
    <fill>
      <patternFill patternType="solid">
        <fgColor theme="0"/>
        <bgColor theme="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2" borderId="0" xfId="0" applyFont="1" applyFill="1"/>
    <xf numFmtId="0" fontId="3" fillId="3" borderId="1" xfId="0" applyFont="1" applyFill="1" applyBorder="1"/>
    <xf numFmtId="0" fontId="1" fillId="0" borderId="0" xfId="0" applyFont="1"/>
    <xf numFmtId="0" fontId="5" fillId="0" borderId="0" xfId="0" applyFont="1" applyAlignment="1">
      <alignment horizontal="center"/>
    </xf>
    <xf numFmtId="0" fontId="6" fillId="3" borderId="0" xfId="0" applyFont="1" applyFill="1"/>
    <xf numFmtId="0" fontId="6" fillId="0" borderId="0" xfId="0" applyFont="1"/>
    <xf numFmtId="0" fontId="5" fillId="0" borderId="0" xfId="0" applyFont="1"/>
    <xf numFmtId="0" fontId="3" fillId="4" borderId="1" xfId="0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3" fillId="5" borderId="1" xfId="0" applyFont="1" applyFill="1" applyBorder="1" applyAlignment="1">
      <alignment horizontal="right"/>
    </xf>
    <xf numFmtId="0" fontId="7" fillId="2" borderId="2" xfId="0" applyFont="1" applyFill="1" applyBorder="1"/>
    <xf numFmtId="0" fontId="7" fillId="6" borderId="3" xfId="0" applyFont="1" applyFill="1" applyBorder="1" applyAlignment="1">
      <alignment horizontal="right"/>
    </xf>
    <xf numFmtId="0" fontId="7" fillId="0" borderId="0" xfId="0" applyFont="1" applyAlignment="1">
      <alignment horizontal="right"/>
    </xf>
    <xf numFmtId="0" fontId="7" fillId="2" borderId="0" xfId="0" applyFont="1" applyFill="1"/>
    <xf numFmtId="0" fontId="7" fillId="6" borderId="0" xfId="0" applyFont="1" applyFill="1" applyAlignment="1">
      <alignment horizontal="right"/>
    </xf>
    <xf numFmtId="0" fontId="3" fillId="4" borderId="4" xfId="0" applyFont="1" applyFill="1" applyBorder="1"/>
    <xf numFmtId="0" fontId="3" fillId="0" borderId="4" xfId="0" applyFont="1" applyBorder="1"/>
    <xf numFmtId="0" fontId="3" fillId="7" borderId="0" xfId="0" applyFont="1" applyFill="1"/>
    <xf numFmtId="0" fontId="9" fillId="7" borderId="0" xfId="0" applyFont="1" applyFill="1"/>
    <xf numFmtId="0" fontId="8" fillId="7" borderId="0" xfId="0" applyFont="1" applyFill="1"/>
    <xf numFmtId="0" fontId="10" fillId="0" borderId="0" xfId="0" applyFont="1"/>
    <xf numFmtId="0" fontId="10" fillId="0" borderId="0" xfId="0" applyFont="1" applyAlignment="1">
      <alignment horizontal="right"/>
    </xf>
    <xf numFmtId="0" fontId="10" fillId="4" borderId="1" xfId="0" applyFont="1" applyFill="1" applyBorder="1" applyAlignment="1">
      <alignment horizontal="right"/>
    </xf>
    <xf numFmtId="0" fontId="12" fillId="0" borderId="0" xfId="0" applyFont="1" applyAlignment="1">
      <alignment horizontal="center"/>
    </xf>
    <xf numFmtId="0" fontId="3" fillId="0" borderId="0" xfId="0" applyFont="1"/>
    <xf numFmtId="0" fontId="0" fillId="0" borderId="0" xfId="0"/>
    <xf numFmtId="0" fontId="5" fillId="0" borderId="0" xfId="0" applyFont="1"/>
    <xf numFmtId="0" fontId="10" fillId="0" borderId="0" xfId="0" applyFont="1"/>
    <xf numFmtId="0" fontId="11" fillId="0" borderId="0" xfId="0" applyFont="1"/>
    <xf numFmtId="0" fontId="15" fillId="0" borderId="0" xfId="0" applyFont="1"/>
    <xf numFmtId="0" fontId="16" fillId="0" borderId="0" xfId="0" applyFont="1"/>
    <xf numFmtId="0" fontId="13" fillId="8" borderId="0" xfId="0" applyFont="1" applyFill="1" applyAlignment="1">
      <alignment horizontal="left"/>
    </xf>
    <xf numFmtId="0" fontId="17" fillId="0" borderId="0" xfId="0" applyFont="1"/>
    <xf numFmtId="0" fontId="2" fillId="9" borderId="0" xfId="0" applyFont="1" applyFill="1"/>
    <xf numFmtId="0" fontId="17" fillId="9" borderId="0" xfId="0" applyFont="1" applyFill="1"/>
    <xf numFmtId="0" fontId="0" fillId="9" borderId="0" xfId="0" applyFill="1"/>
    <xf numFmtId="0" fontId="10" fillId="9" borderId="0" xfId="0" applyFont="1" applyFill="1"/>
    <xf numFmtId="0" fontId="3" fillId="9" borderId="0" xfId="0" applyFont="1" applyFill="1"/>
    <xf numFmtId="0" fontId="10" fillId="9" borderId="0" xfId="0" applyFont="1" applyFill="1" applyAlignment="1">
      <alignment horizontal="right"/>
    </xf>
    <xf numFmtId="0" fontId="0" fillId="9" borderId="0" xfId="0" applyFill="1"/>
    <xf numFmtId="0" fontId="13" fillId="0" borderId="0" xfId="0" applyFont="1"/>
    <xf numFmtId="0" fontId="13" fillId="0" borderId="0" xfId="0" applyFont="1"/>
    <xf numFmtId="0" fontId="19" fillId="0" borderId="0" xfId="0" applyFont="1"/>
    <xf numFmtId="0" fontId="3" fillId="4" borderId="3" xfId="0" applyFont="1" applyFill="1" applyBorder="1" applyAlignment="1">
      <alignment horizontal="right"/>
    </xf>
    <xf numFmtId="0" fontId="13" fillId="2" borderId="2" xfId="0" applyFont="1" applyFill="1" applyBorder="1"/>
    <xf numFmtId="0" fontId="20" fillId="0" borderId="0" xfId="0" applyFont="1"/>
    <xf numFmtId="0" fontId="0" fillId="0" borderId="0" xfId="0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left" vertical="center" wrapText="1"/>
    </xf>
    <xf numFmtId="0" fontId="20" fillId="0" borderId="0" xfId="0" applyFont="1" applyAlignment="1">
      <alignment horizontal="center" vertical="center" wrapText="1"/>
    </xf>
  </cellXfs>
  <cellStyles count="1">
    <cellStyle name="Normal" xfId="0" builtinId="0"/>
  </cellStyles>
  <dxfs count="5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">
    <tableStyle name="burdonchart-style" pivot="0" count="3" xr9:uid="{00000000-0011-0000-FFFF-FFFF00000000}">
      <tableStyleElement type="headerRow" dxfId="4"/>
      <tableStyleElement type="firstRowStripe" dxfId="3"/>
      <tableStyleElement type="secondRowStripe" dxfId="2"/>
    </tableStyle>
    <tableStyle name="burdonchart-style 2" pivot="0" count="2" xr9:uid="{00000000-0011-0000-FFFF-FFFF01000000}">
      <tableStyleElement type="firstRowStripe" dxfId="1"/>
      <tableStyleElement type="secondRowStripe" dxfId="0"/>
    </tableStyle>
  </tableStyles>
  <colors>
    <mruColors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burdonchart!$B$19:$J$19</c:f>
              <c:numCache>
                <c:formatCode>General</c:formatCode>
                <c:ptCount val="9"/>
                <c:pt idx="0">
                  <c:v>0</c:v>
                </c:pt>
                <c:pt idx="1">
                  <c:v>23</c:v>
                </c:pt>
                <c:pt idx="2">
                  <c:v>17</c:v>
                </c:pt>
                <c:pt idx="3">
                  <c:v>12</c:v>
                </c:pt>
                <c:pt idx="4">
                  <c:v>10</c:v>
                </c:pt>
                <c:pt idx="5">
                  <c:v>7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D9-4B68-B3F9-D9403423804E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burdonchart!$B$20:$J$20</c:f>
              <c:numCache>
                <c:formatCode>General</c:formatCode>
                <c:ptCount val="9"/>
                <c:pt idx="0">
                  <c:v>0</c:v>
                </c:pt>
                <c:pt idx="1">
                  <c:v>23</c:v>
                </c:pt>
                <c:pt idx="2">
                  <c:v>19.714285714285715</c:v>
                </c:pt>
                <c:pt idx="3">
                  <c:v>16.428571428571431</c:v>
                </c:pt>
                <c:pt idx="4">
                  <c:v>13.142857142857146</c:v>
                </c:pt>
                <c:pt idx="5">
                  <c:v>9.8571428571428612</c:v>
                </c:pt>
                <c:pt idx="6">
                  <c:v>6.5714285714285756</c:v>
                </c:pt>
                <c:pt idx="7">
                  <c:v>3.28571428571429</c:v>
                </c:pt>
                <c:pt idx="8">
                  <c:v>4.4408920985006262E-15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D9-4B68-B3F9-D94034238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89006"/>
        <c:axId val="1777883363"/>
      </c:lineChart>
      <c:catAx>
        <c:axId val="1210890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777883363"/>
        <c:crosses val="autoZero"/>
        <c:auto val="1"/>
        <c:lblAlgn val="ctr"/>
        <c:lblOffset val="100"/>
        <c:noMultiLvlLbl val="1"/>
      </c:catAx>
      <c:valAx>
        <c:axId val="17778833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2108900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304800</xdr:colOff>
      <xdr:row>20</xdr:row>
      <xdr:rowOff>57150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K4:K12" headerRowCount="0">
  <tableColumns count="1">
    <tableColumn id="1" xr3:uid="{00000000-0010-0000-0000-000001000000}" name="Column1">
      <calculatedColumnFormula>SUM(D4:J4)</calculatedColumnFormula>
    </tableColumn>
  </tableColumns>
  <tableStyleInfo name="burdonchar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1"/>
  <sheetViews>
    <sheetView zoomScale="40" zoomScaleNormal="40" workbookViewId="0">
      <selection activeCell="H5" sqref="A1:H5"/>
    </sheetView>
  </sheetViews>
  <sheetFormatPr baseColWidth="10" defaultColWidth="12.5703125" defaultRowHeight="15" customHeight="1" x14ac:dyDescent="0.2"/>
  <cols>
    <col min="1" max="1" width="12.5703125" customWidth="1"/>
    <col min="2" max="2" width="40.85546875" customWidth="1"/>
    <col min="3" max="3" width="29.42578125" customWidth="1"/>
    <col min="4" max="4" width="28.7109375" bestFit="1" customWidth="1"/>
    <col min="5" max="5" width="54.42578125" customWidth="1"/>
    <col min="6" max="6" width="12.5703125" customWidth="1"/>
  </cols>
  <sheetData>
    <row r="1" spans="1:8" ht="15.75" customHeight="1" x14ac:dyDescent="0.2">
      <c r="A1" s="27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15.75" customHeight="1" x14ac:dyDescent="0.2">
      <c r="A2" s="24" t="s">
        <v>7</v>
      </c>
      <c r="B2" s="2" t="s">
        <v>43</v>
      </c>
      <c r="C2" s="2" t="s">
        <v>13</v>
      </c>
      <c r="D2" s="2" t="s">
        <v>42</v>
      </c>
      <c r="E2" s="2" t="s">
        <v>44</v>
      </c>
      <c r="G2" s="2" t="s">
        <v>8</v>
      </c>
      <c r="H2" s="2" t="s">
        <v>9</v>
      </c>
    </row>
    <row r="3" spans="1:8" ht="15.75" customHeight="1" x14ac:dyDescent="0.2">
      <c r="A3" s="24" t="s">
        <v>10</v>
      </c>
      <c r="B3" s="33" t="s">
        <v>50</v>
      </c>
      <c r="C3" s="33" t="s">
        <v>13</v>
      </c>
      <c r="D3" s="33" t="s">
        <v>51</v>
      </c>
      <c r="E3" s="33" t="s">
        <v>55</v>
      </c>
      <c r="F3" s="34"/>
      <c r="G3" s="33" t="s">
        <v>8</v>
      </c>
      <c r="H3" s="33" t="s">
        <v>9</v>
      </c>
    </row>
    <row r="4" spans="1:8" ht="15.75" customHeight="1" x14ac:dyDescent="0.2">
      <c r="A4" s="24" t="s">
        <v>12</v>
      </c>
      <c r="B4" s="3" t="s">
        <v>45</v>
      </c>
      <c r="C4" s="3" t="s">
        <v>13</v>
      </c>
      <c r="D4" s="4" t="s">
        <v>11</v>
      </c>
      <c r="E4" s="3" t="s">
        <v>46</v>
      </c>
      <c r="G4" s="3" t="s">
        <v>8</v>
      </c>
      <c r="H4" s="3" t="s">
        <v>9</v>
      </c>
    </row>
    <row r="5" spans="1:8" ht="15.75" customHeight="1" x14ac:dyDescent="0.2">
      <c r="A5" s="24" t="s">
        <v>49</v>
      </c>
      <c r="B5" s="3" t="s">
        <v>47</v>
      </c>
      <c r="C5" s="3" t="s">
        <v>13</v>
      </c>
      <c r="D5" s="3" t="s">
        <v>11</v>
      </c>
      <c r="E5" s="4" t="s">
        <v>48</v>
      </c>
      <c r="G5" s="3" t="s">
        <v>8</v>
      </c>
      <c r="H5" s="3" t="s">
        <v>9</v>
      </c>
    </row>
    <row r="6" spans="1:8" ht="15.75" customHeight="1" x14ac:dyDescent="0.2">
      <c r="A6" s="3"/>
      <c r="B6" s="3"/>
      <c r="C6" s="3"/>
      <c r="D6" s="3"/>
      <c r="E6" s="3"/>
      <c r="G6" s="3"/>
      <c r="H6" s="3"/>
    </row>
    <row r="7" spans="1:8" ht="15.75" customHeight="1" x14ac:dyDescent="0.2">
      <c r="A7" s="3"/>
      <c r="B7" s="3"/>
      <c r="C7" s="3"/>
      <c r="D7" s="3"/>
      <c r="E7" s="3"/>
      <c r="G7" s="3"/>
      <c r="H7" s="3"/>
    </row>
    <row r="8" spans="1:8" ht="15.75" customHeight="1" x14ac:dyDescent="0.2">
      <c r="A8" s="3"/>
      <c r="B8" s="3"/>
      <c r="C8" s="3"/>
      <c r="D8" s="3"/>
      <c r="E8" s="3"/>
      <c r="G8" s="3"/>
      <c r="H8" s="3"/>
    </row>
    <row r="9" spans="1:8" ht="15.75" customHeight="1" x14ac:dyDescent="0.2">
      <c r="A9" s="3"/>
      <c r="B9" s="3"/>
      <c r="C9" s="3"/>
      <c r="D9" s="3"/>
      <c r="E9" s="3"/>
      <c r="G9" s="3"/>
      <c r="H9" s="3"/>
    </row>
    <row r="10" spans="1:8" ht="15.75" customHeight="1" x14ac:dyDescent="0.2"/>
    <row r="11" spans="1:8" ht="15.75" customHeight="1" x14ac:dyDescent="0.2"/>
    <row r="12" spans="1:8" ht="15.75" customHeight="1" x14ac:dyDescent="0.2"/>
    <row r="13" spans="1:8" ht="15.75" customHeight="1" x14ac:dyDescent="0.2"/>
    <row r="14" spans="1:8" ht="15.75" customHeight="1" x14ac:dyDescent="0.2"/>
    <row r="15" spans="1:8" ht="15.75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honeticPr fontId="14" type="noConversion"/>
  <pageMargins left="0.11811023622047245" right="0.19685039370078741" top="0.74803149606299213" bottom="0.74803149606299213" header="0" footer="0"/>
  <pageSetup paperSize="5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2"/>
  <sheetViews>
    <sheetView topLeftCell="A19" zoomScale="70" zoomScaleNormal="70" workbookViewId="0">
      <selection activeCell="C46" sqref="C46"/>
    </sheetView>
  </sheetViews>
  <sheetFormatPr baseColWidth="10" defaultColWidth="12.5703125" defaultRowHeight="15" customHeight="1" x14ac:dyDescent="0.2"/>
  <cols>
    <col min="1" max="2" width="12.5703125" customWidth="1"/>
    <col min="3" max="3" width="40.7109375" customWidth="1"/>
    <col min="4" max="4" width="18.85546875" customWidth="1"/>
    <col min="5" max="5" width="31.7109375" bestFit="1" customWidth="1"/>
    <col min="6" max="6" width="49.7109375" customWidth="1"/>
    <col min="9" max="9" width="10.85546875" bestFit="1" customWidth="1"/>
  </cols>
  <sheetData>
    <row r="1" spans="1:9" ht="15.75" customHeight="1" x14ac:dyDescent="0.2"/>
    <row r="2" spans="1:9" ht="15.75" customHeight="1" x14ac:dyDescent="0.2"/>
    <row r="3" spans="1:9" ht="15.75" customHeight="1" x14ac:dyDescent="0.2">
      <c r="B3" s="1" t="s">
        <v>14</v>
      </c>
      <c r="C3" s="1" t="s">
        <v>0</v>
      </c>
      <c r="D3" s="1" t="s">
        <v>1</v>
      </c>
      <c r="E3" s="1" t="s">
        <v>15</v>
      </c>
      <c r="F3" s="1" t="s">
        <v>16</v>
      </c>
      <c r="G3" s="1" t="s">
        <v>4</v>
      </c>
      <c r="H3" s="1" t="s">
        <v>17</v>
      </c>
      <c r="I3" s="1" t="s">
        <v>18</v>
      </c>
    </row>
    <row r="4" spans="1:9" ht="15.75" customHeight="1" x14ac:dyDescent="0.2">
      <c r="B4" s="35" t="str">
        <f>VLOOKUP(Backlog!A2,Backlog!A2:H5,1,0)</f>
        <v>REQ001</v>
      </c>
      <c r="C4" s="35" t="str">
        <f>VLOOKUP(Backlog!B2,Backlog!B2:I5,1,0)</f>
        <v>Crear cuenta para iniciar sesión</v>
      </c>
      <c r="D4" s="35" t="str">
        <f>VLOOKUP(Backlog!C2,Backlog!C2:J5,1,0)</f>
        <v>Administrador</v>
      </c>
      <c r="E4" s="35" t="str">
        <f>VLOOKUP(Backlog!D2,Backlog!D2:K5,1,0)</f>
        <v>Crear usuario/email y contraseña</v>
      </c>
      <c r="F4" s="35" t="str">
        <f>VLOOKUP(Backlog!E2,Backlog!E2:L5,1,0)</f>
        <v>Iniciar sesión y gestionar el catálogo de productos</v>
      </c>
      <c r="G4" s="35" t="e">
        <f>VLOOKUP(Backlog!F2,Backlog!F2:M5,1,0)</f>
        <v>#N/A</v>
      </c>
      <c r="H4" s="35" t="str">
        <f>VLOOKUP(Backlog!G2,Backlog!G2:N5,1,0)</f>
        <v>Alta</v>
      </c>
      <c r="I4" s="35" t="str">
        <f>VLOOKUP(Backlog!H2,Backlog!H2:O5,1,0)</f>
        <v>Terminado</v>
      </c>
    </row>
    <row r="5" spans="1:9" ht="15.75" customHeight="1" x14ac:dyDescent="0.2">
      <c r="B5" s="3"/>
      <c r="C5" s="6" t="s">
        <v>19</v>
      </c>
      <c r="D5" s="3"/>
      <c r="E5" s="3"/>
      <c r="F5" s="3"/>
      <c r="G5" s="6" t="s">
        <v>20</v>
      </c>
      <c r="H5" s="3"/>
      <c r="I5" s="6" t="s">
        <v>21</v>
      </c>
    </row>
    <row r="6" spans="1:9" ht="15.75" customHeight="1" x14ac:dyDescent="0.2">
      <c r="B6" s="2" t="s">
        <v>22</v>
      </c>
      <c r="C6" s="36" t="s">
        <v>52</v>
      </c>
      <c r="D6" s="29"/>
      <c r="E6" s="29"/>
      <c r="F6" s="29"/>
      <c r="G6" s="24" t="s">
        <v>54</v>
      </c>
      <c r="H6" s="3"/>
      <c r="I6" s="25">
        <v>4</v>
      </c>
    </row>
    <row r="7" spans="1:9" s="43" customFormat="1" ht="15.75" customHeight="1" x14ac:dyDescent="0.2">
      <c r="A7"/>
      <c r="B7" s="37" t="s">
        <v>23</v>
      </c>
      <c r="C7" s="38" t="s">
        <v>24</v>
      </c>
      <c r="D7" s="39"/>
      <c r="E7" s="39"/>
      <c r="F7" s="39"/>
      <c r="G7" s="40" t="s">
        <v>54</v>
      </c>
      <c r="H7" s="41"/>
      <c r="I7" s="42">
        <v>1</v>
      </c>
    </row>
    <row r="8" spans="1:9" ht="15.75" customHeight="1" x14ac:dyDescent="0.2">
      <c r="B8" s="24" t="s">
        <v>25</v>
      </c>
      <c r="C8" s="31" t="s">
        <v>26</v>
      </c>
      <c r="D8" s="32"/>
      <c r="E8" s="32"/>
      <c r="F8" s="32"/>
      <c r="G8" s="24" t="s">
        <v>54</v>
      </c>
      <c r="H8" s="3"/>
      <c r="I8" s="24">
        <v>1</v>
      </c>
    </row>
    <row r="9" spans="1:9" ht="15.75" customHeight="1" x14ac:dyDescent="0.2">
      <c r="B9" s="1" t="s">
        <v>14</v>
      </c>
      <c r="C9" s="1" t="s">
        <v>0</v>
      </c>
      <c r="D9" s="1" t="s">
        <v>1</v>
      </c>
      <c r="E9" s="1" t="s">
        <v>15</v>
      </c>
      <c r="F9" s="1" t="s">
        <v>16</v>
      </c>
      <c r="G9" s="1" t="s">
        <v>4</v>
      </c>
      <c r="H9" s="1" t="s">
        <v>17</v>
      </c>
      <c r="I9" s="1" t="s">
        <v>18</v>
      </c>
    </row>
    <row r="10" spans="1:9" ht="15.75" customHeight="1" x14ac:dyDescent="0.2">
      <c r="B10" s="5" t="str">
        <f>VLOOKUP(Backlog!A3,Backlog!A2:H5,1,0)</f>
        <v>REQ002</v>
      </c>
      <c r="C10" s="5" t="str">
        <f>VLOOKUP(Backlog!B3,Backlog!B2:I5,1,0)</f>
        <v>Acceder a la página web</v>
      </c>
      <c r="D10" s="5" t="str">
        <f>VLOOKUP(Backlog!C3,Backlog!C2:J5,1,0)</f>
        <v>Administrador</v>
      </c>
      <c r="E10" s="5" t="str">
        <f>VLOOKUP(Backlog!D3,Backlog!D2:K5,1,0)</f>
        <v>Ingresar usuario/email y contraseña</v>
      </c>
      <c r="F10" s="5" t="str">
        <f>VLOOKUP(Backlog!E3,Backlog!E2:L5,1,0)</f>
        <v>Gestionar los productos del emprendimiento</v>
      </c>
      <c r="G10" s="5" t="e">
        <f>VLOOKUP(Backlog!F3,Backlog!F2:M5,1,0)</f>
        <v>#N/A</v>
      </c>
      <c r="H10" s="5" t="str">
        <f>VLOOKUP(Backlog!G3,Backlog!G2:N5,1,0)</f>
        <v>Alta</v>
      </c>
      <c r="I10" s="5" t="str">
        <f>VLOOKUP(Backlog!H3,Backlog!H2:O5,1,0)</f>
        <v>Terminado</v>
      </c>
    </row>
    <row r="11" spans="1:9" ht="15.75" customHeight="1" x14ac:dyDescent="0.2">
      <c r="B11" s="3"/>
      <c r="C11" s="6" t="s">
        <v>19</v>
      </c>
      <c r="D11" s="3"/>
      <c r="E11" s="3"/>
      <c r="F11" s="3"/>
      <c r="G11" s="6" t="s">
        <v>20</v>
      </c>
      <c r="H11" s="3"/>
      <c r="I11" s="6" t="s">
        <v>21</v>
      </c>
    </row>
    <row r="12" spans="1:9" ht="15.75" customHeight="1" x14ac:dyDescent="0.2">
      <c r="B12" s="3" t="s">
        <v>27</v>
      </c>
      <c r="C12" s="44" t="s">
        <v>28</v>
      </c>
      <c r="D12" s="29"/>
      <c r="E12" s="29"/>
      <c r="F12" s="29"/>
      <c r="G12" s="24" t="s">
        <v>53</v>
      </c>
      <c r="H12" s="24"/>
      <c r="I12" s="25">
        <v>4</v>
      </c>
    </row>
    <row r="13" spans="1:9" ht="15.75" customHeight="1" x14ac:dyDescent="0.2">
      <c r="B13" s="3" t="s">
        <v>29</v>
      </c>
      <c r="C13" s="45" t="s">
        <v>58</v>
      </c>
      <c r="G13" s="24" t="s">
        <v>53</v>
      </c>
      <c r="H13" s="24"/>
      <c r="I13" s="25">
        <v>1</v>
      </c>
    </row>
    <row r="14" spans="1:9" ht="15.75" customHeight="1" x14ac:dyDescent="0.2">
      <c r="B14" s="3" t="s">
        <v>57</v>
      </c>
      <c r="C14" s="44" t="s">
        <v>56</v>
      </c>
      <c r="D14" s="29"/>
      <c r="E14" s="29"/>
      <c r="F14" s="29"/>
      <c r="G14" s="24" t="s">
        <v>53</v>
      </c>
      <c r="H14" s="24"/>
      <c r="I14" s="25">
        <v>1</v>
      </c>
    </row>
    <row r="15" spans="1:9" ht="15.75" customHeight="1" x14ac:dyDescent="0.2">
      <c r="B15" s="3"/>
      <c r="C15" s="28"/>
      <c r="D15" s="29"/>
      <c r="E15" s="29"/>
      <c r="F15" s="29"/>
      <c r="G15" s="3"/>
      <c r="H15" s="3"/>
      <c r="I15" s="3"/>
    </row>
    <row r="16" spans="1:9" ht="15.75" customHeight="1" x14ac:dyDescent="0.2">
      <c r="B16" s="7" t="s">
        <v>14</v>
      </c>
      <c r="C16" s="7" t="s">
        <v>0</v>
      </c>
      <c r="D16" s="7" t="s">
        <v>1</v>
      </c>
      <c r="E16" s="7" t="s">
        <v>15</v>
      </c>
      <c r="F16" s="7" t="s">
        <v>16</v>
      </c>
      <c r="G16" s="7" t="s">
        <v>4</v>
      </c>
      <c r="H16" s="7" t="s">
        <v>17</v>
      </c>
      <c r="I16" s="7" t="s">
        <v>18</v>
      </c>
    </row>
    <row r="17" spans="2:9" ht="15.75" customHeight="1" x14ac:dyDescent="0.2">
      <c r="B17" s="8" t="str">
        <f>VLOOKUP(Backlog!A4,Backlog!A2:H5,1,0)</f>
        <v>REQ003</v>
      </c>
      <c r="C17" s="8" t="str">
        <f>VLOOKUP(Backlog!B4,Backlog!B2:I5,1,0)</f>
        <v>Registrar productos</v>
      </c>
      <c r="D17" s="8" t="str">
        <f>VLOOKUP(Backlog!C4,Backlog!C2:J5,1,0)</f>
        <v>Administrador</v>
      </c>
      <c r="E17" s="8" t="str">
        <f>VLOOKUP(Backlog!D4,Backlog!D2:K5,1,0)</f>
        <v>Iniciar sesión</v>
      </c>
      <c r="F17" s="8" t="str">
        <f>VLOOKUP(Backlog!E4,Backlog!E2:L5,1,0)</f>
        <v>Registrar un nuevo producto en el catálogo online</v>
      </c>
      <c r="G17" s="8" t="e">
        <f>VLOOKUP(Backlog!F4,Backlog!F2:M5,1,0)</f>
        <v>#N/A</v>
      </c>
      <c r="H17" s="8" t="str">
        <f>VLOOKUP(Backlog!G4,Backlog!G2:N5,1,0)</f>
        <v>Alta</v>
      </c>
      <c r="I17" s="8" t="str">
        <f>VLOOKUP(Backlog!H4,Backlog!H2:O5,1,0)</f>
        <v>Terminado</v>
      </c>
    </row>
    <row r="18" spans="2:9" ht="15.75" customHeight="1" x14ac:dyDescent="0.2">
      <c r="B18" s="9"/>
      <c r="C18" s="30" t="s">
        <v>19</v>
      </c>
      <c r="D18" s="29"/>
      <c r="E18" s="29"/>
      <c r="F18" s="29"/>
      <c r="G18" s="10" t="s">
        <v>20</v>
      </c>
      <c r="H18" s="9"/>
      <c r="I18" s="10" t="s">
        <v>21</v>
      </c>
    </row>
    <row r="19" spans="2:9" ht="15.75" customHeight="1" x14ac:dyDescent="0.2">
      <c r="B19" s="9" t="s">
        <v>30</v>
      </c>
      <c r="C19" s="46" t="s">
        <v>59</v>
      </c>
      <c r="D19" s="9"/>
      <c r="E19" s="9"/>
      <c r="F19" s="9"/>
      <c r="G19" s="24" t="s">
        <v>63</v>
      </c>
      <c r="H19" s="24"/>
      <c r="I19" s="24">
        <v>4</v>
      </c>
    </row>
    <row r="20" spans="2:9" ht="15.75" customHeight="1" x14ac:dyDescent="0.2">
      <c r="B20" s="9" t="s">
        <v>31</v>
      </c>
      <c r="C20" s="46" t="s">
        <v>60</v>
      </c>
      <c r="D20" s="9"/>
      <c r="E20" s="9"/>
      <c r="F20" s="9"/>
      <c r="G20" s="24" t="s">
        <v>63</v>
      </c>
      <c r="H20" s="24"/>
      <c r="I20" s="24">
        <v>1</v>
      </c>
    </row>
    <row r="21" spans="2:9" ht="15.75" customHeight="1" x14ac:dyDescent="0.2">
      <c r="B21" s="9" t="s">
        <v>61</v>
      </c>
      <c r="C21" s="46" t="s">
        <v>62</v>
      </c>
      <c r="D21" s="9"/>
      <c r="E21" s="9"/>
      <c r="F21" s="9"/>
      <c r="G21" s="24" t="s">
        <v>63</v>
      </c>
      <c r="H21" s="24"/>
      <c r="I21" s="24">
        <v>1</v>
      </c>
    </row>
    <row r="22" spans="2:9" ht="15.75" customHeight="1" x14ac:dyDescent="0.2"/>
    <row r="23" spans="2:9" ht="15.75" customHeight="1" x14ac:dyDescent="0.2">
      <c r="B23" s="7" t="s">
        <v>14</v>
      </c>
      <c r="C23" s="7" t="s">
        <v>0</v>
      </c>
      <c r="D23" s="7" t="s">
        <v>1</v>
      </c>
      <c r="E23" s="7" t="s">
        <v>15</v>
      </c>
      <c r="F23" s="7" t="s">
        <v>16</v>
      </c>
      <c r="G23" s="7" t="s">
        <v>4</v>
      </c>
      <c r="H23" s="7" t="s">
        <v>17</v>
      </c>
      <c r="I23" s="7" t="s">
        <v>18</v>
      </c>
    </row>
    <row r="24" spans="2:9" ht="15.75" customHeight="1" x14ac:dyDescent="0.2">
      <c r="B24" s="8" t="str">
        <f>VLOOKUP(Backlog!A5,Backlog!A2:H5,1,0)</f>
        <v>REQ004</v>
      </c>
      <c r="C24" s="8" t="str">
        <f>VLOOKUP(Backlog!B5,Backlog!B2:I5,1,0)</f>
        <v>Eliminar productos</v>
      </c>
      <c r="D24" s="8" t="str">
        <f>VLOOKUP(Backlog!C5,Backlog!C2:J5,1,0)</f>
        <v>Administrador</v>
      </c>
      <c r="E24" s="8" t="str">
        <f>VLOOKUP(Backlog!D5,Backlog!D2:K5,1,0)</f>
        <v>Iniciar sesión</v>
      </c>
      <c r="F24" s="8" t="str">
        <f>VLOOKUP(Backlog!E5,Backlog!E2:L5,1,0)</f>
        <v>Eliminar un producto del catálogo online</v>
      </c>
      <c r="G24" s="8" t="e">
        <f>VLOOKUP(Backlog!F5,Backlog!F2:M5,1,0)</f>
        <v>#N/A</v>
      </c>
      <c r="H24" s="8" t="str">
        <f>VLOOKUP(Backlog!G5,Backlog!G2:N5,1,0)</f>
        <v>Alta</v>
      </c>
      <c r="I24" s="8" t="str">
        <f>VLOOKUP(Backlog!H5,Backlog!H2:O5,1,0)</f>
        <v>Terminado</v>
      </c>
    </row>
    <row r="25" spans="2:9" ht="15.75" customHeight="1" x14ac:dyDescent="0.2">
      <c r="B25" s="9"/>
      <c r="C25" s="30" t="s">
        <v>19</v>
      </c>
      <c r="D25" s="29"/>
      <c r="E25" s="29"/>
      <c r="F25" s="29"/>
      <c r="G25" s="10" t="s">
        <v>20</v>
      </c>
      <c r="H25" s="9"/>
      <c r="I25" s="10" t="s">
        <v>21</v>
      </c>
    </row>
    <row r="26" spans="2:9" ht="15.75" customHeight="1" x14ac:dyDescent="0.2">
      <c r="B26" s="46" t="s">
        <v>66</v>
      </c>
      <c r="C26" s="46" t="s">
        <v>64</v>
      </c>
      <c r="D26" s="9"/>
      <c r="E26" s="9"/>
      <c r="F26" s="9"/>
      <c r="G26" s="24" t="s">
        <v>54</v>
      </c>
      <c r="H26" s="24"/>
      <c r="I26" s="24">
        <v>4</v>
      </c>
    </row>
    <row r="27" spans="2:9" ht="15.75" customHeight="1" x14ac:dyDescent="0.2">
      <c r="B27" s="46" t="s">
        <v>67</v>
      </c>
      <c r="C27" s="46" t="s">
        <v>65</v>
      </c>
      <c r="D27" s="9"/>
      <c r="E27" s="9"/>
      <c r="F27" s="9"/>
      <c r="G27" s="24" t="s">
        <v>54</v>
      </c>
      <c r="H27" s="24"/>
      <c r="I27" s="24">
        <v>1</v>
      </c>
    </row>
    <row r="28" spans="2:9" ht="15.75" customHeight="1" x14ac:dyDescent="0.2"/>
    <row r="29" spans="2:9" ht="15.75" customHeight="1" x14ac:dyDescent="0.2"/>
    <row r="30" spans="2:9" ht="15.75" customHeight="1" x14ac:dyDescent="0.2"/>
    <row r="31" spans="2:9" ht="15.75" customHeight="1" x14ac:dyDescent="0.2"/>
    <row r="32" spans="2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mergeCells count="8">
    <mergeCell ref="C25:F25"/>
    <mergeCell ref="C15:F15"/>
    <mergeCell ref="C18:F18"/>
    <mergeCell ref="C6:F6"/>
    <mergeCell ref="C7:F7"/>
    <mergeCell ref="C8:F8"/>
    <mergeCell ref="C12:F12"/>
    <mergeCell ref="C14:F14"/>
  </mergeCells>
  <phoneticPr fontId="18" type="noConversion"/>
  <pageMargins left="0.7" right="0.7" top="0.75" bottom="0.75" header="0" footer="0"/>
  <pageSetup paperSize="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1003"/>
  <sheetViews>
    <sheetView tabSelected="1" topLeftCell="A26" zoomScale="55" zoomScaleNormal="55" workbookViewId="0">
      <selection activeCell="A3" sqref="A3:P38"/>
    </sheetView>
  </sheetViews>
  <sheetFormatPr baseColWidth="10" defaultColWidth="12.5703125" defaultRowHeight="15" customHeight="1" x14ac:dyDescent="0.2"/>
  <cols>
    <col min="1" max="1" width="12.5703125" customWidth="1"/>
    <col min="2" max="2" width="24.7109375" customWidth="1"/>
    <col min="3" max="3" width="12.5703125" customWidth="1"/>
    <col min="4" max="4" width="11.140625" customWidth="1"/>
    <col min="5" max="8" width="12.5703125" customWidth="1"/>
  </cols>
  <sheetData>
    <row r="1" spans="1:16" ht="15.75" customHeight="1" x14ac:dyDescent="0.2"/>
    <row r="2" spans="1:16" ht="15.75" customHeight="1" x14ac:dyDescent="0.2"/>
    <row r="3" spans="1:16" ht="15.75" customHeight="1" x14ac:dyDescent="0.2">
      <c r="B3" s="3"/>
      <c r="C3" s="3" t="s">
        <v>21</v>
      </c>
      <c r="D3" s="3" t="s">
        <v>32</v>
      </c>
      <c r="E3" s="3" t="s">
        <v>33</v>
      </c>
      <c r="F3" s="3" t="s">
        <v>34</v>
      </c>
      <c r="G3" s="3" t="s">
        <v>35</v>
      </c>
      <c r="H3" s="3" t="s">
        <v>36</v>
      </c>
      <c r="I3" s="3" t="s">
        <v>37</v>
      </c>
      <c r="J3" s="3" t="s">
        <v>38</v>
      </c>
      <c r="K3" s="3" t="s">
        <v>39</v>
      </c>
    </row>
    <row r="4" spans="1:16" ht="15.75" customHeight="1" x14ac:dyDescent="0.2">
      <c r="B4" s="2" t="str">
        <f>VLOOKUP(sprint0!B6,sprint0!B6:I8,1,0)</f>
        <v>REQ001-1</v>
      </c>
      <c r="C4" s="26">
        <v>4</v>
      </c>
      <c r="D4" s="12">
        <v>2</v>
      </c>
      <c r="E4" s="12">
        <v>2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3">
        <f>SUM(D4:J4)</f>
        <v>4</v>
      </c>
    </row>
    <row r="5" spans="1:16" ht="15.75" customHeight="1" x14ac:dyDescent="0.2">
      <c r="B5" s="2" t="str">
        <f>VLOOKUP(sprint0!B7,sprint0!B7:I9,1,0)</f>
        <v>REQ001-2</v>
      </c>
      <c r="C5" s="26">
        <v>1</v>
      </c>
      <c r="D5" s="12">
        <v>0</v>
      </c>
      <c r="E5" s="12">
        <v>1</v>
      </c>
      <c r="F5" s="12">
        <v>1</v>
      </c>
      <c r="G5" s="12">
        <v>0</v>
      </c>
      <c r="H5" s="12">
        <v>0</v>
      </c>
      <c r="I5" s="12">
        <v>0</v>
      </c>
      <c r="J5" s="12">
        <v>0</v>
      </c>
      <c r="K5" s="13">
        <f t="shared" ref="K5:K10" si="0">SUM(D5:J5)</f>
        <v>2</v>
      </c>
    </row>
    <row r="6" spans="1:16" ht="15.75" customHeight="1" x14ac:dyDescent="0.2">
      <c r="A6" s="3"/>
      <c r="B6" s="2" t="str">
        <f>VLOOKUP(sprint0!B8,sprint0!B8:I10,1,0)</f>
        <v>REQ001-3</v>
      </c>
      <c r="C6" s="26">
        <v>1</v>
      </c>
      <c r="D6" s="12">
        <v>0</v>
      </c>
      <c r="E6" s="12">
        <v>0</v>
      </c>
      <c r="F6" s="12">
        <v>1</v>
      </c>
      <c r="G6" s="12">
        <v>0</v>
      </c>
      <c r="H6" s="12">
        <v>0</v>
      </c>
      <c r="I6" s="12">
        <v>0</v>
      </c>
      <c r="J6" s="12">
        <v>0</v>
      </c>
      <c r="K6" s="13">
        <f t="shared" si="0"/>
        <v>1</v>
      </c>
    </row>
    <row r="7" spans="1:16" ht="15.75" customHeight="1" x14ac:dyDescent="0.2">
      <c r="A7" s="3"/>
      <c r="B7" s="3" t="s">
        <v>27</v>
      </c>
      <c r="C7" s="11">
        <v>4</v>
      </c>
      <c r="D7" s="12">
        <v>0</v>
      </c>
      <c r="E7" s="12">
        <v>2</v>
      </c>
      <c r="F7" s="12">
        <v>0</v>
      </c>
      <c r="G7" s="12">
        <v>0</v>
      </c>
      <c r="H7" s="12">
        <v>0</v>
      </c>
      <c r="I7" s="12">
        <v>0</v>
      </c>
      <c r="J7" s="12">
        <v>2</v>
      </c>
      <c r="K7" s="13">
        <f t="shared" si="0"/>
        <v>4</v>
      </c>
    </row>
    <row r="8" spans="1:16" ht="15.75" customHeight="1" x14ac:dyDescent="0.2">
      <c r="A8" s="3"/>
      <c r="B8" s="3" t="s">
        <v>29</v>
      </c>
      <c r="C8" s="47">
        <v>1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1</v>
      </c>
      <c r="K8" s="13">
        <f t="shared" si="0"/>
        <v>1</v>
      </c>
    </row>
    <row r="9" spans="1:16" ht="15.75" customHeight="1" x14ac:dyDescent="0.2">
      <c r="B9" s="3" t="s">
        <v>57</v>
      </c>
      <c r="C9" s="11">
        <v>1</v>
      </c>
      <c r="D9" s="12">
        <v>0</v>
      </c>
      <c r="E9" s="12">
        <v>0</v>
      </c>
      <c r="F9" s="12">
        <v>0</v>
      </c>
      <c r="G9" s="12">
        <v>1</v>
      </c>
      <c r="H9" s="12">
        <v>0</v>
      </c>
      <c r="I9" s="12">
        <v>0</v>
      </c>
      <c r="J9" s="12">
        <v>0</v>
      </c>
      <c r="K9" s="13">
        <f t="shared" si="0"/>
        <v>1</v>
      </c>
    </row>
    <row r="10" spans="1:16" ht="15.75" customHeight="1" x14ac:dyDescent="0.2">
      <c r="B10" s="14" t="s">
        <v>30</v>
      </c>
      <c r="C10" s="15">
        <v>4</v>
      </c>
      <c r="D10" s="16">
        <v>0</v>
      </c>
      <c r="E10" s="16">
        <v>0</v>
      </c>
      <c r="F10" s="16">
        <v>0</v>
      </c>
      <c r="G10" s="16">
        <v>2</v>
      </c>
      <c r="H10" s="16">
        <v>2</v>
      </c>
      <c r="I10" s="12">
        <v>0</v>
      </c>
      <c r="J10" s="12">
        <v>0</v>
      </c>
      <c r="K10" s="13">
        <f t="shared" si="0"/>
        <v>4</v>
      </c>
    </row>
    <row r="11" spans="1:16" ht="15.75" customHeight="1" x14ac:dyDescent="0.25">
      <c r="B11" s="17" t="s">
        <v>31</v>
      </c>
      <c r="C11" s="18">
        <v>1</v>
      </c>
      <c r="D11" s="16">
        <v>0</v>
      </c>
      <c r="E11" s="16">
        <v>0</v>
      </c>
      <c r="F11" s="16">
        <v>0</v>
      </c>
      <c r="G11" s="16">
        <v>0</v>
      </c>
      <c r="H11" s="16">
        <v>1</v>
      </c>
      <c r="I11" s="12">
        <v>0</v>
      </c>
      <c r="J11" s="12">
        <v>0</v>
      </c>
      <c r="K11" s="13">
        <f>SUM(D11:J11)</f>
        <v>1</v>
      </c>
      <c r="M11" s="51" t="s">
        <v>69</v>
      </c>
      <c r="N11" s="51"/>
    </row>
    <row r="12" spans="1:16" ht="15.75" customHeight="1" x14ac:dyDescent="0.2">
      <c r="B12" s="14" t="s">
        <v>61</v>
      </c>
      <c r="C12" s="18">
        <v>1</v>
      </c>
      <c r="D12" s="16">
        <v>0</v>
      </c>
      <c r="E12" s="16">
        <v>0</v>
      </c>
      <c r="F12" s="16">
        <v>0</v>
      </c>
      <c r="G12" s="16">
        <v>0</v>
      </c>
      <c r="H12" s="16">
        <v>1</v>
      </c>
      <c r="I12" s="12">
        <v>0</v>
      </c>
      <c r="J12" s="12">
        <v>0</v>
      </c>
      <c r="K12" s="13">
        <f>SUM(D12:J12)</f>
        <v>1</v>
      </c>
      <c r="M12" s="52" t="s">
        <v>70</v>
      </c>
      <c r="N12" s="52"/>
      <c r="O12" s="52"/>
      <c r="P12" s="52"/>
    </row>
    <row r="13" spans="1:16" ht="15.75" customHeight="1" x14ac:dyDescent="0.2">
      <c r="B13" s="48" t="s">
        <v>66</v>
      </c>
      <c r="C13" s="18">
        <v>4</v>
      </c>
      <c r="D13" s="16">
        <v>3</v>
      </c>
      <c r="E13" s="16">
        <v>0</v>
      </c>
      <c r="F13" s="16">
        <v>0</v>
      </c>
      <c r="G13" s="16">
        <v>0</v>
      </c>
      <c r="H13" s="16">
        <v>0</v>
      </c>
      <c r="I13" s="12">
        <v>0</v>
      </c>
      <c r="J13" s="12">
        <v>0</v>
      </c>
      <c r="K13" s="13">
        <f t="shared" ref="K13:K14" si="1">SUM(D13:J13)</f>
        <v>3</v>
      </c>
      <c r="M13" s="52"/>
      <c r="N13" s="52"/>
      <c r="O13" s="52"/>
      <c r="P13" s="52"/>
    </row>
    <row r="14" spans="1:16" ht="15" customHeight="1" x14ac:dyDescent="0.2">
      <c r="B14" s="48" t="s">
        <v>67</v>
      </c>
      <c r="C14" s="18">
        <v>1</v>
      </c>
      <c r="D14" s="16">
        <v>1</v>
      </c>
      <c r="E14" s="16">
        <v>0</v>
      </c>
      <c r="F14" s="16">
        <v>0</v>
      </c>
      <c r="G14" s="16">
        <v>0</v>
      </c>
      <c r="H14" s="16">
        <v>0</v>
      </c>
      <c r="I14" s="12">
        <v>0</v>
      </c>
      <c r="J14" s="12">
        <v>0</v>
      </c>
      <c r="K14" s="13">
        <f t="shared" si="1"/>
        <v>1</v>
      </c>
      <c r="M14" s="52"/>
      <c r="N14" s="52"/>
      <c r="O14" s="52"/>
      <c r="P14" s="52"/>
    </row>
    <row r="15" spans="1:16" ht="15" customHeight="1" x14ac:dyDescent="0.2">
      <c r="M15" s="52"/>
      <c r="N15" s="52"/>
      <c r="O15" s="52"/>
      <c r="P15" s="52"/>
    </row>
    <row r="16" spans="1:16" ht="15.75" customHeight="1" x14ac:dyDescent="0.2">
      <c r="M16" s="52"/>
      <c r="N16" s="52"/>
      <c r="O16" s="52"/>
      <c r="P16" s="52"/>
    </row>
    <row r="17" spans="2:16" ht="15.75" customHeight="1" x14ac:dyDescent="0.4">
      <c r="B17" s="21"/>
      <c r="C17" s="22"/>
      <c r="D17" s="23"/>
      <c r="E17" s="22"/>
      <c r="M17" s="52"/>
      <c r="N17" s="52"/>
      <c r="O17" s="52"/>
      <c r="P17" s="52"/>
    </row>
    <row r="18" spans="2:16" ht="15.75" customHeight="1" x14ac:dyDescent="0.4">
      <c r="B18" s="21"/>
      <c r="C18" s="22"/>
      <c r="D18" s="23"/>
      <c r="E18" s="22"/>
      <c r="M18" s="52"/>
      <c r="N18" s="52"/>
      <c r="O18" s="52"/>
      <c r="P18" s="52"/>
    </row>
    <row r="19" spans="2:16" ht="15.75" customHeight="1" x14ac:dyDescent="0.2">
      <c r="B19" s="19" t="s">
        <v>40</v>
      </c>
      <c r="C19" s="20">
        <f>SUM(C4:C14)</f>
        <v>23</v>
      </c>
      <c r="D19" s="20">
        <f>C19-SUM(D4:D14)</f>
        <v>17</v>
      </c>
      <c r="E19" s="20">
        <f t="shared" ref="E19:J19" si="2">D19-SUM(E4:E14)</f>
        <v>12</v>
      </c>
      <c r="F19" s="20">
        <f t="shared" si="2"/>
        <v>10</v>
      </c>
      <c r="G19" s="20">
        <f t="shared" si="2"/>
        <v>7</v>
      </c>
      <c r="H19" s="20">
        <f t="shared" si="2"/>
        <v>3</v>
      </c>
      <c r="I19" s="20">
        <f t="shared" si="2"/>
        <v>3</v>
      </c>
      <c r="J19" s="20">
        <f>I19-SUM(J4:J14)</f>
        <v>0</v>
      </c>
      <c r="M19" s="52"/>
      <c r="N19" s="52"/>
      <c r="O19" s="52"/>
      <c r="P19" s="52"/>
    </row>
    <row r="20" spans="2:16" ht="32.25" customHeight="1" x14ac:dyDescent="0.2">
      <c r="B20" s="19" t="s">
        <v>41</v>
      </c>
      <c r="C20" s="20">
        <f>SUM(C4:C14)</f>
        <v>23</v>
      </c>
      <c r="D20" s="20">
        <f>C20-(SUM(C4:C14)/7)</f>
        <v>19.714285714285715</v>
      </c>
      <c r="E20" s="20">
        <f>D20-(SUM(C4:C14)/7)</f>
        <v>16.428571428571431</v>
      </c>
      <c r="F20" s="20">
        <f>E20-(SUM(C4:C14)/7)</f>
        <v>13.142857142857146</v>
      </c>
      <c r="G20" s="20">
        <f>F20-(SUM(C4:C14)/7)</f>
        <v>9.8571428571428612</v>
      </c>
      <c r="H20" s="20">
        <f>G20-(SUM(C4:C14)/7)</f>
        <v>6.5714285714285756</v>
      </c>
      <c r="I20" s="20">
        <f>H20-(SUM(C4:C14)/7)</f>
        <v>3.28571428571429</v>
      </c>
      <c r="J20" s="20">
        <f>I20-(SUM(C4:C14)/7)</f>
        <v>4.4408920985006262E-15</v>
      </c>
    </row>
    <row r="21" spans="2:16" ht="15.75" customHeight="1" x14ac:dyDescent="0.25">
      <c r="E21" s="49" t="s">
        <v>68</v>
      </c>
      <c r="M21" s="51" t="s">
        <v>71</v>
      </c>
      <c r="N21" s="51"/>
    </row>
    <row r="22" spans="2:16" ht="15.75" customHeight="1" x14ac:dyDescent="0.2"/>
    <row r="23" spans="2:16" ht="15.75" customHeight="1" x14ac:dyDescent="0.2">
      <c r="M23" s="53" t="s">
        <v>72</v>
      </c>
      <c r="N23" s="50"/>
      <c r="O23" s="50"/>
      <c r="P23" s="50"/>
    </row>
    <row r="24" spans="2:16" ht="15.75" customHeight="1" x14ac:dyDescent="0.2">
      <c r="M24" s="50"/>
      <c r="N24" s="50"/>
      <c r="O24" s="50"/>
      <c r="P24" s="50"/>
    </row>
    <row r="25" spans="2:16" ht="15.75" customHeight="1" x14ac:dyDescent="0.2">
      <c r="M25" s="50"/>
      <c r="N25" s="50"/>
      <c r="O25" s="50"/>
      <c r="P25" s="50"/>
    </row>
    <row r="26" spans="2:16" ht="15.75" customHeight="1" x14ac:dyDescent="0.2">
      <c r="M26" s="50"/>
      <c r="N26" s="50"/>
      <c r="O26" s="50"/>
      <c r="P26" s="50"/>
    </row>
    <row r="27" spans="2:16" ht="15.75" customHeight="1" x14ac:dyDescent="0.2">
      <c r="M27" s="50"/>
      <c r="N27" s="50"/>
      <c r="O27" s="50"/>
      <c r="P27" s="50"/>
    </row>
    <row r="28" spans="2:16" ht="15.75" customHeight="1" x14ac:dyDescent="0.2">
      <c r="M28" s="50"/>
      <c r="N28" s="50"/>
      <c r="O28" s="50"/>
      <c r="P28" s="50"/>
    </row>
    <row r="29" spans="2:16" ht="15.75" customHeight="1" x14ac:dyDescent="0.2">
      <c r="M29" s="50"/>
      <c r="N29" s="50"/>
      <c r="O29" s="50"/>
      <c r="P29" s="50"/>
    </row>
    <row r="30" spans="2:16" ht="15.75" customHeight="1" x14ac:dyDescent="0.2">
      <c r="M30" s="50"/>
      <c r="N30" s="50"/>
      <c r="O30" s="50"/>
      <c r="P30" s="50"/>
    </row>
    <row r="31" spans="2:16" ht="15.75" customHeight="1" x14ac:dyDescent="0.2"/>
    <row r="32" spans="2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</sheetData>
  <mergeCells count="4">
    <mergeCell ref="M11:N11"/>
    <mergeCell ref="M12:P19"/>
    <mergeCell ref="M21:N21"/>
    <mergeCell ref="M23:P30"/>
  </mergeCells>
  <phoneticPr fontId="18" type="noConversion"/>
  <pageMargins left="0.11811023622047245" right="0.11811023622047245" top="0.74803149606299213" bottom="0.74803149606299213" header="0" footer="0"/>
  <pageSetup paperSize="3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2023-01-16T00:58:54Z</cp:lastPrinted>
  <dcterms:created xsi:type="dcterms:W3CDTF">2023-01-15T03:06:11Z</dcterms:created>
  <dcterms:modified xsi:type="dcterms:W3CDTF">2023-01-16T01:03:42Z</dcterms:modified>
</cp:coreProperties>
</file>