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esktop\School CS\CIS 26\"/>
    </mc:Choice>
  </mc:AlternateContent>
  <xr:revisionPtr revIDLastSave="0" documentId="13_ncr:1_{405F6410-A687-4B5B-B84D-6CA9462D17D2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Documentation" sheetId="1" r:id="rId1"/>
    <sheet name="Travel Log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2" l="1"/>
  <c r="B7" i="2"/>
  <c r="B6" i="2"/>
  <c r="B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5" i="2"/>
</calcChain>
</file>

<file path=xl/sharedStrings.xml><?xml version="1.0" encoding="utf-8"?>
<sst xmlns="http://schemas.openxmlformats.org/spreadsheetml/2006/main" count="96" uniqueCount="74">
  <si>
    <t>Author</t>
  </si>
  <si>
    <t>Date</t>
  </si>
  <si>
    <t>Purpose</t>
  </si>
  <si>
    <t>Cross State Trucking</t>
  </si>
  <si>
    <t>To record the travel log for a truck carrier and calculate total mileage and expenses</t>
  </si>
  <si>
    <t>Odometer Beginning</t>
  </si>
  <si>
    <t>Odometer Ending</t>
  </si>
  <si>
    <t>Starting Location</t>
  </si>
  <si>
    <t>Tolls</t>
  </si>
  <si>
    <t>Gallons</t>
  </si>
  <si>
    <t>Price per Gallon</t>
  </si>
  <si>
    <t>Seller</t>
  </si>
  <si>
    <t>Mileage Table</t>
  </si>
  <si>
    <t>Expense Table</t>
  </si>
  <si>
    <t>Summary</t>
  </si>
  <si>
    <t>Total Expenses</t>
  </si>
  <si>
    <t>Miles per Gallon</t>
  </si>
  <si>
    <t>Shipping Plant, Chicago IL</t>
  </si>
  <si>
    <t>Ace Foods,  Omaha NE</t>
  </si>
  <si>
    <t>HiTank Gas, Des Moines IA</t>
  </si>
  <si>
    <t>Warehouse, Lincoln NE</t>
  </si>
  <si>
    <t>Days of Driving</t>
  </si>
  <si>
    <t>Millers Foods, Tulsa OK</t>
  </si>
  <si>
    <t>Dispatch Center, Tulsa OK</t>
  </si>
  <si>
    <t>TexMart, Dallas TX</t>
  </si>
  <si>
    <t>Starland Oasis, Tusla OK</t>
  </si>
  <si>
    <t>Dispatch Center, Shrevport, LA</t>
  </si>
  <si>
    <t>Arch Foods, St. Louis MO</t>
  </si>
  <si>
    <t>Ace Foods, Shrevport LA</t>
  </si>
  <si>
    <t>Gas Market, Little Rock AK</t>
  </si>
  <si>
    <t>Shipping Plant, St. Louis MO</t>
  </si>
  <si>
    <t>Food Warehouse, Chicago IL</t>
  </si>
  <si>
    <t>Steves Mart, Peoria IL</t>
  </si>
  <si>
    <t>Archway Gas, Rockford IL</t>
  </si>
  <si>
    <t>River Front Foods, La Crosse WI</t>
  </si>
  <si>
    <t>Prairie Market, Sun Prairie WI</t>
  </si>
  <si>
    <t>Distribution Center, Winona MN</t>
  </si>
  <si>
    <t>Delivery Location</t>
  </si>
  <si>
    <t>Dakota Brothers, Chamberlain SD</t>
  </si>
  <si>
    <t>Other Expenses</t>
  </si>
  <si>
    <t>Total Fuel Expenses</t>
  </si>
  <si>
    <t>Total Miles Driven</t>
  </si>
  <si>
    <t>Misc</t>
  </si>
  <si>
    <t>Central Warehouse, Chamberlain SD</t>
  </si>
  <si>
    <t>Mountain Foods, Greely CO</t>
  </si>
  <si>
    <t>Altono Mart, Chamberlain SD</t>
  </si>
  <si>
    <t>Pioneer Plaza, North Platte NE</t>
  </si>
  <si>
    <t>Warehouse, Greely CO</t>
  </si>
  <si>
    <t>Ace Foods, Omaha NE</t>
  </si>
  <si>
    <t>Taylor Foods, Dayton OH</t>
  </si>
  <si>
    <t>Plaza Oasis, Indianapolis, IN</t>
  </si>
  <si>
    <t>Distribution Center, Dayton OH</t>
  </si>
  <si>
    <t>Ohio Foods, Cleveland OH</t>
  </si>
  <si>
    <t>Median Mart, Columbus, OH</t>
  </si>
  <si>
    <t>Shipping Plant, Cleveland OH</t>
  </si>
  <si>
    <t>South Bend Gas, South Bend IN</t>
  </si>
  <si>
    <t>Overland Foods, Overland Park KS</t>
  </si>
  <si>
    <t>Warehouse, Kansas City, KS</t>
  </si>
  <si>
    <t>OK Foods, Oklahoma City, OK</t>
  </si>
  <si>
    <t>Plains Plaza, Wichita KS</t>
  </si>
  <si>
    <t>Central Warehouse, Oklahoma City, OK</t>
  </si>
  <si>
    <t>Ace Foods, Little Rock AR</t>
  </si>
  <si>
    <t>Fort Smith Plaza, Fort Smith AR</t>
  </si>
  <si>
    <t>Shipping Plant, Little Rock AR</t>
  </si>
  <si>
    <t>Arch Oasis, St. Louis MO</t>
  </si>
  <si>
    <t>Total Gallons Consumed</t>
  </si>
  <si>
    <t>Total Cost per Mile</t>
  </si>
  <si>
    <t>Hours</t>
  </si>
  <si>
    <t>Hours of Driving</t>
  </si>
  <si>
    <t>Average Hours per Day</t>
  </si>
  <si>
    <t>Cross State Travel Log</t>
  </si>
  <si>
    <t>Jorge Rivas</t>
  </si>
  <si>
    <t>Miles</t>
  </si>
  <si>
    <t>Total Fuel Purchase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</si>
</sst>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  <numFmt numFmtId="167" formatCode="&quot;$&quot;#,##0.00"/>
  </numFmts>
  <fonts count="3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 applyBorder="1"/>
    <xf numFmtId="0" fontId="0" fillId="0" borderId="0" xfId="0" applyBorder="1"/>
    <xf numFmtId="14" fontId="0" fillId="0" borderId="0" xfId="0" applyNumberFormat="1" applyBorder="1"/>
    <xf numFmtId="0" fontId="0" fillId="0" borderId="0" xfId="0" applyBorder="1" applyAlignment="1">
      <alignment wrapText="1"/>
    </xf>
    <xf numFmtId="14" fontId="0" fillId="0" borderId="0" xfId="0" applyNumberFormat="1"/>
    <xf numFmtId="8" fontId="0" fillId="0" borderId="0" xfId="0" applyNumberFormat="1"/>
    <xf numFmtId="6" fontId="0" fillId="0" borderId="0" xfId="0" applyNumberFormat="1"/>
    <xf numFmtId="164" fontId="0" fillId="0" borderId="0" xfId="1" applyNumberFormat="1" applyFont="1"/>
    <xf numFmtId="43" fontId="0" fillId="0" borderId="0" xfId="1" applyNumberFormat="1" applyFont="1"/>
    <xf numFmtId="43" fontId="0" fillId="0" borderId="0" xfId="1" applyFont="1"/>
    <xf numFmtId="167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zoomScale="120" zoomScaleNormal="120" workbookViewId="0">
      <selection activeCell="B5" sqref="B5"/>
    </sheetView>
  </sheetViews>
  <sheetFormatPr defaultColWidth="9.1796875" defaultRowHeight="14.5" x14ac:dyDescent="0.35"/>
  <cols>
    <col min="1" max="1" width="9.1796875" style="2"/>
    <col min="2" max="2" width="38.81640625" style="2" customWidth="1"/>
    <col min="3" max="16384" width="9.1796875" style="2"/>
  </cols>
  <sheetData>
    <row r="1" spans="1:2" ht="31" x14ac:dyDescent="0.7">
      <c r="A1" s="1" t="s">
        <v>3</v>
      </c>
    </row>
    <row r="3" spans="1:2" x14ac:dyDescent="0.35">
      <c r="A3" s="2" t="s">
        <v>0</v>
      </c>
      <c r="B3" s="2" t="s">
        <v>71</v>
      </c>
    </row>
    <row r="4" spans="1:2" x14ac:dyDescent="0.35">
      <c r="A4" s="2" t="s">
        <v>1</v>
      </c>
      <c r="B4" s="3">
        <v>44470</v>
      </c>
    </row>
    <row r="5" spans="1:2" ht="29" x14ac:dyDescent="0.35">
      <c r="A5" s="2" t="s">
        <v>2</v>
      </c>
      <c r="B5" s="4" t="s">
        <v>4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"/>
  <sheetViews>
    <sheetView tabSelected="1" zoomScale="120" zoomScaleNormal="120" zoomScalePageLayoutView="50" workbookViewId="0">
      <selection activeCell="B9" sqref="B9"/>
    </sheetView>
  </sheetViews>
  <sheetFormatPr defaultRowHeight="14.5" x14ac:dyDescent="0.35"/>
  <cols>
    <col min="1" max="1" width="23.90625" customWidth="1"/>
    <col min="2" max="2" width="12.7265625" customWidth="1"/>
    <col min="3" max="3" width="9.1796875" customWidth="1"/>
    <col min="4" max="4" width="12.453125" customWidth="1"/>
    <col min="5" max="5" width="32.453125" customWidth="1"/>
    <col min="6" max="6" width="30.08984375" customWidth="1"/>
    <col min="7" max="9" width="17.7265625" customWidth="1"/>
    <col min="10" max="11" width="9.1796875" customWidth="1"/>
    <col min="12" max="12" width="14.453125" customWidth="1"/>
    <col min="13" max="13" width="13.26953125" customWidth="1"/>
    <col min="14" max="14" width="18" customWidth="1"/>
    <col min="15" max="15" width="27.7265625" customWidth="1"/>
    <col min="16" max="17" width="9.1796875" customWidth="1"/>
  </cols>
  <sheetData>
    <row r="1" spans="1:17" x14ac:dyDescent="0.35">
      <c r="A1" t="s">
        <v>70</v>
      </c>
    </row>
    <row r="3" spans="1:17" x14ac:dyDescent="0.35">
      <c r="D3" t="s">
        <v>12</v>
      </c>
      <c r="L3" t="s">
        <v>13</v>
      </c>
    </row>
    <row r="4" spans="1:17" x14ac:dyDescent="0.35">
      <c r="A4" t="s">
        <v>14</v>
      </c>
      <c r="D4" t="s">
        <v>1</v>
      </c>
      <c r="E4" t="s">
        <v>7</v>
      </c>
      <c r="F4" t="s">
        <v>37</v>
      </c>
      <c r="G4" t="s">
        <v>5</v>
      </c>
      <c r="H4" t="s">
        <v>6</v>
      </c>
      <c r="I4" t="s">
        <v>72</v>
      </c>
      <c r="J4" t="s">
        <v>67</v>
      </c>
      <c r="L4" t="s">
        <v>9</v>
      </c>
      <c r="M4" t="s">
        <v>10</v>
      </c>
      <c r="N4" t="s">
        <v>73</v>
      </c>
      <c r="O4" t="s">
        <v>11</v>
      </c>
      <c r="P4" t="s">
        <v>8</v>
      </c>
      <c r="Q4" t="s">
        <v>42</v>
      </c>
    </row>
    <row r="5" spans="1:17" x14ac:dyDescent="0.35">
      <c r="A5" t="s">
        <v>21</v>
      </c>
      <c r="B5" s="8">
        <f>COUNT(D5:D25)</f>
        <v>21</v>
      </c>
      <c r="D5" s="5">
        <v>44410</v>
      </c>
      <c r="E5" t="s">
        <v>17</v>
      </c>
      <c r="F5" t="s">
        <v>18</v>
      </c>
      <c r="G5">
        <v>28249</v>
      </c>
      <c r="H5">
        <v>28725</v>
      </c>
      <c r="I5">
        <f>H5-G5</f>
        <v>476</v>
      </c>
      <c r="J5">
        <v>9.5</v>
      </c>
      <c r="L5">
        <v>87.23</v>
      </c>
      <c r="M5">
        <v>2.61</v>
      </c>
      <c r="N5" s="11">
        <f>L5*M5</f>
        <v>227.6703</v>
      </c>
      <c r="O5" t="s">
        <v>19</v>
      </c>
      <c r="P5">
        <v>25</v>
      </c>
      <c r="Q5">
        <v>44.15</v>
      </c>
    </row>
    <row r="6" spans="1:17" x14ac:dyDescent="0.35">
      <c r="A6" t="s">
        <v>68</v>
      </c>
      <c r="B6" s="9">
        <f>SUM(J5:J25)</f>
        <v>156.75</v>
      </c>
      <c r="D6" s="5">
        <v>44411</v>
      </c>
      <c r="E6" t="s">
        <v>20</v>
      </c>
      <c r="F6" t="s">
        <v>22</v>
      </c>
      <c r="G6">
        <v>28801</v>
      </c>
      <c r="H6">
        <v>29186</v>
      </c>
      <c r="I6">
        <f t="shared" ref="I6:I25" si="0">H6-G6</f>
        <v>385</v>
      </c>
      <c r="J6">
        <v>7.75</v>
      </c>
      <c r="L6">
        <v>72.61</v>
      </c>
      <c r="M6">
        <v>2.83</v>
      </c>
      <c r="N6" s="11">
        <f t="shared" ref="N6:N25" si="1">L6*M6</f>
        <v>205.4863</v>
      </c>
      <c r="O6" t="s">
        <v>25</v>
      </c>
      <c r="P6">
        <v>0</v>
      </c>
      <c r="Q6">
        <v>35.28</v>
      </c>
    </row>
    <row r="7" spans="1:17" x14ac:dyDescent="0.35">
      <c r="A7" t="s">
        <v>69</v>
      </c>
      <c r="B7" s="9">
        <f>B6/B5</f>
        <v>7.4642857142857144</v>
      </c>
      <c r="D7" s="5">
        <v>44412</v>
      </c>
      <c r="E7" t="s">
        <v>23</v>
      </c>
      <c r="F7" t="s">
        <v>28</v>
      </c>
      <c r="G7">
        <v>29198</v>
      </c>
      <c r="H7">
        <v>29661</v>
      </c>
      <c r="I7">
        <f t="shared" si="0"/>
        <v>463</v>
      </c>
      <c r="J7">
        <v>9.25</v>
      </c>
      <c r="L7">
        <v>91.48</v>
      </c>
      <c r="M7">
        <v>2.42</v>
      </c>
      <c r="N7" s="11">
        <f t="shared" si="1"/>
        <v>221.38159999999999</v>
      </c>
      <c r="O7" t="s">
        <v>24</v>
      </c>
      <c r="P7">
        <v>0</v>
      </c>
      <c r="Q7">
        <v>78.209999999999994</v>
      </c>
    </row>
    <row r="8" spans="1:17" x14ac:dyDescent="0.35">
      <c r="D8" s="5">
        <v>44413</v>
      </c>
      <c r="E8" t="s">
        <v>26</v>
      </c>
      <c r="F8" t="s">
        <v>27</v>
      </c>
      <c r="G8">
        <v>29695</v>
      </c>
      <c r="H8">
        <v>30296</v>
      </c>
      <c r="I8">
        <f t="shared" si="0"/>
        <v>601</v>
      </c>
      <c r="J8">
        <v>12</v>
      </c>
      <c r="L8">
        <v>113.49</v>
      </c>
      <c r="M8">
        <v>2.81</v>
      </c>
      <c r="N8" s="11">
        <f t="shared" si="1"/>
        <v>318.90690000000001</v>
      </c>
      <c r="O8" t="s">
        <v>29</v>
      </c>
      <c r="P8">
        <v>0</v>
      </c>
      <c r="Q8">
        <v>52.23</v>
      </c>
    </row>
    <row r="9" spans="1:17" x14ac:dyDescent="0.35">
      <c r="A9" t="s">
        <v>15</v>
      </c>
      <c r="B9" s="6">
        <f>SUM(N5:N25,P5:Q25)</f>
        <v>5347.7203999999983</v>
      </c>
      <c r="D9" s="5">
        <v>44414</v>
      </c>
      <c r="E9" t="s">
        <v>30</v>
      </c>
      <c r="F9" t="s">
        <v>31</v>
      </c>
      <c r="G9">
        <v>30312</v>
      </c>
      <c r="H9">
        <v>30655</v>
      </c>
      <c r="I9">
        <f t="shared" si="0"/>
        <v>343</v>
      </c>
      <c r="J9">
        <v>6.75</v>
      </c>
      <c r="L9">
        <v>71.459999999999994</v>
      </c>
      <c r="M9">
        <v>2.78</v>
      </c>
      <c r="N9" s="11">
        <f t="shared" si="1"/>
        <v>198.65879999999996</v>
      </c>
      <c r="O9" t="s">
        <v>32</v>
      </c>
      <c r="P9">
        <v>25</v>
      </c>
      <c r="Q9">
        <v>49.28</v>
      </c>
    </row>
    <row r="10" spans="1:17" x14ac:dyDescent="0.35">
      <c r="A10" t="s">
        <v>40</v>
      </c>
      <c r="B10" s="6"/>
      <c r="D10" s="5">
        <v>44415</v>
      </c>
      <c r="E10" t="s">
        <v>17</v>
      </c>
      <c r="F10" t="s">
        <v>17</v>
      </c>
      <c r="G10">
        <v>30655</v>
      </c>
      <c r="H10">
        <v>30878</v>
      </c>
      <c r="I10">
        <f t="shared" si="0"/>
        <v>223</v>
      </c>
      <c r="J10">
        <v>4.25</v>
      </c>
      <c r="L10">
        <v>37.28</v>
      </c>
      <c r="M10">
        <v>2.95</v>
      </c>
      <c r="N10" s="11">
        <f t="shared" si="1"/>
        <v>109.97600000000001</v>
      </c>
      <c r="O10" t="s">
        <v>33</v>
      </c>
      <c r="P10">
        <v>10</v>
      </c>
      <c r="Q10">
        <v>28.84</v>
      </c>
    </row>
    <row r="11" spans="1:17" x14ac:dyDescent="0.35">
      <c r="A11" t="s">
        <v>39</v>
      </c>
      <c r="B11" s="7"/>
      <c r="D11" s="5">
        <v>44417</v>
      </c>
      <c r="E11" t="s">
        <v>17</v>
      </c>
      <c r="F11" t="s">
        <v>34</v>
      </c>
      <c r="G11">
        <v>30889</v>
      </c>
      <c r="H11">
        <v>31251</v>
      </c>
      <c r="I11">
        <f t="shared" si="0"/>
        <v>362</v>
      </c>
      <c r="J11">
        <v>7.25</v>
      </c>
      <c r="L11">
        <v>63.51</v>
      </c>
      <c r="M11">
        <v>2.65</v>
      </c>
      <c r="N11" s="11">
        <f t="shared" si="1"/>
        <v>168.30149999999998</v>
      </c>
      <c r="O11" t="s">
        <v>35</v>
      </c>
      <c r="P11">
        <v>20</v>
      </c>
      <c r="Q11">
        <v>51.53</v>
      </c>
    </row>
    <row r="12" spans="1:17" x14ac:dyDescent="0.35">
      <c r="D12" s="5">
        <v>44418</v>
      </c>
      <c r="E12" t="s">
        <v>36</v>
      </c>
      <c r="F12" t="s">
        <v>38</v>
      </c>
      <c r="G12">
        <v>31305</v>
      </c>
      <c r="H12">
        <v>31738</v>
      </c>
      <c r="I12">
        <f t="shared" si="0"/>
        <v>433</v>
      </c>
      <c r="J12">
        <v>8.25</v>
      </c>
      <c r="L12">
        <v>84.93</v>
      </c>
      <c r="M12">
        <v>2.71</v>
      </c>
      <c r="N12" s="11">
        <f t="shared" si="1"/>
        <v>230.16030000000001</v>
      </c>
      <c r="O12" t="s">
        <v>45</v>
      </c>
      <c r="P12">
        <v>0</v>
      </c>
      <c r="Q12">
        <v>61.45</v>
      </c>
    </row>
    <row r="13" spans="1:17" x14ac:dyDescent="0.35">
      <c r="A13" t="s">
        <v>65</v>
      </c>
      <c r="B13" s="10"/>
      <c r="D13" s="5">
        <v>44419</v>
      </c>
      <c r="E13" t="s">
        <v>43</v>
      </c>
      <c r="F13" t="s">
        <v>44</v>
      </c>
      <c r="G13">
        <v>31742</v>
      </c>
      <c r="H13">
        <v>32223</v>
      </c>
      <c r="I13">
        <f t="shared" si="0"/>
        <v>481</v>
      </c>
      <c r="J13">
        <v>9</v>
      </c>
      <c r="L13">
        <v>78.849999999999994</v>
      </c>
      <c r="M13">
        <v>2.44</v>
      </c>
      <c r="N13" s="11">
        <f t="shared" si="1"/>
        <v>192.39399999999998</v>
      </c>
      <c r="O13" t="s">
        <v>46</v>
      </c>
      <c r="P13">
        <v>0</v>
      </c>
      <c r="Q13">
        <v>72.41</v>
      </c>
    </row>
    <row r="14" spans="1:17" x14ac:dyDescent="0.35">
      <c r="A14" t="s">
        <v>41</v>
      </c>
      <c r="B14" s="8"/>
      <c r="D14" s="5">
        <v>44420</v>
      </c>
      <c r="E14" t="s">
        <v>47</v>
      </c>
      <c r="F14" t="s">
        <v>48</v>
      </c>
      <c r="G14">
        <v>32231</v>
      </c>
      <c r="H14">
        <v>32753</v>
      </c>
      <c r="I14">
        <f t="shared" si="0"/>
        <v>522</v>
      </c>
      <c r="J14">
        <v>9.75</v>
      </c>
      <c r="L14">
        <v>100.38</v>
      </c>
      <c r="M14">
        <v>2.44</v>
      </c>
      <c r="N14" s="11">
        <f t="shared" si="1"/>
        <v>244.92719999999997</v>
      </c>
      <c r="O14" t="s">
        <v>46</v>
      </c>
      <c r="P14">
        <v>0</v>
      </c>
      <c r="Q14">
        <v>68.489999999999995</v>
      </c>
    </row>
    <row r="15" spans="1:17" x14ac:dyDescent="0.35">
      <c r="A15" t="s">
        <v>16</v>
      </c>
      <c r="B15" s="10"/>
      <c r="D15" s="5">
        <v>44421</v>
      </c>
      <c r="E15" t="s">
        <v>20</v>
      </c>
      <c r="F15" t="s">
        <v>17</v>
      </c>
      <c r="G15">
        <v>32803</v>
      </c>
      <c r="H15">
        <v>33269</v>
      </c>
      <c r="I15">
        <f t="shared" si="0"/>
        <v>466</v>
      </c>
      <c r="J15">
        <v>9.25</v>
      </c>
      <c r="L15">
        <v>84.72</v>
      </c>
      <c r="M15">
        <v>2.69</v>
      </c>
      <c r="N15" s="11">
        <f t="shared" si="1"/>
        <v>227.89679999999998</v>
      </c>
      <c r="O15" t="s">
        <v>19</v>
      </c>
      <c r="P15">
        <v>15</v>
      </c>
      <c r="Q15">
        <v>61.58</v>
      </c>
    </row>
    <row r="16" spans="1:17" x14ac:dyDescent="0.35">
      <c r="A16" t="s">
        <v>66</v>
      </c>
      <c r="B16" s="6"/>
      <c r="D16" s="5">
        <v>44424</v>
      </c>
      <c r="E16" t="s">
        <v>17</v>
      </c>
      <c r="F16" t="s">
        <v>49</v>
      </c>
      <c r="G16">
        <v>33278</v>
      </c>
      <c r="H16">
        <v>33577</v>
      </c>
      <c r="I16">
        <f t="shared" si="0"/>
        <v>299</v>
      </c>
      <c r="J16">
        <v>5.5</v>
      </c>
      <c r="L16">
        <v>63.63</v>
      </c>
      <c r="M16">
        <v>2.85</v>
      </c>
      <c r="N16" s="11">
        <f t="shared" si="1"/>
        <v>181.34550000000002</v>
      </c>
      <c r="O16" t="s">
        <v>50</v>
      </c>
      <c r="P16">
        <v>32</v>
      </c>
      <c r="Q16">
        <v>48.28</v>
      </c>
    </row>
    <row r="17" spans="4:17" x14ac:dyDescent="0.35">
      <c r="D17" s="5">
        <v>44425</v>
      </c>
      <c r="E17" t="s">
        <v>51</v>
      </c>
      <c r="F17" t="s">
        <v>52</v>
      </c>
      <c r="G17">
        <v>33598</v>
      </c>
      <c r="H17">
        <v>33835</v>
      </c>
      <c r="I17">
        <f t="shared" si="0"/>
        <v>237</v>
      </c>
      <c r="J17">
        <v>4.75</v>
      </c>
      <c r="L17">
        <v>50.42</v>
      </c>
      <c r="M17">
        <v>2.79</v>
      </c>
      <c r="N17" s="11">
        <f t="shared" si="1"/>
        <v>140.67180000000002</v>
      </c>
      <c r="O17" t="s">
        <v>53</v>
      </c>
      <c r="P17">
        <v>29</v>
      </c>
      <c r="Q17">
        <v>43.78</v>
      </c>
    </row>
    <row r="18" spans="4:17" x14ac:dyDescent="0.35">
      <c r="D18" s="5">
        <v>44426</v>
      </c>
      <c r="E18" t="s">
        <v>54</v>
      </c>
      <c r="F18" t="s">
        <v>17</v>
      </c>
      <c r="G18">
        <v>33849</v>
      </c>
      <c r="H18">
        <v>34186</v>
      </c>
      <c r="I18">
        <f t="shared" si="0"/>
        <v>337</v>
      </c>
      <c r="J18">
        <v>6.75</v>
      </c>
      <c r="L18">
        <v>70.95</v>
      </c>
      <c r="M18">
        <v>2.83</v>
      </c>
      <c r="N18" s="11">
        <f t="shared" si="1"/>
        <v>200.7885</v>
      </c>
      <c r="O18" t="s">
        <v>55</v>
      </c>
      <c r="P18">
        <v>21</v>
      </c>
      <c r="Q18">
        <v>38.15</v>
      </c>
    </row>
    <row r="19" spans="4:17" x14ac:dyDescent="0.35">
      <c r="D19" s="5">
        <v>44427</v>
      </c>
      <c r="E19" t="s">
        <v>17</v>
      </c>
      <c r="F19" t="s">
        <v>17</v>
      </c>
      <c r="G19">
        <v>34197</v>
      </c>
      <c r="H19">
        <v>34426</v>
      </c>
      <c r="I19">
        <f t="shared" si="0"/>
        <v>229</v>
      </c>
      <c r="J19">
        <v>4.25</v>
      </c>
      <c r="L19">
        <v>37.85</v>
      </c>
      <c r="M19">
        <v>2.95</v>
      </c>
      <c r="N19" s="11">
        <f t="shared" si="1"/>
        <v>111.65750000000001</v>
      </c>
      <c r="O19" t="s">
        <v>33</v>
      </c>
      <c r="P19">
        <v>10</v>
      </c>
      <c r="Q19">
        <v>32.14</v>
      </c>
    </row>
    <row r="20" spans="4:17" x14ac:dyDescent="0.35">
      <c r="D20" s="5">
        <v>44431</v>
      </c>
      <c r="E20" t="s">
        <v>17</v>
      </c>
      <c r="F20" t="s">
        <v>56</v>
      </c>
      <c r="G20">
        <v>34449</v>
      </c>
      <c r="H20">
        <v>34969</v>
      </c>
      <c r="I20">
        <f t="shared" si="0"/>
        <v>520</v>
      </c>
      <c r="J20">
        <v>10.25</v>
      </c>
      <c r="L20">
        <v>101.97</v>
      </c>
      <c r="M20">
        <v>2.83</v>
      </c>
      <c r="N20" s="11">
        <f t="shared" si="1"/>
        <v>288.57510000000002</v>
      </c>
      <c r="O20" t="s">
        <v>32</v>
      </c>
      <c r="P20">
        <v>15</v>
      </c>
      <c r="Q20">
        <v>78.81</v>
      </c>
    </row>
    <row r="21" spans="4:17" x14ac:dyDescent="0.35">
      <c r="D21" s="5">
        <v>44432</v>
      </c>
      <c r="E21" t="s">
        <v>57</v>
      </c>
      <c r="F21" t="s">
        <v>58</v>
      </c>
      <c r="G21">
        <v>34978</v>
      </c>
      <c r="H21">
        <v>35322</v>
      </c>
      <c r="I21">
        <f t="shared" si="0"/>
        <v>344</v>
      </c>
      <c r="J21">
        <v>6.75</v>
      </c>
      <c r="L21">
        <v>59.31</v>
      </c>
      <c r="M21">
        <v>2.41</v>
      </c>
      <c r="N21" s="11">
        <f t="shared" si="1"/>
        <v>142.93710000000002</v>
      </c>
      <c r="O21" t="s">
        <v>59</v>
      </c>
      <c r="P21">
        <v>0</v>
      </c>
      <c r="Q21">
        <v>52.39</v>
      </c>
    </row>
    <row r="22" spans="4:17" x14ac:dyDescent="0.35">
      <c r="D22" s="5">
        <v>44433</v>
      </c>
      <c r="E22" t="s">
        <v>60</v>
      </c>
      <c r="F22" t="s">
        <v>61</v>
      </c>
      <c r="G22">
        <v>35328</v>
      </c>
      <c r="H22">
        <v>35659</v>
      </c>
      <c r="I22">
        <f t="shared" si="0"/>
        <v>331</v>
      </c>
      <c r="J22">
        <v>6.5</v>
      </c>
      <c r="L22">
        <v>57.07</v>
      </c>
      <c r="M22">
        <v>2.4900000000000002</v>
      </c>
      <c r="N22" s="11">
        <f t="shared" si="1"/>
        <v>142.10430000000002</v>
      </c>
      <c r="O22" t="s">
        <v>62</v>
      </c>
      <c r="P22">
        <v>0</v>
      </c>
      <c r="Q22">
        <v>48.25</v>
      </c>
    </row>
    <row r="23" spans="4:17" x14ac:dyDescent="0.35">
      <c r="D23" s="5">
        <v>44434</v>
      </c>
      <c r="E23" t="s">
        <v>63</v>
      </c>
      <c r="F23" t="s">
        <v>27</v>
      </c>
      <c r="G23">
        <v>35668</v>
      </c>
      <c r="H23">
        <v>36046</v>
      </c>
      <c r="I23">
        <f t="shared" si="0"/>
        <v>378</v>
      </c>
      <c r="J23">
        <v>7.5</v>
      </c>
      <c r="L23">
        <v>67.510000000000005</v>
      </c>
      <c r="M23">
        <v>2.5299999999999998</v>
      </c>
      <c r="N23" s="11">
        <f t="shared" si="1"/>
        <v>170.80029999999999</v>
      </c>
      <c r="O23" t="s">
        <v>64</v>
      </c>
      <c r="P23">
        <v>0</v>
      </c>
      <c r="Q23">
        <v>53.57</v>
      </c>
    </row>
    <row r="24" spans="4:17" x14ac:dyDescent="0.35">
      <c r="D24" s="5">
        <v>44435</v>
      </c>
      <c r="E24" t="s">
        <v>30</v>
      </c>
      <c r="F24" t="s">
        <v>31</v>
      </c>
      <c r="G24">
        <v>36051</v>
      </c>
      <c r="H24">
        <v>36399</v>
      </c>
      <c r="I24">
        <f t="shared" si="0"/>
        <v>348</v>
      </c>
      <c r="J24">
        <v>7</v>
      </c>
      <c r="L24">
        <v>66.92</v>
      </c>
      <c r="M24">
        <v>2.74</v>
      </c>
      <c r="N24" s="11">
        <f t="shared" si="1"/>
        <v>183.36080000000001</v>
      </c>
      <c r="O24" t="s">
        <v>32</v>
      </c>
      <c r="P24">
        <v>25</v>
      </c>
      <c r="Q24">
        <v>49.02</v>
      </c>
    </row>
    <row r="25" spans="4:17" x14ac:dyDescent="0.35">
      <c r="D25" s="5">
        <v>44436</v>
      </c>
      <c r="E25" t="s">
        <v>17</v>
      </c>
      <c r="F25" t="s">
        <v>17</v>
      </c>
      <c r="G25">
        <v>36405</v>
      </c>
      <c r="H25">
        <v>36630</v>
      </c>
      <c r="I25">
        <f t="shared" si="0"/>
        <v>225</v>
      </c>
      <c r="J25">
        <v>4.5</v>
      </c>
      <c r="L25">
        <v>40.909999999999997</v>
      </c>
      <c r="M25">
        <v>2.78</v>
      </c>
      <c r="N25" s="11">
        <f t="shared" si="1"/>
        <v>113.72979999999998</v>
      </c>
      <c r="O25" t="s">
        <v>33</v>
      </c>
      <c r="P25">
        <v>10</v>
      </c>
      <c r="Q25">
        <v>41.15</v>
      </c>
    </row>
  </sheetData>
  <pageMargins left="0.7" right="0.7" top="0.75" bottom="0.75" header="0.3" footer="0.3"/>
  <pageSetup scale="65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Travel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NP Excel Module 1, Case Problem 1</dc:title>
  <dc:creator>Your Name</dc:creator>
  <cp:lastModifiedBy>Jorge Rivas</cp:lastModifiedBy>
  <cp:lastPrinted>2018-05-01T00:06:38Z</cp:lastPrinted>
  <dcterms:created xsi:type="dcterms:W3CDTF">2018-04-30T21:58:21Z</dcterms:created>
  <dcterms:modified xsi:type="dcterms:W3CDTF">2021-10-12T01:48:23Z</dcterms:modified>
</cp:coreProperties>
</file>