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pinzon\Documents\PLATZI\data science\CURSO PROFESIONAL DE GIT Y GITHub\PROYECTO 3\"/>
    </mc:Choice>
  </mc:AlternateContent>
  <bookViews>
    <workbookView xWindow="-108" yWindow="-108" windowWidth="23256" windowHeight="12576"/>
  </bookViews>
  <sheets>
    <sheet name="Invent equipos, precios mantto" sheetId="1" r:id="rId1"/>
    <sheet name="Tabla dinamica Precios y mas" sheetId="4" r:id="rId2"/>
    <sheet name="CONSOLIDADO PAIS" sheetId="5" r:id="rId3"/>
  </sheets>
  <externalReferences>
    <externalReference r:id="rId4"/>
  </externalReferences>
  <definedNames>
    <definedName name="_xlnm._FilterDatabase" localSheetId="0" hidden="1">'Invent equipos, precios mantto'!$A$2:$H$9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5" l="1"/>
  <c r="E72" i="5"/>
  <c r="E71" i="5"/>
  <c r="E70" i="5"/>
  <c r="E69" i="5"/>
  <c r="E68" i="5"/>
  <c r="E67" i="5"/>
  <c r="E66" i="5"/>
  <c r="E65" i="5"/>
  <c r="E64" i="5"/>
  <c r="E63" i="5"/>
  <c r="E75" i="5" s="1"/>
  <c r="G57" i="5" s="1"/>
  <c r="E60" i="5"/>
  <c r="E59" i="5"/>
  <c r="H58" i="5"/>
  <c r="E58" i="5"/>
  <c r="E57" i="5"/>
  <c r="E56" i="5"/>
  <c r="E55" i="5"/>
  <c r="E54" i="5"/>
  <c r="E53" i="5"/>
  <c r="E61" i="5" s="1"/>
  <c r="G56" i="5" s="1"/>
  <c r="C49" i="5"/>
  <c r="D41" i="5"/>
  <c r="E21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H14" i="5"/>
  <c r="G14" i="5"/>
  <c r="F14" i="5"/>
  <c r="E14" i="5"/>
  <c r="D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H13" i="5"/>
  <c r="G13" i="5"/>
  <c r="F13" i="5"/>
  <c r="E13" i="5"/>
  <c r="D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H10" i="5"/>
  <c r="G10" i="5"/>
  <c r="F10" i="5"/>
  <c r="E10" i="5"/>
  <c r="D10" i="5"/>
  <c r="C10" i="5"/>
  <c r="BA9" i="5"/>
  <c r="AZ9" i="5"/>
  <c r="AZ20" i="5" s="1"/>
  <c r="AY9" i="5"/>
  <c r="AY20" i="5" s="1"/>
  <c r="BA20" i="5" s="1"/>
  <c r="AX9" i="5"/>
  <c r="AW9" i="5"/>
  <c r="AW20" i="5" s="1"/>
  <c r="AV9" i="5"/>
  <c r="AV20" i="5" s="1"/>
  <c r="AU9" i="5"/>
  <c r="AT9" i="5"/>
  <c r="AT20" i="5" s="1"/>
  <c r="AS9" i="5"/>
  <c r="AS20" i="5" s="1"/>
  <c r="AR9" i="5"/>
  <c r="AQ9" i="5"/>
  <c r="AQ20" i="5" s="1"/>
  <c r="AP9" i="5"/>
  <c r="AP20" i="5" s="1"/>
  <c r="AR20" i="5" s="1"/>
  <c r="AO9" i="5"/>
  <c r="AN9" i="5"/>
  <c r="AN20" i="5" s="1"/>
  <c r="AM9" i="5"/>
  <c r="AM20" i="5" s="1"/>
  <c r="AL9" i="5"/>
  <c r="AK9" i="5"/>
  <c r="AK20" i="5" s="1"/>
  <c r="AJ9" i="5"/>
  <c r="AJ20" i="5" s="1"/>
  <c r="AI9" i="5"/>
  <c r="AH9" i="5"/>
  <c r="AH20" i="5" s="1"/>
  <c r="AG9" i="5"/>
  <c r="AG20" i="5" s="1"/>
  <c r="AF9" i="5"/>
  <c r="AE9" i="5"/>
  <c r="AE20" i="5" s="1"/>
  <c r="AD9" i="5"/>
  <c r="AD20" i="5" s="1"/>
  <c r="AC9" i="5"/>
  <c r="AB9" i="5"/>
  <c r="AB20" i="5" s="1"/>
  <c r="AA9" i="5"/>
  <c r="AA20" i="5" s="1"/>
  <c r="AC20" i="5" s="1"/>
  <c r="Z9" i="5"/>
  <c r="Y9" i="5"/>
  <c r="Y20" i="5" s="1"/>
  <c r="X9" i="5"/>
  <c r="X20" i="5" s="1"/>
  <c r="W9" i="5"/>
  <c r="V9" i="5"/>
  <c r="V20" i="5" s="1"/>
  <c r="U9" i="5"/>
  <c r="U20" i="5" s="1"/>
  <c r="T9" i="5"/>
  <c r="S9" i="5"/>
  <c r="S20" i="5" s="1"/>
  <c r="R9" i="5"/>
  <c r="R20" i="5" s="1"/>
  <c r="Q9" i="5"/>
  <c r="P9" i="5"/>
  <c r="P20" i="5" s="1"/>
  <c r="O9" i="5"/>
  <c r="O20" i="5" s="1"/>
  <c r="N9" i="5"/>
  <c r="M9" i="5"/>
  <c r="M20" i="5" s="1"/>
  <c r="L9" i="5"/>
  <c r="L20" i="5" s="1"/>
  <c r="K9" i="5"/>
  <c r="J9" i="5"/>
  <c r="J20" i="5" s="1"/>
  <c r="I20" i="5"/>
  <c r="H9" i="5"/>
  <c r="G9" i="5"/>
  <c r="G20" i="5" s="1"/>
  <c r="F9" i="5"/>
  <c r="F20" i="5" s="1"/>
  <c r="D9" i="5"/>
  <c r="E9" i="5" s="1"/>
  <c r="C9" i="5"/>
  <c r="C20" i="5" s="1"/>
  <c r="BA8" i="5"/>
  <c r="AZ8" i="5"/>
  <c r="AZ19" i="5" s="1"/>
  <c r="AY8" i="5"/>
  <c r="AY19" i="5" s="1"/>
  <c r="BA19" i="5" s="1"/>
  <c r="AX8" i="5"/>
  <c r="AW8" i="5"/>
  <c r="AW19" i="5" s="1"/>
  <c r="AV8" i="5"/>
  <c r="AV19" i="5" s="1"/>
  <c r="AU8" i="5"/>
  <c r="AT8" i="5"/>
  <c r="AT19" i="5" s="1"/>
  <c r="AS8" i="5"/>
  <c r="AS19" i="5" s="1"/>
  <c r="AR8" i="5"/>
  <c r="AQ8" i="5"/>
  <c r="AQ19" i="5" s="1"/>
  <c r="AP8" i="5"/>
  <c r="AP19" i="5" s="1"/>
  <c r="AO8" i="5"/>
  <c r="AN8" i="5"/>
  <c r="AN19" i="5" s="1"/>
  <c r="AM8" i="5"/>
  <c r="AM19" i="5" s="1"/>
  <c r="AO19" i="5" s="1"/>
  <c r="AL8" i="5"/>
  <c r="AK8" i="5"/>
  <c r="AK19" i="5" s="1"/>
  <c r="AJ8" i="5"/>
  <c r="AJ19" i="5" s="1"/>
  <c r="AI8" i="5"/>
  <c r="AH8" i="5"/>
  <c r="AH19" i="5" s="1"/>
  <c r="AG8" i="5"/>
  <c r="AG19" i="5" s="1"/>
  <c r="AI19" i="5" s="1"/>
  <c r="AF8" i="5"/>
  <c r="AE8" i="5"/>
  <c r="AE19" i="5" s="1"/>
  <c r="AD8" i="5"/>
  <c r="AD19" i="5" s="1"/>
  <c r="AC8" i="5"/>
  <c r="AB8" i="5"/>
  <c r="AB19" i="5" s="1"/>
  <c r="AA8" i="5"/>
  <c r="AA19" i="5" s="1"/>
  <c r="AC19" i="5" s="1"/>
  <c r="Z8" i="5"/>
  <c r="Y8" i="5"/>
  <c r="Y19" i="5" s="1"/>
  <c r="X8" i="5"/>
  <c r="X19" i="5" s="1"/>
  <c r="W8" i="5"/>
  <c r="V8" i="5"/>
  <c r="V19" i="5" s="1"/>
  <c r="U8" i="5"/>
  <c r="U19" i="5" s="1"/>
  <c r="W19" i="5" s="1"/>
  <c r="T8" i="5"/>
  <c r="S8" i="5"/>
  <c r="S19" i="5" s="1"/>
  <c r="R8" i="5"/>
  <c r="R19" i="5" s="1"/>
  <c r="Q8" i="5"/>
  <c r="P8" i="5"/>
  <c r="P19" i="5" s="1"/>
  <c r="O19" i="5"/>
  <c r="Q19" i="5" s="1"/>
  <c r="N8" i="5"/>
  <c r="M8" i="5"/>
  <c r="M19" i="5" s="1"/>
  <c r="L8" i="5"/>
  <c r="L19" i="5" s="1"/>
  <c r="K8" i="5"/>
  <c r="J8" i="5"/>
  <c r="J19" i="5" s="1"/>
  <c r="I19" i="5"/>
  <c r="K19" i="5" s="1"/>
  <c r="H8" i="5"/>
  <c r="G8" i="5"/>
  <c r="G19" i="5" s="1"/>
  <c r="F8" i="5"/>
  <c r="F19" i="5" s="1"/>
  <c r="E8" i="5"/>
  <c r="D8" i="5"/>
  <c r="D19" i="5" s="1"/>
  <c r="C8" i="5"/>
  <c r="C19" i="5" s="1"/>
  <c r="BA7" i="5"/>
  <c r="AZ7" i="5"/>
  <c r="AZ18" i="5" s="1"/>
  <c r="AY7" i="5"/>
  <c r="AY18" i="5" s="1"/>
  <c r="AX7" i="5"/>
  <c r="AW7" i="5"/>
  <c r="AW18" i="5" s="1"/>
  <c r="AV7" i="5"/>
  <c r="AV18" i="5" s="1"/>
  <c r="AX18" i="5" s="1"/>
  <c r="AU7" i="5"/>
  <c r="AT7" i="5"/>
  <c r="AT18" i="5" s="1"/>
  <c r="AS7" i="5"/>
  <c r="AS18" i="5" s="1"/>
  <c r="AR7" i="5"/>
  <c r="AQ7" i="5"/>
  <c r="AQ18" i="5" s="1"/>
  <c r="AP7" i="5"/>
  <c r="AP18" i="5" s="1"/>
  <c r="AR18" i="5" s="1"/>
  <c r="AO7" i="5"/>
  <c r="AN7" i="5"/>
  <c r="AN18" i="5" s="1"/>
  <c r="AM7" i="5"/>
  <c r="AM18" i="5" s="1"/>
  <c r="AL7" i="5"/>
  <c r="AK7" i="5"/>
  <c r="AK18" i="5" s="1"/>
  <c r="AJ7" i="5"/>
  <c r="AJ18" i="5" s="1"/>
  <c r="AL18" i="5" s="1"/>
  <c r="AI7" i="5"/>
  <c r="AH7" i="5"/>
  <c r="AH18" i="5" s="1"/>
  <c r="AG7" i="5"/>
  <c r="AG18" i="5" s="1"/>
  <c r="AF7" i="5"/>
  <c r="AE7" i="5"/>
  <c r="AE18" i="5" s="1"/>
  <c r="AD7" i="5"/>
  <c r="AD18" i="5" s="1"/>
  <c r="AF18" i="5" s="1"/>
  <c r="AC7" i="5"/>
  <c r="AB7" i="5"/>
  <c r="AB18" i="5" s="1"/>
  <c r="AA7" i="5"/>
  <c r="AA18" i="5" s="1"/>
  <c r="Z7" i="5"/>
  <c r="Y7" i="5"/>
  <c r="Y18" i="5" s="1"/>
  <c r="X7" i="5"/>
  <c r="X18" i="5" s="1"/>
  <c r="W7" i="5"/>
  <c r="V7" i="5"/>
  <c r="V18" i="5" s="1"/>
  <c r="U7" i="5"/>
  <c r="U18" i="5" s="1"/>
  <c r="T7" i="5"/>
  <c r="S7" i="5"/>
  <c r="S18" i="5" s="1"/>
  <c r="R7" i="5"/>
  <c r="R18" i="5" s="1"/>
  <c r="T18" i="5" s="1"/>
  <c r="Q7" i="5"/>
  <c r="P7" i="5"/>
  <c r="P18" i="5" s="1"/>
  <c r="O18" i="5"/>
  <c r="N7" i="5"/>
  <c r="M7" i="5"/>
  <c r="M18" i="5" s="1"/>
  <c r="L7" i="5"/>
  <c r="L18" i="5" s="1"/>
  <c r="N18" i="5" s="1"/>
  <c r="K7" i="5"/>
  <c r="J7" i="5"/>
  <c r="J18" i="5" s="1"/>
  <c r="I18" i="5"/>
  <c r="H7" i="5"/>
  <c r="G7" i="5"/>
  <c r="G18" i="5" s="1"/>
  <c r="F7" i="5"/>
  <c r="F18" i="5" s="1"/>
  <c r="H18" i="5" s="1"/>
  <c r="E7" i="5"/>
  <c r="D7" i="5"/>
  <c r="D18" i="5" s="1"/>
  <c r="C7" i="5"/>
  <c r="C18" i="5" s="1"/>
  <c r="BA6" i="5"/>
  <c r="AZ6" i="5"/>
  <c r="AZ17" i="5" s="1"/>
  <c r="AY6" i="5"/>
  <c r="AY17" i="5" s="1"/>
  <c r="AX6" i="5"/>
  <c r="AW6" i="5"/>
  <c r="AW17" i="5" s="1"/>
  <c r="AV6" i="5"/>
  <c r="AV17" i="5" s="1"/>
  <c r="AU6" i="5"/>
  <c r="AT6" i="5"/>
  <c r="AT17" i="5" s="1"/>
  <c r="AS6" i="5"/>
  <c r="AS17" i="5" s="1"/>
  <c r="AU17" i="5" s="1"/>
  <c r="AR6" i="5"/>
  <c r="AQ6" i="5"/>
  <c r="AQ17" i="5" s="1"/>
  <c r="AP6" i="5"/>
  <c r="AP17" i="5" s="1"/>
  <c r="AO6" i="5"/>
  <c r="AN6" i="5"/>
  <c r="AN17" i="5" s="1"/>
  <c r="AM6" i="5"/>
  <c r="AM17" i="5" s="1"/>
  <c r="AO17" i="5" s="1"/>
  <c r="AL6" i="5"/>
  <c r="AK6" i="5"/>
  <c r="AK17" i="5" s="1"/>
  <c r="AJ6" i="5"/>
  <c r="AJ17" i="5" s="1"/>
  <c r="AI6" i="5"/>
  <c r="AH6" i="5"/>
  <c r="AH17" i="5" s="1"/>
  <c r="AG6" i="5"/>
  <c r="AG17" i="5" s="1"/>
  <c r="AI17" i="5" s="1"/>
  <c r="AF6" i="5"/>
  <c r="AE6" i="5"/>
  <c r="AE17" i="5" s="1"/>
  <c r="AD6" i="5"/>
  <c r="AD17" i="5" s="1"/>
  <c r="AC6" i="5"/>
  <c r="AB6" i="5"/>
  <c r="AB17" i="5" s="1"/>
  <c r="AA6" i="5"/>
  <c r="AA17" i="5" s="1"/>
  <c r="AC17" i="5" s="1"/>
  <c r="Z6" i="5"/>
  <c r="Y6" i="5"/>
  <c r="Y17" i="5" s="1"/>
  <c r="X6" i="5"/>
  <c r="X17" i="5" s="1"/>
  <c r="W6" i="5"/>
  <c r="V6" i="5"/>
  <c r="V17" i="5" s="1"/>
  <c r="U6" i="5"/>
  <c r="U17" i="5" s="1"/>
  <c r="T6" i="5"/>
  <c r="S6" i="5"/>
  <c r="S17" i="5" s="1"/>
  <c r="R6" i="5"/>
  <c r="R17" i="5" s="1"/>
  <c r="Q6" i="5"/>
  <c r="P6" i="5"/>
  <c r="P17" i="5" s="1"/>
  <c r="O17" i="5"/>
  <c r="Q17" i="5" s="1"/>
  <c r="N6" i="5"/>
  <c r="M6" i="5"/>
  <c r="M17" i="5" s="1"/>
  <c r="L6" i="5"/>
  <c r="L17" i="5" s="1"/>
  <c r="K6" i="5"/>
  <c r="J6" i="5"/>
  <c r="J17" i="5" s="1"/>
  <c r="I17" i="5"/>
  <c r="K17" i="5" s="1"/>
  <c r="H6" i="5"/>
  <c r="G6" i="5"/>
  <c r="G17" i="5" s="1"/>
  <c r="F6" i="5"/>
  <c r="F17" i="5" s="1"/>
  <c r="E6" i="5"/>
  <c r="D6" i="5"/>
  <c r="D17" i="5" s="1"/>
  <c r="C6" i="5"/>
  <c r="C17" i="5" s="1"/>
  <c r="E17" i="5" s="1"/>
  <c r="BA5" i="5"/>
  <c r="AZ5" i="5"/>
  <c r="AZ16" i="5" s="1"/>
  <c r="AY5" i="5"/>
  <c r="AY16" i="5" s="1"/>
  <c r="AX5" i="5"/>
  <c r="AW5" i="5"/>
  <c r="AW16" i="5" s="1"/>
  <c r="AV5" i="5"/>
  <c r="AV16" i="5" s="1"/>
  <c r="AU5" i="5"/>
  <c r="AT5" i="5"/>
  <c r="AT16" i="5" s="1"/>
  <c r="AS5" i="5"/>
  <c r="AS16" i="5" s="1"/>
  <c r="AR5" i="5"/>
  <c r="AQ5" i="5"/>
  <c r="AQ16" i="5" s="1"/>
  <c r="AP5" i="5"/>
  <c r="AP16" i="5" s="1"/>
  <c r="AR16" i="5" s="1"/>
  <c r="AO5" i="5"/>
  <c r="AN5" i="5"/>
  <c r="AN16" i="5" s="1"/>
  <c r="AM5" i="5"/>
  <c r="AM16" i="5" s="1"/>
  <c r="AL5" i="5"/>
  <c r="AK5" i="5"/>
  <c r="AK16" i="5" s="1"/>
  <c r="AJ5" i="5"/>
  <c r="AJ16" i="5" s="1"/>
  <c r="AL16" i="5" s="1"/>
  <c r="AI5" i="5"/>
  <c r="AH5" i="5"/>
  <c r="AH16" i="5" s="1"/>
  <c r="AG5" i="5"/>
  <c r="AG16" i="5" s="1"/>
  <c r="AF5" i="5"/>
  <c r="AE5" i="5"/>
  <c r="AE16" i="5" s="1"/>
  <c r="AD5" i="5"/>
  <c r="AD16" i="5" s="1"/>
  <c r="AC5" i="5"/>
  <c r="AB5" i="5"/>
  <c r="AB16" i="5" s="1"/>
  <c r="AA5" i="5"/>
  <c r="AA16" i="5" s="1"/>
  <c r="Z5" i="5"/>
  <c r="Y5" i="5"/>
  <c r="Y16" i="5" s="1"/>
  <c r="X5" i="5"/>
  <c r="X16" i="5" s="1"/>
  <c r="Z16" i="5" s="1"/>
  <c r="W5" i="5"/>
  <c r="V5" i="5"/>
  <c r="V16" i="5" s="1"/>
  <c r="U5" i="5"/>
  <c r="U16" i="5" s="1"/>
  <c r="T5" i="5"/>
  <c r="S5" i="5"/>
  <c r="S16" i="5" s="1"/>
  <c r="R5" i="5"/>
  <c r="R16" i="5" s="1"/>
  <c r="T16" i="5" s="1"/>
  <c r="Q5" i="5"/>
  <c r="P5" i="5"/>
  <c r="P16" i="5" s="1"/>
  <c r="O16" i="5"/>
  <c r="N5" i="5"/>
  <c r="M5" i="5"/>
  <c r="M16" i="5" s="1"/>
  <c r="L5" i="5"/>
  <c r="L16" i="5" s="1"/>
  <c r="N16" i="5" s="1"/>
  <c r="K5" i="5"/>
  <c r="J5" i="5"/>
  <c r="J16" i="5" s="1"/>
  <c r="I16" i="5"/>
  <c r="H5" i="5"/>
  <c r="G5" i="5"/>
  <c r="G16" i="5" s="1"/>
  <c r="F5" i="5"/>
  <c r="F16" i="5" s="1"/>
  <c r="E5" i="5"/>
  <c r="D5" i="5"/>
  <c r="D16" i="5" s="1"/>
  <c r="C5" i="5"/>
  <c r="C16" i="5" s="1"/>
  <c r="H20" i="5" l="1"/>
  <c r="AF20" i="5"/>
  <c r="C26" i="5"/>
  <c r="AI20" i="5"/>
  <c r="C27" i="5"/>
  <c r="C30" i="5" s="1"/>
  <c r="AX16" i="5"/>
  <c r="W17" i="5"/>
  <c r="W20" i="5"/>
  <c r="AU20" i="5"/>
  <c r="K16" i="5"/>
  <c r="H17" i="5"/>
  <c r="AF17" i="5"/>
  <c r="E18" i="5"/>
  <c r="AC18" i="5"/>
  <c r="BA18" i="5"/>
  <c r="Z19" i="5"/>
  <c r="AX19" i="5"/>
  <c r="F1" i="5"/>
  <c r="K20" i="5"/>
  <c r="AI16" i="5"/>
  <c r="Z20" i="5"/>
  <c r="AX20" i="5"/>
  <c r="W16" i="5"/>
  <c r="AU16" i="5"/>
  <c r="T17" i="5"/>
  <c r="AR17" i="5"/>
  <c r="Q18" i="5"/>
  <c r="AO18" i="5"/>
  <c r="N19" i="5"/>
  <c r="AL19" i="5"/>
  <c r="E28" i="5"/>
  <c r="C34" i="5" s="1"/>
  <c r="E19" i="5"/>
  <c r="BA16" i="5"/>
  <c r="AU18" i="5"/>
  <c r="AC16" i="5"/>
  <c r="W18" i="5"/>
  <c r="Q20" i="5"/>
  <c r="Q16" i="5"/>
  <c r="AO16" i="5"/>
  <c r="N17" i="5"/>
  <c r="AL17" i="5"/>
  <c r="K18" i="5"/>
  <c r="AI18" i="5"/>
  <c r="H19" i="5"/>
  <c r="AF19" i="5"/>
  <c r="N20" i="5"/>
  <c r="AL20" i="5"/>
  <c r="AF16" i="5"/>
  <c r="Z18" i="5"/>
  <c r="T20" i="5"/>
  <c r="AO20" i="5"/>
  <c r="C29" i="5"/>
  <c r="E16" i="5"/>
  <c r="AX17" i="5"/>
  <c r="H16" i="5"/>
  <c r="BA17" i="5"/>
  <c r="AU19" i="5"/>
  <c r="AR19" i="5"/>
  <c r="Z17" i="5"/>
  <c r="C28" i="5"/>
  <c r="T19" i="5"/>
  <c r="G58" i="5"/>
  <c r="I58" i="5" s="1"/>
  <c r="D20" i="5"/>
  <c r="E20" i="5" s="1"/>
  <c r="E74" i="5"/>
  <c r="H11" i="1" l="1"/>
</calcChain>
</file>

<file path=xl/sharedStrings.xml><?xml version="1.0" encoding="utf-8"?>
<sst xmlns="http://schemas.openxmlformats.org/spreadsheetml/2006/main" count="245" uniqueCount="148">
  <si>
    <t>SEDE</t>
  </si>
  <si>
    <t xml:space="preserve">EQUIPO </t>
  </si>
  <si>
    <t>MARCA</t>
  </si>
  <si>
    <t>MODELO</t>
  </si>
  <si>
    <t>SERIE</t>
  </si>
  <si>
    <t>UBICACIÓN</t>
  </si>
  <si>
    <t>ACTIVO FIJO</t>
  </si>
  <si>
    <t>CUCUTA</t>
  </si>
  <si>
    <t>Bascula digital</t>
  </si>
  <si>
    <t>Health O Meter</t>
  </si>
  <si>
    <t>844 KL</t>
  </si>
  <si>
    <t>8440054784</t>
  </si>
  <si>
    <t>Consultorio nefrologia</t>
  </si>
  <si>
    <t>AF-006377</t>
  </si>
  <si>
    <t>8440056266</t>
  </si>
  <si>
    <t>Consultorio nutricion</t>
  </si>
  <si>
    <t>AF-006389</t>
  </si>
  <si>
    <t>522KL</t>
  </si>
  <si>
    <t>522004647</t>
  </si>
  <si>
    <t>NUTRICION</t>
  </si>
  <si>
    <t>AF-006388</t>
  </si>
  <si>
    <t>8440054783</t>
  </si>
  <si>
    <t>Consutorio peritoneal</t>
  </si>
  <si>
    <t>AF-006399</t>
  </si>
  <si>
    <t>8440054519</t>
  </si>
  <si>
    <t>Consultorio psicologia</t>
  </si>
  <si>
    <t>AF-006420</t>
  </si>
  <si>
    <t xml:space="preserve">BUCARAMANGA </t>
  </si>
  <si>
    <t>CALI NORTE</t>
  </si>
  <si>
    <t>CALI PD</t>
  </si>
  <si>
    <t>CALI SUR</t>
  </si>
  <si>
    <t>MANIZALES</t>
  </si>
  <si>
    <t>POPAYAN</t>
  </si>
  <si>
    <t>AUTOPISTA</t>
  </si>
  <si>
    <t xml:space="preserve"> </t>
  </si>
  <si>
    <t>CHAPINERO</t>
  </si>
  <si>
    <t>CALLE 26</t>
  </si>
  <si>
    <t>CKD MEDELLIN</t>
  </si>
  <si>
    <t>SANTA MARGARITA</t>
  </si>
  <si>
    <t>EXTRAMURAL</t>
  </si>
  <si>
    <t>SAN CARLOS</t>
  </si>
  <si>
    <t>ITAGUI</t>
  </si>
  <si>
    <t>Medellín PD</t>
  </si>
  <si>
    <t>SANTA MARIA DEL LAGO</t>
  </si>
  <si>
    <t xml:space="preserve">VILAVICENCIO </t>
  </si>
  <si>
    <t>BARRANQUILLA</t>
  </si>
  <si>
    <t>CORDIALIDAD</t>
  </si>
  <si>
    <t>CARTAGENA</t>
  </si>
  <si>
    <t>MONTERIA</t>
  </si>
  <si>
    <t>RIOHACHA</t>
  </si>
  <si>
    <t xml:space="preserve">MONTELIBANO </t>
  </si>
  <si>
    <t>SANTA MARTA</t>
  </si>
  <si>
    <t>SINCELEJO</t>
  </si>
  <si>
    <t>Soledad</t>
  </si>
  <si>
    <t>FLORENCIA</t>
  </si>
  <si>
    <t>NEIVA</t>
  </si>
  <si>
    <t xml:space="preserve">VAALOR MANTTO 2022 </t>
  </si>
  <si>
    <t>Etiquetas de fila</t>
  </si>
  <si>
    <t xml:space="preserve">Suma de VAALOR MANTTO 2022 </t>
  </si>
  <si>
    <t>(en blanco)</t>
  </si>
  <si>
    <t>Total general</t>
  </si>
  <si>
    <t>RIO CAUCA</t>
  </si>
  <si>
    <t xml:space="preserve">TOTAL POR VISITA 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</si>
  <si>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</si>
  <si>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</si>
  <si>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</si>
  <si>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</si>
  <si>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</si>
  <si>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</si>
  <si>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</si>
  <si>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</si>
  <si>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</si>
  <si>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</si>
  <si>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</si>
  <si>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</si>
  <si>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>OCTUBRE</t>
  </si>
  <si>
    <t>NOVIEMBRE</t>
  </si>
  <si>
    <t>DICIEMBRE</t>
  </si>
  <si>
    <t>Q4</t>
  </si>
  <si>
    <t>YTD</t>
  </si>
  <si>
    <t>ACTUAL</t>
  </si>
  <si>
    <t>BUDGET</t>
  </si>
  <si>
    <t>%CUMP.BUDGET</t>
  </si>
  <si>
    <t>ACTUAL Q1</t>
  </si>
  <si>
    <t>BUDGET Q1</t>
  </si>
  <si>
    <t>%CUMP.BUDGET Q1</t>
  </si>
  <si>
    <t>ACTUAL Q2</t>
  </si>
  <si>
    <t>BUDGET Q2</t>
  </si>
  <si>
    <t>%CUMP.BUDGET Q2</t>
  </si>
  <si>
    <t>ACTUAL Q3</t>
  </si>
  <si>
    <t>BUDGET Q3</t>
  </si>
  <si>
    <t>%CUMP.BUDGET Q3</t>
  </si>
  <si>
    <t>ACTUAL Q4</t>
  </si>
  <si>
    <t>BUDGET Q4</t>
  </si>
  <si>
    <t>%CUMP.BUDGET Q4</t>
  </si>
  <si>
    <t>ACTUAL YTD</t>
  </si>
  <si>
    <t>BUDGET YTD</t>
  </si>
  <si>
    <t>%CUMP.BUDGET YDT</t>
  </si>
  <si>
    <t>ZONA NORTE</t>
  </si>
  <si>
    <t>61300308_FILTROS DE PLANTA TRATAMIENTO AGUA</t>
  </si>
  <si>
    <t>61300307_REPUESTOS MAQUINAS HEMODIALISI</t>
  </si>
  <si>
    <t>61303512_OTROS</t>
  </si>
  <si>
    <t>61304501_MTTO EQUIPO MEDICO-CIENTIFIC</t>
  </si>
  <si>
    <t>TOTAL ZONA</t>
  </si>
  <si>
    <t>ZONA CENTRO</t>
  </si>
  <si>
    <t>TOTAL CENTRO</t>
  </si>
  <si>
    <t>CONSOLIDADO PAIS</t>
  </si>
  <si>
    <t>TOTAL PAIS</t>
  </si>
  <si>
    <t>PROVISIONAR MESALAB</t>
  </si>
  <si>
    <t>PROVISIONAR CALIBRACIONES</t>
  </si>
  <si>
    <t>queda</t>
  </si>
  <si>
    <t>Febrero</t>
  </si>
  <si>
    <t>calibraciones de bogota</t>
  </si>
  <si>
    <t>febrero</t>
  </si>
  <si>
    <t>PROVISIONAR ENE EN OTROS</t>
  </si>
  <si>
    <t>villavicencio</t>
  </si>
  <si>
    <t>cali sur</t>
  </si>
  <si>
    <t>autopista</t>
  </si>
  <si>
    <t>PROVISIONAR FEB</t>
  </si>
  <si>
    <t>SE INGRESO EN SINCE.</t>
  </si>
  <si>
    <t>BASE SINCELEJO</t>
  </si>
  <si>
    <t>YA SE INGRESO A BUDGET FEB</t>
  </si>
  <si>
    <t>SE INGRESO EN CUCUTA</t>
  </si>
  <si>
    <t>MANTENIMIENTO BOMBA CUCUTA</t>
  </si>
  <si>
    <t>PENDIENTE</t>
  </si>
  <si>
    <t>TANQUE</t>
  </si>
  <si>
    <t>PENDIENTE SUMAR FEB</t>
  </si>
  <si>
    <t>M&amp;M</t>
  </si>
  <si>
    <t>PAF CELDAS 6 (2 CALLE 26, 2 RIOHACHA Y 2 CUCUTA)$1,454,700</t>
  </si>
  <si>
    <t>61303512_OTROS/ PROVISIONAR FEB</t>
  </si>
  <si>
    <t>VALOR A PROV FEB</t>
  </si>
  <si>
    <t>EXTRAMURAL-BOGOTA</t>
  </si>
  <si>
    <t>VILLAVICENCIO</t>
  </si>
  <si>
    <t>BOSTON</t>
  </si>
  <si>
    <t>61304501_MTTO EQUIPO MEDICO-CIENTIFIC/ PROV FEB</t>
  </si>
  <si>
    <t>SOLEDAD</t>
  </si>
  <si>
    <t>MONTELIBANO</t>
  </si>
  <si>
    <t>LISTADO DE EQUIPOS TODAS LAS SEDES DAVITA ejemplo otro3
VALOR DE MANTENIMIENTO 
INCLUYE LOS VIATICOS PERSONAL, SEGUROS, MOVIMIENTO DE EQUIPOS Y MASAS</t>
  </si>
  <si>
    <t>jorge garcia</t>
  </si>
  <si>
    <t>no</t>
  </si>
  <si>
    <t>JJ</t>
  </si>
  <si>
    <t>77</t>
  </si>
  <si>
    <t>66</t>
  </si>
  <si>
    <t>C</t>
  </si>
  <si>
    <t>H</t>
  </si>
  <si>
    <t>AA</t>
  </si>
  <si>
    <t>PROVISION ABRIL</t>
  </si>
  <si>
    <t>PROVISION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</si>
</sst>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\ #,##0"/>
    <numFmt numFmtId="165" formatCode="_-&quot;$&quot;\ * #,##0_-;\-&quot;$&quot;\ * #,##0_-;_-&quot;$&quot;\ * &quot;-&quot;??_-;_-@_-"/>
    <numFmt numFmtId="166" formatCode="_(&quot;$&quot;\ * #,##0.00_);_(&quot;$&quot;\ * \(#,##0.00\);_(&quot;$&quot;\ * &quot;-&quot;??_);_(@_)"/>
    <numFmt numFmtId="167" formatCode="0.0%"/>
    <numFmt numFmtId="168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164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/>
    <xf numFmtId="0" fontId="10" fillId="3" borderId="2" xfId="0" applyFont="1" applyFill="1" applyBorder="1" applyAlignment="1">
      <alignment horizontal="center" vertical="center" wrapText="1"/>
    </xf>
    <xf numFmtId="164" fontId="10" fillId="0" borderId="2" xfId="0" applyNumberFormat="1" applyFont="1" applyBorder="1"/>
    <xf numFmtId="164" fontId="3" fillId="2" borderId="8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44" fontId="0" fillId="0" borderId="0" xfId="0" applyNumberFormat="1"/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166" fontId="0" fillId="0" borderId="21" xfId="2" applyFont="1" applyBorder="1" applyAlignment="1">
      <alignment horizontal="center"/>
    </xf>
    <xf numFmtId="166" fontId="0" fillId="0" borderId="6" xfId="2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166" fontId="0" fillId="0" borderId="24" xfId="2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166" fontId="0" fillId="5" borderId="24" xfId="2" applyFont="1" applyFill="1" applyBorder="1" applyAlignment="1">
      <alignment horizontal="center"/>
    </xf>
    <xf numFmtId="166" fontId="0" fillId="5" borderId="6" xfId="2" applyFont="1" applyFill="1" applyBorder="1" applyAlignment="1">
      <alignment horizontal="center"/>
    </xf>
    <xf numFmtId="10" fontId="0" fillId="5" borderId="22" xfId="2" applyNumberFormat="1" applyFont="1" applyFill="1" applyBorder="1" applyAlignment="1">
      <alignment horizontal="center"/>
    </xf>
    <xf numFmtId="166" fontId="0" fillId="6" borderId="21" xfId="2" applyFont="1" applyFill="1" applyBorder="1" applyAlignment="1">
      <alignment horizontal="center"/>
    </xf>
    <xf numFmtId="166" fontId="0" fillId="6" borderId="6" xfId="2" applyFont="1" applyFill="1" applyBorder="1" applyAlignment="1">
      <alignment horizontal="center"/>
    </xf>
    <xf numFmtId="10" fontId="0" fillId="6" borderId="23" xfId="2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166" fontId="0" fillId="0" borderId="25" xfId="2" applyFont="1" applyBorder="1" applyAlignment="1">
      <alignment horizontal="center"/>
    </xf>
    <xf numFmtId="166" fontId="0" fillId="0" borderId="2" xfId="2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66" fontId="0" fillId="0" borderId="5" xfId="2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66" fontId="0" fillId="5" borderId="5" xfId="2" applyFont="1" applyFill="1" applyBorder="1" applyAlignment="1">
      <alignment horizontal="center"/>
    </xf>
    <xf numFmtId="166" fontId="0" fillId="5" borderId="2" xfId="2" applyFont="1" applyFill="1" applyBorder="1" applyAlignment="1">
      <alignment horizontal="center"/>
    </xf>
    <xf numFmtId="10" fontId="0" fillId="5" borderId="4" xfId="2" applyNumberFormat="1" applyFont="1" applyFill="1" applyBorder="1" applyAlignment="1">
      <alignment horizontal="center"/>
    </xf>
    <xf numFmtId="166" fontId="0" fillId="6" borderId="25" xfId="2" applyFont="1" applyFill="1" applyBorder="1" applyAlignment="1">
      <alignment horizontal="center"/>
    </xf>
    <xf numFmtId="166" fontId="0" fillId="6" borderId="2" xfId="2" applyFont="1" applyFill="1" applyBorder="1" applyAlignment="1">
      <alignment horizontal="center"/>
    </xf>
    <xf numFmtId="10" fontId="0" fillId="6" borderId="7" xfId="2" applyNumberFormat="1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 vertical="center"/>
    </xf>
    <xf numFmtId="166" fontId="9" fillId="0" borderId="26" xfId="2" applyFont="1" applyBorder="1" applyAlignment="1">
      <alignment horizontal="center"/>
    </xf>
    <xf numFmtId="166" fontId="9" fillId="0" borderId="1" xfId="2" applyFont="1" applyBorder="1" applyAlignment="1">
      <alignment horizontal="center"/>
    </xf>
    <xf numFmtId="167" fontId="9" fillId="0" borderId="27" xfId="2" applyNumberFormat="1" applyFont="1" applyBorder="1" applyAlignment="1">
      <alignment horizontal="center" vertical="center"/>
    </xf>
    <xf numFmtId="166" fontId="9" fillId="0" borderId="28" xfId="2" applyFont="1" applyBorder="1" applyAlignment="1">
      <alignment horizontal="center"/>
    </xf>
    <xf numFmtId="10" fontId="9" fillId="0" borderId="9" xfId="2" applyNumberFormat="1" applyFont="1" applyBorder="1" applyAlignment="1">
      <alignment horizontal="center"/>
    </xf>
    <xf numFmtId="10" fontId="9" fillId="0" borderId="29" xfId="2" applyNumberFormat="1" applyFont="1" applyBorder="1" applyAlignment="1">
      <alignment horizontal="center"/>
    </xf>
    <xf numFmtId="166" fontId="9" fillId="5" borderId="28" xfId="2" applyFont="1" applyFill="1" applyBorder="1" applyAlignment="1">
      <alignment horizontal="center"/>
    </xf>
    <xf numFmtId="166" fontId="9" fillId="5" borderId="1" xfId="2" applyFont="1" applyFill="1" applyBorder="1" applyAlignment="1">
      <alignment horizontal="center"/>
    </xf>
    <xf numFmtId="10" fontId="9" fillId="5" borderId="9" xfId="2" applyNumberFormat="1" applyFont="1" applyFill="1" applyBorder="1" applyAlignment="1">
      <alignment horizontal="center"/>
    </xf>
    <xf numFmtId="166" fontId="9" fillId="6" borderId="26" xfId="2" applyFont="1" applyFill="1" applyBorder="1" applyAlignment="1">
      <alignment horizontal="center"/>
    </xf>
    <xf numFmtId="166" fontId="9" fillId="6" borderId="1" xfId="2" applyFont="1" applyFill="1" applyBorder="1" applyAlignment="1">
      <alignment horizontal="center"/>
    </xf>
    <xf numFmtId="10" fontId="9" fillId="6" borderId="29" xfId="2" applyNumberFormat="1" applyFont="1" applyFill="1" applyBorder="1" applyAlignment="1">
      <alignment horizontal="center"/>
    </xf>
    <xf numFmtId="0" fontId="9" fillId="0" borderId="0" xfId="0" applyFont="1"/>
    <xf numFmtId="168" fontId="0" fillId="0" borderId="21" xfId="2" applyNumberFormat="1" applyFont="1" applyBorder="1" applyAlignment="1">
      <alignment horizontal="center"/>
    </xf>
    <xf numFmtId="168" fontId="0" fillId="0" borderId="6" xfId="2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68" fontId="0" fillId="0" borderId="24" xfId="2" applyNumberFormat="1" applyFont="1" applyBorder="1" applyAlignment="1">
      <alignment horizontal="center"/>
    </xf>
    <xf numFmtId="10" fontId="0" fillId="0" borderId="22" xfId="1" applyNumberFormat="1" applyFont="1" applyBorder="1" applyAlignment="1">
      <alignment horizontal="center"/>
    </xf>
    <xf numFmtId="168" fontId="0" fillId="5" borderId="24" xfId="2" applyNumberFormat="1" applyFont="1" applyFill="1" applyBorder="1" applyAlignment="1">
      <alignment horizontal="center"/>
    </xf>
    <xf numFmtId="168" fontId="0" fillId="5" borderId="6" xfId="2" applyNumberFormat="1" applyFont="1" applyFill="1" applyBorder="1" applyAlignment="1">
      <alignment horizontal="center"/>
    </xf>
    <xf numFmtId="10" fontId="0" fillId="5" borderId="22" xfId="1" applyNumberFormat="1" applyFont="1" applyFill="1" applyBorder="1" applyAlignment="1">
      <alignment horizontal="center"/>
    </xf>
    <xf numFmtId="168" fontId="0" fillId="6" borderId="21" xfId="2" applyNumberFormat="1" applyFont="1" applyFill="1" applyBorder="1" applyAlignment="1">
      <alignment horizontal="center"/>
    </xf>
    <xf numFmtId="168" fontId="0" fillId="6" borderId="6" xfId="2" applyNumberFormat="1" applyFont="1" applyFill="1" applyBorder="1" applyAlignment="1">
      <alignment horizontal="center"/>
    </xf>
    <xf numFmtId="10" fontId="0" fillId="6" borderId="23" xfId="1" applyNumberFormat="1" applyFont="1" applyFill="1" applyBorder="1" applyAlignment="1">
      <alignment horizontal="center"/>
    </xf>
    <xf numFmtId="168" fontId="0" fillId="0" borderId="25" xfId="2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68" fontId="0" fillId="5" borderId="5" xfId="2" applyNumberFormat="1" applyFont="1" applyFill="1" applyBorder="1" applyAlignment="1">
      <alignment horizontal="center"/>
    </xf>
    <xf numFmtId="168" fontId="0" fillId="5" borderId="2" xfId="2" applyNumberFormat="1" applyFon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68" fontId="0" fillId="6" borderId="25" xfId="2" applyNumberFormat="1" applyFont="1" applyFill="1" applyBorder="1" applyAlignment="1">
      <alignment horizontal="center"/>
    </xf>
    <xf numFmtId="168" fontId="0" fillId="6" borderId="2" xfId="2" applyNumberFormat="1" applyFont="1" applyFill="1" applyBorder="1" applyAlignment="1">
      <alignment horizontal="center"/>
    </xf>
    <xf numFmtId="10" fontId="0" fillId="6" borderId="7" xfId="1" applyNumberFormat="1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 vertical="center"/>
    </xf>
    <xf numFmtId="168" fontId="9" fillId="0" borderId="30" xfId="2" applyNumberFormat="1" applyFont="1" applyBorder="1" applyAlignment="1">
      <alignment horizontal="center"/>
    </xf>
    <xf numFmtId="168" fontId="9" fillId="0" borderId="3" xfId="2" applyNumberFormat="1" applyFont="1" applyBorder="1" applyAlignment="1">
      <alignment horizontal="center"/>
    </xf>
    <xf numFmtId="168" fontId="9" fillId="0" borderId="32" xfId="2" applyNumberFormat="1" applyFont="1" applyBorder="1" applyAlignment="1">
      <alignment horizontal="center"/>
    </xf>
    <xf numFmtId="10" fontId="9" fillId="0" borderId="31" xfId="1" applyNumberFormat="1" applyFont="1" applyBorder="1" applyAlignment="1">
      <alignment horizontal="center"/>
    </xf>
    <xf numFmtId="10" fontId="9" fillId="0" borderId="27" xfId="1" applyNumberFormat="1" applyFont="1" applyBorder="1" applyAlignment="1">
      <alignment horizontal="center"/>
    </xf>
    <xf numFmtId="168" fontId="9" fillId="5" borderId="32" xfId="2" applyNumberFormat="1" applyFont="1" applyFill="1" applyBorder="1" applyAlignment="1">
      <alignment horizontal="center"/>
    </xf>
    <xf numFmtId="168" fontId="9" fillId="5" borderId="3" xfId="2" applyNumberFormat="1" applyFont="1" applyFill="1" applyBorder="1" applyAlignment="1">
      <alignment horizontal="center"/>
    </xf>
    <xf numFmtId="10" fontId="9" fillId="5" borderId="31" xfId="1" applyNumberFormat="1" applyFont="1" applyFill="1" applyBorder="1" applyAlignment="1">
      <alignment horizontal="center"/>
    </xf>
    <xf numFmtId="168" fontId="9" fillId="6" borderId="30" xfId="2" applyNumberFormat="1" applyFont="1" applyFill="1" applyBorder="1" applyAlignment="1">
      <alignment horizontal="center"/>
    </xf>
    <xf numFmtId="168" fontId="9" fillId="6" borderId="3" xfId="2" applyNumberFormat="1" applyFont="1" applyFill="1" applyBorder="1" applyAlignment="1">
      <alignment horizontal="center"/>
    </xf>
    <xf numFmtId="10" fontId="9" fillId="6" borderId="27" xfId="1" applyNumberFormat="1" applyFont="1" applyFill="1" applyBorder="1" applyAlignment="1">
      <alignment horizontal="center"/>
    </xf>
    <xf numFmtId="0" fontId="0" fillId="0" borderId="0" xfId="0" applyBorder="1"/>
    <xf numFmtId="44" fontId="0" fillId="0" borderId="21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167" fontId="0" fillId="0" borderId="23" xfId="2" applyNumberFormat="1" applyFont="1" applyBorder="1" applyAlignment="1">
      <alignment horizontal="center" vertical="center"/>
    </xf>
    <xf numFmtId="44" fontId="0" fillId="7" borderId="24" xfId="0" applyNumberFormat="1" applyFill="1" applyBorder="1" applyAlignment="1">
      <alignment horizontal="center"/>
    </xf>
    <xf numFmtId="44" fontId="0" fillId="7" borderId="6" xfId="0" applyNumberFormat="1" applyFill="1" applyBorder="1" applyAlignment="1">
      <alignment horizontal="center"/>
    </xf>
    <xf numFmtId="167" fontId="0" fillId="0" borderId="22" xfId="2" applyNumberFormat="1" applyFont="1" applyBorder="1" applyAlignment="1">
      <alignment horizontal="center" vertical="center"/>
    </xf>
    <xf numFmtId="44" fontId="0" fillId="5" borderId="24" xfId="0" applyNumberFormat="1" applyFill="1" applyBorder="1" applyAlignment="1">
      <alignment horizontal="center"/>
    </xf>
    <xf numFmtId="44" fontId="0" fillId="5" borderId="6" xfId="0" applyNumberFormat="1" applyFill="1" applyBorder="1" applyAlignment="1">
      <alignment horizontal="center"/>
    </xf>
    <xf numFmtId="167" fontId="0" fillId="5" borderId="22" xfId="2" applyNumberFormat="1" applyFont="1" applyFill="1" applyBorder="1" applyAlignment="1">
      <alignment horizontal="center" vertical="center"/>
    </xf>
    <xf numFmtId="44" fontId="0" fillId="0" borderId="24" xfId="0" applyNumberFormat="1" applyBorder="1" applyAlignment="1">
      <alignment horizontal="center"/>
    </xf>
    <xf numFmtId="44" fontId="0" fillId="6" borderId="21" xfId="0" applyNumberFormat="1" applyFill="1" applyBorder="1" applyAlignment="1">
      <alignment horizontal="center"/>
    </xf>
    <xf numFmtId="44" fontId="0" fillId="6" borderId="6" xfId="0" applyNumberFormat="1" applyFill="1" applyBorder="1" applyAlignment="1">
      <alignment horizontal="center"/>
    </xf>
    <xf numFmtId="167" fontId="0" fillId="6" borderId="23" xfId="2" applyNumberFormat="1" applyFont="1" applyFill="1" applyBorder="1" applyAlignment="1">
      <alignment horizontal="center" vertical="center"/>
    </xf>
    <xf numFmtId="44" fontId="0" fillId="0" borderId="25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167" fontId="0" fillId="0" borderId="7" xfId="2" applyNumberFormat="1" applyFont="1" applyBorder="1" applyAlignment="1">
      <alignment horizontal="center" vertical="center"/>
    </xf>
    <xf numFmtId="44" fontId="0" fillId="7" borderId="5" xfId="0" applyNumberFormat="1" applyFill="1" applyBorder="1" applyAlignment="1">
      <alignment horizontal="center"/>
    </xf>
    <xf numFmtId="44" fontId="0" fillId="7" borderId="2" xfId="0" applyNumberFormat="1" applyFill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44" fontId="0" fillId="5" borderId="5" xfId="0" applyNumberFormat="1" applyFill="1" applyBorder="1" applyAlignment="1">
      <alignment horizontal="center"/>
    </xf>
    <xf numFmtId="44" fontId="0" fillId="5" borderId="2" xfId="0" applyNumberFormat="1" applyFill="1" applyBorder="1" applyAlignment="1">
      <alignment horizontal="center"/>
    </xf>
    <xf numFmtId="167" fontId="0" fillId="5" borderId="4" xfId="2" applyNumberFormat="1" applyFont="1" applyFill="1" applyBorder="1" applyAlignment="1">
      <alignment horizontal="center" vertical="center"/>
    </xf>
    <xf numFmtId="44" fontId="0" fillId="0" borderId="5" xfId="0" applyNumberFormat="1" applyBorder="1" applyAlignment="1">
      <alignment horizontal="center"/>
    </xf>
    <xf numFmtId="44" fontId="0" fillId="6" borderId="25" xfId="0" applyNumberFormat="1" applyFill="1" applyBorder="1" applyAlignment="1">
      <alignment horizontal="center"/>
    </xf>
    <xf numFmtId="44" fontId="0" fillId="6" borderId="2" xfId="0" applyNumberFormat="1" applyFill="1" applyBorder="1" applyAlignment="1">
      <alignment horizontal="center"/>
    </xf>
    <xf numFmtId="167" fontId="0" fillId="6" borderId="7" xfId="2" applyNumberFormat="1" applyFont="1" applyFill="1" applyBorder="1" applyAlignment="1">
      <alignment horizontal="center" vertical="center"/>
    </xf>
    <xf numFmtId="44" fontId="9" fillId="0" borderId="30" xfId="0" applyNumberFormat="1" applyFont="1" applyBorder="1" applyAlignment="1">
      <alignment horizontal="center"/>
    </xf>
    <xf numFmtId="44" fontId="9" fillId="0" borderId="3" xfId="0" applyNumberFormat="1" applyFont="1" applyBorder="1" applyAlignment="1">
      <alignment horizontal="center"/>
    </xf>
    <xf numFmtId="44" fontId="9" fillId="0" borderId="32" xfId="0" applyNumberFormat="1" applyFont="1" applyBorder="1" applyAlignment="1">
      <alignment horizontal="center"/>
    </xf>
    <xf numFmtId="167" fontId="9" fillId="0" borderId="31" xfId="2" applyNumberFormat="1" applyFont="1" applyBorder="1" applyAlignment="1">
      <alignment horizontal="center" vertical="center"/>
    </xf>
    <xf numFmtId="44" fontId="9" fillId="5" borderId="32" xfId="0" applyNumberFormat="1" applyFont="1" applyFill="1" applyBorder="1" applyAlignment="1">
      <alignment horizontal="center"/>
    </xf>
    <xf numFmtId="44" fontId="9" fillId="5" borderId="3" xfId="0" applyNumberFormat="1" applyFont="1" applyFill="1" applyBorder="1" applyAlignment="1">
      <alignment horizontal="center"/>
    </xf>
    <xf numFmtId="167" fontId="9" fillId="5" borderId="31" xfId="2" applyNumberFormat="1" applyFont="1" applyFill="1" applyBorder="1" applyAlignment="1">
      <alignment horizontal="center" vertical="center"/>
    </xf>
    <xf numFmtId="44" fontId="9" fillId="6" borderId="30" xfId="0" applyNumberFormat="1" applyFont="1" applyFill="1" applyBorder="1" applyAlignment="1">
      <alignment horizontal="center"/>
    </xf>
    <xf numFmtId="44" fontId="9" fillId="6" borderId="3" xfId="0" applyNumberFormat="1" applyFont="1" applyFill="1" applyBorder="1" applyAlignment="1">
      <alignment horizontal="center"/>
    </xf>
    <xf numFmtId="167" fontId="9" fillId="6" borderId="27" xfId="2" applyNumberFormat="1" applyFont="1" applyFill="1" applyBorder="1" applyAlignment="1">
      <alignment horizontal="center" vertical="center"/>
    </xf>
    <xf numFmtId="168" fontId="0" fillId="0" borderId="0" xfId="2" applyNumberFormat="1" applyFont="1"/>
    <xf numFmtId="166" fontId="0" fillId="0" borderId="0" xfId="2" applyFont="1"/>
    <xf numFmtId="0" fontId="0" fillId="3" borderId="2" xfId="0" applyFont="1" applyFill="1" applyBorder="1" applyAlignment="1">
      <alignment horizontal="center" vertical="center"/>
    </xf>
    <xf numFmtId="44" fontId="0" fillId="0" borderId="2" xfId="0" applyNumberFormat="1" applyBorder="1"/>
    <xf numFmtId="168" fontId="0" fillId="0" borderId="2" xfId="2" applyNumberFormat="1" applyFont="1" applyBorder="1"/>
    <xf numFmtId="0" fontId="2" fillId="0" borderId="2" xfId="0" applyFont="1" applyBorder="1"/>
    <xf numFmtId="168" fontId="2" fillId="0" borderId="2" xfId="2" applyNumberFormat="1" applyFont="1" applyBorder="1"/>
    <xf numFmtId="168" fontId="0" fillId="0" borderId="0" xfId="0" applyNumberFormat="1"/>
    <xf numFmtId="0" fontId="0" fillId="0" borderId="2" xfId="0" applyBorder="1" applyAlignment="1">
      <alignment wrapText="1"/>
    </xf>
    <xf numFmtId="6" fontId="0" fillId="0" borderId="2" xfId="0" applyNumberFormat="1" applyBorder="1"/>
    <xf numFmtId="0" fontId="0" fillId="8" borderId="2" xfId="0" applyFill="1" applyBorder="1" applyAlignment="1">
      <alignment wrapText="1"/>
    </xf>
    <xf numFmtId="0" fontId="0" fillId="8" borderId="2" xfId="0" applyFill="1" applyBorder="1"/>
    <xf numFmtId="168" fontId="0" fillId="8" borderId="2" xfId="2" applyNumberFormat="1" applyFont="1" applyFill="1" applyBorder="1"/>
    <xf numFmtId="0" fontId="7" fillId="0" borderId="2" xfId="0" applyFont="1" applyBorder="1" applyAlignment="1">
      <alignment horizontal="center" vertical="center"/>
    </xf>
    <xf numFmtId="0" fontId="0" fillId="4" borderId="33" xfId="0" applyFont="1" applyFill="1" applyBorder="1" applyAlignment="1">
      <alignment vertical="center"/>
    </xf>
    <xf numFmtId="168" fontId="0" fillId="0" borderId="2" xfId="0" applyNumberFormat="1" applyBorder="1"/>
    <xf numFmtId="0" fontId="9" fillId="3" borderId="2" xfId="0" applyFont="1" applyFill="1" applyBorder="1" applyAlignment="1">
      <alignment horizontal="center" vertical="center"/>
    </xf>
    <xf numFmtId="9" fontId="0" fillId="0" borderId="0" xfId="1" applyFont="1"/>
    <xf numFmtId="0" fontId="0" fillId="3" borderId="0" xfId="0" applyFont="1" applyFill="1" applyBorder="1" applyAlignment="1">
      <alignment vertical="center"/>
    </xf>
    <xf numFmtId="0" fontId="0" fillId="4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 wrapText="1"/>
    </xf>
    <xf numFmtId="165" fontId="0" fillId="0" borderId="0" xfId="3" applyNumberFormat="1" applyFont="1"/>
    <xf numFmtId="0" fontId="0" fillId="8" borderId="0" xfId="0" applyFill="1"/>
    <xf numFmtId="0" fontId="0" fillId="8" borderId="11" xfId="0" applyFill="1" applyBorder="1"/>
    <xf numFmtId="0" fontId="0" fillId="8" borderId="13" xfId="0" applyFill="1" applyBorder="1"/>
  </cellXfs>
  <cellStyles count="4">
    <cellStyle name="Moneda" xfId="3" builtinId="4"/>
    <cellStyle name="Moneda 2" xfId="2"/>
    <cellStyle name="Normal" xfId="0" builtinId="0"/>
    <cellStyle name="Porcentaje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arciapinzon/Desktop/PLANEACION/2022/PRESUPUESTO%202022/BITACORA%202022/febrero/Copia%20de%201%20PRESUPUESTO%20NACIONAL%20BIOMEDICO%202022%20FINAL%20(2)%20ajus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2022"/>
      <sheetName val="PROVISIONAR FEB"/>
      <sheetName val="PRESUPUESTO PLANTA 2021"/>
      <sheetName val="CONSOLIDADO PAIS"/>
      <sheetName val="Budget ZONA NORTE"/>
      <sheetName val="Budget ZONA CENTRO"/>
      <sheetName val="Equipo Medico Cientifico"/>
      <sheetName val="Hoja1"/>
      <sheetName val="Gastos de Viaje"/>
      <sheetName val="Calidad de agua"/>
      <sheetName val="Reps HD"/>
      <sheetName val="CAPEX"/>
    </sheetNames>
    <sheetDataSet>
      <sheetData sheetId="0"/>
      <sheetData sheetId="1"/>
      <sheetData sheetId="2"/>
      <sheetData sheetId="3"/>
      <sheetData sheetId="4">
        <row r="80">
          <cell r="C80">
            <v>9584270</v>
          </cell>
          <cell r="D80">
            <v>12302674.560000001</v>
          </cell>
          <cell r="E80">
            <v>0.77903954569046163</v>
          </cell>
          <cell r="F80">
            <v>29372226</v>
          </cell>
          <cell r="G80">
            <v>39142495.219999999</v>
          </cell>
          <cell r="H80">
            <v>0.75039227404675402</v>
          </cell>
          <cell r="J80">
            <v>21228346.809999999</v>
          </cell>
          <cell r="K80">
            <v>0</v>
          </cell>
          <cell r="L80">
            <v>38956496</v>
          </cell>
          <cell r="M80">
            <v>72673516.590000004</v>
          </cell>
          <cell r="N80">
            <v>0.53604803823901481</v>
          </cell>
          <cell r="P80">
            <v>39030605.210000001</v>
          </cell>
          <cell r="Q80">
            <v>0</v>
          </cell>
          <cell r="R80">
            <v>0</v>
          </cell>
          <cell r="S80">
            <v>46446380.990000002</v>
          </cell>
          <cell r="T80">
            <v>0</v>
          </cell>
          <cell r="U80">
            <v>0</v>
          </cell>
          <cell r="V80">
            <v>17034271.829999998</v>
          </cell>
          <cell r="W80">
            <v>0</v>
          </cell>
          <cell r="X80">
            <v>0</v>
          </cell>
          <cell r="Y80">
            <v>102511258.03</v>
          </cell>
          <cell r="Z80">
            <v>0</v>
          </cell>
          <cell r="AA80">
            <v>0</v>
          </cell>
          <cell r="AB80">
            <v>16254360.560000001</v>
          </cell>
          <cell r="AC80">
            <v>0</v>
          </cell>
          <cell r="AD80">
            <v>0</v>
          </cell>
          <cell r="AE80">
            <v>39891825.219999999</v>
          </cell>
          <cell r="AF80">
            <v>0</v>
          </cell>
          <cell r="AG80">
            <v>0</v>
          </cell>
          <cell r="AH80">
            <v>24334912.719999999</v>
          </cell>
          <cell r="AI80">
            <v>0</v>
          </cell>
          <cell r="AJ80">
            <v>0</v>
          </cell>
          <cell r="AK80">
            <v>80481098.5</v>
          </cell>
          <cell r="AL80">
            <v>0</v>
          </cell>
          <cell r="AM80">
            <v>0</v>
          </cell>
          <cell r="AN80">
            <v>23965153.829999998</v>
          </cell>
          <cell r="AO80">
            <v>0</v>
          </cell>
          <cell r="AP80">
            <v>0</v>
          </cell>
          <cell r="AQ80">
            <v>33108469.949999999</v>
          </cell>
          <cell r="AR80">
            <v>0</v>
          </cell>
          <cell r="AS80">
            <v>0</v>
          </cell>
          <cell r="AT80">
            <v>18279199.829999998</v>
          </cell>
          <cell r="AU80">
            <v>0</v>
          </cell>
          <cell r="AV80">
            <v>0</v>
          </cell>
          <cell r="AW80">
            <v>75352823.609999999</v>
          </cell>
          <cell r="AX80">
            <v>0</v>
          </cell>
          <cell r="AY80">
            <v>38956496</v>
          </cell>
          <cell r="AZ80">
            <v>331018696.73000002</v>
          </cell>
          <cell r="BA80">
            <v>0.11768669378749747</v>
          </cell>
        </row>
        <row r="81">
          <cell r="C81">
            <v>24773457</v>
          </cell>
          <cell r="D81">
            <v>23392912</v>
          </cell>
          <cell r="E81">
            <v>1.059015525728477</v>
          </cell>
          <cell r="F81">
            <v>27656504</v>
          </cell>
          <cell r="G81">
            <v>112794448</v>
          </cell>
          <cell r="H81">
            <v>0.24519384145574258</v>
          </cell>
          <cell r="J81">
            <v>205891072</v>
          </cell>
          <cell r="K81">
            <v>0</v>
          </cell>
          <cell r="L81">
            <v>52429961</v>
          </cell>
          <cell r="M81">
            <v>342078432</v>
          </cell>
          <cell r="N81">
            <v>0.15326882988051116</v>
          </cell>
          <cell r="P81">
            <v>199505248</v>
          </cell>
          <cell r="Q81">
            <v>0</v>
          </cell>
          <cell r="R81">
            <v>0</v>
          </cell>
          <cell r="S81">
            <v>196312336</v>
          </cell>
          <cell r="T81">
            <v>0</v>
          </cell>
          <cell r="U81">
            <v>0</v>
          </cell>
          <cell r="V81">
            <v>123875360</v>
          </cell>
          <cell r="W81">
            <v>0</v>
          </cell>
          <cell r="X81">
            <v>0</v>
          </cell>
          <cell r="Y81">
            <v>519692944</v>
          </cell>
          <cell r="Z81">
            <v>0</v>
          </cell>
          <cell r="AA81">
            <v>0</v>
          </cell>
          <cell r="AB81">
            <v>142530656</v>
          </cell>
          <cell r="AC81">
            <v>0</v>
          </cell>
          <cell r="AD81">
            <v>0</v>
          </cell>
          <cell r="AE81">
            <v>85058240</v>
          </cell>
          <cell r="AF81">
            <v>0</v>
          </cell>
          <cell r="AG81">
            <v>0</v>
          </cell>
          <cell r="AH81">
            <v>21200000</v>
          </cell>
          <cell r="AI81">
            <v>0</v>
          </cell>
          <cell r="AJ81">
            <v>0</v>
          </cell>
          <cell r="AK81">
            <v>248788896</v>
          </cell>
          <cell r="AL81">
            <v>0</v>
          </cell>
          <cell r="AM81">
            <v>0</v>
          </cell>
          <cell r="AN81">
            <v>21200000</v>
          </cell>
          <cell r="AO81">
            <v>0</v>
          </cell>
          <cell r="AP81">
            <v>0</v>
          </cell>
          <cell r="AQ81">
            <v>21200000</v>
          </cell>
          <cell r="AR81">
            <v>0</v>
          </cell>
          <cell r="AS81">
            <v>0</v>
          </cell>
          <cell r="AT81">
            <v>21200000</v>
          </cell>
          <cell r="AU81">
            <v>0</v>
          </cell>
          <cell r="AV81">
            <v>0</v>
          </cell>
          <cell r="AW81">
            <v>63600000</v>
          </cell>
          <cell r="AX81">
            <v>0</v>
          </cell>
          <cell r="AY81">
            <v>52429961</v>
          </cell>
          <cell r="AZ81">
            <v>1174160272</v>
          </cell>
          <cell r="BA81">
            <v>4.465315532324534E-2</v>
          </cell>
        </row>
        <row r="82">
          <cell r="C82">
            <v>24254075</v>
          </cell>
          <cell r="D82">
            <v>26580000</v>
          </cell>
          <cell r="E82">
            <v>0.91249341610233259</v>
          </cell>
          <cell r="F82">
            <v>24052395</v>
          </cell>
          <cell r="G82">
            <v>30774000</v>
          </cell>
          <cell r="H82">
            <v>0.78158169233768771</v>
          </cell>
          <cell r="J82">
            <v>31275000</v>
          </cell>
          <cell r="K82">
            <v>0</v>
          </cell>
          <cell r="L82">
            <v>48306470</v>
          </cell>
          <cell r="M82">
            <v>88629000</v>
          </cell>
          <cell r="N82">
            <v>0.54504135215335836</v>
          </cell>
          <cell r="P82">
            <v>34968000</v>
          </cell>
          <cell r="Q82">
            <v>0</v>
          </cell>
          <cell r="R82">
            <v>0</v>
          </cell>
          <cell r="S82">
            <v>37861000</v>
          </cell>
          <cell r="T82">
            <v>0</v>
          </cell>
          <cell r="U82">
            <v>0</v>
          </cell>
          <cell r="V82">
            <v>35081500</v>
          </cell>
          <cell r="W82">
            <v>0</v>
          </cell>
          <cell r="X82">
            <v>0</v>
          </cell>
          <cell r="Y82">
            <v>107910500</v>
          </cell>
          <cell r="Z82">
            <v>0</v>
          </cell>
          <cell r="AA82">
            <v>0</v>
          </cell>
          <cell r="AB82">
            <v>37697500</v>
          </cell>
          <cell r="AC82">
            <v>0</v>
          </cell>
          <cell r="AD82">
            <v>0</v>
          </cell>
          <cell r="AE82">
            <v>34356500</v>
          </cell>
          <cell r="AF82">
            <v>0</v>
          </cell>
          <cell r="AG82">
            <v>0</v>
          </cell>
          <cell r="AH82">
            <v>25712500</v>
          </cell>
          <cell r="AI82">
            <v>0</v>
          </cell>
          <cell r="AJ82">
            <v>0</v>
          </cell>
          <cell r="AK82">
            <v>97766500</v>
          </cell>
          <cell r="AL82">
            <v>0</v>
          </cell>
          <cell r="AM82">
            <v>0</v>
          </cell>
          <cell r="AN82">
            <v>27045500</v>
          </cell>
          <cell r="AO82">
            <v>0</v>
          </cell>
          <cell r="AP82">
            <v>0</v>
          </cell>
          <cell r="AQ82">
            <v>26391500</v>
          </cell>
          <cell r="AR82">
            <v>0</v>
          </cell>
          <cell r="AS82">
            <v>0</v>
          </cell>
          <cell r="AT82">
            <v>30923000</v>
          </cell>
          <cell r="AU82">
            <v>0</v>
          </cell>
          <cell r="AV82">
            <v>0</v>
          </cell>
          <cell r="AW82">
            <v>84360000</v>
          </cell>
          <cell r="AX82">
            <v>0</v>
          </cell>
          <cell r="AY82">
            <v>48306470</v>
          </cell>
          <cell r="AZ82">
            <v>378666000</v>
          </cell>
          <cell r="BA82">
            <v>0.12757012776430945</v>
          </cell>
        </row>
        <row r="83">
          <cell r="C83">
            <v>8655465</v>
          </cell>
          <cell r="D83">
            <v>100213.0978676923</v>
          </cell>
          <cell r="E83">
            <v>86.370596101394796</v>
          </cell>
          <cell r="F83">
            <v>3969295</v>
          </cell>
          <cell r="G83">
            <v>59551247.19573538</v>
          </cell>
          <cell r="H83">
            <v>6.6653431908043251E-2</v>
          </cell>
          <cell r="J83">
            <v>112696294.90706992</v>
          </cell>
          <cell r="K83">
            <v>0</v>
          </cell>
          <cell r="L83">
            <v>12624760</v>
          </cell>
          <cell r="M83">
            <v>172347755.20067298</v>
          </cell>
          <cell r="N83">
            <v>7.3251664840661077E-2</v>
          </cell>
          <cell r="P83">
            <v>14267424.404937617</v>
          </cell>
          <cell r="Q83">
            <v>0</v>
          </cell>
          <cell r="R83">
            <v>0</v>
          </cell>
          <cell r="S83">
            <v>12072251.764937617</v>
          </cell>
          <cell r="T83">
            <v>0</v>
          </cell>
          <cell r="U83">
            <v>0</v>
          </cell>
          <cell r="V83">
            <v>21794859.830770958</v>
          </cell>
          <cell r="W83">
            <v>0</v>
          </cell>
          <cell r="X83">
            <v>0</v>
          </cell>
          <cell r="Y83">
            <v>48134536.000646189</v>
          </cell>
          <cell r="Z83">
            <v>0</v>
          </cell>
          <cell r="AA83">
            <v>0</v>
          </cell>
          <cell r="AB83">
            <v>2149518.830770954</v>
          </cell>
          <cell r="AC83">
            <v>0</v>
          </cell>
          <cell r="AD83">
            <v>0</v>
          </cell>
          <cell r="AE83">
            <v>31066047.830770954</v>
          </cell>
          <cell r="AF83">
            <v>0</v>
          </cell>
          <cell r="AG83">
            <v>0</v>
          </cell>
          <cell r="AH83">
            <v>48010308.884937614</v>
          </cell>
          <cell r="AI83">
            <v>0</v>
          </cell>
          <cell r="AJ83">
            <v>0</v>
          </cell>
          <cell r="AK83">
            <v>81225875.546479523</v>
          </cell>
          <cell r="AL83">
            <v>0</v>
          </cell>
          <cell r="AM83">
            <v>0</v>
          </cell>
          <cell r="AN83">
            <v>969151.76493762003</v>
          </cell>
          <cell r="AO83">
            <v>0</v>
          </cell>
          <cell r="AP83">
            <v>0</v>
          </cell>
          <cell r="AQ83">
            <v>22891807.764937624</v>
          </cell>
          <cell r="AR83">
            <v>0</v>
          </cell>
          <cell r="AS83">
            <v>0</v>
          </cell>
          <cell r="AT83">
            <v>609295.6350355692</v>
          </cell>
          <cell r="AU83">
            <v>0</v>
          </cell>
          <cell r="AV83">
            <v>0</v>
          </cell>
          <cell r="AW83">
            <v>24470255.164910816</v>
          </cell>
          <cell r="AX83">
            <v>0</v>
          </cell>
          <cell r="AY83">
            <v>12624760</v>
          </cell>
          <cell r="AZ83">
            <v>326178421.91270947</v>
          </cell>
          <cell r="BA83">
            <v>3.8705074130803742E-2</v>
          </cell>
        </row>
        <row r="84">
          <cell r="C84">
            <v>67267267</v>
          </cell>
          <cell r="D84">
            <v>62375799.657867692</v>
          </cell>
          <cell r="F84">
            <v>85050420</v>
          </cell>
          <cell r="G84">
            <v>242262190.41573539</v>
          </cell>
          <cell r="H84">
            <v>0.35106765877931156</v>
          </cell>
          <cell r="J84">
            <v>371090713.71706992</v>
          </cell>
          <cell r="K84">
            <v>0</v>
          </cell>
          <cell r="L84">
            <v>152317687</v>
          </cell>
          <cell r="M84">
            <v>675728703.79067302</v>
          </cell>
          <cell r="N84">
            <v>0.22541248602513844</v>
          </cell>
          <cell r="O84">
            <v>0</v>
          </cell>
          <cell r="P84">
            <v>287771277.61493754</v>
          </cell>
          <cell r="Q84">
            <v>0</v>
          </cell>
          <cell r="R84">
            <v>0</v>
          </cell>
          <cell r="S84">
            <v>292691968.75493759</v>
          </cell>
          <cell r="T84">
            <v>0</v>
          </cell>
          <cell r="U84">
            <v>0</v>
          </cell>
          <cell r="V84">
            <v>197785991.66077095</v>
          </cell>
          <cell r="W84">
            <v>0</v>
          </cell>
          <cell r="X84">
            <v>0</v>
          </cell>
          <cell r="Y84">
            <v>778249238.0306462</v>
          </cell>
          <cell r="Z84">
            <v>0</v>
          </cell>
          <cell r="AA84">
            <v>0</v>
          </cell>
          <cell r="AB84">
            <v>198632035.39077097</v>
          </cell>
          <cell r="AC84">
            <v>0</v>
          </cell>
          <cell r="AD84">
            <v>0</v>
          </cell>
          <cell r="AE84">
            <v>190372613.05077097</v>
          </cell>
          <cell r="AF84">
            <v>0</v>
          </cell>
          <cell r="AG84">
            <v>0</v>
          </cell>
          <cell r="AH84">
            <v>119257721.60493763</v>
          </cell>
          <cell r="AI84">
            <v>0</v>
          </cell>
          <cell r="AJ84">
            <v>0</v>
          </cell>
          <cell r="AK84">
            <v>508262370.04647952</v>
          </cell>
          <cell r="AL84">
            <v>0</v>
          </cell>
          <cell r="AM84">
            <v>0</v>
          </cell>
          <cell r="AN84">
            <v>73179805.594937593</v>
          </cell>
          <cell r="AO84">
            <v>0</v>
          </cell>
          <cell r="AP84">
            <v>0</v>
          </cell>
          <cell r="AQ84">
            <v>103591777.71493761</v>
          </cell>
          <cell r="AR84">
            <v>0</v>
          </cell>
          <cell r="AS84">
            <v>0</v>
          </cell>
          <cell r="AT84">
            <v>71011495.465035558</v>
          </cell>
          <cell r="AU84">
            <v>0</v>
          </cell>
          <cell r="AV84">
            <v>0</v>
          </cell>
          <cell r="AW84">
            <v>247783078.77491084</v>
          </cell>
          <cell r="AX84">
            <v>0</v>
          </cell>
          <cell r="AY84">
            <v>152317687</v>
          </cell>
          <cell r="AZ84">
            <v>2210023390.6427093</v>
          </cell>
          <cell r="BA84">
            <v>6.8921300853609355E-2</v>
          </cell>
        </row>
      </sheetData>
      <sheetData sheetId="5">
        <row r="95">
          <cell r="C95">
            <v>9586503</v>
          </cell>
          <cell r="D95">
            <v>9469172</v>
          </cell>
          <cell r="E95">
            <v>1.0123908405085471</v>
          </cell>
          <cell r="F95">
            <v>27076558</v>
          </cell>
          <cell r="G95">
            <v>25403837</v>
          </cell>
          <cell r="H95">
            <v>1.0658452107057685</v>
          </cell>
          <cell r="J95">
            <v>10103335</v>
          </cell>
          <cell r="K95">
            <v>0</v>
          </cell>
          <cell r="L95">
            <v>36663061</v>
          </cell>
          <cell r="M95">
            <v>44976344</v>
          </cell>
          <cell r="N95">
            <v>0.81516321113161172</v>
          </cell>
          <cell r="O95">
            <v>0</v>
          </cell>
          <cell r="P95">
            <v>17739149</v>
          </cell>
          <cell r="Q95">
            <v>0</v>
          </cell>
          <cell r="R95">
            <v>0</v>
          </cell>
          <cell r="S95">
            <v>25982177</v>
          </cell>
          <cell r="T95">
            <v>0</v>
          </cell>
          <cell r="U95">
            <v>0</v>
          </cell>
          <cell r="V95">
            <v>13374379</v>
          </cell>
          <cell r="W95">
            <v>0</v>
          </cell>
          <cell r="X95">
            <v>0</v>
          </cell>
          <cell r="Y95">
            <v>57095705</v>
          </cell>
          <cell r="Z95">
            <v>0</v>
          </cell>
          <cell r="AA95">
            <v>0</v>
          </cell>
          <cell r="AB95">
            <v>34294626</v>
          </cell>
          <cell r="AC95">
            <v>0</v>
          </cell>
          <cell r="AD95">
            <v>0</v>
          </cell>
          <cell r="AE95">
            <v>25403837</v>
          </cell>
          <cell r="AF95">
            <v>0</v>
          </cell>
          <cell r="AG95">
            <v>0</v>
          </cell>
          <cell r="AH95">
            <v>28283373</v>
          </cell>
          <cell r="AI95">
            <v>0</v>
          </cell>
          <cell r="AJ95">
            <v>0</v>
          </cell>
          <cell r="AK95">
            <v>87981836</v>
          </cell>
          <cell r="AL95">
            <v>0</v>
          </cell>
          <cell r="AM95">
            <v>0</v>
          </cell>
          <cell r="AN95">
            <v>19682797</v>
          </cell>
          <cell r="AO95">
            <v>0</v>
          </cell>
          <cell r="AP95">
            <v>0</v>
          </cell>
          <cell r="AQ95">
            <v>20120561</v>
          </cell>
          <cell r="AR95">
            <v>0</v>
          </cell>
          <cell r="AS95">
            <v>0</v>
          </cell>
          <cell r="AT95">
            <v>13896843</v>
          </cell>
          <cell r="AU95">
            <v>0</v>
          </cell>
          <cell r="AV95">
            <v>0</v>
          </cell>
          <cell r="AW95">
            <v>53700201</v>
          </cell>
          <cell r="AX95">
            <v>0</v>
          </cell>
          <cell r="AY95">
            <v>36663061</v>
          </cell>
          <cell r="AZ95">
            <v>243754086</v>
          </cell>
          <cell r="BA95">
            <v>0.1504100366137042</v>
          </cell>
        </row>
        <row r="96">
          <cell r="C96">
            <v>12212464</v>
          </cell>
          <cell r="D96">
            <v>20900000</v>
          </cell>
          <cell r="E96">
            <v>0.58432842105263161</v>
          </cell>
          <cell r="F96">
            <v>68769389</v>
          </cell>
          <cell r="G96">
            <v>127053680</v>
          </cell>
          <cell r="H96">
            <v>0.54126247268083849</v>
          </cell>
          <cell r="J96">
            <v>183808448</v>
          </cell>
          <cell r="K96">
            <v>0</v>
          </cell>
          <cell r="L96">
            <v>80981853</v>
          </cell>
          <cell r="M96">
            <v>331762128</v>
          </cell>
          <cell r="N96">
            <v>0.24409613444485742</v>
          </cell>
          <cell r="O96">
            <v>0</v>
          </cell>
          <cell r="P96">
            <v>199210448</v>
          </cell>
          <cell r="Q96">
            <v>0</v>
          </cell>
          <cell r="R96">
            <v>0</v>
          </cell>
          <cell r="S96">
            <v>229942448</v>
          </cell>
          <cell r="T96">
            <v>0</v>
          </cell>
          <cell r="U96">
            <v>0</v>
          </cell>
          <cell r="V96">
            <v>188072064</v>
          </cell>
          <cell r="W96">
            <v>0</v>
          </cell>
          <cell r="X96">
            <v>0</v>
          </cell>
          <cell r="Y96">
            <v>617224960</v>
          </cell>
          <cell r="Z96">
            <v>0</v>
          </cell>
          <cell r="AA96">
            <v>0</v>
          </cell>
          <cell r="AB96">
            <v>195856800</v>
          </cell>
          <cell r="AC96">
            <v>0</v>
          </cell>
          <cell r="AD96">
            <v>0</v>
          </cell>
          <cell r="AE96">
            <v>123975120</v>
          </cell>
          <cell r="AF96">
            <v>0</v>
          </cell>
          <cell r="AG96">
            <v>0</v>
          </cell>
          <cell r="AH96">
            <v>77887824</v>
          </cell>
          <cell r="AI96">
            <v>0</v>
          </cell>
          <cell r="AJ96">
            <v>0</v>
          </cell>
          <cell r="AK96">
            <v>397719744</v>
          </cell>
          <cell r="AL96">
            <v>0</v>
          </cell>
          <cell r="AM96">
            <v>0</v>
          </cell>
          <cell r="AN96">
            <v>69780000</v>
          </cell>
          <cell r="AO96">
            <v>0</v>
          </cell>
          <cell r="AP96">
            <v>0</v>
          </cell>
          <cell r="AQ96">
            <v>54402000</v>
          </cell>
          <cell r="AR96">
            <v>0</v>
          </cell>
          <cell r="AS96">
            <v>0</v>
          </cell>
          <cell r="AT96">
            <v>37302000</v>
          </cell>
          <cell r="AU96">
            <v>0</v>
          </cell>
          <cell r="AV96">
            <v>0</v>
          </cell>
          <cell r="AW96">
            <v>161484000</v>
          </cell>
          <cell r="AX96">
            <v>0</v>
          </cell>
          <cell r="AY96">
            <v>80981853</v>
          </cell>
          <cell r="AZ96">
            <v>1508190832</v>
          </cell>
          <cell r="BA96">
            <v>5.3694699159927001E-2</v>
          </cell>
        </row>
        <row r="97">
          <cell r="C97">
            <v>32880880</v>
          </cell>
          <cell r="D97">
            <v>35673500</v>
          </cell>
          <cell r="E97">
            <v>0.92171724108932396</v>
          </cell>
          <cell r="F97">
            <v>15762185</v>
          </cell>
          <cell r="G97">
            <v>39469000</v>
          </cell>
          <cell r="H97">
            <v>0.39935607692112796</v>
          </cell>
          <cell r="J97">
            <v>28476000</v>
          </cell>
          <cell r="K97">
            <v>0</v>
          </cell>
          <cell r="L97">
            <v>48643065</v>
          </cell>
          <cell r="M97">
            <v>103618500</v>
          </cell>
          <cell r="N97">
            <v>0.46944382518565703</v>
          </cell>
          <cell r="O97">
            <v>0</v>
          </cell>
          <cell r="P97">
            <v>27587500</v>
          </cell>
          <cell r="Q97">
            <v>0</v>
          </cell>
          <cell r="R97">
            <v>0</v>
          </cell>
          <cell r="S97">
            <v>22921000</v>
          </cell>
          <cell r="T97">
            <v>0</v>
          </cell>
          <cell r="U97">
            <v>0</v>
          </cell>
          <cell r="V97">
            <v>20607000</v>
          </cell>
          <cell r="W97">
            <v>0</v>
          </cell>
          <cell r="X97">
            <v>0</v>
          </cell>
          <cell r="Y97">
            <v>71115500</v>
          </cell>
          <cell r="Z97">
            <v>0</v>
          </cell>
          <cell r="AA97">
            <v>0</v>
          </cell>
          <cell r="AB97">
            <v>21613000</v>
          </cell>
          <cell r="AC97">
            <v>0</v>
          </cell>
          <cell r="AD97">
            <v>0</v>
          </cell>
          <cell r="AE97">
            <v>25160000</v>
          </cell>
          <cell r="AF97">
            <v>0</v>
          </cell>
          <cell r="AG97">
            <v>0</v>
          </cell>
          <cell r="AH97">
            <v>30267000</v>
          </cell>
          <cell r="AI97">
            <v>0</v>
          </cell>
          <cell r="AJ97">
            <v>0</v>
          </cell>
          <cell r="AK97">
            <v>77040000</v>
          </cell>
          <cell r="AL97">
            <v>0</v>
          </cell>
          <cell r="AM97">
            <v>0</v>
          </cell>
          <cell r="AN97">
            <v>32719500</v>
          </cell>
          <cell r="AO97">
            <v>0</v>
          </cell>
          <cell r="AP97">
            <v>0</v>
          </cell>
          <cell r="AQ97">
            <v>33046500</v>
          </cell>
          <cell r="AR97">
            <v>0</v>
          </cell>
          <cell r="AS97">
            <v>0</v>
          </cell>
          <cell r="AT97">
            <v>24111500</v>
          </cell>
          <cell r="AU97">
            <v>0</v>
          </cell>
          <cell r="AV97">
            <v>0</v>
          </cell>
          <cell r="AW97">
            <v>89877500</v>
          </cell>
          <cell r="AX97">
            <v>0</v>
          </cell>
          <cell r="AY97">
            <v>48643065</v>
          </cell>
          <cell r="AZ97">
            <v>341651500</v>
          </cell>
          <cell r="BA97">
            <v>0.14237626645865745</v>
          </cell>
        </row>
        <row r="98">
          <cell r="C98">
            <v>6924372</v>
          </cell>
          <cell r="D98">
            <v>0</v>
          </cell>
          <cell r="E98" t="e">
            <v>#DIV/0!</v>
          </cell>
          <cell r="F98">
            <v>55924053</v>
          </cell>
          <cell r="G98">
            <v>47111419.5</v>
          </cell>
          <cell r="H98">
            <v>1.187059392256266</v>
          </cell>
          <cell r="J98">
            <v>30502627.391470771</v>
          </cell>
          <cell r="K98">
            <v>0</v>
          </cell>
          <cell r="L98">
            <v>62848425</v>
          </cell>
          <cell r="M98">
            <v>77614046.89147076</v>
          </cell>
          <cell r="N98">
            <v>0.80975580474346587</v>
          </cell>
          <cell r="O98">
            <v>0</v>
          </cell>
          <cell r="P98">
            <v>40652905.801470771</v>
          </cell>
          <cell r="Q98">
            <v>0</v>
          </cell>
          <cell r="R98">
            <v>0</v>
          </cell>
          <cell r="S98">
            <v>4506352.3914707694</v>
          </cell>
          <cell r="T98">
            <v>0</v>
          </cell>
          <cell r="U98">
            <v>0</v>
          </cell>
          <cell r="V98">
            <v>23644694.391470768</v>
          </cell>
          <cell r="W98">
            <v>0</v>
          </cell>
          <cell r="X98">
            <v>0</v>
          </cell>
          <cell r="Y98">
            <v>68803952.584412307</v>
          </cell>
          <cell r="Z98">
            <v>0</v>
          </cell>
          <cell r="AA98">
            <v>0</v>
          </cell>
          <cell r="AB98">
            <v>1740649.3914707692</v>
          </cell>
          <cell r="AC98">
            <v>0</v>
          </cell>
          <cell r="AD98">
            <v>0</v>
          </cell>
          <cell r="AE98">
            <v>62107130.891470768</v>
          </cell>
          <cell r="AF98">
            <v>0</v>
          </cell>
          <cell r="AG98">
            <v>0</v>
          </cell>
          <cell r="AH98">
            <v>16220513.391470769</v>
          </cell>
          <cell r="AI98">
            <v>0</v>
          </cell>
          <cell r="AJ98">
            <v>0</v>
          </cell>
          <cell r="AK98">
            <v>80068293.67441231</v>
          </cell>
          <cell r="AL98">
            <v>0</v>
          </cell>
          <cell r="AM98">
            <v>0</v>
          </cell>
          <cell r="AN98">
            <v>41861364.891470768</v>
          </cell>
          <cell r="AO98">
            <v>0</v>
          </cell>
          <cell r="AP98">
            <v>0</v>
          </cell>
          <cell r="AQ98">
            <v>18715352.391470768</v>
          </cell>
          <cell r="AR98">
            <v>0</v>
          </cell>
          <cell r="AS98">
            <v>0</v>
          </cell>
          <cell r="AT98">
            <v>400852.39147076919</v>
          </cell>
          <cell r="AU98">
            <v>0</v>
          </cell>
          <cell r="AV98">
            <v>0</v>
          </cell>
          <cell r="AW98">
            <v>60977569.67441231</v>
          </cell>
          <cell r="AX98">
            <v>0</v>
          </cell>
          <cell r="AY98">
            <v>62848425</v>
          </cell>
          <cell r="AZ98">
            <v>287463862.82470769</v>
          </cell>
          <cell r="BA98">
            <v>0.21863069807255836</v>
          </cell>
        </row>
        <row r="99">
          <cell r="C99">
            <v>61604219</v>
          </cell>
          <cell r="D99">
            <v>66042672</v>
          </cell>
          <cell r="F99">
            <v>167532185</v>
          </cell>
          <cell r="G99">
            <v>239037936.5</v>
          </cell>
          <cell r="H99">
            <v>0.70086023772214079</v>
          </cell>
          <cell r="J99">
            <v>252890410.39147079</v>
          </cell>
          <cell r="K99">
            <v>0</v>
          </cell>
          <cell r="L99">
            <v>229136404</v>
          </cell>
          <cell r="M99">
            <v>557971018.89147067</v>
          </cell>
          <cell r="N99">
            <v>0.41066004548986917</v>
          </cell>
          <cell r="O99">
            <v>0</v>
          </cell>
          <cell r="P99">
            <v>285190002.80147082</v>
          </cell>
          <cell r="Q99">
            <v>0</v>
          </cell>
          <cell r="R99">
            <v>0</v>
          </cell>
          <cell r="S99">
            <v>283351977.39147079</v>
          </cell>
          <cell r="T99">
            <v>0</v>
          </cell>
          <cell r="U99">
            <v>0</v>
          </cell>
          <cell r="V99">
            <v>245698137.39147079</v>
          </cell>
          <cell r="W99">
            <v>0</v>
          </cell>
          <cell r="X99">
            <v>0</v>
          </cell>
          <cell r="Y99">
            <v>814240117.58441222</v>
          </cell>
          <cell r="Z99">
            <v>0</v>
          </cell>
          <cell r="AA99">
            <v>0</v>
          </cell>
          <cell r="AB99">
            <v>253505075.39147076</v>
          </cell>
          <cell r="AC99">
            <v>0</v>
          </cell>
          <cell r="AD99">
            <v>0</v>
          </cell>
          <cell r="AE99">
            <v>236646087.89147076</v>
          </cell>
          <cell r="AF99">
            <v>0</v>
          </cell>
          <cell r="AG99">
            <v>0</v>
          </cell>
          <cell r="AH99">
            <v>152658710.39147076</v>
          </cell>
          <cell r="AI99">
            <v>0</v>
          </cell>
          <cell r="AJ99">
            <v>0</v>
          </cell>
          <cell r="AK99">
            <v>642809873.67441225</v>
          </cell>
          <cell r="AL99">
            <v>0</v>
          </cell>
          <cell r="AM99">
            <v>0</v>
          </cell>
          <cell r="AN99">
            <v>164043661.89147079</v>
          </cell>
          <cell r="AO99">
            <v>0</v>
          </cell>
          <cell r="AP99">
            <v>0</v>
          </cell>
          <cell r="AQ99">
            <v>126284413.39147076</v>
          </cell>
          <cell r="AR99">
            <v>0</v>
          </cell>
          <cell r="AS99">
            <v>0</v>
          </cell>
          <cell r="AT99">
            <v>75711195.39147076</v>
          </cell>
          <cell r="AU99">
            <v>0</v>
          </cell>
          <cell r="AV99">
            <v>0</v>
          </cell>
          <cell r="AW99">
            <v>366039270.67441231</v>
          </cell>
          <cell r="AX99">
            <v>0</v>
          </cell>
          <cell r="AY99">
            <v>229136404</v>
          </cell>
          <cell r="AZ99">
            <v>2381060280.8247075</v>
          </cell>
          <cell r="BA99">
            <v>9.6232928601301934E-2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589.575015046299" createdVersion="6" refreshedVersion="6" minRefreshableVersion="3" recordCount="2428">
  <cacheSource type="worksheet">
    <worksheetSource ref="A2:H9" sheet="Invent equipos, precios mantto"/>
  </cacheSource>
  <cacheFields count="8">
    <cacheField name="SEDE" numFmtId="0">
      <sharedItems containsBlank="1" count="33">
        <s v="CUCUTA"/>
        <s v="SEDE"/>
        <s v="BUCARAMANGA "/>
        <s v="CALI NORTE"/>
        <s v="CALI PD"/>
        <s v="CALI SUR"/>
        <s v="MANIZALES"/>
        <s v="POPAYAN"/>
        <s v="AUTOPISTA"/>
        <s v=" "/>
        <s v="CHAPINERO"/>
        <s v="CALLE 26"/>
        <s v="CKD MEDELLIN"/>
        <s v="EXTRAMURAL"/>
        <s v="ITAGUI"/>
        <s v="Medellín PD"/>
        <s v="SAN CARLOS"/>
        <s v="SANTA MARGARITA"/>
        <s v="SANTA MARIA DEL LAGO"/>
        <s v="VILAVICENCIO "/>
        <s v="BARRANQUILLA"/>
        <s v="CORDIALIDAD"/>
        <s v="CARTAGENA"/>
        <s v="MONTERIA"/>
        <s v="RIOHACHA"/>
        <s v="MONTELIBANO "/>
        <s v="SANTA MARTA"/>
        <s v="SINCELEJO"/>
        <s v="Soledad"/>
        <m/>
        <s v="FLORENCIA"/>
        <s v="NEIVA"/>
        <s v="RIO CAUCA"/>
      </sharedItems>
    </cacheField>
    <cacheField name="EQUIPO " numFmtId="0">
      <sharedItems containsBlank="1"/>
    </cacheField>
    <cacheField name="MARCA" numFmtId="0">
      <sharedItems containsBlank="1"/>
    </cacheField>
    <cacheField name="MODELO" numFmtId="0">
      <sharedItems containsBlank="1" containsMixedTypes="1" containsNumber="1" containsInteger="1" minValue="1" maxValue="4404840"/>
    </cacheField>
    <cacheField name="SERIE" numFmtId="0">
      <sharedItems containsBlank="1" containsMixedTypes="1" containsNumber="1" minValue="1" maxValue="4241113520014360"/>
    </cacheField>
    <cacheField name="UBICACIÓN" numFmtId="0">
      <sharedItems containsBlank="1"/>
    </cacheField>
    <cacheField name="ACTIVO FIJO" numFmtId="0">
      <sharedItems containsBlank="1" containsMixedTypes="1" containsNumber="1" containsInteger="1" minValue="1930" maxValue="2107452"/>
    </cacheField>
    <cacheField name="VAALOR MANTTO 2022 " numFmtId="164">
      <sharedItems containsString="0" containsBlank="1" containsNumber="1" containsInteger="1" minValue="9506" maxValue="15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8">
  <r>
    <x v="0"/>
    <s v="Bascula digital"/>
    <s v="Health O Meter"/>
    <s v="844 KL"/>
    <s v="8440054784"/>
    <s v="Consultorio nefrologia"/>
    <s v="AF-006377"/>
    <n v="38023"/>
  </r>
  <r>
    <x v="0"/>
    <s v="Bascula digital"/>
    <s v="Health O Meter"/>
    <s v="844 KL"/>
    <s v="8440056266"/>
    <s v="Consultorio nutricion"/>
    <s v="AF-006389"/>
    <n v="38023"/>
  </r>
  <r>
    <x v="0"/>
    <s v="BASCULA PEDIATRICA"/>
    <s v="Health O Meter"/>
    <s v="522KL"/>
    <s v="522004647"/>
    <s v="NUTRICION"/>
    <s v="AF-006388"/>
    <n v="38023"/>
  </r>
  <r>
    <x v="0"/>
    <s v="Bascula digital"/>
    <s v="Health O Meter"/>
    <s v="844 KL"/>
    <s v="8440054783"/>
    <s v="Consutorio peritoneal"/>
    <s v="AF-006399"/>
    <n v="38023"/>
  </r>
  <r>
    <x v="0"/>
    <s v="Bascula digital"/>
    <s v="Health O Meter"/>
    <s v="844 KL"/>
    <s v="8440054519"/>
    <s v="Consultorio psicologia"/>
    <s v="AF-006420"/>
    <n v="38023"/>
  </r>
  <r>
    <x v="0"/>
    <s v="Bascula Digital Grande"/>
    <s v="Moresco"/>
    <s v="350KG"/>
    <s v="CX172028"/>
    <s v="Pesaje"/>
    <s v="AF-006585"/>
    <n v="38023"/>
  </r>
  <r>
    <x v="0"/>
    <s v="BASCULA "/>
    <s v="Moresco"/>
    <s v="NA"/>
    <s v="N/A"/>
    <s v="RESIDUOS"/>
    <s v="AF-006430"/>
    <n v="38023"/>
  </r>
  <r>
    <x v="0"/>
    <s v="pulsioximetro"/>
    <s v="CHOICEMMED"/>
    <s v="MD300C29"/>
    <s v="202769926509."/>
    <s v="SALA HD"/>
    <s v="N/A"/>
    <n v="47526"/>
  </r>
  <r>
    <x v="0"/>
    <s v="Desfibrilador"/>
    <s v="Primedic"/>
    <s v="XD110xe"/>
    <s v="73675000285"/>
    <s v="Carro de paro"/>
    <s v="AF-006566"/>
    <n v="152093"/>
  </r>
  <r>
    <x v="0"/>
    <s v="Electrocardiografo"/>
    <s v="Biocare"/>
    <s v="ECG-300G"/>
    <s v="1512121508"/>
    <s v="Sala procedimientos"/>
    <s v="AF-006591"/>
    <n v="114070"/>
  </r>
  <r>
    <x v="0"/>
    <s v="Equipo de organos"/>
    <s v="Welch Allyn"/>
    <s v="Pocket LED"/>
    <s v="NA"/>
    <s v="Consultorio nefrologia"/>
    <s v="AF-006594"/>
    <n v="38023"/>
  </r>
  <r>
    <x v="0"/>
    <s v="Equipo de organos"/>
    <s v="Welch Allyn"/>
    <s v="95001"/>
    <s v="NA"/>
    <s v="Consultorio nutricion"/>
    <s v="AF-006391"/>
    <n v="38023"/>
  </r>
  <r>
    <x v="0"/>
    <s v="Equipo de organos"/>
    <s v="Welch Allyn"/>
    <s v="95001"/>
    <s v="NA"/>
    <s v="SALA HD"/>
    <s v="AF-006570"/>
    <n v="38023"/>
  </r>
  <r>
    <x v="0"/>
    <s v="Lampara pielitica"/>
    <s v="Welch Allyn"/>
    <s v="GS600"/>
    <s v="N/A"/>
    <s v="Consutorio peritoneal"/>
    <s v="AF-006397"/>
    <n v="133081"/>
  </r>
  <r>
    <x v="0"/>
    <s v="Lampara pielitica"/>
    <s v="Welch Allyn"/>
    <s v="44200"/>
    <s v="NA"/>
    <s v="Sala procedimientos"/>
    <s v="AF-006589"/>
    <n v="133081"/>
  </r>
  <r>
    <x v="0"/>
    <s v="Laringoscopio"/>
    <s v="Welch Allyn"/>
    <s v="14008"/>
    <s v="60813"/>
    <s v="Carro de paro"/>
    <s v="*"/>
    <n v="28517"/>
  </r>
  <r>
    <x v="0"/>
    <s v="MONTOR DE PRESION"/>
    <s v="SEJOY"/>
    <s v="BP-1319"/>
    <s v="2101219921035"/>
    <s v="SAL HD"/>
    <s v="N/A"/>
    <n v="38023"/>
  </r>
  <r>
    <x v="0"/>
    <s v="MONTOR DE PRESION"/>
    <s v="SEJOY"/>
    <s v="BP-1319"/>
    <s v="2101219922572"/>
    <s v="SALA HD"/>
    <s v="N/A"/>
    <n v="38023"/>
  </r>
  <r>
    <x v="0"/>
    <s v="Monitor de signos vitales"/>
    <s v="Mindray"/>
    <s v="i MEC 1200"/>
    <s v="CC-3B127695"/>
    <s v="Sala procedimientos"/>
    <s v="AF-006590"/>
    <n v="152093"/>
  </r>
  <r>
    <x v="0"/>
    <s v="Succionador"/>
    <s v="SMAF"/>
    <s v="SXT-5A"/>
    <s v="L1.14.060"/>
    <s v="Carro de paro"/>
    <s v="af-006567"/>
    <n v="38023"/>
  </r>
  <r>
    <x v="0"/>
    <s v="Tensiometro"/>
    <s v="ALPK2"/>
    <s v="A-1102015-8"/>
    <s v="6200"/>
    <s v="Consultorio nefrologia"/>
    <s v="AF-006368"/>
    <n v="38023"/>
  </r>
  <r>
    <x v="0"/>
    <s v="Tensiometro"/>
    <s v="ALPK2"/>
    <s v="A-1102015-8"/>
    <s v="006052."/>
    <s v="Consultorio nutricion"/>
    <s v="AF-006380"/>
    <n v="38023"/>
  </r>
  <r>
    <x v="0"/>
    <s v="Tensiometro"/>
    <s v="ALPK2"/>
    <s v="A-1102015-8"/>
    <s v="6033"/>
    <s v="Consultorio psicologia"/>
    <s v="AF-006418"/>
    <n v="38023"/>
  </r>
  <r>
    <x v="0"/>
    <s v="Tensiometro pediatrico"/>
    <s v="ALPK2"/>
    <s v="500-C"/>
    <s v="039861."/>
    <s v="Consultorio nutricion"/>
    <s v="*"/>
    <n v="38023"/>
  </r>
  <r>
    <x v="0"/>
    <s v="Tensiometro portable"/>
    <s v="Welch Allyn"/>
    <s v="DS44"/>
    <s v="180103223248."/>
    <s v="Consultorio peritoneal"/>
    <s v="*"/>
    <n v="38023"/>
  </r>
  <r>
    <x v="0"/>
    <s v="Laringoscopio pediatrico"/>
    <s v="Welch Allyn"/>
    <s v="14008"/>
    <s v="60814"/>
    <s v="Carro de paro"/>
    <s v="*"/>
    <n v="28517"/>
  </r>
  <r>
    <x v="0"/>
    <s v="BASCULA PLATAFORMA"/>
    <s v="LEXUS"/>
    <s v="ARGOS D-SP"/>
    <s v="NT191445"/>
    <s v="Pesaje"/>
    <s v="N/A"/>
    <n v="7925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Fonendoscopio"/>
    <s v="Welch Allyn"/>
    <s v="NA"/>
    <s v="NA"/>
    <s v="Consultorio nefrologia"/>
    <s v="N/A"/>
    <n v="9506"/>
  </r>
  <r>
    <x v="0"/>
    <s v="Fonendoscopio"/>
    <s v="Lord"/>
    <s v="RAPPAPORT"/>
    <s v="NA"/>
    <s v="Consutorio peritoneal"/>
    <s v="N/A"/>
    <n v="9506"/>
  </r>
  <r>
    <x v="0"/>
    <s v="Fonendoscopio"/>
    <s v="GMD"/>
    <s v="NA"/>
    <s v="NA"/>
    <s v="SALA HD"/>
    <s v="*"/>
    <n v="9506"/>
  </r>
  <r>
    <x v="0"/>
    <s v="Fonendoscopio"/>
    <s v="Lord"/>
    <s v="NA"/>
    <s v="NA"/>
    <s v="Sala aislados"/>
    <m/>
    <n v="9506"/>
  </r>
  <r>
    <x v="0"/>
    <s v="Fonendoscopio"/>
    <s v="Welch Allyn"/>
    <s v="NA"/>
    <s v="N"/>
    <s v="NUTRICION"/>
    <s v="N/A"/>
    <n v="9506"/>
  </r>
  <r>
    <x v="0"/>
    <s v="Fonendoscopio"/>
    <s v="Lord"/>
    <s v="RAPPAPORT"/>
    <s v="N/A"/>
    <m/>
    <s v="N/A"/>
    <n v="9506"/>
  </r>
  <r>
    <x v="0"/>
    <s v="Termohigrometro"/>
    <s v="Kex Germany"/>
    <s v="SH-109"/>
    <s v="TH-010236"/>
    <s v="Almacen"/>
    <s v="AF-006462"/>
    <n v="24715"/>
  </r>
  <r>
    <x v="0"/>
    <s v="Termohigrometro"/>
    <s v="Kex Germany"/>
    <s v="SH-109"/>
    <s v="TH47-2018"/>
    <s v="Almacen"/>
    <s v="AF-006460"/>
    <n v="24715"/>
  </r>
  <r>
    <x v="0"/>
    <s v="Termometro"/>
    <s v="Alla France"/>
    <s v="BIOTEMP"/>
    <s v="CC-T00020"/>
    <s v="contingencia"/>
    <s v="AF-006573"/>
    <n v="24715"/>
  </r>
  <r>
    <x v="0"/>
    <s v="Termohigrometro"/>
    <s v="Alla France"/>
    <s v="BIOTEMP"/>
    <s v="18867"/>
    <s v="Carro de paro"/>
    <s v="AF-006568"/>
    <n v="24715"/>
  </r>
  <r>
    <x v="0"/>
    <s v="Termohigrometro"/>
    <s v="Kex Germany"/>
    <s v="SH-109"/>
    <s v="TH-010234"/>
    <s v="Central de oxigeno"/>
    <s v="AF-006454"/>
    <n v="24715"/>
  </r>
  <r>
    <x v="0"/>
    <s v="Termohigrometro"/>
    <s v="Kex Germany"/>
    <s v="HTC-2"/>
    <s v="13070830"/>
    <s v="Farmacia"/>
    <s v="AF-006361"/>
    <n v="24715"/>
  </r>
  <r>
    <x v="0"/>
    <s v="Termohigrometro"/>
    <s v="Kex Germany"/>
    <s v="SH-109"/>
    <s v="TH-010235"/>
    <s v="Planta concentrados"/>
    <s v="AF-006575"/>
    <n v="24715"/>
  </r>
  <r>
    <x v="0"/>
    <s v="Termohigrometro"/>
    <s v="Alla France"/>
    <s v="BIOTEMP"/>
    <s v="CC-T00035"/>
    <s v="SALA HD"/>
    <s v="AF-006572"/>
    <n v="24715"/>
  </r>
  <r>
    <x v="0"/>
    <s v="Termometro"/>
    <s v="Kex Germany"/>
    <s v="RT-803E"/>
    <s v="T16-2018"/>
    <s v="SALA HD"/>
    <s v="AF-006569"/>
    <n v="24715"/>
  </r>
  <r>
    <x v="0"/>
    <s v="Termometro"/>
    <s v="NA"/>
    <s v="NA"/>
    <s v="T1-2014"/>
    <s v="Farmacia"/>
    <s v="AF-006360"/>
    <n v="24715"/>
  </r>
  <r>
    <x v="0"/>
    <s v="Termometro digital punzon"/>
    <s v="Alla France"/>
    <s v="NA"/>
    <s v="NA"/>
    <s v="Farmacia"/>
    <s v="*"/>
    <n v="24715"/>
  </r>
  <r>
    <x v="0"/>
    <s v="FLUMOTRO"/>
    <s v="GENTEC"/>
    <s v="FM197A-15L-CH"/>
    <s v="FLU21"/>
    <s v="PROCEDIMIENTOS"/>
    <s v="N/A"/>
    <n v="22180"/>
  </r>
  <r>
    <x v="0"/>
    <s v="FLUMOTRO"/>
    <s v="GENTEC"/>
    <s v="FM197A-15L-CH"/>
    <s v="FLU01"/>
    <s v="PROCEDIMIENTOS"/>
    <s v="N/A"/>
    <n v="22180"/>
  </r>
  <r>
    <x v="0"/>
    <s v="FLUMOTRO"/>
    <s v="GENTEC"/>
    <s v="FM197A-15L-CH"/>
    <s v="FLU10"/>
    <s v="SALA HD"/>
    <s v="N/A"/>
    <n v="22180"/>
  </r>
  <r>
    <x v="0"/>
    <s v="FLUMOTRO"/>
    <s v="GENTEC"/>
    <s v="FM197A-15L-CH"/>
    <s v="FLU33"/>
    <s v="SALA HD"/>
    <s v="N/A"/>
    <n v="22180"/>
  </r>
  <r>
    <x v="0"/>
    <s v="FLUMOTRO"/>
    <s v="GENTEC"/>
    <s v="FM197A-15L-CH"/>
    <s v="FLU30"/>
    <s v="SALA HD"/>
    <s v="N/A"/>
    <n v="22180"/>
  </r>
  <r>
    <x v="0"/>
    <s v="FLUMOTRO"/>
    <s v="GENTEC"/>
    <s v="FM197A-15L-CH"/>
    <s v="FLU27"/>
    <s v="SALA HD"/>
    <s v="N/A"/>
    <n v="22180"/>
  </r>
  <r>
    <x v="0"/>
    <s v="FLUMOTRO"/>
    <s v="GENTEC"/>
    <s v="FM197A-15L-CH"/>
    <s v="FLU32"/>
    <s v="SALA HD"/>
    <s v="N/A"/>
    <n v="22180"/>
  </r>
  <r>
    <x v="0"/>
    <s v="FLUMOTRO"/>
    <s v="GENTEC"/>
    <s v="FM197A-15L-CH"/>
    <s v="ISA260"/>
    <s v="SALA HD"/>
    <s v="N/A"/>
    <n v="22180"/>
  </r>
  <r>
    <x v="0"/>
    <s v="FLUMOTRO"/>
    <s v="GENTEC"/>
    <s v="FM197A-15L-CH"/>
    <s v="ISA261"/>
    <s v="SALA HD"/>
    <s v="N/A"/>
    <n v="22180"/>
  </r>
  <r>
    <x v="0"/>
    <s v="FLUMOTRO"/>
    <s v="GENTEC"/>
    <s v="FM197A-15L-CH"/>
    <s v="isa256"/>
    <s v="SALA HD"/>
    <s v="N/A"/>
    <n v="22180"/>
  </r>
  <r>
    <x v="0"/>
    <s v="FLUMOTRO"/>
    <s v="GENTEC"/>
    <s v="FM197A-15L-CH"/>
    <s v="FLU11"/>
    <s v="SALA HD"/>
    <s v="N/A"/>
    <n v="22180"/>
  </r>
  <r>
    <x v="0"/>
    <s v="FLUMOTRO"/>
    <s v="GENTEC"/>
    <s v="FM197A-15L-CH"/>
    <s v="FLU20"/>
    <s v="SALA HD"/>
    <s v="N/A"/>
    <n v="22180"/>
  </r>
  <r>
    <x v="0"/>
    <s v="FLUMOTRO"/>
    <s v="GENTEC"/>
    <s v="FM197A-15L-CH"/>
    <s v="FLU41"/>
    <s v="SALA HD"/>
    <s v="N/A"/>
    <n v="22180"/>
  </r>
  <r>
    <x v="0"/>
    <s v="FLUMOTRO"/>
    <s v="GENTEC"/>
    <s v="FM197A-15L-CH"/>
    <s v="FLU16"/>
    <s v="SALA HD"/>
    <s v="N/A"/>
    <n v="22180"/>
  </r>
  <r>
    <x v="0"/>
    <s v="FLUMOTRO"/>
    <s v="GENTEC"/>
    <s v="FM197A-15L-CH"/>
    <s v="FLU28"/>
    <s v="SALA HD"/>
    <s v="N/A"/>
    <n v="22180"/>
  </r>
  <r>
    <x v="0"/>
    <s v="FLUMOTRO"/>
    <s v="GENTEC"/>
    <s v="FM197A-15L-CH"/>
    <s v="FLU35"/>
    <s v="SALA HD"/>
    <s v="N/A"/>
    <n v="22180"/>
  </r>
  <r>
    <x v="0"/>
    <s v="FLUMOTRO"/>
    <s v="GENTEC"/>
    <s v="FM197A-15L-CH"/>
    <s v="FLU38"/>
    <s v="SALA HD"/>
    <s v="N/A"/>
    <n v="22180"/>
  </r>
  <r>
    <x v="0"/>
    <s v="FLUMOTRO"/>
    <s v="GENTEC"/>
    <s v="FM197A-15L-CH"/>
    <s v="FLU06"/>
    <s v="SALA HD"/>
    <s v="N/A"/>
    <n v="22180"/>
  </r>
  <r>
    <x v="0"/>
    <s v="FLUMOTRO"/>
    <s v="GENTEC"/>
    <s v="FM197A-15L-CH"/>
    <s v="FLU07"/>
    <s v="SALA HD"/>
    <s v="N/A"/>
    <n v="22180"/>
  </r>
  <r>
    <x v="0"/>
    <s v="FLUMOTRO"/>
    <s v="GENTEC"/>
    <s v="FM197A-15L-CH"/>
    <s v="FLU29"/>
    <s v="SALA HD"/>
    <s v="N/A"/>
    <n v="22180"/>
  </r>
  <r>
    <x v="0"/>
    <s v="FLUMOTRO"/>
    <s v="GENTEC"/>
    <s v="FM197A-15L-CH"/>
    <s v="FLU13"/>
    <s v="SALA HD"/>
    <s v="N/A"/>
    <n v="22180"/>
  </r>
  <r>
    <x v="0"/>
    <s v="FLUMOTRO"/>
    <s v="GENTEC"/>
    <s v="FM197A-15L-CH"/>
    <s v="FLU08"/>
    <s v="SALA HD"/>
    <s v="N/A"/>
    <n v="22180"/>
  </r>
  <r>
    <x v="0"/>
    <s v="FLUMOTRO"/>
    <s v="GENTEC"/>
    <s v="FM197A-15L-CH"/>
    <s v="FLU26"/>
    <s v="SALA HD"/>
    <s v="N/A"/>
    <n v="22180"/>
  </r>
  <r>
    <x v="0"/>
    <s v="FLUMOTRO"/>
    <s v="GENTEC"/>
    <s v="FM197A-15L-CH"/>
    <s v="FLU37"/>
    <s v="SALA HD"/>
    <s v="N/A"/>
    <n v="22180"/>
  </r>
  <r>
    <x v="0"/>
    <s v="FLUMOTRO"/>
    <s v="GENTEC"/>
    <s v="FM197A-15L-CH"/>
    <s v="FLU22"/>
    <s v="SALA HD"/>
    <s v="N/A"/>
    <n v="22180"/>
  </r>
  <r>
    <x v="0"/>
    <s v="FLUMOTRO"/>
    <s v="GENTEC"/>
    <s v="FM197A-15L-CH"/>
    <s v="FLU02"/>
    <s v="SALA HD"/>
    <s v="N/A"/>
    <n v="22180"/>
  </r>
  <r>
    <x v="0"/>
    <s v="FLUMOTRO"/>
    <s v="GENTEC"/>
    <s v="FM197A-15L-CH"/>
    <s v="FLU18"/>
    <s v="SALA HD"/>
    <s v="N/A"/>
    <n v="22180"/>
  </r>
  <r>
    <x v="0"/>
    <s v="FLUMOTRO"/>
    <s v="GENTEC"/>
    <s v="FM197A-15L-CH"/>
    <s v="ISA259"/>
    <s v="SALA HD"/>
    <s v="N/A"/>
    <n v="22180"/>
  </r>
  <r>
    <x v="0"/>
    <s v="FLUMOTRO"/>
    <s v="GENTEC"/>
    <s v="FM197A-15L-CH"/>
    <s v="FLU31"/>
    <s v="SALA HD"/>
    <s v="N/A"/>
    <n v="22180"/>
  </r>
  <r>
    <x v="0"/>
    <s v="FLUMOTRO"/>
    <s v="GENTEC"/>
    <s v="FM197A-15L-CH"/>
    <s v="FLU34"/>
    <s v="SALA HD"/>
    <s v="N/A"/>
    <n v="22180"/>
  </r>
  <r>
    <x v="0"/>
    <s v="FLUMOTRO"/>
    <s v="GENTEC"/>
    <s v="FM197A-15L-CH"/>
    <s v="FLU19"/>
    <s v="SALA HD"/>
    <s v="N/A"/>
    <n v="22180"/>
  </r>
  <r>
    <x v="0"/>
    <s v="FLUMOTRO"/>
    <s v="GENTEC"/>
    <s v="FM197A-15L-CH"/>
    <s v="ISA255"/>
    <s v="SALA HD"/>
    <s v="N/A"/>
    <n v="22180"/>
  </r>
  <r>
    <x v="0"/>
    <s v="FLUMOTRO"/>
    <s v="GENTEC"/>
    <s v="FM197A-15L-CH"/>
    <s v="FLU09"/>
    <s v="SALA HD"/>
    <s v="N/A"/>
    <n v="22180"/>
  </r>
  <r>
    <x v="0"/>
    <s v="FLUMOTRO"/>
    <s v="GENTEC"/>
    <s v="FM197A-15L-CH"/>
    <s v="FLU03"/>
    <s v="SALA HD"/>
    <s v="N/A"/>
    <n v="22180"/>
  </r>
  <r>
    <x v="0"/>
    <s v="FLUMOTRO"/>
    <s v="GENTEC"/>
    <s v="FM197A-15L-CH"/>
    <s v="FLU24"/>
    <s v="SALA HD"/>
    <s v="N/A"/>
    <n v="22180"/>
  </r>
  <r>
    <x v="0"/>
    <s v="FLUMOTRO"/>
    <s v="GENTEC"/>
    <s v="FM197A-15L-CH"/>
    <s v="FLU05"/>
    <s v="SALA HD"/>
    <s v="N/A"/>
    <n v="22180"/>
  </r>
  <r>
    <x v="0"/>
    <s v="FLUMOTRO"/>
    <s v="GENTEC"/>
    <s v="FM197A-15L-CH"/>
    <s v="FLU23"/>
    <s v="SALA HD"/>
    <s v="N/A"/>
    <n v="22180"/>
  </r>
  <r>
    <x v="0"/>
    <s v="FLUMOTRO"/>
    <s v="GENTEC"/>
    <s v="FM197A-15L-CH"/>
    <s v="ISA257"/>
    <s v="SALA HD"/>
    <s v="N/A"/>
    <n v="22180"/>
  </r>
  <r>
    <x v="0"/>
    <s v="FLUMOTRO"/>
    <s v="GENTEC"/>
    <s v="FM197A-15L-CH"/>
    <s v="ISA258"/>
    <s v="SALA HD"/>
    <s v="N/A"/>
    <n v="2218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regulador"/>
    <s v="IMETAN"/>
    <s v="R-915"/>
    <s v="022806."/>
    <s v="SALA"/>
    <s v="N/A"/>
    <n v="21124"/>
  </r>
  <r>
    <x v="0"/>
    <s v="regulador"/>
    <s v="GENTEC"/>
    <s v="285MA"/>
    <s v="411-13070088"/>
    <s v="Carro de paro"/>
    <s v="N/A"/>
    <n v="21124"/>
  </r>
  <r>
    <x v="1"/>
    <s v="EQUIPO  "/>
    <s v="MARCA"/>
    <s v="MODELO"/>
    <s v="SERIE"/>
    <s v="UBICACIÓN"/>
    <s v="ACTIVO FIJO"/>
    <m/>
  </r>
  <r>
    <x v="2"/>
    <s v="Tensiómetro "/>
    <s v="ALPK2"/>
    <s v="47172-8"/>
    <s v="814405"/>
    <s v="PERITONEAL 1"/>
    <s v="*"/>
    <n v="38023"/>
  </r>
  <r>
    <x v="2"/>
    <s v="Tensiómetro "/>
    <s v="riester"/>
    <n v="449084"/>
    <s v="160426291"/>
    <s v="PEDIATRIA"/>
    <s v="N/A"/>
    <n v="38023"/>
  </r>
  <r>
    <x v="2"/>
    <s v="Tensiómetro "/>
    <s v="ALPK2"/>
    <s v="500-C"/>
    <s v="038060."/>
    <s v="PEDIATRIA"/>
    <s v="N/A"/>
    <n v="38023"/>
  </r>
  <r>
    <x v="2"/>
    <s v="Tensiómetro "/>
    <s v="ALPK2"/>
    <s v="500-C"/>
    <s v="814236."/>
    <s v="nefrologia "/>
    <s v="N/A"/>
    <n v="38023"/>
  </r>
  <r>
    <x v="2"/>
    <s v="Tensiómetro "/>
    <s v="ALPK2"/>
    <s v="500-C"/>
    <s v="040383."/>
    <s v="PEDIATRIA"/>
    <s v="N/A"/>
    <n v="38023"/>
  </r>
  <r>
    <x v="2"/>
    <s v="Tensiómetro"/>
    <s v="Welch Allyn"/>
    <s v="PARED"/>
    <s v="130920153696"/>
    <s v="NEFROLOGIA 2"/>
    <s v="AF-006680"/>
    <n v="38023"/>
  </r>
  <r>
    <x v="2"/>
    <s v="Tensiómetro"/>
    <s v="Welch Allyn"/>
    <s v="PARED"/>
    <s v="170217094105"/>
    <s v="PERITONEAL 3 PISO"/>
    <s v="AF-006695"/>
    <n v="38023"/>
  </r>
  <r>
    <x v="2"/>
    <s v="Tensiometro"/>
    <s v="Welch Allyn"/>
    <s v="PARED"/>
    <s v="130920155536"/>
    <s v="NEFROLOGIA 1"/>
    <s v="AF-006660"/>
    <n v="38023"/>
  </r>
  <r>
    <x v="2"/>
    <s v="Succionador"/>
    <s v="SMAF"/>
    <s v="SXT-5A"/>
    <s v="L1.14.025"/>
    <s v="CARRO PARO SALA 1"/>
    <s v="AF-006859"/>
    <n v="38023"/>
  </r>
  <r>
    <x v="2"/>
    <s v="Succionador"/>
    <s v="THOMAS"/>
    <n v="1615"/>
    <s v="9150007763"/>
    <s v="CARRO PARO SALA 2"/>
    <s v="AF-006925"/>
    <n v="38023"/>
  </r>
  <r>
    <x v="2"/>
    <s v="pulsioximetro"/>
    <s v="CHOICEMMED"/>
    <s v="s/i"/>
    <s v="202869956665."/>
    <s v="medico sala"/>
    <s v="N/A"/>
    <n v="47526"/>
  </r>
  <r>
    <x v="2"/>
    <s v="Monitor de signos vitales"/>
    <s v="edan"/>
    <s v="IM-8"/>
    <s v="360001-M20710690017."/>
    <s v="SALA2"/>
    <s v="N/A"/>
    <n v="152093"/>
  </r>
  <r>
    <x v="2"/>
    <s v="Monitor de signos vitales"/>
    <s v="Mindray"/>
    <s v="MEC-1200"/>
    <s v="CC-3B127684"/>
    <s v="PROCEDIMIENTO"/>
    <s v="AF-006737"/>
    <n v="152093"/>
  </r>
  <r>
    <x v="2"/>
    <s v="monitor de presion"/>
    <s v="riester"/>
    <s v="RI-CHAMPION"/>
    <n v="8002186"/>
    <s v="SALA HD"/>
    <s v="N/A"/>
    <n v="38023"/>
  </r>
  <r>
    <x v="2"/>
    <s v="Laringoscopio "/>
    <s v="Welch Allyn"/>
    <n v="60815"/>
    <s v="N/A"/>
    <s v="SALA 2"/>
    <s v="N/A"/>
    <n v="28517"/>
  </r>
  <r>
    <x v="2"/>
    <s v="Laringoscopio led"/>
    <s v="Welch Allyn"/>
    <n v="60813"/>
    <s v="N/A"/>
    <s v="SALA 1  "/>
    <s v="N/A"/>
    <n v="28517"/>
  </r>
  <r>
    <x v="2"/>
    <s v="Lámpara pielitica"/>
    <s v="Welch Allyn"/>
    <s v="GS-900"/>
    <s v="10025113109361"/>
    <s v="PROCEDIMIENTO"/>
    <s v="AF-006735"/>
    <n v="133081"/>
  </r>
  <r>
    <x v="2"/>
    <s v="Equipo de Organos led"/>
    <s v="Welch Allyn"/>
    <s v="poket led"/>
    <s v="*"/>
    <s v="NEFROLOGIA 1"/>
    <s v="AF006688"/>
    <n v="38023"/>
  </r>
  <r>
    <x v="2"/>
    <s v="Equipo de Organos led"/>
    <s v="Welch Allyn"/>
    <s v="poket led"/>
    <m/>
    <s v="PEDIATRIA"/>
    <s v="AF-006770"/>
    <n v="38023"/>
  </r>
  <r>
    <x v="2"/>
    <s v="Equipo de Organos led"/>
    <s v="Welch Allyn"/>
    <s v="poket led"/>
    <s v="*"/>
    <s v="PEDIATRIA"/>
    <s v="AF-006771"/>
    <n v="38023"/>
  </r>
  <r>
    <x v="2"/>
    <s v="Electrocardiografo"/>
    <s v="Biocare"/>
    <s v="ECG300G"/>
    <n v="1512121518"/>
    <s v="PROCEDIMIENTO"/>
    <s v="AF-006736"/>
    <n v="114070"/>
  </r>
  <r>
    <x v="2"/>
    <s v="Desfibrilador DEA"/>
    <s v="SCHILLER"/>
    <s v="FRED EASY"/>
    <n v="58995064245"/>
    <s v="SALA 2"/>
    <s v="AF-006926"/>
    <n v="152093"/>
  </r>
  <r>
    <x v="2"/>
    <s v="Bascula  "/>
    <s v="Healht o Meter"/>
    <s v="844 KL"/>
    <s v="8440073105"/>
    <s v="PERITONEAL "/>
    <s v="AF-006682"/>
    <n v="38023"/>
  </r>
  <r>
    <x v="2"/>
    <s v="Bascula  "/>
    <s v="Healht o Meter"/>
    <s v="450KL"/>
    <s v="4500017348"/>
    <s v="NEFROLOGIA 3"/>
    <s v="N/A"/>
    <n v="38023"/>
  </r>
  <r>
    <x v="2"/>
    <s v="BALANZA   "/>
    <s v="Bernalo"/>
    <s v="522 KL"/>
    <s v="5220004740"/>
    <s v="NEFROLOGIA1"/>
    <s v="AF-006662"/>
    <n v="38023"/>
  </r>
  <r>
    <x v="2"/>
    <s v="Bascula"/>
    <s v="Healht o Meter"/>
    <s v="450KL"/>
    <s v="4500013959"/>
    <s v="NUTRICION"/>
    <s v="AF-006698"/>
    <n v="38023"/>
  </r>
  <r>
    <x v="2"/>
    <s v="Bascula"/>
    <s v="Healht o Meter"/>
    <s v="450KL"/>
    <s v="4500017350"/>
    <s v="nefrologia 2"/>
    <s v="N/A"/>
    <n v="38023"/>
  </r>
  <r>
    <x v="2"/>
    <s v="Bascula"/>
    <s v="BBG"/>
    <s v="MDUSTRI 20"/>
    <s v="12E161229006"/>
    <s v="PISO 4"/>
    <s v="AF-006928"/>
    <n v="38023"/>
  </r>
  <r>
    <x v="2"/>
    <s v="Bascula"/>
    <s v="Moresco"/>
    <s v="CHELLENGER"/>
    <n v="30105846"/>
    <s v="SALA 1  PISO 2"/>
    <s v="AF-006730"/>
    <n v="38023"/>
  </r>
  <r>
    <x v="2"/>
    <s v="BALANZA /GRAMERA"/>
    <s v="BBG"/>
    <s v="N/A"/>
    <s v="04200."/>
    <s v="BIOMEDICO"/>
    <s v="AF-006799"/>
    <n v="24292"/>
  </r>
  <r>
    <x v="2"/>
    <s v="MONITOR DE PRESION"/>
    <s v="riester"/>
    <s v="RI-CHAMPION"/>
    <n v="8003121"/>
    <s v="NEFROLOGIA"/>
    <s v="TD-001"/>
    <n v="38023"/>
  </r>
  <r>
    <x v="2"/>
    <s v="DESFIBRILADOR  "/>
    <s v="MOINDRAY"/>
    <s v="D3"/>
    <s v="EZ-14061256"/>
    <s v="CARRO DE PARP SALA 2"/>
    <s v="N/A"/>
    <n v="152093"/>
  </r>
  <r>
    <x v="2"/>
    <s v="Fonendoscopio"/>
    <s v="ALPK2"/>
    <s v="RAPPAPORT"/>
    <s v="*"/>
    <s v="NEFROLOGIA 1"/>
    <s v="*"/>
    <n v="9506"/>
  </r>
  <r>
    <x v="2"/>
    <s v="Fonendoscopio"/>
    <s v="ALPK2"/>
    <s v="N/A"/>
    <s v="*"/>
    <s v="NUTRICION"/>
    <s v="N/A"/>
    <n v="9506"/>
  </r>
  <r>
    <x v="2"/>
    <s v="Fonendoscopio"/>
    <s v="ALPK2"/>
    <s v="RAPPAPORT"/>
    <s v="*"/>
    <s v="NEFROLOGIA2"/>
    <m/>
    <n v="9506"/>
  </r>
  <r>
    <x v="2"/>
    <s v="Fonendoscopio"/>
    <s v="ALPK2"/>
    <s v="N/A"/>
    <s v="*"/>
    <s v="PERITONEAL 3 PISO"/>
    <s v="*"/>
    <n v="9506"/>
  </r>
  <r>
    <x v="2"/>
    <s v="Fonendoscopio"/>
    <s v="ALPK2"/>
    <s v="RAPPAPORT"/>
    <s v="*"/>
    <s v="MEDICO TARDE"/>
    <s v="N/A"/>
    <n v="9506"/>
  </r>
  <r>
    <x v="2"/>
    <s v="Fonendoscopio"/>
    <s v="ALPK2"/>
    <s v="RAPPAPORT"/>
    <m/>
    <s v="MEDICO MAÑANA"/>
    <s v="N/A"/>
    <n v="9506"/>
  </r>
  <r>
    <x v="2"/>
    <s v="Fonendoscopio"/>
    <s v="ALPK2"/>
    <s v="N/A"/>
    <s v="*"/>
    <s v="POSITIVO"/>
    <s v="N/A"/>
    <n v="9506"/>
  </r>
  <r>
    <x v="2"/>
    <s v="Fonendoscopio"/>
    <s v="ALPK2"/>
    <s v="N/A"/>
    <s v="*"/>
    <s v="CARRO DE PARO SALA 1"/>
    <s v="N/A"/>
    <n v="9506"/>
  </r>
  <r>
    <x v="2"/>
    <s v="Termohigrometro"/>
    <s v="Kex-germany"/>
    <s v="SH-109"/>
    <s v="TH44-2018"/>
    <s v="CARRO DE PARO SALA1"/>
    <s v="AF-006857"/>
    <n v="24715"/>
  </r>
  <r>
    <x v="2"/>
    <s v="Termohigrometro"/>
    <s v="Kex-germany"/>
    <s v="SH-109"/>
    <s v="TH 010242"/>
    <s v="ALMACEN"/>
    <s v="AF-006786"/>
    <n v="24715"/>
  </r>
  <r>
    <x v="2"/>
    <s v="Termohigrometro"/>
    <s v="Kex-germany"/>
    <s v="SH-109"/>
    <s v="TH 010241"/>
    <s v="SALA 2"/>
    <s v="AF-006902"/>
    <n v="24715"/>
  </r>
  <r>
    <x v="2"/>
    <s v="Termohigrometro"/>
    <s v="Kex-germany"/>
    <s v="SH-110"/>
    <s v="TH51-2018"/>
    <s v="HIC"/>
    <s v="AF-006798"/>
    <n v="24715"/>
  </r>
  <r>
    <x v="2"/>
    <s v="TERMOMETRO DIGITAL"/>
    <s v="GENERICO"/>
    <s v="N/A"/>
    <s v="SALA 1"/>
    <s v="NEVERA MEDICAMENTO SALA 1"/>
    <s v="N/A"/>
    <n v="24715"/>
  </r>
  <r>
    <x v="2"/>
    <s v="TERMOMETRO DIGITAL"/>
    <s v="GENERICO"/>
    <s v="N/A"/>
    <s v="SALA 2"/>
    <s v="NEVERA MEDICAMENTO SALA 2"/>
    <s v="N/A"/>
    <n v="24715"/>
  </r>
  <r>
    <x v="2"/>
    <s v="Termohigrometro"/>
    <s v="Kex-germany"/>
    <s v="SH-109"/>
    <s v="TH43-2018"/>
    <s v="CARRO DE PARO SALA 2"/>
    <s v="AF-006931"/>
    <n v="24715"/>
  </r>
  <r>
    <x v="2"/>
    <s v="Termohigrometro"/>
    <s v="BIO TEMP"/>
    <s v="N/A"/>
    <s v="HTC-2-2018"/>
    <s v="BACKUP"/>
    <s v="AF-006785"/>
    <n v="24715"/>
  </r>
  <r>
    <x v="2"/>
    <s v="Termohigrometro"/>
    <s v="Kex-germany"/>
    <s v="SH-109"/>
    <s v="TH-45-2018"/>
    <s v="PLANTA DE AGUA"/>
    <s v="AF-006846"/>
    <n v="24715"/>
  </r>
  <r>
    <x v="2"/>
    <s v="Termohigrometro"/>
    <s v="HTC-2"/>
    <s v="no registra "/>
    <s v="TH-009"/>
    <s v="PLANTA CONCENTRADOS"/>
    <s v="AF-006821"/>
    <n v="24715"/>
  </r>
  <r>
    <x v="2"/>
    <s v="Termometro digital"/>
    <s v="Kex-germany"/>
    <s v="RT-803E"/>
    <s v="T-00096"/>
    <s v="FARMACIA"/>
    <s v="AF-006777"/>
    <n v="24715"/>
  </r>
  <r>
    <x v="2"/>
    <s v="Termohigrometro"/>
    <s v="Kex-germany"/>
    <s v="SH-109"/>
    <s v="TH55-2018"/>
    <s v="SALA HD 2"/>
    <s v="AF-006794"/>
    <n v="24715"/>
  </r>
  <r>
    <x v="2"/>
    <s v="Termohigrometro"/>
    <s v="Kex-germany"/>
    <s v="SH-109"/>
    <s v="TH-010243"/>
    <s v="GASES MEDICOS"/>
    <s v="AF-006772"/>
    <n v="24715"/>
  </r>
  <r>
    <x v="2"/>
    <s v="Termohigrometro"/>
    <s v="HTC-2"/>
    <s v="N/A"/>
    <s v="13070836"/>
    <s v="FARMACIA"/>
    <s v="AF-006779"/>
    <n v="24715"/>
  </r>
  <r>
    <x v="2"/>
    <s v="Termometro Digital Punzón"/>
    <s v="TECNK"/>
    <s v="N/A"/>
    <s v="T-0011"/>
    <s v="FARMACIA"/>
    <s v="*"/>
    <n v="24715"/>
  </r>
  <r>
    <x v="2"/>
    <s v="FLUJOMETRO"/>
    <s v="GENTEC"/>
    <s v="FM197A-15L-CH"/>
    <s v="FLU01 ( 1253497)"/>
    <s v="SALA HD "/>
    <s v="N/A"/>
    <n v="22180"/>
  </r>
  <r>
    <x v="2"/>
    <s v="FLUJOMETRO"/>
    <s v="GENTEC"/>
    <s v="FM197A-15L-CH"/>
    <s v="FLU02 (ISA240)"/>
    <s v="SALA HD "/>
    <s v="N/A"/>
    <n v="22180"/>
  </r>
  <r>
    <x v="2"/>
    <s v="FLUJOMETRO"/>
    <s v="GENTEC"/>
    <s v="FM197A-15L-CH"/>
    <s v="FLU03 ( ISA238)"/>
    <s v="SALA HD "/>
    <s v="N/A"/>
    <n v="22180"/>
  </r>
  <r>
    <x v="2"/>
    <s v="FLUJOMETRO"/>
    <s v="GENTEC"/>
    <s v="FM197A-15L-CH"/>
    <s v="FLU04 (ISA237)"/>
    <s v="SALA HD "/>
    <s v="N/A"/>
    <n v="22180"/>
  </r>
  <r>
    <x v="2"/>
    <s v="FLUJOMETRO"/>
    <s v="GENTEC"/>
    <s v="FM197A-15L-CH"/>
    <s v="FLU05 (1253452)"/>
    <s v="SALA HD "/>
    <s v="N/A"/>
    <n v="22180"/>
  </r>
  <r>
    <x v="2"/>
    <s v="FLUJOMETRO"/>
    <s v="GENTEC"/>
    <s v="FM197A-15L-CH"/>
    <s v="FLU06 (1253453)"/>
    <s v="SALA HD "/>
    <s v="N/A"/>
    <n v="22180"/>
  </r>
  <r>
    <x v="2"/>
    <s v="FLUJOMETRO"/>
    <s v="GENTEC"/>
    <s v="FM197A-15L-CH"/>
    <s v="FLU07 ( 1253551)"/>
    <s v="SALA HD "/>
    <s v="N/A"/>
    <n v="22180"/>
  </r>
  <r>
    <x v="2"/>
    <s v="FLUJOMETRO"/>
    <s v="GENTEC"/>
    <s v="FM197A-15L-CH"/>
    <s v="FLU08 (ISA239)"/>
    <s v="SALA HD "/>
    <s v="N/A"/>
    <n v="22180"/>
  </r>
  <r>
    <x v="2"/>
    <s v="FLUJOMETRO"/>
    <s v="GENTEC"/>
    <s v="FM197A-15L-CH"/>
    <s v="FLU09( 1253554)"/>
    <s v="SALA HD "/>
    <s v="N/A"/>
    <n v="22180"/>
  </r>
  <r>
    <x v="2"/>
    <s v="FLUJOMETRO"/>
    <s v="GENTEC"/>
    <s v="FM197A-15L-CH"/>
    <s v="FLU10 (1253555)"/>
    <s v="SALA HD "/>
    <s v="N/A"/>
    <n v="22180"/>
  </r>
  <r>
    <x v="2"/>
    <s v="FLUJOMETRO"/>
    <s v="GENTEC"/>
    <s v="FM197A-15L-CH"/>
    <s v="FLU11 (ISA252)"/>
    <s v="SALA HD "/>
    <s v="N/A"/>
    <n v="22180"/>
  </r>
  <r>
    <x v="2"/>
    <s v="FLUJOMETRO"/>
    <s v="GENTEC"/>
    <s v="FM197A-15L-CH"/>
    <s v="FLU12 ( ISA253)"/>
    <s v="SALA HD "/>
    <s v="N/A"/>
    <n v="22180"/>
  </r>
  <r>
    <x v="2"/>
    <s v="FLUJOMETRO"/>
    <s v="GENTEC"/>
    <s v="FM197A-15L-CH"/>
    <s v="FLU13 (ISA244)"/>
    <s v="SALA HD "/>
    <s v="N/A"/>
    <n v="22180"/>
  </r>
  <r>
    <x v="2"/>
    <s v="FLUJOMETRO"/>
    <s v="GENTEC"/>
    <s v="FM197A-15L-CH"/>
    <s v="FLU14(ISA243)"/>
    <s v="SALA HD "/>
    <s v="N/A"/>
    <n v="22180"/>
  </r>
  <r>
    <x v="2"/>
    <s v="FLUJOMETRO"/>
    <s v="GENTEC"/>
    <s v="FM197A-15L-CH"/>
    <s v="FLU15(1253592)"/>
    <s v="SALA HD "/>
    <s v="N/A"/>
    <n v="22180"/>
  </r>
  <r>
    <x v="2"/>
    <s v="FLUJOMETRO"/>
    <s v="GENTEC"/>
    <s v="FM197A-15L-CH"/>
    <s v="FLU16( 1253591)"/>
    <s v="SALA HD "/>
    <s v="N/A"/>
    <n v="22180"/>
  </r>
  <r>
    <x v="2"/>
    <s v="FLUJOMETRO"/>
    <s v="GENTEC"/>
    <s v="FM197A-15L-CH"/>
    <s v="FLU17 (1253496)"/>
    <s v="SALA HD "/>
    <s v="N/A"/>
    <n v="22180"/>
  </r>
  <r>
    <x v="2"/>
    <s v="FLUJOMETRO"/>
    <s v="GENTEC"/>
    <s v="FM197A-15L-CH"/>
    <s v="FLU18 (FLU0042)"/>
    <s v="SALA HD "/>
    <s v="N/A"/>
    <n v="22180"/>
  </r>
  <r>
    <x v="2"/>
    <s v="FLUJOMETRO"/>
    <s v="GENTEC"/>
    <s v="FM197A-15L-CH"/>
    <s v="FLU19 (ISA254 )"/>
    <s v="SALA HD "/>
    <s v="N/A"/>
    <n v="22180"/>
  </r>
  <r>
    <x v="2"/>
    <s v="FLUJOMETRO"/>
    <s v="GENTEC"/>
    <s v="FM197A-15L-CH"/>
    <s v="FLU20 ISA236)"/>
    <s v="SALA HD "/>
    <s v="N/A"/>
    <n v="22180"/>
  </r>
  <r>
    <x v="2"/>
    <s v="FLUJOMETRO"/>
    <s v="GENTEC"/>
    <s v="FM197A-15L-CH"/>
    <s v="FLU21 (  ISA235)"/>
    <s v="SALA HD "/>
    <s v="N/A"/>
    <n v="22180"/>
  </r>
  <r>
    <x v="2"/>
    <s v="FLUJOMETRO"/>
    <s v="GENTEC"/>
    <s v="FM197A-15L-CH"/>
    <s v="FLU22 (1253500)"/>
    <s v="SALA HD "/>
    <s v="N/A"/>
    <n v="22180"/>
  </r>
  <r>
    <x v="2"/>
    <s v="FLUJOMETRO"/>
    <s v="GENTEC"/>
    <s v="FM197A-15L-CH"/>
    <s v="FLU 23(1253499 )"/>
    <s v="SALA HD "/>
    <s v="N/A"/>
    <n v="22180"/>
  </r>
  <r>
    <x v="2"/>
    <s v="FLUJOMETRO"/>
    <s v="GENTEC"/>
    <s v="FM197A-15L-CH"/>
    <s v="FLU 24(ISA248 )"/>
    <s v="SALA HD "/>
    <s v="N/A"/>
    <n v="22180"/>
  </r>
  <r>
    <x v="2"/>
    <s v="FLUJOMETRO"/>
    <s v="GENTEC"/>
    <s v="FM197A-15L-CH"/>
    <s v="FLU 25(ISA249 )"/>
    <s v="SALA HD "/>
    <s v="N/A"/>
    <n v="22180"/>
  </r>
  <r>
    <x v="2"/>
    <s v="FLUJOMETRO"/>
    <s v="GENTEC"/>
    <s v="FM197A-15L-CH"/>
    <s v="FLU26 (ISA250 )"/>
    <s v="SALA HD "/>
    <s v="N/A"/>
    <n v="22180"/>
  </r>
  <r>
    <x v="2"/>
    <s v="FLUJOMETRO"/>
    <s v="GENTEC"/>
    <s v="FM197A-15L-CH"/>
    <s v="FLU27 (ISA251 )"/>
    <s v="SALA HD "/>
    <s v="N/A"/>
    <n v="22180"/>
  </r>
  <r>
    <x v="2"/>
    <s v="FLUJOMETRO"/>
    <s v="GENTEC"/>
    <s v="FM197A-15L-CH"/>
    <s v="FLU28 (1253501 )"/>
    <s v="SALA HD "/>
    <s v="N/A"/>
    <n v="22180"/>
  </r>
  <r>
    <x v="2"/>
    <s v="FLUJOMETRO"/>
    <s v="GENTEC"/>
    <s v="FM197A-15L-CH"/>
    <s v="FLU29 (1253502 )"/>
    <s v="SALA HD "/>
    <s v="N/A"/>
    <n v="22180"/>
  </r>
  <r>
    <x v="2"/>
    <s v="FLUJOMETRO"/>
    <s v="GENTEC"/>
    <s v="FM197A-15L-CH"/>
    <s v="FLU30 (ISA245 )"/>
    <s v="SALA HD "/>
    <s v="N/A"/>
    <n v="22180"/>
  </r>
  <r>
    <x v="2"/>
    <s v="FLUJOMETRO"/>
    <s v="GENTEC"/>
    <s v="FM197A-15L-CH"/>
    <s v="FLU 31(ISA241 )"/>
    <s v="SALA HD "/>
    <s v="N/A"/>
    <n v="22180"/>
  </r>
  <r>
    <x v="2"/>
    <s v="FLUJOMETRO"/>
    <s v="GENTEC"/>
    <s v="FM197A-15L-CH"/>
    <s v="FLU32 (ISA242 )"/>
    <s v="SALA HD "/>
    <s v="N/A"/>
    <n v="22180"/>
  </r>
  <r>
    <x v="2"/>
    <s v="FLUJOMETRO"/>
    <s v="GENTEC"/>
    <s v="FM197A-15L-CH"/>
    <s v="FLU 33(1253491 )"/>
    <s v="SALA HD "/>
    <s v="N/A"/>
    <n v="22180"/>
  </r>
  <r>
    <x v="2"/>
    <s v="FLUJOMETRO"/>
    <s v="GENTEC"/>
    <s v="FM197A-15L-CH"/>
    <s v="FLU34 (125392 )"/>
    <s v="SALA HD "/>
    <s v="N/A"/>
    <n v="22180"/>
  </r>
  <r>
    <x v="2"/>
    <s v="FLUJOMETRO"/>
    <s v="GENTEC"/>
    <s v="FM197A-15L-CH"/>
    <s v="FLU35 (1253494 )"/>
    <s v="SALA HD "/>
    <s v="N/A"/>
    <n v="22180"/>
  </r>
  <r>
    <x v="2"/>
    <s v="FLUJOMETRO"/>
    <s v="GENTEC"/>
    <s v="FM197A-15L-CH"/>
    <s v="FLU36 (1253493)"/>
    <s v="SALA HD "/>
    <s v="N/A"/>
    <n v="22180"/>
  </r>
  <r>
    <x v="2"/>
    <s v="FLUJOMETRO"/>
    <s v="GENTEC"/>
    <s v="FM197A-15L-CH"/>
    <s v="FLU 37(1253455 )"/>
    <s v="SALA HD "/>
    <s v="N/A"/>
    <n v="22180"/>
  </r>
  <r>
    <x v="2"/>
    <s v="FLUJOMETRO"/>
    <s v="GENTEC"/>
    <s v="FM197A-15L-CH"/>
    <s v="FLU38 (ISA234)"/>
    <s v="SALA HD "/>
    <s v="N/A"/>
    <n v="22180"/>
  </r>
  <r>
    <x v="2"/>
    <s v="FLUJOMETRO"/>
    <s v="GENTEC"/>
    <s v="FM197A-15L-CH"/>
    <s v="FLU39(ISA246 )"/>
    <s v="SALA HD "/>
    <s v="N/A"/>
    <n v="22180"/>
  </r>
  <r>
    <x v="2"/>
    <s v="FLUJOMETRO"/>
    <s v="GENTEC"/>
    <s v="FM197A-15L-CH"/>
    <s v="FLU40 (ISA247)"/>
    <s v="SALA HD "/>
    <s v="N/A"/>
    <n v="22180"/>
  </r>
  <r>
    <x v="2"/>
    <s v="FLUJOMETRO"/>
    <s v="GENTEC"/>
    <s v="FM197A-15L-CH"/>
    <s v="FLU41 (1253503 )"/>
    <s v="SALA HD "/>
    <s v="N/A"/>
    <n v="22180"/>
  </r>
  <r>
    <x v="2"/>
    <s v="FLUJOMETRO"/>
    <s v="GENTEC"/>
    <s v="FM197A-15L-CH"/>
    <s v="FLU42 ( 1253504)"/>
    <s v="SALA HD "/>
    <s v="N/A"/>
    <n v="22180"/>
  </r>
  <r>
    <x v="2"/>
    <s v="FLUJOMETRO"/>
    <s v="GENTEC"/>
    <s v="FM197A-15L-CH"/>
    <s v="FLU43 (ISA245 )"/>
    <s v="SALA HD "/>
    <s v="N/A"/>
    <n v="22180"/>
  </r>
  <r>
    <x v="1"/>
    <s v="EQUIPO "/>
    <s v="MARCA"/>
    <s v="MODELO"/>
    <s v="SERIE"/>
    <s v="UBICACIÓN"/>
    <s v="ACTIVO FIJO"/>
    <m/>
  </r>
  <r>
    <x v="3"/>
    <s v="Balanza pediatrica"/>
    <s v="Healt O Meter"/>
    <s v="522 KL"/>
    <s v="5220004542"/>
    <s v="NEFROLOGIA PEDIATRICA"/>
    <s v="AF-005868"/>
    <n v="38023"/>
  </r>
  <r>
    <x v="3"/>
    <s v="Bascual de plataforma "/>
    <s v="Moresco"/>
    <s v="DY-8020"/>
    <s v="DY1855"/>
    <s v="RECICLAJE"/>
    <s v="AF 005694"/>
    <n v="79250"/>
  </r>
  <r>
    <x v="3"/>
    <s v="Bascula con tallimetro"/>
    <s v="Healt O Meter"/>
    <s v="450 KL"/>
    <s v="4500013687"/>
    <s v="NEFROLOGIA PEDIATRICA"/>
    <s v="AF-0008879  AF005816"/>
    <n v="38023"/>
  </r>
  <r>
    <x v="3"/>
    <s v="Bascula con tallimetro"/>
    <s v="Healt O Meter"/>
    <s v="450 KL"/>
    <n v="4500015990"/>
    <s v="NUTRICION 1"/>
    <m/>
    <n v="38023"/>
  </r>
  <r>
    <x v="3"/>
    <s v="Bascula con tallimetro"/>
    <s v="Healt O Meter"/>
    <s v="450 KL"/>
    <n v="4500016406"/>
    <s v="NUTRICION 2"/>
    <m/>
    <n v="38023"/>
  </r>
  <r>
    <x v="3"/>
    <s v="Bascula con tallimetro"/>
    <s v="Healt O Meter"/>
    <s v="450 KL"/>
    <s v="4500011290"/>
    <s v="NEFROLOGIA "/>
    <s v="AF0008885    AF005865"/>
    <n v="38023"/>
  </r>
  <r>
    <x v="3"/>
    <s v="Bascula de plataforma "/>
    <s v="IWS"/>
    <s v="XK-315A1"/>
    <s v="CX1620031"/>
    <s v="SALA HD2"/>
    <s v="AF 006053"/>
    <n v="79250"/>
  </r>
  <r>
    <x v="3"/>
    <s v="Bascula de plataforma "/>
    <s v="IWS"/>
    <s v="XK-315A1"/>
    <n v="18070563"/>
    <s v="SALA HD1"/>
    <s v="AF 006091"/>
    <n v="79250"/>
  </r>
  <r>
    <x v="3"/>
    <s v="Bascula plataforma "/>
    <s v="Moresco"/>
    <s v="DY-8020"/>
    <n v="950425"/>
    <s v="UAR"/>
    <m/>
    <n v="79250"/>
  </r>
  <r>
    <x v="3"/>
    <s v="Desfibrilador"/>
    <s v="Mindray"/>
    <s v="Beneheart D3"/>
    <s v="EL-15000476"/>
    <s v="SALA HD"/>
    <s v="    AF 007018"/>
    <n v="152093"/>
  </r>
  <r>
    <x v="3"/>
    <s v="Electrocardiografo"/>
    <s v="Biocare"/>
    <s v="ECG-300G"/>
    <n v="1512121519"/>
    <s v="PROCEDIMIENTOS"/>
    <s v="AF-0006744"/>
    <n v="114070"/>
  </r>
  <r>
    <x v="3"/>
    <s v="Equipo de organos"/>
    <s v="Welch Allyn"/>
    <s v="Pocket junior"/>
    <s v="E2"/>
    <s v="SALA"/>
    <m/>
    <n v="38023"/>
  </r>
  <r>
    <x v="3"/>
    <s v="Equipo de organos"/>
    <s v="Welch Allyn"/>
    <s v="Pocket LED"/>
    <s v="E3"/>
    <s v="CONSULTORIO"/>
    <s v="AF-005876"/>
    <n v="38023"/>
  </r>
  <r>
    <x v="3"/>
    <s v="Lampara pielitica"/>
    <s v="Welch Allyn"/>
    <s v="ls 200"/>
    <s v="N/A"/>
    <s v="PROCEDIMIENTOS"/>
    <s v="AF-005823"/>
    <n v="133081"/>
  </r>
  <r>
    <x v="3"/>
    <s v="Laringoscopio"/>
    <s v="Welch Allyn"/>
    <n v="69063"/>
    <n v="60815"/>
    <s v="CARRO DE PARO"/>
    <m/>
    <n v="28517"/>
  </r>
  <r>
    <x v="3"/>
    <s v="Monitor de presion"/>
    <s v="Omrom"/>
    <s v="HEM-705CPINT"/>
    <s v="20070800481LF"/>
    <s v="SALA"/>
    <m/>
    <n v="38023"/>
  </r>
  <r>
    <x v="3"/>
    <s v="Monitor de presion"/>
    <s v="Omrom"/>
    <s v="HEM-705CPINT"/>
    <s v="20070800497LF"/>
    <s v="SALA"/>
    <m/>
    <n v="38023"/>
  </r>
  <r>
    <x v="3"/>
    <s v="Monitor de presion"/>
    <s v="PANGAO"/>
    <s v="PG-800B16"/>
    <n v="1604069958"/>
    <s v="SALA"/>
    <s v="AF-005747"/>
    <n v="38023"/>
  </r>
  <r>
    <x v="3"/>
    <s v="Monitor de presion"/>
    <s v="PANGAO"/>
    <s v="PG-800B16"/>
    <n v="1604069946"/>
    <s v="SALA"/>
    <s v="AF-005539"/>
    <n v="38023"/>
  </r>
  <r>
    <x v="3"/>
    <s v="Monitor de presion"/>
    <s v="RIESTER"/>
    <s v="Ri-Champion"/>
    <s v="03000584."/>
    <s v="SALA|"/>
    <s v="N/A"/>
    <n v="38023"/>
  </r>
  <r>
    <x v="3"/>
    <s v="Monitor de presion"/>
    <s v="RIESTER"/>
    <s v="Ri-Champion"/>
    <s v="03001674."/>
    <s v="SALA"/>
    <s v="N/A"/>
    <n v="38023"/>
  </r>
  <r>
    <x v="3"/>
    <s v="Monitor de presion"/>
    <s v="RIESTER"/>
    <s v="Ri-Champion"/>
    <s v="03001317."/>
    <s v="SALA"/>
    <s v="N/A"/>
    <n v="38023"/>
  </r>
  <r>
    <x v="3"/>
    <s v="Monitor de presion"/>
    <s v="RIESTER"/>
    <s v="Ri-Champion"/>
    <s v="03000479."/>
    <s v="SALA"/>
    <s v="N/A"/>
    <n v="38023"/>
  </r>
  <r>
    <x v="3"/>
    <s v="Monitor de presion"/>
    <s v="GMD"/>
    <s v="GMD-BPM-1491-C"/>
    <s v="BA4851200601080D."/>
    <s v="SALA"/>
    <s v="N/A"/>
    <n v="38023"/>
  </r>
  <r>
    <x v="3"/>
    <s v="Monitor de presion"/>
    <s v="GMD"/>
    <s v="GMD-BPM-1491-C"/>
    <s v="BA4851200601070D."/>
    <s v="SALA"/>
    <s v="N/A"/>
    <n v="38023"/>
  </r>
  <r>
    <x v="3"/>
    <s v="Monitor de presion"/>
    <s v="GMD"/>
    <s v="GMD-BPM-1491-C"/>
    <s v="BA4851200600927D."/>
    <s v="SALA"/>
    <s v="N/A"/>
    <n v="38023"/>
  </r>
  <r>
    <x v="3"/>
    <s v="Monitor de presion"/>
    <s v="GMD"/>
    <s v="GMD-BPM-1491-C"/>
    <s v="BA4851200601415D."/>
    <s v="SALA"/>
    <s v="N/A"/>
    <n v="38023"/>
  </r>
  <r>
    <x v="3"/>
    <s v="Monitor de presion"/>
    <s v="SEJOY"/>
    <s v="BP-1319"/>
    <s v="2101219920181."/>
    <s v="SALA"/>
    <s v="N/A"/>
    <n v="38023"/>
  </r>
  <r>
    <x v="3"/>
    <s v="Monitor de presion"/>
    <s v="GMD"/>
    <s v="GMD-BPM-1491-C"/>
    <s v="BA4851200600399D."/>
    <s v="SALA"/>
    <s v="N/A"/>
    <n v="38023"/>
  </r>
  <r>
    <x v="3"/>
    <s v="Monitor de presion"/>
    <s v="RIESTER"/>
    <s v="Ri-Champion"/>
    <s v="03000566."/>
    <s v="SALA"/>
    <s v="N/A"/>
    <n v="38023"/>
  </r>
  <r>
    <x v="3"/>
    <s v="Monitor de presion"/>
    <s v="RIESTER"/>
    <s v="Ri-Champion"/>
    <s v="03001384."/>
    <s v="SALA"/>
    <s v="N/A"/>
    <n v="38023"/>
  </r>
  <r>
    <x v="3"/>
    <s v="Monitor de presion"/>
    <s v="RIESTER"/>
    <s v="Ri-Champion"/>
    <s v="03000319."/>
    <s v="SALA"/>
    <s v="N/A"/>
    <n v="38023"/>
  </r>
  <r>
    <x v="3"/>
    <s v="Monitor de presion"/>
    <s v="RIESTER"/>
    <s v="Ri-Champion"/>
    <s v="03000636."/>
    <s v="SALA HD"/>
    <s v="N/A"/>
    <n v="38023"/>
  </r>
  <r>
    <x v="3"/>
    <s v="Monitor de presion"/>
    <s v="OMRON"/>
    <s v="Hem-7322T-E"/>
    <s v="20190504061VG"/>
    <s v="SALA HD"/>
    <m/>
    <n v="38023"/>
  </r>
  <r>
    <x v="3"/>
    <s v="Monitor de presion"/>
    <s v="RIESTER"/>
    <s v="Ri-Champion"/>
    <s v=".03001189."/>
    <s v="SALA HD"/>
    <s v="N/A"/>
    <n v="38023"/>
  </r>
  <r>
    <x v="3"/>
    <s v="Monitor de presion"/>
    <s v="RIESTER"/>
    <s v="Ri-Champion"/>
    <s v="08002092."/>
    <s v="SALA HD"/>
    <m/>
    <n v="38023"/>
  </r>
  <r>
    <x v="3"/>
    <s v="Monitor de presion"/>
    <s v="RIESTER"/>
    <s v="Ri-Champion"/>
    <s v="03001380."/>
    <s v="SALA HD"/>
    <s v="N/A"/>
    <n v="38023"/>
  </r>
  <r>
    <x v="3"/>
    <s v="Monitor de presion"/>
    <s v="RIESTER"/>
    <s v="Ri-Champion"/>
    <s v="08002689."/>
    <s v="SALA HD"/>
    <s v="N/A"/>
    <n v="38023"/>
  </r>
  <r>
    <x v="3"/>
    <s v="Monitor de presion"/>
    <s v="SEJOY"/>
    <s v="BP-1319"/>
    <s v="2009172320337."/>
    <s v="SALA HD"/>
    <s v="N/A"/>
    <n v="38023"/>
  </r>
  <r>
    <x v="3"/>
    <s v="Monitor de presion"/>
    <s v="SEJOY"/>
    <s v="BP-1319"/>
    <s v="2101219920168."/>
    <s v="SALA HD"/>
    <s v="N/A"/>
    <n v="38023"/>
  </r>
  <r>
    <x v="3"/>
    <s v="Monitor de presion"/>
    <s v="SEJOY"/>
    <s v="BP-1319"/>
    <s v="2009172320325."/>
    <s v="SALA HD"/>
    <s v="N/A"/>
    <n v="38023"/>
  </r>
  <r>
    <x v="3"/>
    <s v="Monitor de presion"/>
    <s v="SEJOY"/>
    <s v="BP-1319"/>
    <s v="2009172320328."/>
    <s v="SALA"/>
    <s v="N/A"/>
    <n v="38023"/>
  </r>
  <r>
    <x v="3"/>
    <s v="Monitor de presion"/>
    <s v="SEJOY"/>
    <s v="BP-1319"/>
    <s v="2009172320320."/>
    <s v="SALA"/>
    <s v="N/A"/>
    <n v="38023"/>
  </r>
  <r>
    <x v="3"/>
    <s v="Monitor de presion"/>
    <s v="SEJOY"/>
    <s v="BP-1319"/>
    <s v="2009172320316."/>
    <s v="SALA"/>
    <s v="N/A"/>
    <n v="38023"/>
  </r>
  <r>
    <x v="3"/>
    <s v="Monitor de presion"/>
    <s v="SEJOY"/>
    <s v="BP-1319"/>
    <s v="2101219920164."/>
    <s v="SALA"/>
    <s v="N/A"/>
    <n v="38023"/>
  </r>
  <r>
    <x v="3"/>
    <s v="Monitor de presion"/>
    <s v="SEJOY"/>
    <s v="BP-1319"/>
    <s v="2101219920170."/>
    <s v="SALA"/>
    <s v="N/A"/>
    <n v="38023"/>
  </r>
  <r>
    <x v="3"/>
    <s v="Monitor de presion"/>
    <s v="SEJOY"/>
    <s v="BP-1319"/>
    <s v="2101219920177."/>
    <s v="SALA"/>
    <s v="N/A"/>
    <n v="38023"/>
  </r>
  <r>
    <x v="3"/>
    <s v="Monitor de presion"/>
    <s v="SEJOY"/>
    <s v="BP-1319"/>
    <s v="2009172320332."/>
    <s v="SALA"/>
    <s v="N/A"/>
    <n v="38023"/>
  </r>
  <r>
    <x v="3"/>
    <s v="Monitor de presion"/>
    <s v="SEJOY"/>
    <s v="BP-1319"/>
    <s v="2009172320339."/>
    <s v="SALA"/>
    <s v="N/A"/>
    <n v="38023"/>
  </r>
  <r>
    <x v="3"/>
    <s v="Monitor de presion"/>
    <s v="SEJOY"/>
    <s v="BP-1319"/>
    <s v="2101219920183."/>
    <s v="SALA"/>
    <s v="N/A"/>
    <n v="38023"/>
  </r>
  <r>
    <x v="3"/>
    <s v="Monitor de presion"/>
    <s v="SEJOY"/>
    <s v="BP-1319"/>
    <s v="2009172320321."/>
    <s v="SALA"/>
    <s v="N/A"/>
    <n v="38023"/>
  </r>
  <r>
    <x v="3"/>
    <s v="Monitor de signos vitales"/>
    <s v="mindray"/>
    <s v="imec-8"/>
    <s v="EW-75036095"/>
    <s v="PROCEDIMIENTOS"/>
    <s v="     AF005822"/>
    <n v="152093"/>
  </r>
  <r>
    <x v="3"/>
    <s v="Succionador"/>
    <s v="SMAF"/>
    <s v="SXT-5A"/>
    <s v="L17-13-016"/>
    <s v="SALA HD"/>
    <s v="AF007019"/>
    <n v="38023"/>
  </r>
  <r>
    <x v="3"/>
    <s v="Tensiometro "/>
    <s v="ALPK2"/>
    <n v="1006521"/>
    <s v="003416"/>
    <s v="NEFROLOGIA "/>
    <s v="      AF005866"/>
    <n v="38023"/>
  </r>
  <r>
    <x v="3"/>
    <s v="Tensiometro "/>
    <s v="ALPK2"/>
    <s v="B  "/>
    <s v="18-12334"/>
    <s v="COTINGENCIA"/>
    <m/>
    <n v="38023"/>
  </r>
  <r>
    <x v="3"/>
    <s v="Tensiometro aneroides "/>
    <s v="Welch Allyn"/>
    <s v="7670"/>
    <s v="121121125116"/>
    <s v="NEFROLOGIA"/>
    <m/>
    <n v="38023"/>
  </r>
  <r>
    <x v="3"/>
    <s v="Termohigrometro"/>
    <s v="Kex Germany"/>
    <s v="SH-109"/>
    <s v="TH1-2018"/>
    <s v="PLANTA CONCENTRADO"/>
    <m/>
    <n v="24715"/>
  </r>
  <r>
    <x v="3"/>
    <s v="Termohigrometro"/>
    <s v="Kex Germany"/>
    <s v="SH-109"/>
    <s v="TH4-2018"/>
    <s v="BODEGA"/>
    <m/>
    <n v="24715"/>
  </r>
  <r>
    <x v="3"/>
    <s v="Termohigrometro"/>
    <s v="Kex Germany"/>
    <s v="SH-109"/>
    <s v="TH7-2018"/>
    <s v="BODEGA"/>
    <m/>
    <n v="24715"/>
  </r>
  <r>
    <x v="3"/>
    <s v="Termohigrometro"/>
    <s v="Kex Germany"/>
    <s v="SH-121"/>
    <s v="TH20-2018"/>
    <s v="ALMACEN"/>
    <m/>
    <n v="24715"/>
  </r>
  <r>
    <x v="3"/>
    <s v="Termohigrometro"/>
    <s v="KTJ"/>
    <s v="TA218B"/>
    <s v="TH-017366"/>
    <s v="CUARTO DE OXIGENO"/>
    <m/>
    <n v="24715"/>
  </r>
  <r>
    <x v="3"/>
    <s v="Termohigrometro"/>
    <s v="KTJ"/>
    <s v="TA218B"/>
    <s v="TH-017365"/>
    <s v="CARRO DE PARO"/>
    <m/>
    <n v="24715"/>
  </r>
  <r>
    <x v="3"/>
    <s v="Termohigrometro"/>
    <s v="KTJ"/>
    <s v="TA218B"/>
    <s v="TH-017363"/>
    <s v="FARMACIA"/>
    <m/>
    <n v="24715"/>
  </r>
  <r>
    <x v="3"/>
    <s v="Termohigrometro"/>
    <s v="KTJ"/>
    <s v="TA218B"/>
    <s v="TH-017364"/>
    <s v="ALMACEN"/>
    <s v="AF-005744"/>
    <n v="24715"/>
  </r>
  <r>
    <x v="3"/>
    <s v="Termohigrometro"/>
    <s v="Kex Germany"/>
    <s v="SH-109"/>
    <s v="TH6-2018"/>
    <s v="BODEGA"/>
    <s v="AF-005706"/>
    <n v="24715"/>
  </r>
  <r>
    <x v="3"/>
    <s v="Termohigrometro"/>
    <s v="CLOCK/HUMIDITY"/>
    <s v="HTC-2"/>
    <s v="TH21-2018"/>
    <s v="TRABAJO SUCIO"/>
    <m/>
    <n v="24715"/>
  </r>
  <r>
    <x v="3"/>
    <s v="Termohigrometro"/>
    <s v="CLOCK/HUMIDITY"/>
    <s v="HTC-2"/>
    <s v="TH23-2018"/>
    <s v="PLANTA DE AGUA"/>
    <m/>
    <n v="24715"/>
  </r>
  <r>
    <x v="3"/>
    <s v="Termohigrometro"/>
    <s v="CLOCK/HUMIDITY"/>
    <s v="HTC-2"/>
    <s v="TH22-2018"/>
    <s v="NEVERA FARMACIA"/>
    <m/>
    <n v="24715"/>
  </r>
  <r>
    <x v="3"/>
    <s v="Termohigrometro"/>
    <s v="BIOTEM"/>
    <s v="S/I"/>
    <s v="TH-00045"/>
    <s v="CUARTO DE INSUMOS"/>
    <m/>
    <n v="24715"/>
  </r>
  <r>
    <x v="3"/>
    <s v="Termohigrometro"/>
    <s v="Kex Germany"/>
    <s v="SH-109"/>
    <s v="TH19-2018"/>
    <s v="NEVERA E TRASPORTE"/>
    <m/>
    <n v="24715"/>
  </r>
  <r>
    <x v="3"/>
    <s v="Termometro "/>
    <s v="Kex Germany"/>
    <s v="RT-803E"/>
    <s v="T1-2018"/>
    <s v="NEVERA E TRASPORTE"/>
    <m/>
    <n v="24715"/>
  </r>
  <r>
    <x v="3"/>
    <s v="Termometro "/>
    <s v="BIOTEM"/>
    <s v="N/A"/>
    <s v="T4-2020"/>
    <s v="NEVERA E TRASPORTE"/>
    <m/>
    <n v="24715"/>
  </r>
  <r>
    <x v="3"/>
    <s v="Termometro digital punzon"/>
    <s v="Kex Germany"/>
    <s v="KT400"/>
    <s v="TP1-2018"/>
    <s v="FARMACIA"/>
    <m/>
    <n v="24715"/>
  </r>
  <r>
    <x v="3"/>
    <s v="FONENDOSCOPIO"/>
    <s v="BOCANG"/>
    <s v="RAPAPPORT"/>
    <s v="F1"/>
    <s v="CONSULTORIO"/>
    <m/>
    <n v="9506"/>
  </r>
  <r>
    <x v="3"/>
    <s v="FONENDOSCOPIO"/>
    <s v="BOCANG"/>
    <s v="RAPAPPORT"/>
    <s v="F5"/>
    <s v="SALA HD"/>
    <m/>
    <n v="9506"/>
  </r>
  <r>
    <x v="3"/>
    <s v="FONENDOSCOPIO"/>
    <s v="BOCANG"/>
    <s v="RAPAPPORT"/>
    <s v="F4"/>
    <s v="SALA HD POSITIVO"/>
    <m/>
    <n v="9506"/>
  </r>
  <r>
    <x v="3"/>
    <s v="FONENDOSCOPIO"/>
    <s v="BOCANG"/>
    <s v="RAPAPPORT"/>
    <s v="F6"/>
    <s v="SALA HD"/>
    <m/>
    <n v="9506"/>
  </r>
  <r>
    <x v="3"/>
    <s v="PLSOXIMETRO "/>
    <s v="GMD"/>
    <s v="GMDPX-500C"/>
    <s v="P1"/>
    <s v="SALA"/>
    <m/>
    <n v="47526"/>
  </r>
  <r>
    <x v="3"/>
    <s v="FLUJOMETRO"/>
    <s v="IOXYGEN"/>
    <s v="N/A"/>
    <s v="13E0210."/>
    <s v="SALA"/>
    <m/>
    <n v="22180"/>
  </r>
  <r>
    <x v="3"/>
    <s v="FLUJOMETRO"/>
    <s v="IOXYGEN"/>
    <s v="N/A"/>
    <s v="13E0469."/>
    <s v="SALA"/>
    <m/>
    <n v="22180"/>
  </r>
  <r>
    <x v="3"/>
    <s v="FLUJOMETRO"/>
    <s v="IOXYGEN"/>
    <s v="N/A"/>
    <s v="13E0320."/>
    <s v="SALA"/>
    <m/>
    <n v="22180"/>
  </r>
  <r>
    <x v="3"/>
    <s v="FLUJOMETRO"/>
    <s v="IOXYGEN"/>
    <s v="N/A"/>
    <s v="13E0271."/>
    <s v="SALA"/>
    <m/>
    <n v="22180"/>
  </r>
  <r>
    <x v="3"/>
    <s v="FLUJOMETRO"/>
    <s v="GENTEC"/>
    <s v="FM197B-15L-CH"/>
    <s v="61G-16070096/076."/>
    <s v="SALA"/>
    <m/>
    <n v="22180"/>
  </r>
  <r>
    <x v="3"/>
    <s v="FLUJOMETRO"/>
    <s v="IOXYGEN"/>
    <s v="N/A"/>
    <s v="13E0299."/>
    <s v="SALA"/>
    <m/>
    <n v="22180"/>
  </r>
  <r>
    <x v="3"/>
    <s v="FLUJOMETRO"/>
    <s v="IOXYGEN"/>
    <s v="N/A"/>
    <s v="13E0430."/>
    <s v="SALA"/>
    <m/>
    <n v="22180"/>
  </r>
  <r>
    <x v="3"/>
    <s v="FLUJOMETRO"/>
    <s v="IOXYGEN"/>
    <s v="N/A"/>
    <s v="13E0239."/>
    <s v="SALA"/>
    <m/>
    <n v="22180"/>
  </r>
  <r>
    <x v="3"/>
    <s v="FLUJOMETRO"/>
    <s v="IOXYGEN"/>
    <s v="N/A"/>
    <s v="13E0429."/>
    <s v="SALA"/>
    <m/>
    <n v="22180"/>
  </r>
  <r>
    <x v="3"/>
    <s v="FLUJOMETRO"/>
    <s v="IOXYGEN"/>
    <s v="N/A"/>
    <s v="13E0217."/>
    <s v="SALA"/>
    <m/>
    <n v="22180"/>
  </r>
  <r>
    <x v="3"/>
    <s v="FLUJOMETRO"/>
    <s v="IOXYGEN"/>
    <s v="N/A"/>
    <s v="13E0263."/>
    <s v="SALA"/>
    <m/>
    <n v="22180"/>
  </r>
  <r>
    <x v="3"/>
    <s v="FLUJOMETRO"/>
    <s v="GENTEC"/>
    <s v="FM197B-15L-CH"/>
    <s v="61G-17010109/168."/>
    <s v="SALA"/>
    <m/>
    <n v="22180"/>
  </r>
  <r>
    <x v="3"/>
    <s v="FLUJOMETRO"/>
    <s v="IOXYGEN"/>
    <s v="N/A"/>
    <n v="1"/>
    <s v="SALA"/>
    <m/>
    <n v="22180"/>
  </r>
  <r>
    <x v="3"/>
    <s v="FLUJOMETRO"/>
    <s v="IOXYGEN"/>
    <s v="N/A"/>
    <n v="2"/>
    <s v="SALA"/>
    <m/>
    <n v="22180"/>
  </r>
  <r>
    <x v="3"/>
    <s v="FLUJOMETRO"/>
    <s v="IOXYGEN"/>
    <s v="N/A"/>
    <s v="13E0301."/>
    <s v="SALA"/>
    <m/>
    <n v="22180"/>
  </r>
  <r>
    <x v="3"/>
    <s v="FLUJOMETRO"/>
    <s v="IOXYGEN"/>
    <s v="N/A"/>
    <s v="13E0478."/>
    <s v="SALA"/>
    <m/>
    <n v="22180"/>
  </r>
  <r>
    <x v="3"/>
    <s v="FLUJOMETRO"/>
    <s v="GENTEC"/>
    <s v="FM197B-15L-CH"/>
    <s v="61G-16070096/075."/>
    <s v="SALA"/>
    <m/>
    <n v="22180"/>
  </r>
  <r>
    <x v="3"/>
    <s v="FLUJOMETRO"/>
    <s v="IOXYGEN"/>
    <s v="N/A"/>
    <s v="13E0266,"/>
    <s v="SALA"/>
    <m/>
    <n v="22180"/>
  </r>
  <r>
    <x v="3"/>
    <s v="FLUJOMETRO"/>
    <s v="IOXYGEN"/>
    <s v="N/A"/>
    <n v="6"/>
    <s v="SALA"/>
    <m/>
    <n v="22180"/>
  </r>
  <r>
    <x v="3"/>
    <s v="FLUJOMETRO"/>
    <s v="IOXYGEN"/>
    <s v="N/A"/>
    <s v="13E0251."/>
    <s v="SALA"/>
    <m/>
    <n v="22180"/>
  </r>
  <r>
    <x v="3"/>
    <s v="FLUJOMETRO"/>
    <s v="IOXYGEN"/>
    <s v="N/A"/>
    <s v="13E0334."/>
    <s v="SALA"/>
    <m/>
    <n v="22180"/>
  </r>
  <r>
    <x v="3"/>
    <s v="FLUJOMETRO"/>
    <s v="IOXYGEN"/>
    <s v="N/A"/>
    <s v="13E0416."/>
    <s v="SALA"/>
    <m/>
    <n v="22180"/>
  </r>
  <r>
    <x v="3"/>
    <s v="FLUJOMETRO"/>
    <s v="IOXYGEN"/>
    <s v="N/A"/>
    <s v="13E0319."/>
    <s v="SALA"/>
    <m/>
    <n v="22180"/>
  </r>
  <r>
    <x v="3"/>
    <s v="FLUJOMETRO"/>
    <s v="IOXYGEN"/>
    <s v="N/A"/>
    <s v="13E0461."/>
    <s v="SALA"/>
    <m/>
    <n v="22180"/>
  </r>
  <r>
    <x v="3"/>
    <s v="FLUJOMETRO"/>
    <s v="IOXYGEN"/>
    <s v="N/A"/>
    <s v="13E0371."/>
    <s v="SALA"/>
    <m/>
    <n v="22180"/>
  </r>
  <r>
    <x v="3"/>
    <s v="FLUJOMETRO"/>
    <s v="IOXYGEN"/>
    <s v="N/A"/>
    <s v="13E0210."/>
    <s v="SALA"/>
    <m/>
    <n v="22180"/>
  </r>
  <r>
    <x v="3"/>
    <s v="FLUJOMETRO"/>
    <s v="IOXYGEN"/>
    <s v="N/A"/>
    <s v="13E0286."/>
    <s v="SALA"/>
    <m/>
    <n v="22180"/>
  </r>
  <r>
    <x v="3"/>
    <s v="FLUJOMETRO"/>
    <s v="IOXYGEN"/>
    <s v="N/A"/>
    <s v="13E0244."/>
    <s v="SALA"/>
    <m/>
    <n v="22180"/>
  </r>
  <r>
    <x v="3"/>
    <s v="FLUJOMETRO"/>
    <s v="IOXYGEN"/>
    <s v="N/A"/>
    <s v="13E0407."/>
    <s v="SALA"/>
    <m/>
    <n v="22180"/>
  </r>
  <r>
    <x v="3"/>
    <s v="FLUJOMETRO"/>
    <s v="IOXYGEN"/>
    <s v="N/A"/>
    <s v="13E0233."/>
    <s v="SALA"/>
    <m/>
    <n v="22180"/>
  </r>
  <r>
    <x v="3"/>
    <s v="FLUJOMETRO"/>
    <s v="IOXYGEN"/>
    <s v="N/A"/>
    <s v="13E0419."/>
    <s v="SALA"/>
    <m/>
    <n v="22180"/>
  </r>
  <r>
    <x v="3"/>
    <s v="FLUJOMETRO"/>
    <s v="IOXYGEN"/>
    <s v="N/A"/>
    <n v="3"/>
    <s v="SALA"/>
    <m/>
    <n v="22180"/>
  </r>
  <r>
    <x v="3"/>
    <s v="FLUJOMETRO"/>
    <s v="IOXYGEN"/>
    <s v="N/A"/>
    <n v="4"/>
    <s v="SALA"/>
    <m/>
    <n v="22180"/>
  </r>
  <r>
    <x v="3"/>
    <s v="FLUJOMETRO"/>
    <s v="IOXYGEN"/>
    <s v="N/A"/>
    <s v="13E0496."/>
    <s v="SALA"/>
    <m/>
    <n v="22180"/>
  </r>
  <r>
    <x v="3"/>
    <s v="FLUJOMETRO"/>
    <s v="IOXYGEN"/>
    <s v="N/A"/>
    <s v="13E0294."/>
    <s v="SALA"/>
    <m/>
    <n v="22180"/>
  </r>
  <r>
    <x v="3"/>
    <s v="FLUJOMETRO"/>
    <s v="IOXYGEN"/>
    <s v="N/A"/>
    <n v="5"/>
    <s v="SALA"/>
    <m/>
    <n v="22180"/>
  </r>
  <r>
    <x v="3"/>
    <s v="FLUJOMETRO"/>
    <s v="IOXYGEN"/>
    <s v="N/A"/>
    <s v="13E0339"/>
    <s v="SALA"/>
    <m/>
    <n v="22180"/>
  </r>
  <r>
    <x v="3"/>
    <s v="FLUJOMETRO"/>
    <s v="IOXYGEN"/>
    <s v="N/A"/>
    <s v="13E0438."/>
    <s v="SALA"/>
    <m/>
    <n v="22180"/>
  </r>
  <r>
    <x v="3"/>
    <s v="FLUJOMETRO"/>
    <s v="IOXYGEN"/>
    <s v="N/A"/>
    <s v="13E0454."/>
    <s v="SALA"/>
    <m/>
    <n v="22180"/>
  </r>
  <r>
    <x v="3"/>
    <s v="FLUJOMETRO"/>
    <s v="IOXYGEN"/>
    <s v="N/A"/>
    <s v="13E0243,"/>
    <s v="SALA"/>
    <m/>
    <n v="22180"/>
  </r>
  <r>
    <x v="3"/>
    <s v="FLUJOMETRO"/>
    <s v="IOXYGEN"/>
    <s v="N/A"/>
    <s v="13E0257."/>
    <s v="SALA"/>
    <m/>
    <n v="22180"/>
  </r>
  <r>
    <x v="3"/>
    <s v="FLUJOMETRO"/>
    <s v="IOXYGEN"/>
    <s v="N/A"/>
    <s v="13E0264."/>
    <s v="SALA"/>
    <m/>
    <n v="22180"/>
  </r>
  <r>
    <x v="3"/>
    <s v="FLUJOMETRO"/>
    <s v="IOXYGEN"/>
    <s v="N/A"/>
    <s v="13E0306."/>
    <s v="SALA"/>
    <m/>
    <n v="22180"/>
  </r>
  <r>
    <x v="3"/>
    <s v="FLUJOMETRO"/>
    <s v="IOXYGEN"/>
    <s v="N/A"/>
    <s v="13E0310."/>
    <s v="SALA"/>
    <m/>
    <n v="22180"/>
  </r>
  <r>
    <x v="3"/>
    <s v="FLUJOMETRO"/>
    <s v="IOXYGEN"/>
    <s v="N/A"/>
    <s v="13E0341,"/>
    <s v="SALA"/>
    <m/>
    <n v="22180"/>
  </r>
  <r>
    <x v="3"/>
    <s v="FLUJOMETRO"/>
    <s v="IOXYGEN"/>
    <s v="N/A"/>
    <s v="13E0385."/>
    <s v="SALA"/>
    <m/>
    <n v="22180"/>
  </r>
  <r>
    <x v="3"/>
    <s v="FLUJOMETRO"/>
    <s v="IOXYGEN"/>
    <s v="N/A"/>
    <s v="13E0474."/>
    <s v="SALA"/>
    <m/>
    <n v="22180"/>
  </r>
  <r>
    <x v="3"/>
    <s v="FLUJOMETRO"/>
    <s v="IOXYGEN"/>
    <s v="N/A"/>
    <s v="13E0342."/>
    <s v="SALA"/>
    <m/>
    <n v="22180"/>
  </r>
  <r>
    <x v="3"/>
    <s v="FLUJOMETRO"/>
    <s v="IOXYGEN"/>
    <s v="N/A"/>
    <s v="13E0317."/>
    <s v="SALA"/>
    <m/>
    <n v="22180"/>
  </r>
  <r>
    <x v="3"/>
    <s v="FLUJOMETRO"/>
    <s v="IOXYGEN"/>
    <s v="N/A"/>
    <s v="13E0458."/>
    <s v="SALA"/>
    <m/>
    <n v="22180"/>
  </r>
  <r>
    <x v="3"/>
    <s v="FLUJOMETRO"/>
    <s v="IOXYGEN"/>
    <s v="N/A"/>
    <s v="13E0277."/>
    <s v="SALA"/>
    <m/>
    <n v="22180"/>
  </r>
  <r>
    <x v="3"/>
    <s v="FLUJOMETRO"/>
    <s v="IOXYGEN"/>
    <s v="N/A"/>
    <n v="7"/>
    <s v="SALA"/>
    <m/>
    <n v="22180"/>
  </r>
  <r>
    <x v="3"/>
    <s v="FLUJOMETRO"/>
    <s v="IOXYGEN"/>
    <s v="N/A"/>
    <n v="8"/>
    <s v="SALA"/>
    <m/>
    <n v="22180"/>
  </r>
  <r>
    <x v="3"/>
    <s v="FLUJOMETRO"/>
    <s v="IOXYGEN"/>
    <s v="N/A"/>
    <s v="13E0410"/>
    <s v="SALA"/>
    <m/>
    <n v="22180"/>
  </r>
  <r>
    <x v="3"/>
    <s v="FLUJOMETRO"/>
    <s v="IOXYGEN"/>
    <s v="N/A"/>
    <s v="13E0361."/>
    <s v="SALA"/>
    <m/>
    <n v="22180"/>
  </r>
  <r>
    <x v="3"/>
    <s v="FLUJOMETRO"/>
    <s v="IOXYGEN"/>
    <s v="N/A"/>
    <s v="13E0398"/>
    <s v="SALA"/>
    <m/>
    <n v="22180"/>
  </r>
  <r>
    <x v="3"/>
    <s v="FLUJOMETRO"/>
    <s v="IOXYGEN"/>
    <s v="N/A"/>
    <s v="13E0327"/>
    <s v="SALA"/>
    <m/>
    <n v="22180"/>
  </r>
  <r>
    <x v="3"/>
    <s v="FLUJOMETRO"/>
    <s v="IOXYGEN"/>
    <s v="N/A"/>
    <s v="13E0389"/>
    <s v="SALA"/>
    <m/>
    <n v="22180"/>
  </r>
  <r>
    <x v="3"/>
    <s v="FLUJOMETRO"/>
    <s v="IOXYGEN"/>
    <s v="N/A"/>
    <s v="13E0415"/>
    <s v="SALA"/>
    <m/>
    <n v="22180"/>
  </r>
  <r>
    <x v="3"/>
    <s v="FLUJOMETRO"/>
    <s v="IOXYGEN"/>
    <s v="N/A"/>
    <s v="13E0359"/>
    <s v="SALA"/>
    <m/>
    <n v="22180"/>
  </r>
  <r>
    <x v="3"/>
    <s v="FLUJOMETRO"/>
    <s v="IOXYGEN"/>
    <s v="N/A"/>
    <s v="13E0445"/>
    <s v="SALA"/>
    <m/>
    <n v="22180"/>
  </r>
  <r>
    <x v="3"/>
    <s v="FLUJOMETRO"/>
    <s v="IOXYGEN"/>
    <s v="N/A"/>
    <s v="13E0448"/>
    <s v="SALA"/>
    <m/>
    <n v="22180"/>
  </r>
  <r>
    <x v="3"/>
    <s v="REGULADOR DE OXIGENO"/>
    <s v="ACARE"/>
    <s v="BST-AM2"/>
    <n v="20170205675"/>
    <s v="SALA"/>
    <m/>
    <n v="21124"/>
  </r>
  <r>
    <x v="3"/>
    <s v="REGULADOR DE OXIGENO"/>
    <s v="GMR"/>
    <s v="CGA870"/>
    <s v="16090142."/>
    <s v="CARRO DE PARO"/>
    <m/>
    <n v="21124"/>
  </r>
  <r>
    <x v="1"/>
    <s v="EQUIPO "/>
    <s v="MARCA"/>
    <s v="MODELO"/>
    <s v="SERIE"/>
    <s v="UBICACIÓN"/>
    <s v="PLACA"/>
    <m/>
  </r>
  <r>
    <x v="4"/>
    <s v="SUCCIONADOR"/>
    <s v="CA-MI"/>
    <s v="NEW ASKIR 30"/>
    <n v="64550"/>
    <s v="CARRO DE PARO"/>
    <s v="AF-005597"/>
    <n v="38023"/>
  </r>
  <r>
    <x v="4"/>
    <s v="DESFIBRILADOR"/>
    <s v="MINDRAY"/>
    <s v="BENEHEART"/>
    <s v="EL-73033859"/>
    <s v="CARRO DE PARO"/>
    <s v="AF-005598"/>
    <n v="152093"/>
  </r>
  <r>
    <x v="4"/>
    <s v="MONITOR SIGNOS VITALES"/>
    <s v="MINDRAY"/>
    <s v="MEC-8"/>
    <s v="EW-91051434"/>
    <s v="ENFERMERIA"/>
    <s v="AF-005658"/>
    <n v="152093"/>
  </r>
  <r>
    <x v="4"/>
    <s v="ELECTROCARDIOGRAFO"/>
    <s v="SCHILLER"/>
    <s v="CARDIOVIT AT-1 G2"/>
    <n v="1070000872"/>
    <s v="CARRO DE PARO"/>
    <s v="AF-005593"/>
    <n v="114070"/>
  </r>
  <r>
    <x v="4"/>
    <s v="BASCULA DE PLATAFORMA "/>
    <s v="MORESCO"/>
    <s v="TCS-R1"/>
    <s v="N/A"/>
    <s v="FARMACIA"/>
    <s v="AF-005497"/>
    <n v="79250"/>
  </r>
  <r>
    <x v="4"/>
    <s v="BASCULA ANALOGA "/>
    <s v="HEALT O METER"/>
    <s v="450 KL"/>
    <n v="4500014965"/>
    <s v="ENFERMERIA"/>
    <s v="AF-005616"/>
    <n v="38023"/>
  </r>
  <r>
    <x v="4"/>
    <s v="BASCULA ANALOGA "/>
    <s v="HEALT O METER"/>
    <s v="450 KL"/>
    <n v="45000159991"/>
    <s v="NUTRICION"/>
    <s v="AF-005483"/>
    <n v="38023"/>
  </r>
  <r>
    <x v="4"/>
    <s v="BASCULA ANALOGA "/>
    <s v="HEALT O METER"/>
    <s v="450 KL"/>
    <n v="4500016034"/>
    <s v="ENFERMERIA"/>
    <s v="AF-005574"/>
    <n v="38023"/>
  </r>
  <r>
    <x v="4"/>
    <s v="BASCULA ANALOGA "/>
    <s v="HEALT O METER"/>
    <s v="450 KL"/>
    <n v="4500015870"/>
    <s v="NEFROLOGIA PEDIATRICA"/>
    <s v="AF-005549"/>
    <n v="38023"/>
  </r>
  <r>
    <x v="4"/>
    <s v="BASCULA ANALOGA "/>
    <s v="HEALT O METER"/>
    <s v="450 KL"/>
    <n v="4500015891"/>
    <s v="CONSULTORIO"/>
    <s v="N/A"/>
    <n v="38023"/>
  </r>
  <r>
    <x v="4"/>
    <s v="BASCULA ELECTRONICA PESA BEBE"/>
    <s v="HEALT O METER"/>
    <s v="522 KL"/>
    <n v="5220005565"/>
    <s v="CONSULTORIO NUTRICION "/>
    <s v="AF-005500"/>
    <n v="38023"/>
  </r>
  <r>
    <x v="4"/>
    <s v="EQUIPO DE ORGANO"/>
    <s v="WELCH ALLYN"/>
    <s v=" POKET LED 92869"/>
    <s v="E-1 "/>
    <s v="NEFROLOGIA PEDIATRICA"/>
    <s v="N/A"/>
    <n v="38023"/>
  </r>
  <r>
    <x v="4"/>
    <s v="EQUIPO DE ORGANO"/>
    <s v="WELCH ALLYN"/>
    <s v=" POKET LED 92870"/>
    <s v="E-2"/>
    <s v="CONSULTORIO PISO 2"/>
    <s v="N/A"/>
    <n v="38023"/>
  </r>
  <r>
    <x v="4"/>
    <s v="EQUIPO DE ORGANO"/>
    <s v="WELCH ALLYN"/>
    <s v=" POKET LED 92871"/>
    <s v="E-3"/>
    <s v="NEFROLOGIA "/>
    <s v="AF-005576"/>
    <n v="38023"/>
  </r>
  <r>
    <x v="4"/>
    <s v="LARINGOSCOPIO"/>
    <s v="WELCH ALLYN"/>
    <n v="901087"/>
    <n v="60813"/>
    <s v="CARRO DE PARO"/>
    <s v="N/A"/>
    <n v="28517"/>
  </r>
  <r>
    <x v="4"/>
    <s v="MONITOR DE PRESION"/>
    <s v="PANGAO"/>
    <s v="PG-800B16"/>
    <n v="1604069961"/>
    <s v="COORDINACION"/>
    <s v="AF-005691"/>
    <n v="38023"/>
  </r>
  <r>
    <x v="4"/>
    <s v="MONITOR DE PRESION"/>
    <s v="PANGAO"/>
    <s v="PG-800B16"/>
    <n v="1604069866"/>
    <s v="ENFERMERIA"/>
    <s v="AF-005540"/>
    <n v="38023"/>
  </r>
  <r>
    <x v="4"/>
    <s v="MONITOR DE PRESION"/>
    <s v="PANGAO"/>
    <s v="PG-800B16"/>
    <n v="1604069807"/>
    <s v="COLSULTORIO"/>
    <s v="AF-005561"/>
    <n v="38023"/>
  </r>
  <r>
    <x v="4"/>
    <s v="MONITOR DE PRESION"/>
    <s v="PANGAO"/>
    <s v="PG-800B16"/>
    <n v="1604069869"/>
    <s v="COLSULTORIO"/>
    <s v="AF-005542"/>
    <n v="38023"/>
  </r>
  <r>
    <x v="4"/>
    <s v="MONITOR DE PRESION"/>
    <s v="PANGAO"/>
    <s v="PG-800B16"/>
    <n v="1604069959"/>
    <s v="NUTRICION"/>
    <s v="AF-005692"/>
    <n v="38023"/>
  </r>
  <r>
    <x v="4"/>
    <s v="MONITOR DE PRESION"/>
    <s v="SEJOY"/>
    <s v="BP-1319"/>
    <s v="2009172320334."/>
    <s v="ENFERMERIA"/>
    <s v="N/A"/>
    <n v="38023"/>
  </r>
  <r>
    <x v="4"/>
    <s v="TENSIOMETROS DE ANEROIDES"/>
    <s v="WELCH ALLYN"/>
    <s v="DS45-11"/>
    <s v="190522035207."/>
    <s v="NEFROLOGIA PEDIATRICA"/>
    <m/>
    <n v="38023"/>
  </r>
  <r>
    <x v="4"/>
    <s v="LAMPARA PIELITICA"/>
    <s v="WELCH ALLYN"/>
    <s v="GS 900"/>
    <s v="10022615111067."/>
    <s v="PROCEDIMIENTO"/>
    <s v="AF-005590"/>
    <n v="133081"/>
  </r>
  <r>
    <x v="4"/>
    <s v="BASCULA RAMPA"/>
    <s v="ICM"/>
    <s v="A1GB-3"/>
    <s v="CX1820052"/>
    <s v="PASILLO"/>
    <s v="N/A"/>
    <n v="58000"/>
  </r>
  <r>
    <x v="4"/>
    <s v="FONENDOSCOPIO"/>
    <s v="WELCH ALLYN"/>
    <s v="UNA VIA"/>
    <s v="F1"/>
    <s v="NEFROLOGIA "/>
    <m/>
    <n v="9506"/>
  </r>
  <r>
    <x v="4"/>
    <s v="FONENDOSCOPIO"/>
    <s v="BOKAN"/>
    <s v="BK-3003"/>
    <s v="F2"/>
    <s v="CONTINGENCIA"/>
    <s v="N/A"/>
    <n v="9506"/>
  </r>
  <r>
    <x v="4"/>
    <s v="FONENDOSCOPIO"/>
    <s v="WELCH ALLYN"/>
    <s v="UNA VIA"/>
    <s v="F3"/>
    <s v="NEFROLOGIA 2 PISO"/>
    <s v="N/A"/>
    <n v="9506"/>
  </r>
  <r>
    <x v="4"/>
    <s v="FONENDOSCOPIO"/>
    <s v="BOKAN"/>
    <s v="PEDIATRICO"/>
    <s v="F4"/>
    <s v="NEFROLOGIA PEDIATRICA"/>
    <s v="N/A"/>
    <n v="9506"/>
  </r>
  <r>
    <x v="4"/>
    <s v="FONENDOSCOPIO"/>
    <s v="BOKAN"/>
    <s v="BK-3003"/>
    <s v="F5"/>
    <s v="CONSULTORIO 2 PISO "/>
    <s v="N/A"/>
    <n v="9506"/>
  </r>
  <r>
    <x v="4"/>
    <s v="FONENDOSCOPIO"/>
    <s v="PRESTIGE"/>
    <s v="HS-30C"/>
    <s v="F6"/>
    <s v="CONTINGENCIA"/>
    <s v="N/A"/>
    <n v="9506"/>
  </r>
  <r>
    <x v="4"/>
    <s v="FONENDOSCOPIO"/>
    <s v="WELCH ALLYN"/>
    <s v="N/A"/>
    <s v="N/A"/>
    <s v="CONSULTORIO 2 PISO "/>
    <s v="N/A"/>
    <n v="9506"/>
  </r>
  <r>
    <x v="4"/>
    <s v="TERMOHIGROMETRO"/>
    <s v="CLOCK/HMIDITY"/>
    <s v="HTC-2"/>
    <s v="TH2-2019"/>
    <s v="FARMACIA"/>
    <s v="AF-005667"/>
    <n v="24715"/>
  </r>
  <r>
    <x v="4"/>
    <s v="TERMOHIGROMETRO"/>
    <s v="CLOCK/HMIDITY"/>
    <s v="HTC-2"/>
    <s v="05082019-1"/>
    <s v="PROCEDIMIENTO"/>
    <s v="AF-005599"/>
    <n v="24715"/>
  </r>
  <r>
    <x v="4"/>
    <s v="TERMOHIGROMETRO"/>
    <s v="KEX GERMANY"/>
    <s v="SH-109"/>
    <s v="TH14-2018"/>
    <s v="CUARTO OXIGENO"/>
    <s v="AF-005660"/>
    <n v="24715"/>
  </r>
  <r>
    <x v="4"/>
    <s v="TERMOHIGROMETRO"/>
    <s v="KTJ"/>
    <s v="TA318"/>
    <s v="TH-682"/>
    <m/>
    <s v="N/A"/>
    <n v="24715"/>
  </r>
  <r>
    <x v="4"/>
    <s v="TERMOMETRO"/>
    <s v="KEX GERMANY"/>
    <s v="RT803E"/>
    <s v=" T1"/>
    <s v="NEVERA TRASPORTE FARMACIA"/>
    <m/>
    <n v="24715"/>
  </r>
  <r>
    <x v="4"/>
    <s v="TERMOMETRO"/>
    <s v="KEX GERMANY"/>
    <s v="RT803E"/>
    <s v="TP1-2019"/>
    <s v="NEVERA DE FARMACIA"/>
    <s v="AF-005665"/>
    <n v="24715"/>
  </r>
  <r>
    <x v="4"/>
    <s v="TERMOMETRO"/>
    <s v="KEX GERMANY"/>
    <s v="RT803E"/>
    <s v="T8-2018"/>
    <s v="NEVERA TRASPORTE"/>
    <s v="N/A"/>
    <n v="24715"/>
  </r>
  <r>
    <x v="4"/>
    <s v="TERMOMETRO DE PUNZON"/>
    <s v="ALLA FRANCE"/>
    <s v="91000-05F"/>
    <s v="TP1"/>
    <s v="FARMACIA"/>
    <m/>
    <n v="24715"/>
  </r>
  <r>
    <x v="4"/>
    <s v="TERMOMETRO DE PUNZON"/>
    <s v="ALLA FRANCE"/>
    <s v="91000-05F"/>
    <s v="TP2"/>
    <s v="FARMACIA"/>
    <m/>
    <n v="24715"/>
  </r>
  <r>
    <x v="4"/>
    <s v="FLUJOMETRO"/>
    <s v="AIR IMETAN"/>
    <s v="FM-100"/>
    <s v="F03191-2"/>
    <s v="PROCEDIMIENTO"/>
    <s v="N/A"/>
    <n v="22180"/>
  </r>
  <r>
    <x v="4"/>
    <s v="FLUJOMETRO"/>
    <s v="AIR IMETAN"/>
    <s v="FM-100"/>
    <s v="F04191"/>
    <s v="PERITONEAL"/>
    <s v="N/A"/>
    <n v="22180"/>
  </r>
  <r>
    <x v="4"/>
    <s v="REGULADOR"/>
    <s v="AIR IMETAN"/>
    <s v="VST-AM2"/>
    <n v="20170902497"/>
    <s v="CARRO DE PARO"/>
    <s v="AF-0008789"/>
    <n v="21124"/>
  </r>
  <r>
    <x v="4"/>
    <s v="FLUJOMETRO"/>
    <s v="AIR IMETAN"/>
    <s v="FM-100"/>
    <s v="F10181-1"/>
    <s v="CONTINGENCIA"/>
    <s v="N/A"/>
    <n v="22180"/>
  </r>
  <r>
    <x v="4"/>
    <s v="FLUJOMETRO"/>
    <s v="AIR IMETAN"/>
    <s v="FM-100"/>
    <s v="F03191-1"/>
    <s v="CONTINGENCIA"/>
    <s v="N/A"/>
    <n v="22180"/>
  </r>
  <r>
    <x v="4"/>
    <s v="FLUJOMETRO"/>
    <s v="AIR IMETAN"/>
    <s v="FM-100"/>
    <s v="F03191-3"/>
    <s v="CONTINGENCIA"/>
    <s v="N/A"/>
    <n v="22180"/>
  </r>
  <r>
    <x v="4"/>
    <s v="FLUJOMETRO"/>
    <s v="AIR IMETAN"/>
    <s v="FM-100"/>
    <s v="F10181-2"/>
    <s v="CONTINGENCIA"/>
    <s v="N/A"/>
    <n v="22180"/>
  </r>
  <r>
    <x v="4"/>
    <s v="FLUJOMETRO"/>
    <s v="AIR IMETAN"/>
    <s v="FM-100"/>
    <s v="F03191-4"/>
    <s v="CONTINGENCIA"/>
    <s v="N/A"/>
    <n v="22180"/>
  </r>
  <r>
    <x v="1"/>
    <s v="EQUIPO "/>
    <s v="MARCA "/>
    <s v="MODELO"/>
    <s v="SERIE"/>
    <s v="UBICACIÓN "/>
    <s v="ACTIVO FIJO"/>
    <m/>
  </r>
  <r>
    <x v="5"/>
    <s v="ASPIRADOR"/>
    <s v="CARDIOPULMONARY"/>
    <s v="YB-5XT-1A"/>
    <s v="123-081"/>
    <s v="CARRO DE PARO"/>
    <s v="AF-005356"/>
    <n v="38023"/>
  </r>
  <r>
    <x v="5"/>
    <s v="BASCULA"/>
    <s v="HEALT O METER"/>
    <s v="844KL"/>
    <s v="8440056199"/>
    <s v="NEFROLOGIA"/>
    <s v="AF-005141"/>
    <n v="38023"/>
  </r>
  <r>
    <x v="5"/>
    <s v="BASCULA"/>
    <s v="HEALT O METER"/>
    <s v="844KL"/>
    <n v="8440056308"/>
    <s v="CONSULTORIO 1 MEDICO"/>
    <s v="AF-005392"/>
    <n v="38023"/>
  </r>
  <r>
    <x v="5"/>
    <s v="BASCULA"/>
    <s v="HEALT O METER"/>
    <s v="844KL"/>
    <n v="8440055000"/>
    <s v="NUTRICION  "/>
    <s v="AF-005194"/>
    <n v="38023"/>
  </r>
  <r>
    <x v="5"/>
    <s v="BASCULA"/>
    <s v="MORESCO"/>
    <s v="TX-F-150"/>
    <s v="WT0522"/>
    <s v="NEFROLOGIA"/>
    <s v="AF-005133"/>
    <n v="38023"/>
  </r>
  <r>
    <x v="5"/>
    <s v="BASCULA RAMPA"/>
    <s v="LEXUS"/>
    <s v="MATRIX"/>
    <s v="CS120557"/>
    <s v="SALA"/>
    <s v="AF-005353"/>
    <n v="58000"/>
  </r>
  <r>
    <x v="5"/>
    <s v="DESFIBRILADOR"/>
    <s v="PRIMEDIC"/>
    <s v="XD110xe"/>
    <n v="73675000219"/>
    <s v="CARRO DE PARO"/>
    <s v="AF-005357"/>
    <n v="152093"/>
  </r>
  <r>
    <x v="5"/>
    <s v="ELECTROCARDIOGRAFO"/>
    <s v="WELCH ALLYN"/>
    <s v="CP-50"/>
    <n v="10920017213"/>
    <s v="PROCEDIMIENTOS"/>
    <s v="AF-005112"/>
    <n v="114070"/>
  </r>
  <r>
    <x v="5"/>
    <s v="EQUIPO DE ORGANOS BASICO"/>
    <s v="WELCH ALLYN"/>
    <s v="Pocket Junnior 95001"/>
    <s v="E1"/>
    <s v="NEFROLOGIA"/>
    <s v="N/A"/>
    <n v="38023"/>
  </r>
  <r>
    <x v="5"/>
    <s v="EQUIPO DE ORGANOS BASICO"/>
    <s v="WELCH ALLYN"/>
    <s v="Pocket LED 95001"/>
    <s v="E2"/>
    <s v="NEFROLOGIA PEDIATRICA"/>
    <s v="N/A"/>
    <n v="38023"/>
  </r>
  <r>
    <x v="5"/>
    <s v="EQUIPO DE ORGANOS BASICO"/>
    <s v="WELCH ALLYN"/>
    <s v="Pocket Junnior 95001"/>
    <s v="E4"/>
    <s v="SALA HD"/>
    <s v="N/A"/>
    <n v="38023"/>
  </r>
  <r>
    <x v="5"/>
    <s v="EQUIPO DE ORGANOS BASICO"/>
    <s v="WELCH ALLYN"/>
    <s v="Pocket Junnior 95001"/>
    <s v="E3"/>
    <s v="SALA HD"/>
    <s v="AF0005979"/>
    <n v="38023"/>
  </r>
  <r>
    <x v="5"/>
    <s v="LAMPARA PIELEITICA"/>
    <s v="WELCH ALLYN"/>
    <s v="GS 900"/>
    <n v="10025113109362"/>
    <s v="PROCEDIMIENTOS"/>
    <s v="AF-005106"/>
    <n v="133081"/>
  </r>
  <r>
    <x v="5"/>
    <s v="LARINGOSCOPIO"/>
    <s v="WELCH ALLYN"/>
    <s v="Na"/>
    <n v="51016088"/>
    <s v="SALA HD- CARRO DE PARO"/>
    <m/>
    <n v="28517"/>
  </r>
  <r>
    <x v="5"/>
    <s v="MONITOR DE SIGNOS VITALES"/>
    <s v="MINDRAY"/>
    <s v="IMEC 8"/>
    <n v="51016088"/>
    <s v="PROCEDIMIENTOS"/>
    <s v="AF-005110"/>
    <n v="152093"/>
  </r>
  <r>
    <x v="5"/>
    <s v="TENSIOMETRO DE ANEROIDES"/>
    <s v="WELCH ALLYN"/>
    <s v="De pared"/>
    <s v="100113095914"/>
    <s v="CONSULTORIO DOCTO"/>
    <s v="AF-005387"/>
    <n v="38023"/>
  </r>
  <r>
    <x v="5"/>
    <s v="TENSIOMETRO DE ANEROIDES"/>
    <s v="WELCH ALLYN"/>
    <s v="De pared"/>
    <n v="100113071927"/>
    <s v="CONTINGENCIA"/>
    <m/>
    <n v="38023"/>
  </r>
  <r>
    <x v="5"/>
    <s v="TENSIOMETRO DE ANEROIDES"/>
    <s v="WELCH ALLYN"/>
    <s v="De pared"/>
    <s v="100113074830"/>
    <s v="NEFROLOGIA"/>
    <s v="Af-005135"/>
    <n v="38023"/>
  </r>
  <r>
    <x v="5"/>
    <s v="FONENDOCOPIO"/>
    <s v="UNIVERSAL"/>
    <s v="UNA VIA"/>
    <s v="F1"/>
    <s v="CONSULTORIO DOCTOR"/>
    <m/>
    <n v="9506"/>
  </r>
  <r>
    <x v="5"/>
    <s v="FONENDOCOPIO"/>
    <s v="S/I"/>
    <s v="RAPAPPORT"/>
    <s v="F2"/>
    <s v="CONTINGENCIA"/>
    <m/>
    <n v="9506"/>
  </r>
  <r>
    <x v="5"/>
    <s v="FONENDOCOPIO"/>
    <s v="S/I"/>
    <s v="RAPAPPORT"/>
    <s v="F3"/>
    <s v="CONTINGENCIA"/>
    <m/>
    <n v="9506"/>
  </r>
  <r>
    <x v="5"/>
    <s v="FONENDOCOPIO"/>
    <s v="S/I"/>
    <s v="RAPAPPORT"/>
    <s v="F7"/>
    <s v="CARRO DE PARO"/>
    <m/>
    <n v="9506"/>
  </r>
  <r>
    <x v="5"/>
    <s v="FONENDOCOPIO"/>
    <s v="S/I"/>
    <s v="RAPAPPORT"/>
    <s v="F5"/>
    <s v="CONTINGENCIA"/>
    <m/>
    <n v="9506"/>
  </r>
  <r>
    <x v="5"/>
    <s v="FONENDOCOPIO"/>
    <s v="BOCAN"/>
    <s v="BK3004"/>
    <s v="F8"/>
    <s v="CONTINGENCIA"/>
    <m/>
    <n v="9506"/>
  </r>
  <r>
    <x v="5"/>
    <s v="FONENDOCOPIO"/>
    <s v="BOCAN"/>
    <s v="BK3004"/>
    <s v="F-10"/>
    <s v="CONTINGENCIA"/>
    <m/>
    <n v="9506"/>
  </r>
  <r>
    <x v="5"/>
    <s v="FONENDOCOPIO"/>
    <s v="BOCAN"/>
    <s v="BK3004"/>
    <s v="F9"/>
    <s v="NEFROLOGIA"/>
    <m/>
    <n v="9506"/>
  </r>
  <r>
    <x v="5"/>
    <s v="TERMOMETRO DIGITAL"/>
    <s v="KEX GERMANY"/>
    <s v="RT-803E"/>
    <s v="F"/>
    <s v="NEVERA DE BIOLOGICOS"/>
    <s v="AF-005096"/>
    <n v="24715"/>
  </r>
  <r>
    <x v="5"/>
    <s v="TERMOMETRO DIGITAL"/>
    <s v="KEX GERMANY"/>
    <s v="RT-803E"/>
    <s v="T2-2017"/>
    <s v="FARMACIA"/>
    <s v="AF-005169"/>
    <n v="24715"/>
  </r>
  <r>
    <x v="5"/>
    <s v="TERMOMETRO DIGITAL"/>
    <s v="KEX GERMANY"/>
    <s v="RT-803E"/>
    <s v="T3-2018"/>
    <s v="NEVERA DE SALA"/>
    <s v="AF-005367"/>
    <n v="24715"/>
  </r>
  <r>
    <x v="5"/>
    <s v="TERMOHIGROMETRO"/>
    <s v="KEX GERMANY"/>
    <s v="SH-109"/>
    <s v="TH11-2018"/>
    <s v="CARRO DE PARO"/>
    <s v="AF-005366"/>
    <n v="24715"/>
  </r>
  <r>
    <x v="5"/>
    <s v="TERMOHIGROMETRO"/>
    <s v="KEX GERMANY"/>
    <s v="SH-109"/>
    <s v="TH12-2018"/>
    <s v="CUARTO DE MEDICAMENTOS"/>
    <s v="AF-005358"/>
    <n v="24715"/>
  </r>
  <r>
    <x v="5"/>
    <s v="TERMOHIGROMETRO"/>
    <s v="KEX GERMANY"/>
    <s v="SH-109"/>
    <s v="TH13-2018"/>
    <s v="ALMACEN"/>
    <s v="AF-005169"/>
    <n v="24715"/>
  </r>
  <r>
    <x v="5"/>
    <s v="TERMOHIGROMETRO"/>
    <s v="KEX GERMANY"/>
    <s v="SH-121"/>
    <s v="TH15-2018"/>
    <s v="CONCENTRADOS"/>
    <s v="AF-005080"/>
    <n v="24715"/>
  </r>
  <r>
    <x v="5"/>
    <s v="TERMOHIGROMETRO"/>
    <s v="KEX GERMANY"/>
    <s v="SH-121"/>
    <s v="TH16-2018"/>
    <s v="ALMACEN"/>
    <s v="AF-005175"/>
    <n v="24715"/>
  </r>
  <r>
    <x v="5"/>
    <s v="TERMOHIGROMETRO"/>
    <s v="KEX GERMANY"/>
    <s v="SH-121"/>
    <s v="TH17-2018"/>
    <s v="PROCEDIMIENTOS"/>
    <s v="AF-005105"/>
    <n v="24715"/>
  </r>
  <r>
    <x v="5"/>
    <s v="TERMOHIGROMETRO"/>
    <s v="KEX GERMANY"/>
    <s v="SH-121"/>
    <s v="TH18-2018"/>
    <s v="PLANTA"/>
    <s v="AF-005083"/>
    <n v="24715"/>
  </r>
  <r>
    <x v="5"/>
    <s v="TERMOMETRO DE PULZON"/>
    <s v="S/I"/>
    <s v="N/A"/>
    <s v="N/A"/>
    <s v="FARMACIA"/>
    <s v="N/A"/>
    <n v="24715"/>
  </r>
  <r>
    <x v="5"/>
    <s v="FLUJOMETRO"/>
    <s v="GENTEC"/>
    <s v="FM197B-15LCH"/>
    <s v="61G-16070096/177"/>
    <s v="SALA"/>
    <s v="N/A"/>
    <n v="22180"/>
  </r>
  <r>
    <x v="5"/>
    <s v="FLUJOMETRO"/>
    <s v="GENTEC"/>
    <s v="FM197B-15LCH"/>
    <s v="61G-16070096/094"/>
    <s v="SALA"/>
    <s v="N/A"/>
    <n v="22180"/>
  </r>
  <r>
    <x v="5"/>
    <s v="FLUJOMETRO"/>
    <s v="GENTEC"/>
    <s v="FM197B-15LCH"/>
    <s v="61G16070096/179"/>
    <s v="SALA"/>
    <s v="N/A"/>
    <n v="22180"/>
  </r>
  <r>
    <x v="5"/>
    <s v="FLUJOMETRO"/>
    <s v="GENTEC"/>
    <s v="FM197B-15LCH"/>
    <s v="61G-16070096/141"/>
    <s v="SALA"/>
    <s v="N/A"/>
    <n v="22180"/>
  </r>
  <r>
    <x v="5"/>
    <s v="FLUJOMETRO"/>
    <s v="GENTEC"/>
    <s v="FM197B-15LCH"/>
    <s v="61G17010109/162"/>
    <s v="SALA"/>
    <s v="N/A"/>
    <n v="22180"/>
  </r>
  <r>
    <x v="5"/>
    <s v="FLUJOMETRO"/>
    <s v="GENTEC"/>
    <s v="FM197B-15LCH"/>
    <s v="61G-17010109/163"/>
    <s v="SALA"/>
    <s v="N/A"/>
    <n v="22180"/>
  </r>
  <r>
    <x v="5"/>
    <s v="FLUJOMETRO"/>
    <s v="GENTEC"/>
    <s v="FM197B-15LCH"/>
    <s v="61G-16070096/063"/>
    <s v="SALA"/>
    <s v="N/A"/>
    <n v="22180"/>
  </r>
  <r>
    <x v="5"/>
    <s v="FLUJOMETRO"/>
    <s v="GENTEC"/>
    <s v="FM197B-15LCH"/>
    <s v="61G-17010109/141"/>
    <s v="SALA"/>
    <s v="N/A"/>
    <n v="22180"/>
  </r>
  <r>
    <x v="5"/>
    <s v="FLUJOMETRO"/>
    <s v="GENTEC"/>
    <s v="FM197B-15LCH"/>
    <s v="61G-17010109/175"/>
    <s v="SALA"/>
    <s v="N/A"/>
    <n v="22180"/>
  </r>
  <r>
    <x v="5"/>
    <s v="FLUJOMETRO"/>
    <s v="GENTEC"/>
    <s v="FM197B-15LCH"/>
    <s v="61G-17010109/152"/>
    <s v="SALA"/>
    <s v="N/A"/>
    <n v="22180"/>
  </r>
  <r>
    <x v="5"/>
    <s v="FLUJOMETRO"/>
    <s v="GENTEC"/>
    <s v="FM197B-15LCH"/>
    <s v="61G-16070096/078"/>
    <s v="SALA"/>
    <s v="N/A"/>
    <n v="22180"/>
  </r>
  <r>
    <x v="5"/>
    <s v="FLUJOMETRO"/>
    <s v="GENTEC"/>
    <s v="FM197B-15LCH"/>
    <s v="61G-17010109/171"/>
    <s v="SALA"/>
    <s v="N/A"/>
    <n v="22180"/>
  </r>
  <r>
    <x v="5"/>
    <s v="FLUJOMETRO"/>
    <s v="GENTEC"/>
    <s v="FM197B-15LCH"/>
    <s v="61G-16070096/037"/>
    <s v="SALA"/>
    <s v="N/A"/>
    <n v="22180"/>
  </r>
  <r>
    <x v="5"/>
    <s v="FLUJOMETRO"/>
    <s v="GENTEC"/>
    <s v="FM197B-15LCH"/>
    <s v="61G-16070096/124"/>
    <s v="SALA"/>
    <s v="N/A"/>
    <n v="22180"/>
  </r>
  <r>
    <x v="5"/>
    <s v="FLUJOMETRO"/>
    <s v="GENTEC"/>
    <s v="FM197B-15LCH"/>
    <s v="61G-16070096/081"/>
    <s v="SALA"/>
    <s v="N/A"/>
    <n v="22180"/>
  </r>
  <r>
    <x v="5"/>
    <s v="FLUJOMETRO"/>
    <s v="GENTEC"/>
    <s v="FM197B-15LCH"/>
    <s v="61G-17010109/169"/>
    <s v="SALA"/>
    <s v="N/A"/>
    <n v="22180"/>
  </r>
  <r>
    <x v="5"/>
    <s v="FLUJOMETRO"/>
    <s v="GENTEC"/>
    <s v="FM197B-15LCH"/>
    <s v="61G-17010109/179"/>
    <s v="SALA"/>
    <s v="N/A"/>
    <n v="22180"/>
  </r>
  <r>
    <x v="5"/>
    <s v="FLUJOMETRO"/>
    <s v="GENTEC"/>
    <s v="FM197B-15LCH"/>
    <s v="61G-17010109/165"/>
    <s v="SALA"/>
    <s v="N/A"/>
    <n v="22180"/>
  </r>
  <r>
    <x v="5"/>
    <s v="FLUJOMETRO"/>
    <s v="GENTEC"/>
    <s v="FM197B-15LCH"/>
    <s v="61G-17010109/167"/>
    <s v="SALA"/>
    <s v="N/A"/>
    <n v="22180"/>
  </r>
  <r>
    <x v="5"/>
    <s v="FLUJOMETRO"/>
    <s v="GENTEC"/>
    <s v="FM197B-15LCH"/>
    <s v="61G-16070096/009"/>
    <s v="SALA"/>
    <s v="N/A"/>
    <n v="22180"/>
  </r>
  <r>
    <x v="5"/>
    <s v="FLUJOMETRO"/>
    <s v="GENTEC"/>
    <s v="FM197B-15LCH"/>
    <s v="61G-17010109/153"/>
    <s v="SALA"/>
    <s v="N/A"/>
    <n v="22180"/>
  </r>
  <r>
    <x v="5"/>
    <s v="FLUJOMETRO"/>
    <s v="GENTEC"/>
    <s v="FM197B-15LCH"/>
    <s v="61G-17010109/178"/>
    <s v="SALA"/>
    <s v="N/A"/>
    <n v="22180"/>
  </r>
  <r>
    <x v="5"/>
    <s v="FLUJOMETRO"/>
    <s v="GENTEC"/>
    <s v="FM197B-15LCH"/>
    <s v="61G-17010109/156"/>
    <s v="SALA"/>
    <s v="N/A"/>
    <n v="22180"/>
  </r>
  <r>
    <x v="5"/>
    <s v="FLUJOMETRO"/>
    <s v="GENTEC"/>
    <s v="FM197B-15LCH"/>
    <s v="61G-16070096/095"/>
    <s v="SALA"/>
    <s v="N/A"/>
    <n v="22180"/>
  </r>
  <r>
    <x v="5"/>
    <s v="FLUJOMETRO"/>
    <s v="GENTEC"/>
    <s v="FM197B-15LCH"/>
    <s v="61G-16070096/109"/>
    <s v="SALA"/>
    <s v="N/A"/>
    <n v="22180"/>
  </r>
  <r>
    <x v="5"/>
    <s v="FLUJOMETRO"/>
    <s v="GENTEC"/>
    <s v="FM197B-15LCH"/>
    <s v="61G-16070096/123"/>
    <s v="SALA"/>
    <s v="N/A"/>
    <n v="22180"/>
  </r>
  <r>
    <x v="5"/>
    <s v="REGULADOR"/>
    <s v="AIR IMETAN"/>
    <s v="R-915, CGA-870"/>
    <s v="070909."/>
    <s v="CARRO DE PARO"/>
    <s v="N/A"/>
    <n v="21124"/>
  </r>
  <r>
    <x v="5"/>
    <s v="FLUJOMETRO"/>
    <s v="ACARE"/>
    <s v="VST-AM2"/>
    <n v="20190200397"/>
    <s v="PROCEDIMIENTOS"/>
    <s v="N/A"/>
    <n v="22180"/>
  </r>
  <r>
    <x v="1"/>
    <s v="EQUIPO "/>
    <s v="MARCA "/>
    <s v="MODELO"/>
    <s v="SERIE"/>
    <s v="UBICACIÓN"/>
    <s v="ACTIVO"/>
    <m/>
  </r>
  <r>
    <x v="6"/>
    <s v="BASCULA"/>
    <s v="Healt o Meter"/>
    <s v="450KL"/>
    <n v="4500014991"/>
    <s v="nefrologia"/>
    <s v="AF-007514"/>
    <n v="38023"/>
  </r>
  <r>
    <x v="6"/>
    <s v="BASCULA"/>
    <s v="Healt o Meter"/>
    <s v="450KL"/>
    <n v="4500014796"/>
    <s v="NUTRICION"/>
    <s v="AF-007493"/>
    <n v="38023"/>
  </r>
  <r>
    <x v="6"/>
    <s v="DESFIBRILADOR"/>
    <s v="Myndray"/>
    <s v="D3"/>
    <s v="EL-42012767"/>
    <s v="CARRO DE PARO"/>
    <s v="AF-007534"/>
    <n v="152093"/>
  </r>
  <r>
    <x v="6"/>
    <s v="ELECTROCARDIOGRAFO"/>
    <s v="Biocare"/>
    <s v="ECG-300G"/>
    <n v="1512121506"/>
    <s v="SALA HD"/>
    <s v="AF007537"/>
    <n v="114070"/>
  </r>
  <r>
    <x v="6"/>
    <s v="MONITOR"/>
    <s v="Myndray"/>
    <s v="Mec 1200"/>
    <s v="CC-53131299"/>
    <s v="SALA HD"/>
    <s v="AF-007538"/>
    <n v="152093"/>
  </r>
  <r>
    <x v="6"/>
    <s v="MONITOR DE PRESION"/>
    <s v="PANGAO"/>
    <s v="PG800B16"/>
    <n v="1905042915"/>
    <s v="SALA HD"/>
    <s v="No tiene "/>
    <n v="38023"/>
  </r>
  <r>
    <x v="6"/>
    <s v="MONITOR DE PRESION"/>
    <s v="Riester"/>
    <s v="Ri-Champion N"/>
    <n v="3001544"/>
    <s v="CONSULTORIO"/>
    <s v="No tiene "/>
    <n v="38023"/>
  </r>
  <r>
    <x v="6"/>
    <s v="SUCCIONADOR"/>
    <s v="Jmaf"/>
    <s v="Sxt-5A"/>
    <s v="L11408"/>
    <s v="CARRO DE PARO"/>
    <s v="AF-007535"/>
    <n v="38023"/>
  </r>
  <r>
    <x v="6"/>
    <s v="BASCULA DIGITAL PLATAFORMA"/>
    <s v="BBG"/>
    <s v="INDUSTY20"/>
    <s v="12E191227295"/>
    <s v="PESAJE"/>
    <s v="No tiene "/>
    <n v="79250"/>
  </r>
  <r>
    <x v="6"/>
    <s v="BASCULA DIGITAL PLATAFORMA"/>
    <s v="Moressco"/>
    <s v="8020 plataforma"/>
    <s v="No. 2"/>
    <s v="SALA HD"/>
    <s v="AF-0002988"/>
    <n v="79250"/>
  </r>
  <r>
    <x v="6"/>
    <s v="BASCULA DIGITAL PLATAFORMA"/>
    <s v="Moressco"/>
    <s v="plataforma"/>
    <s v="No. 3"/>
    <s v="RECIDUOS"/>
    <s v="No tiene "/>
    <n v="79250"/>
  </r>
  <r>
    <x v="6"/>
    <s v="BALANZA PEDIATRICA"/>
    <s v="Healt o Meter"/>
    <s v="522 KL"/>
    <n v="5220004054"/>
    <s v="CONSULTORIO  NEFROLOGIA"/>
    <s v="AF-007512"/>
    <n v="38023"/>
  </r>
  <r>
    <x v="6"/>
    <s v="EQUIPO DE ORGANOS"/>
    <s v="LENZ"/>
    <s v="N/A"/>
    <s v="N/A"/>
    <s v="CONTINGENCIA"/>
    <s v="No tiene "/>
    <n v="38023"/>
  </r>
  <r>
    <x v="6"/>
    <s v="EQUIPO DE ORGANOS"/>
    <s v="Welch Allyn"/>
    <s v="Pocket Junior"/>
    <s v="N/A"/>
    <s v="CONSULTORIO  NEFROLOGIA"/>
    <s v="AF-007507"/>
    <n v="38023"/>
  </r>
  <r>
    <x v="6"/>
    <s v="LAMPARA PIELITICA"/>
    <s v="Welch Allyn"/>
    <s v="GS600"/>
    <n v="1"/>
    <s v="PROCEDIMIENTOS"/>
    <s v="AF-0002978"/>
    <n v="133081"/>
  </r>
  <r>
    <x v="6"/>
    <s v="LARINGOSCOPIO"/>
    <s v="Welch Allyn"/>
    <n v="60815"/>
    <n v="1"/>
    <s v="CARRO DE PARO"/>
    <s v="No tiene "/>
    <n v="28517"/>
  </r>
  <r>
    <x v="6"/>
    <s v="TENSIOMETRO ANEROIDE"/>
    <s v="Alpk2"/>
    <s v="Pared"/>
    <s v="004618."/>
    <s v="CONSULTORIO NEFROLOGIA"/>
    <s v="AF-007511"/>
    <n v="38023"/>
  </r>
  <r>
    <x v="6"/>
    <s v="TENSIOMETRO ANEROIDE"/>
    <s v="Alpk2"/>
    <s v="Pared"/>
    <s v="004722."/>
    <s v="CONSULTORIO PERITONEAL"/>
    <s v="AF-007485"/>
    <n v="38023"/>
  </r>
  <r>
    <x v="6"/>
    <s v="TENSIOMETRO ANEROIDE"/>
    <s v="Alpk2"/>
    <s v="Portatil"/>
    <n v="809681"/>
    <s v="NEFROLOGIA"/>
    <s v="No tiene "/>
    <n v="38023"/>
  </r>
  <r>
    <x v="6"/>
    <s v="MONITOR DE PRESION"/>
    <s v="Riester"/>
    <s v="Ri-Champion N"/>
    <n v="11001696"/>
    <s v="NEFROLOGIA"/>
    <s v="No tiene "/>
    <n v="38023"/>
  </r>
  <r>
    <x v="6"/>
    <s v="MONITOR DE PRESION"/>
    <s v="PANGAO"/>
    <s v="PG800B16"/>
    <n v="19050422919"/>
    <s v="SALA HD"/>
    <s v="No tiene "/>
    <n v="38023"/>
  </r>
  <r>
    <x v="6"/>
    <s v="MONITOR DE PRESION"/>
    <s v="SEJOY"/>
    <s v="BP1319"/>
    <s v="2101219923704."/>
    <s v="SALA HD"/>
    <s v="No tiene "/>
    <n v="38023"/>
  </r>
  <r>
    <x v="6"/>
    <s v="GRAMERA"/>
    <s v="N/A"/>
    <s v="N/A"/>
    <n v="4201"/>
    <s v="BIOMEDICO"/>
    <s v="No tiene "/>
    <n v="24292"/>
  </r>
  <r>
    <x v="6"/>
    <s v="MONITOR DE PRESION"/>
    <s v="OMRON"/>
    <s v="M7"/>
    <s v="20190503770VG"/>
    <s v="SALA HD"/>
    <s v="No tiene "/>
    <n v="38023"/>
  </r>
  <r>
    <x v="6"/>
    <s v="FONENDOSCOPIO"/>
    <s v="Tensomed"/>
    <s v="Rapapport"/>
    <n v="1"/>
    <s v="CARRO DE PARO"/>
    <s v="No tiene "/>
    <n v="9506"/>
  </r>
  <r>
    <x v="6"/>
    <s v="FONENDOSCOPIO"/>
    <s v="Tensomed"/>
    <s v="Rapapport"/>
    <n v="2"/>
    <s v="CONSULTORIO PERITONEAL "/>
    <s v="No tiene "/>
    <n v="9506"/>
  </r>
  <r>
    <x v="6"/>
    <s v="FONENDOSCOPIO"/>
    <s v="Tensomed"/>
    <s v="Rapapport"/>
    <n v="3"/>
    <s v="CARRO DE PARO"/>
    <s v="No tiene "/>
    <n v="9506"/>
  </r>
  <r>
    <x v="6"/>
    <s v="FONENDOSCOPIO"/>
    <s v="Tensomed"/>
    <s v="Rapapport"/>
    <n v="4"/>
    <s v="NUTRICION"/>
    <s v="No tiene "/>
    <n v="9506"/>
  </r>
  <r>
    <x v="6"/>
    <s v="FONENDOSCOPIO"/>
    <s v="Tensomed"/>
    <s v="Rapapport"/>
    <n v="5"/>
    <s v="NEFROLOGIA"/>
    <s v="No tiene "/>
    <n v="9506"/>
  </r>
  <r>
    <x v="6"/>
    <s v="TERMOHIGROMETRO"/>
    <s v="ALLA FRANCE"/>
    <s v="Ref 910000-027"/>
    <s v="TH1"/>
    <s v="BODEGA 2"/>
    <s v="AF-007445"/>
    <n v="24715"/>
  </r>
  <r>
    <x v="6"/>
    <s v="TERMOHIGROMETRO"/>
    <s v=" KTJ THERMO"/>
    <s v="TA  218B"/>
    <s v="TH-016928"/>
    <s v="PLANTA DE TRATAMIENTO"/>
    <m/>
    <n v="24715"/>
  </r>
  <r>
    <x v="6"/>
    <s v="TERMOHIGROMETRO"/>
    <s v="HTC"/>
    <s v="HTC-2"/>
    <s v="20182019-3"/>
    <s v="PERITONEAL"/>
    <s v="No tiene "/>
    <n v="24715"/>
  </r>
  <r>
    <x v="6"/>
    <s v="TERMOHIGROMETRO"/>
    <s v="kex Germany"/>
    <s v="sh-109"/>
    <s v="TH-010231"/>
    <s v="FARMACIA"/>
    <s v="AF-007444"/>
    <n v="24715"/>
  </r>
  <r>
    <x v="6"/>
    <s v="TERMOHIGROMETRO"/>
    <s v="kex Germany"/>
    <s v="sh-109"/>
    <s v="TH-42247"/>
    <s v="CARRO DE PARO"/>
    <s v="AF-007536"/>
    <n v="24715"/>
  </r>
  <r>
    <x v="6"/>
    <s v="TERMOHIGROMETRO"/>
    <s v="kex Germany"/>
    <s v="sh-109"/>
    <n v="19686"/>
    <s v="BODEGA 1"/>
    <s v="AF-007398"/>
    <n v="24715"/>
  </r>
  <r>
    <x v="6"/>
    <s v="TERMOHIGROMETRO"/>
    <s v="HTC"/>
    <s v="HTC-2"/>
    <s v="TH-42247"/>
    <s v="CARRO DE PARO"/>
    <s v="No tiene "/>
    <n v="24715"/>
  </r>
  <r>
    <x v="6"/>
    <s v="TERMOMETRO DIGITAL"/>
    <s v="kex Germany"/>
    <s v="ET-803E"/>
    <s v="T1"/>
    <s v="FARMACIA"/>
    <s v="No tiene "/>
    <n v="24715"/>
  </r>
  <r>
    <x v="6"/>
    <s v="TERMOMETRO PULZON"/>
    <s v="GENERICO"/>
    <s v="WT-1"/>
    <s v="N/A"/>
    <s v="FARMACIA"/>
    <s v="No tiene "/>
    <n v="24715"/>
  </r>
  <r>
    <x v="6"/>
    <s v="REGULADOR"/>
    <s v="ACARE"/>
    <s v="VST-AM2"/>
    <n v="20170205865"/>
    <s v="SALA HD"/>
    <s v="No tiene "/>
    <n v="21124"/>
  </r>
  <r>
    <x v="6"/>
    <s v="REGULADOR"/>
    <s v="GENTEC"/>
    <s v="284MA-15LY"/>
    <s v="411-12060336"/>
    <s v="COTINGENCIA"/>
    <s v="No tiene "/>
    <n v="21124"/>
  </r>
  <r>
    <x v="6"/>
    <s v="FLUJOMETRO"/>
    <s v="IOXIGEN"/>
    <s v="N/A"/>
    <s v="13E0322"/>
    <s v="SALA HD"/>
    <s v="No tiene "/>
    <n v="22180"/>
  </r>
  <r>
    <x v="6"/>
    <s v="FLUJOMETRO"/>
    <s v="IOXIGEN"/>
    <s v="N/A"/>
    <s v="13E0412"/>
    <s v="SALA HD"/>
    <s v="No tiene "/>
    <n v="22180"/>
  </r>
  <r>
    <x v="6"/>
    <s v="FLUJOMETRO"/>
    <s v="IOXIGEN"/>
    <s v="N/A"/>
    <s v="13E0209."/>
    <s v="SALA HD"/>
    <s v="No tiene "/>
    <n v="22180"/>
  </r>
  <r>
    <x v="6"/>
    <s v="FLUJOMETRO"/>
    <s v="IOXIGEN"/>
    <s v="N/A"/>
    <s v="13E0408"/>
    <s v="SALA HD"/>
    <s v="No tiene "/>
    <n v="22180"/>
  </r>
  <r>
    <x v="6"/>
    <s v="FLUJOMETRO"/>
    <s v="GENTEC"/>
    <s v="FM197A-15L-CH"/>
    <s v="09."/>
    <s v="SALA HD"/>
    <s v="No tiene "/>
    <n v="22180"/>
  </r>
  <r>
    <x v="6"/>
    <s v="FLUJOMETRO"/>
    <s v="GENTEC"/>
    <s v="FM197A-15L-CH"/>
    <s v="10."/>
    <s v="SALA HD"/>
    <s v="No tiene "/>
    <n v="22180"/>
  </r>
  <r>
    <x v="6"/>
    <s v="FLUJOMETRO"/>
    <s v="GENTEC"/>
    <s v="FM197A-15L-CH"/>
    <s v="07."/>
    <s v="SALA HD"/>
    <s v="No tiene "/>
    <n v="22180"/>
  </r>
  <r>
    <x v="6"/>
    <s v="FLUJOMETRO"/>
    <s v="GENTEC"/>
    <s v="FM197A-15L-CH"/>
    <s v="08."/>
    <s v="SALA HD"/>
    <s v="No tiene "/>
    <n v="22180"/>
  </r>
  <r>
    <x v="6"/>
    <s v="FLUJOMETRO"/>
    <s v="IOXIGEN"/>
    <s v="N/A"/>
    <s v="13E0326"/>
    <s v="SALA HD"/>
    <s v="No tiene "/>
    <n v="22180"/>
  </r>
  <r>
    <x v="6"/>
    <s v="FLUJOMETRO"/>
    <s v="IOXIGEN"/>
    <s v="N/A"/>
    <s v="13E0450"/>
    <s v="SALA HD"/>
    <s v="No tiene "/>
    <n v="22180"/>
  </r>
  <r>
    <x v="6"/>
    <s v="FLUJOMETRO"/>
    <s v="GENTEC"/>
    <s v="FM197A-15L-CH"/>
    <s v="01."/>
    <s v="SALA HD"/>
    <s v="No tiene "/>
    <n v="22180"/>
  </r>
  <r>
    <x v="6"/>
    <s v="FLUJOMETRO"/>
    <s v="GENTEC"/>
    <s v="FM197A-15L-CH"/>
    <s v="02."/>
    <s v="SALA HD"/>
    <s v="No tiene "/>
    <n v="22180"/>
  </r>
  <r>
    <x v="6"/>
    <s v="FLUJOMETRO"/>
    <s v="IOXIGEN"/>
    <s v="N/A"/>
    <s v="13E0218."/>
    <s v="SALA HD"/>
    <s v="No tiene "/>
    <n v="22180"/>
  </r>
  <r>
    <x v="6"/>
    <s v="FLUJOMETRO"/>
    <s v="IOXIGEN"/>
    <s v="N/A"/>
    <s v="13E0348"/>
    <s v="SALA HD"/>
    <s v="No tiene "/>
    <n v="22180"/>
  </r>
  <r>
    <x v="6"/>
    <s v="FLUJOMETRO"/>
    <s v="IOXIGEN"/>
    <s v="N/A"/>
    <s v="13E0328"/>
    <s v="SALA HD"/>
    <s v="No tiene "/>
    <n v="22180"/>
  </r>
  <r>
    <x v="6"/>
    <s v="FLUJOMETRO"/>
    <s v="IOXIGEN"/>
    <s v="N/A"/>
    <s v="13E0228."/>
    <s v="SALA HD"/>
    <s v="No tiene "/>
    <n v="22180"/>
  </r>
  <r>
    <x v="6"/>
    <s v="FLUJOMETRO"/>
    <s v="GENTEC"/>
    <s v="FM197A-15L-CH"/>
    <s v="05."/>
    <s v="SALA HD"/>
    <s v="No tiene "/>
    <n v="22180"/>
  </r>
  <r>
    <x v="6"/>
    <s v="FLUJOMETRO"/>
    <s v="GENTEC"/>
    <s v="FM197A-15L-CH"/>
    <s v="06."/>
    <s v="SALA HD"/>
    <s v="No tiene "/>
    <n v="22180"/>
  </r>
  <r>
    <x v="6"/>
    <s v="FLUJOMETRO"/>
    <s v="GENTEC"/>
    <s v="FM197A-15L-CH"/>
    <s v="04."/>
    <s v="SALA HD"/>
    <s v="No tiene "/>
    <n v="22180"/>
  </r>
  <r>
    <x v="6"/>
    <s v="FLUJOMETRO"/>
    <s v="GENTEC"/>
    <s v="FM197A-15L-CH"/>
    <s v="03."/>
    <s v="SALA HD"/>
    <s v="No tiene "/>
    <n v="22180"/>
  </r>
  <r>
    <x v="6"/>
    <s v="FLUJOMETRO"/>
    <s v="IOXIGEN"/>
    <s v="N/A"/>
    <s v="13E0380"/>
    <s v="SALA HD"/>
    <s v="No tiene "/>
    <n v="22180"/>
  </r>
  <r>
    <x v="6"/>
    <s v="FLUJOMETRO"/>
    <s v="IOXIGEN"/>
    <s v="N/A"/>
    <s v="13E0279."/>
    <s v="SALA HD"/>
    <s v="No tiene "/>
    <n v="22180"/>
  </r>
  <r>
    <x v="6"/>
    <s v="FLUJOMETRO"/>
    <s v="IOXIGEN"/>
    <s v="N/A"/>
    <s v="13E0382,"/>
    <s v="SALA HD"/>
    <s v="No tiene "/>
    <n v="22180"/>
  </r>
  <r>
    <x v="6"/>
    <s v="FLUJOMETRO"/>
    <s v="IOXIGEN"/>
    <s v="N/A"/>
    <s v="13E0259."/>
    <s v="SALA HD"/>
    <s v="No tiene "/>
    <n v="22180"/>
  </r>
  <r>
    <x v="6"/>
    <s v="FLUJOMETRO"/>
    <s v="IOXIGEN"/>
    <s v="N/A"/>
    <s v="13E0298."/>
    <s v="SALA HD"/>
    <s v="No tiene "/>
    <n v="22180"/>
  </r>
  <r>
    <x v="6"/>
    <s v="FLUJOMETRO"/>
    <s v="IOXIGEN"/>
    <s v="N/A"/>
    <s v="13E0492."/>
    <s v="SALA HD"/>
    <s v="No tiene "/>
    <n v="22180"/>
  </r>
  <r>
    <x v="1"/>
    <s v="EQUIPO "/>
    <s v="MARCA "/>
    <s v="MODELO"/>
    <s v="SERIE"/>
    <s v="UBICACIÓN "/>
    <s v="ACTIVO FIJO"/>
    <m/>
  </r>
  <r>
    <x v="7"/>
    <s v="BASCULA DIGITAL"/>
    <s v="HEALTH O METER "/>
    <s v="844 KL"/>
    <n v="8440057476"/>
    <s v="CONS. PERITONEAL"/>
    <s v="N.R."/>
    <n v="38023"/>
  </r>
  <r>
    <x v="7"/>
    <s v="BASCULA ANALOGA"/>
    <s v="HEALTH O METER "/>
    <s v="402KL"/>
    <n v="4020140455"/>
    <s v="CONS. NUTRICIÓN"/>
    <s v="AF-007282"/>
    <n v="38023"/>
  </r>
  <r>
    <x v="7"/>
    <s v="BASCULA ANALOGA"/>
    <s v="HEALTH O METER "/>
    <s v="450KL"/>
    <n v="4500014692"/>
    <s v="NEFROLOGIA"/>
    <s v="AF-007271"/>
    <n v="38023"/>
  </r>
  <r>
    <x v="7"/>
    <s v="BASCULA DIGITALPLARAFORMA"/>
    <s v="MORESCO"/>
    <s v="PLATAFORMA"/>
    <s v="No.1"/>
    <s v="S. HEMODIALISIS"/>
    <s v="AF-0006510"/>
    <n v="58000"/>
  </r>
  <r>
    <x v="7"/>
    <s v="BASCULA DIGITALPLARAFORMA"/>
    <s v="MORESCO"/>
    <s v="PLATAFORMA"/>
    <s v="No.2"/>
    <s v="S. HEMODIALISIS"/>
    <s v="AF-0006509"/>
    <n v="58000"/>
  </r>
  <r>
    <x v="7"/>
    <s v="DESFIBRILADOR"/>
    <s v="MINDRAY"/>
    <s v="BENEHEARTH D3"/>
    <s v="EL-42012739"/>
    <s v="CARRO DE PARO"/>
    <s v="AF-0006511"/>
    <n v="152093"/>
  </r>
  <r>
    <x v="7"/>
    <s v="ELECTROCARDIÓGRAFO"/>
    <s v="BIOCARE"/>
    <s v="ECG - 300G"/>
    <n v="1512121503"/>
    <s v="S. PROCEDIMIENTOS"/>
    <s v="AF-0006507"/>
    <n v="114070"/>
  </r>
  <r>
    <x v="7"/>
    <s v="EQUIPO DE ÓRGANOS"/>
    <s v="WELCH ALLYN"/>
    <s v="POCKET JUNIOR"/>
    <s v="E1"/>
    <s v="CONS. NEFROLOGÍA"/>
    <s v="AF-0008990"/>
    <n v="38023"/>
  </r>
  <r>
    <x v="7"/>
    <s v="LAMPARA PIELITICA"/>
    <s v="WELCH ALLYN"/>
    <s v="GS 600"/>
    <s v="LP1"/>
    <s v="S. PROCEDIMIENTO"/>
    <s v="AF-0006508"/>
    <n v="133081"/>
  </r>
  <r>
    <x v="7"/>
    <s v="LARINGOSCOPIO"/>
    <s v="WELCH ALLYN"/>
    <n v="60815"/>
    <s v="L1"/>
    <s v="CARRO DE PARO"/>
    <s v="N.T."/>
    <n v="28517"/>
  </r>
  <r>
    <x v="7"/>
    <s v="MONITOR MULTIPARAMETROS"/>
    <s v="MINDRAY"/>
    <s v="MEC 1200"/>
    <s v="CC-3B127694"/>
    <s v="S. PROCEDIMIENTO"/>
    <s v="AF-0006506"/>
    <n v="152093"/>
  </r>
  <r>
    <x v="7"/>
    <s v="MONITOR DE PRESION"/>
    <s v="OMRON"/>
    <s v="M7"/>
    <s v="20190504065VG"/>
    <s v="SALA HD"/>
    <s v="N/A"/>
    <n v="38023"/>
  </r>
  <r>
    <x v="7"/>
    <s v="MONITOR DE PRESION"/>
    <s v="OMRON"/>
    <s v="M7"/>
    <s v="20190503768VG"/>
    <s v="SALA HD"/>
    <s v="N/A"/>
    <n v="38023"/>
  </r>
  <r>
    <x v="7"/>
    <s v="MONITOR DE PRESION"/>
    <s v="RIESTER"/>
    <s v="RI CHAMPION"/>
    <s v="08002520."/>
    <s v="SALA HD"/>
    <s v="N/A"/>
    <n v="38023"/>
  </r>
  <r>
    <x v="7"/>
    <s v="MONITOR DE PRESION"/>
    <s v="RIESTER"/>
    <s v="RI CHAMPION"/>
    <s v="08002436."/>
    <s v="SALA HD"/>
    <s v="N/A"/>
    <n v="38023"/>
  </r>
  <r>
    <x v="7"/>
    <s v="MONITOR DE PRESION"/>
    <s v="GMD"/>
    <s v="GMD-BPM-1491-C"/>
    <s v="BA4851200601069D."/>
    <s v="SALA HD"/>
    <s v="N/A"/>
    <n v="38023"/>
  </r>
  <r>
    <x v="7"/>
    <s v="SUCCIONADOR"/>
    <s v="SMAF"/>
    <s v="SXT - 5A"/>
    <s v="L114061"/>
    <s v="CARRO DE PARO"/>
    <s v="AF-0006512"/>
    <n v="38023"/>
  </r>
  <r>
    <x v="7"/>
    <s v="TENSIOMETRO"/>
    <s v="WELCH ALLYN"/>
    <s v="DE PARED"/>
    <s v="140824185705"/>
    <s v="CONS. NEFROLOGIA"/>
    <s v="AF-0006093"/>
    <n v="38023"/>
  </r>
  <r>
    <x v="7"/>
    <s v="TENSIOMETRO"/>
    <s v="WELCH ALLYN"/>
    <s v="DE PARED"/>
    <s v="121109124316"/>
    <s v="NUTRICION"/>
    <s v="AF-0006330"/>
    <n v="38023"/>
  </r>
  <r>
    <x v="7"/>
    <s v="TENSIOMETRO"/>
    <s v="GMD"/>
    <s v="HS - 20A"/>
    <n v="12400730"/>
    <s v="S. HEMODIALISIS"/>
    <s v="N.T."/>
    <n v="38023"/>
  </r>
  <r>
    <x v="7"/>
    <s v="TENSIOMETRO"/>
    <s v="GMD"/>
    <s v="HS - 20A"/>
    <n v="12400724"/>
    <s v="S. HEMODIALISIS"/>
    <s v="N.T."/>
    <n v="38023"/>
  </r>
  <r>
    <x v="7"/>
    <s v="GRAMERA"/>
    <s v="PC-500"/>
    <s v="SF-415"/>
    <s v="04-205"/>
    <s v="TALLER BIOMEDICO"/>
    <s v="N/A"/>
    <n v="24292"/>
  </r>
  <r>
    <x v="7"/>
    <s v="TERMOHIGRÓMETRO"/>
    <s v="HTC"/>
    <s v="S/I"/>
    <s v="21082019-1"/>
    <s v="FARMACIA"/>
    <s v="S/I"/>
    <n v="24715"/>
  </r>
  <r>
    <x v="7"/>
    <s v="TERMOMETRO"/>
    <s v="GMD"/>
    <s v="S/I"/>
    <n v="1"/>
    <s v="SALA HD"/>
    <s v="S/I"/>
    <n v="24715"/>
  </r>
  <r>
    <x v="7"/>
    <s v="TERMOMETRO"/>
    <s v="GMD"/>
    <s v="S/I"/>
    <n v="2"/>
    <s v="SALA HD"/>
    <s v="S/I"/>
    <n v="24715"/>
  </r>
  <r>
    <x v="7"/>
    <s v="TERMOHIGRÓMETRO"/>
    <s v="KEX GERMANY"/>
    <s v="S/I"/>
    <s v="TH24-2018"/>
    <s v="DISPENSACIÓN SAL A HD"/>
    <s v="S/I"/>
    <n v="24715"/>
  </r>
  <r>
    <x v="7"/>
    <s v="TERMOHIGRÓMETRO"/>
    <s v="KEX GERMANY"/>
    <s v="S/I"/>
    <s v="TH26-2018"/>
    <s v="BODEGA 1                    PISO 1"/>
    <s v="S/I"/>
    <n v="24715"/>
  </r>
  <r>
    <x v="7"/>
    <s v="TERMOHIGRÓMETRO"/>
    <s v="HTC"/>
    <s v="S/I"/>
    <s v="21082019-2"/>
    <s v="PLANTA DE AGUA"/>
    <s v="S/I"/>
    <n v="24715"/>
  </r>
  <r>
    <x v="7"/>
    <s v="TERMOHIGRÓMETRO"/>
    <s v="ALLA FRANCE"/>
    <s v="S/I"/>
    <n v="2"/>
    <s v="PLANTA DE CONCENTRADOS"/>
    <s v="S/I"/>
    <n v="24715"/>
  </r>
  <r>
    <x v="7"/>
    <s v="TERMOHIGRÓMETRO"/>
    <s v="ALLA FRANCE"/>
    <s v="S/I"/>
    <n v="3"/>
    <s v="MANIFOLD"/>
    <s v="S/I"/>
    <n v="24715"/>
  </r>
  <r>
    <x v="7"/>
    <s v="TERMOHIGRÓMETRO"/>
    <s v="KEX GERMANY"/>
    <s v="S/I"/>
    <s v="TH8-2018"/>
    <s v="PREPARACIÓN MEDICAMENTOS"/>
    <s v="S/I"/>
    <n v="24715"/>
  </r>
  <r>
    <x v="7"/>
    <s v="TERMOHIGRÓMETRO"/>
    <s v="KEX GERMANY"/>
    <s v="S/I"/>
    <s v="TH9-2018"/>
    <s v="BODEGA 2                               PISO 2"/>
    <s v="S/I"/>
    <n v="24715"/>
  </r>
  <r>
    <x v="7"/>
    <s v="TERMOHIGRÓMETRO"/>
    <s v="KEX GERMANY"/>
    <s v="S/I"/>
    <s v="TH10-2018"/>
    <s v="DEPOSITO ÁCIDO Y BICARBONATO / CUARENTENA"/>
    <s v="S/I"/>
    <n v="24715"/>
  </r>
  <r>
    <x v="7"/>
    <s v="TERMOMETRO"/>
    <s v="KEX GERMANY"/>
    <s v="S/I"/>
    <n v="1"/>
    <s v="NEVERA FARMACIA"/>
    <s v="S/I"/>
    <n v="24715"/>
  </r>
  <r>
    <x v="7"/>
    <s v="TERMOMETRO DIGITAL"/>
    <s v="SCANMED"/>
    <s v="S/I"/>
    <s v="0001T"/>
    <s v="ADMISIONES "/>
    <s v="S/I"/>
    <n v="24715"/>
  </r>
  <r>
    <x v="7"/>
    <s v="TERMOMETRO DE PUNZÓN"/>
    <s v="CONTROL COMPANY"/>
    <s v="S/I"/>
    <n v="160561162"/>
    <s v="NEVERA FARMACIA"/>
    <s v="S/I"/>
    <n v="24715"/>
  </r>
  <r>
    <x v="7"/>
    <s v="TERMOMETRO"/>
    <s v="KEX GERMANY"/>
    <s v="S/I"/>
    <s v="T4-2018"/>
    <s v="NEVERA PORTATIL FARMACIA"/>
    <s v="S/I"/>
    <n v="24715"/>
  </r>
  <r>
    <x v="7"/>
    <s v="FONENDOSCOPIO"/>
    <s v="BOCANG"/>
    <s v="RAPAPPORT"/>
    <s v="N/A"/>
    <m/>
    <s v="F5"/>
    <n v="9506"/>
  </r>
  <r>
    <x v="7"/>
    <s v="FONENDOSCOPIO"/>
    <s v="BOCANG"/>
    <s v="RAPAPPORT"/>
    <s v="N/A"/>
    <m/>
    <s v="F2"/>
    <n v="9506"/>
  </r>
  <r>
    <x v="7"/>
    <s v="FONENDOSCOPIO"/>
    <s v="BOCANG"/>
    <s v="RAPAPPORT"/>
    <s v="N/A"/>
    <m/>
    <s v="F6"/>
    <n v="9506"/>
  </r>
  <r>
    <x v="7"/>
    <s v="FLUJOMETRO"/>
    <s v="IOXIGEN"/>
    <s v="N/A"/>
    <s v="13E0268."/>
    <s v="CONTINGENCIA"/>
    <s v="N/A"/>
    <n v="22180"/>
  </r>
  <r>
    <x v="7"/>
    <s v="FLUJOMETRO"/>
    <s v="IOXIGEN"/>
    <s v="N/A"/>
    <s v="13E0376."/>
    <s v="CONTINGENCIA"/>
    <s v="N/A"/>
    <n v="22180"/>
  </r>
  <r>
    <x v="7"/>
    <s v="FLUJOMETRO"/>
    <s v="IOXIGEN"/>
    <s v="N/A"/>
    <s v="13E0298."/>
    <s v="CONTINGENCIA"/>
    <s v="N/A"/>
    <n v="22180"/>
  </r>
  <r>
    <x v="7"/>
    <s v="FLUJOMETRO"/>
    <s v="IOXIGEN"/>
    <s v="N/A"/>
    <s v="13E0323."/>
    <s v="CONTINGENCIA"/>
    <s v="N/A"/>
    <n v="22180"/>
  </r>
  <r>
    <x v="7"/>
    <s v="FLUJOMETRO"/>
    <s v="IOXIGEN"/>
    <s v="N/A"/>
    <s v="13E0254."/>
    <s v="CONTINGENCIA"/>
    <s v="N/A"/>
    <n v="22180"/>
  </r>
  <r>
    <x v="7"/>
    <s v="FLUJOMETRO"/>
    <s v="IOXIGEN"/>
    <s v="N/A"/>
    <s v="13E0488."/>
    <s v="CONTINGENCIA"/>
    <s v="N/A"/>
    <n v="22180"/>
  </r>
  <r>
    <x v="7"/>
    <s v="FLUJOMETRO"/>
    <s v="IOXIGEN"/>
    <s v="N/A"/>
    <s v="13E0436."/>
    <s v="CONTINGENCIA"/>
    <s v="N/A"/>
    <n v="22180"/>
  </r>
  <r>
    <x v="7"/>
    <s v="FLUJOMETRO"/>
    <s v="IOXIGEN"/>
    <s v="N/A"/>
    <s v="13E0442."/>
    <s v="CONTINGENCIA"/>
    <s v="N/A"/>
    <n v="22180"/>
  </r>
  <r>
    <x v="7"/>
    <s v="FLUJOMETRO"/>
    <s v="IOXIGEN"/>
    <s v="N/A"/>
    <s v="13E0497."/>
    <s v="CONTINGENCIA"/>
    <s v="N/A"/>
    <n v="22180"/>
  </r>
  <r>
    <x v="7"/>
    <s v="FLUJOMETRO"/>
    <s v="IOXIGEN"/>
    <s v="N/A"/>
    <s v="13E0202."/>
    <s v="CONTINGENCIA"/>
    <s v="N/A"/>
    <n v="22180"/>
  </r>
  <r>
    <x v="7"/>
    <s v="FLUJOMETRO"/>
    <s v="IOXIGEN"/>
    <s v="N/A"/>
    <s v="13E0309."/>
    <s v="CONTINGENCIA"/>
    <s v="N/A"/>
    <n v="22180"/>
  </r>
  <r>
    <x v="7"/>
    <s v="FLUJOMETRO"/>
    <s v="IOXIGEN"/>
    <s v="N/A"/>
    <s v="13E0481."/>
    <s v="CONTINGENCIA"/>
    <s v="N/A"/>
    <n v="22180"/>
  </r>
  <r>
    <x v="7"/>
    <s v="FLUJOMETRO"/>
    <s v="IOXIGEN"/>
    <s v="N/A"/>
    <s v="13E0213."/>
    <s v="CONTINGENCIA"/>
    <s v="N/A"/>
    <n v="22180"/>
  </r>
  <r>
    <x v="7"/>
    <s v="FLUJOMETRO"/>
    <s v="IOXIGEN"/>
    <s v="N/A"/>
    <s v="13E0284."/>
    <s v="CONTINGENCIA"/>
    <s v="N/A"/>
    <n v="22180"/>
  </r>
  <r>
    <x v="7"/>
    <s v="FLUJOMETRO"/>
    <s v="IOXIGEN"/>
    <s v="N/A"/>
    <s v="13E0443."/>
    <s v="CONTINGENCIA"/>
    <s v="N/A"/>
    <n v="22180"/>
  </r>
  <r>
    <x v="7"/>
    <s v="FLUJOMETRO"/>
    <s v="IOXIGEN"/>
    <s v="N/A"/>
    <s v="13E0486."/>
    <s v="CONTINGENCIA"/>
    <s v="N/A"/>
    <n v="22180"/>
  </r>
  <r>
    <x v="7"/>
    <s v="FLUJOMETRO"/>
    <s v="IOXIGEN"/>
    <s v="N/A"/>
    <s v="FM-1"/>
    <s v="CONTINGENCIA"/>
    <s v="N/A"/>
    <n v="22180"/>
  </r>
  <r>
    <x v="7"/>
    <s v="FLUJOMETRO"/>
    <s v="IOXIGEN"/>
    <s v="N/A"/>
    <s v="13E0350."/>
    <s v="CONTINGENCIA"/>
    <s v="N/A"/>
    <n v="22180"/>
  </r>
  <r>
    <x v="7"/>
    <s v="FLUJOMETRO"/>
    <s v="IOXIGEN"/>
    <s v="N/A"/>
    <s v="13E0476."/>
    <s v="SALA"/>
    <s v="N/A"/>
    <n v="22180"/>
  </r>
  <r>
    <x v="7"/>
    <s v="FLUJOMETRO"/>
    <s v="IOXIGEN"/>
    <s v="N/A"/>
    <s v="13E0487."/>
    <s v="SALA"/>
    <s v="N/A"/>
    <n v="22180"/>
  </r>
  <r>
    <x v="7"/>
    <s v="FLUJOMETRO"/>
    <s v="IOXIGEN"/>
    <s v="N/A"/>
    <s v="13E0422."/>
    <s v="SALA"/>
    <s v="N/A"/>
    <n v="22180"/>
  </r>
  <r>
    <x v="7"/>
    <s v="FLUJOMETRO"/>
    <s v="IOXIGEN"/>
    <s v="N/A"/>
    <s v="13E0289."/>
    <s v="SALA"/>
    <s v="N/A"/>
    <n v="22180"/>
  </r>
  <r>
    <x v="7"/>
    <s v="FLUJOMETRO"/>
    <s v="IOXIGEN"/>
    <s v="N/A"/>
    <s v="13E0451."/>
    <s v="SALA"/>
    <s v="N/A"/>
    <n v="22180"/>
  </r>
  <r>
    <x v="7"/>
    <s v="FLUJOMETRO"/>
    <s v="IOXIGEN"/>
    <s v="N/A"/>
    <s v="13E0455."/>
    <s v="SALA"/>
    <s v="N/A"/>
    <n v="22180"/>
  </r>
  <r>
    <x v="7"/>
    <s v="FLUJOMETRO"/>
    <s v="IOXIGEN"/>
    <s v="N/A"/>
    <s v="13E0221."/>
    <s v="SALA"/>
    <s v="N/A"/>
    <n v="22180"/>
  </r>
  <r>
    <x v="7"/>
    <s v="FLUJOMETRO"/>
    <s v="IOXIGEN"/>
    <s v="N/A"/>
    <s v="13E0437."/>
    <s v="SALA"/>
    <s v="N/A"/>
    <n v="22180"/>
  </r>
  <r>
    <x v="7"/>
    <s v="FLUJOMETRO"/>
    <s v="IOXIGEN"/>
    <s v="N/A"/>
    <s v="13E0485."/>
    <s v="PROCEDIMIENTOS"/>
    <s v="N/A"/>
    <n v="22180"/>
  </r>
  <r>
    <x v="7"/>
    <s v="REGULADOR"/>
    <s v="GENTEC"/>
    <s v="285MA-15LY"/>
    <s v="411-13070374"/>
    <s v="CARRO DE PARO"/>
    <s v="N"/>
    <n v="21124"/>
  </r>
  <r>
    <x v="7"/>
    <s v="REGULADOR"/>
    <s v="GENTEC"/>
    <s v="285MA-15LY"/>
    <s v="411-13070088."/>
    <s v="PERITONEAL"/>
    <s v="N"/>
    <n v="21124"/>
  </r>
  <r>
    <x v="1"/>
    <s v="EQUIPO "/>
    <s v="MARCA"/>
    <s v="MODELO"/>
    <s v="SERIE"/>
    <s v="UBICACIÓN"/>
    <s v="ACTIVO FIJO"/>
    <m/>
  </r>
  <r>
    <x v="8"/>
    <s v="ASPIRADOR DE SECRECIONES"/>
    <s v="PULMO-MET"/>
    <s v="7E-A"/>
    <s v="00276"/>
    <s v="SALA DE PROCEDIMIENTOS"/>
    <s v="AF-000971"/>
    <n v="38023"/>
  </r>
  <r>
    <x v="8"/>
    <s v="BASCULA DE PLATAFORMA"/>
    <s v="MORESCO"/>
    <s v="PY8020"/>
    <s v="DY1865"/>
    <s v="RESIDUOS BIOSANITARIOS"/>
    <s v="DAN006"/>
    <n v="79250"/>
  </r>
  <r>
    <x v="8"/>
    <s v="BASCULA DE PLATAFORMA"/>
    <s v="BBG"/>
    <s v="INDUSTRY20"/>
    <s v="12E170407186"/>
    <s v="SALA DE HEMODIALISIS"/>
    <s v="AF-000929"/>
    <n v="79250"/>
  </r>
  <r>
    <x v="8"/>
    <s v="BASCULA DE PLATAFORMA"/>
    <s v="TEK"/>
    <s v="IWS XK315"/>
    <n v="18070548"/>
    <s v="SALA DE HEMODIALISIS"/>
    <s v="AF-000921"/>
    <n v="79250"/>
  </r>
  <r>
    <x v="8"/>
    <s v="BASCULA TALLIMETRO"/>
    <s v="HEALTH O METER"/>
    <s v="450KL_QTY.1"/>
    <s v="_4500011272"/>
    <s v="CONSULTORIO DE NEFROLOGIA 1"/>
    <s v="AF 0008293"/>
    <n v="58000"/>
  </r>
  <r>
    <x v="8"/>
    <s v="BASCULA TALLIMETRO"/>
    <s v="HEALTH O METER"/>
    <s v="450KL_QTY.1"/>
    <n v="4500013885"/>
    <s v="CONSULTORIO DE NEFROLOGIA 2"/>
    <s v="AF000680"/>
    <n v="58000"/>
  </r>
  <r>
    <x v="8"/>
    <s v="BASCULA TALLIMETRO"/>
    <s v="HEALTH O METER"/>
    <s v="450KL_QTY.1"/>
    <s v="_4500011181"/>
    <s v="NUTRICION"/>
    <s v="AF-0008259"/>
    <n v="58000"/>
  </r>
  <r>
    <x v="8"/>
    <s v="BASCULA TALLIMETRO"/>
    <s v="HEALTH O METER"/>
    <s v="450KL_QTY.1"/>
    <s v="_4500012965"/>
    <s v="CONTINGENCIA"/>
    <s v="NO REGISTRA"/>
    <n v="58000"/>
  </r>
  <r>
    <x v="8"/>
    <s v="CAMILLA"/>
    <s v="DM Dometal"/>
    <s v="NO REGISTRA"/>
    <s v="NO REGISTRA"/>
    <s v="CONSULTORIO DE NEFROLOGIA 1"/>
    <s v="AF-0000836"/>
    <n v="57034"/>
  </r>
  <r>
    <x v="8"/>
    <s v="CAMILLA"/>
    <s v="DM Dometal"/>
    <s v="NO REGISTRA"/>
    <s v="NO REGISTRA"/>
    <s v="CONSULTORIO DE NEFROLOGIA 2"/>
    <s v="AF-0006987"/>
    <n v="57034"/>
  </r>
  <r>
    <x v="8"/>
    <s v="CAMILLA"/>
    <s v="DM Dometal"/>
    <s v="NO REGISTRA"/>
    <s v="NO REGISTRA"/>
    <s v="NUTRICION"/>
    <s v="AF-000815"/>
    <n v="57034"/>
  </r>
  <r>
    <x v="8"/>
    <s v="CAMILLA DE TRASPORTE"/>
    <s v="ULI METALICOS"/>
    <s v="NO REGISTRA"/>
    <s v="NO REGISTRA"/>
    <s v="SALA HD"/>
    <s v="DAN024"/>
    <n v="57034"/>
  </r>
  <r>
    <x v="8"/>
    <s v="CAMILLA DE PROCEDIMIENTOS"/>
    <s v="STRYKER "/>
    <n v="931"/>
    <n v="47007"/>
    <s v="SALA DE PROCEDIMIENTOS"/>
    <s v="AF-000979"/>
    <n v="57034"/>
  </r>
  <r>
    <x v="8"/>
    <s v="DESFIBRILADOR"/>
    <s v="MINDRAY"/>
    <s v="BENEHEART D3"/>
    <s v="E2-7C000876"/>
    <s v="SALA DE PROCEDIMIENTOS"/>
    <s v="AF-000969"/>
    <n v="152093"/>
  </r>
  <r>
    <x v="8"/>
    <s v="ELECTROCARDIOGRAFO"/>
    <s v="SCHILLER"/>
    <s v="AT-1"/>
    <n v="80335"/>
    <s v="SALA DE PROCEDIMIENTOS"/>
    <s v="AF-000972"/>
    <n v="114070"/>
  </r>
  <r>
    <x v="8"/>
    <s v="EQUIPO DE ORGANOS"/>
    <s v="WelchAllyn"/>
    <n v="19090"/>
    <s v="NO REGISTRA"/>
    <s v="CONSULTORIO DE NEFROLOGIA 1"/>
    <s v="DAN002"/>
    <n v="38023"/>
  </r>
  <r>
    <x v="8"/>
    <s v="EQUIPO DE ORGANOS"/>
    <s v="WELCH ALLYN"/>
    <s v="POCKET JUNIOR"/>
    <s v="NO REGISTRA"/>
    <s v="CONSULTORIO DE NEFROLOGIA 2"/>
    <s v="DAN041"/>
    <n v="38023"/>
  </r>
  <r>
    <x v="8"/>
    <s v="EQUIPO DE ORGANOS"/>
    <s v="WELCH ALLYN"/>
    <n v="95001"/>
    <n v="13010"/>
    <s v="SALA DE HEMODIALISIS"/>
    <s v="DAN099"/>
    <n v="38023"/>
  </r>
  <r>
    <x v="8"/>
    <s v="EQUIPO DE ORGANOS"/>
    <s v="WELCH ALLYN"/>
    <n v="19090"/>
    <s v="NO REGISTRA"/>
    <s v="SALA DE PROCEDIMIENTOS"/>
    <s v="AF-000978"/>
    <n v="38023"/>
  </r>
  <r>
    <x v="8"/>
    <s v="FONENDOSCOPIO"/>
    <s v="WELCH ALLYN"/>
    <s v="ADULTO"/>
    <s v="NO REGISTRA"/>
    <s v="CONSULTORIO DE NEFROLOGIA 1"/>
    <s v="DAN021"/>
    <n v="9506"/>
  </r>
  <r>
    <x v="8"/>
    <s v="FONENDOSCOPIO"/>
    <s v="WELCH ALLYN"/>
    <s v="ADULTO"/>
    <s v="CN2-01"/>
    <s v="CONSULTORIO DE NEFROLOGIA 2"/>
    <s v="DAN042"/>
    <n v="9506"/>
  </r>
  <r>
    <x v="8"/>
    <s v="FONENDOSCOPIO"/>
    <s v="WELCH ALLYN"/>
    <s v="ADULTO"/>
    <s v="MG-01"/>
    <s v="SALA DE HEMODIALISIS"/>
    <s v="DAN078"/>
    <n v="9506"/>
  </r>
  <r>
    <x v="8"/>
    <s v="FONENDOSCOPIO"/>
    <s v="WELCH ALLYN"/>
    <s v="ADULTO"/>
    <s v="NO REGISTRA"/>
    <s v="SALA DE PROCEDIMIENTOS"/>
    <s v="DAN082"/>
    <n v="9506"/>
  </r>
  <r>
    <x v="8"/>
    <s v="LAMPARA PIELITICA"/>
    <s v="WELCH ALLYN"/>
    <s v="GS900"/>
    <n v="732094073362"/>
    <s v="SALA DE PROCEDIMIENTOS"/>
    <s v="AF-000973"/>
    <n v="133081"/>
  </r>
  <r>
    <x v="8"/>
    <s v="LARINGOSCOPIO"/>
    <s v="WELCH ALLYN"/>
    <n v="69063"/>
    <n v="60813"/>
    <s v="CARRO DE PARO"/>
    <s v="DAN100"/>
    <n v="28517"/>
  </r>
  <r>
    <x v="8"/>
    <s v="LARINGOSCOPIO"/>
    <s v="WELCH ALLYN"/>
    <s v="PEDIATRICO"/>
    <s v="NO REGISTRA"/>
    <s v="CARRO DE PARO"/>
    <s v="NO REGISTRA"/>
    <n v="28517"/>
  </r>
  <r>
    <x v="9"/>
    <s v="MONITOR DE SIGNOS VITALES"/>
    <s v="MINDRAY"/>
    <s v="iMEC 8"/>
    <s v="EW66027434"/>
    <s v="SALA DE PROCEDIMIENTOS"/>
    <s v="AF000975"/>
    <n v="152093"/>
  </r>
  <r>
    <x v="8"/>
    <s v="NEVERA"/>
    <s v="CHALLENGER "/>
    <s v="CR077"/>
    <s v="160817-01898"/>
    <s v="EMBALAJE DE MUESTRAS"/>
    <s v="DM001969"/>
    <n v="95058"/>
  </r>
  <r>
    <x v="8"/>
    <s v="NEVERA"/>
    <s v="IMBERA"/>
    <s v="FRXDIS"/>
    <s v="884181080535."/>
    <s v="FARMACIA"/>
    <s v="DAN044"/>
    <n v="95058"/>
  </r>
  <r>
    <x v="8"/>
    <s v="NEVERA"/>
    <s v="DAEWOO "/>
    <s v="DFR 339M"/>
    <s v="MR149E08400278"/>
    <s v="FARMACIA"/>
    <s v="NO REGISTRA"/>
    <n v="95058"/>
  </r>
  <r>
    <x v="8"/>
    <s v="TENSIOMETRO DE PARED"/>
    <s v="ALPK2"/>
    <s v="ANALOGO"/>
    <s v="00245"/>
    <s v="CONSULTORIO DE NEFROLOGIA 1"/>
    <s v="AF 000837"/>
    <n v="38023"/>
  </r>
  <r>
    <x v="8"/>
    <s v="TENSIOMETRO DE PARED"/>
    <s v="ALPK2"/>
    <s v="ANALOGO"/>
    <s v="000258"/>
    <s v="CONSULTORIO DE NEFROLOGIA 2"/>
    <s v="AF-0000541"/>
    <n v="38023"/>
  </r>
  <r>
    <x v="8"/>
    <s v="TENSIOMETRO ANALOGO"/>
    <s v="BOKANG"/>
    <s v="ANALOGO"/>
    <s v=" N/A"/>
    <s v="CONTINGENCIA"/>
    <s v="AF-000746"/>
    <n v="38023"/>
  </r>
  <r>
    <x v="8"/>
    <s v="TENSIOMETRO DE PARED"/>
    <s v="ALPK2"/>
    <s v="ANALOGO"/>
    <s v="002879"/>
    <s v="SALA DE PROCEDIMIENTOS"/>
    <s v="AF-000976"/>
    <n v="38023"/>
  </r>
  <r>
    <x v="8"/>
    <s v="TENSIOMETRO DE PARED"/>
    <s v="WELCH ALLYN"/>
    <s v="PARED"/>
    <s v="171024130365"/>
    <s v="CONTINGENCIA"/>
    <s v="NO REGISTRA"/>
    <n v="38023"/>
  </r>
  <r>
    <x v="8"/>
    <s v="TERMOHIGROMETRO"/>
    <s v="KEX GERMANY"/>
    <s v="SH-109"/>
    <s v="TH 29-2018"/>
    <s v="ALMACEN 1"/>
    <s v="AF-000666"/>
    <n v="24715"/>
  </r>
  <r>
    <x v="8"/>
    <s v="TERMOHIGROMETRO"/>
    <s v="KEX GERMANY"/>
    <s v="SH-109"/>
    <s v="TH 30-2018"/>
    <s v="ALMACEN 2"/>
    <s v="AF-000668"/>
    <n v="24715"/>
  </r>
  <r>
    <x v="8"/>
    <s v="TERMOHIGROMETRO"/>
    <s v="KEX GERMANY"/>
    <s v="SH-109"/>
    <s v="TH 32-2018"/>
    <s v="ALMACENAMIENTO DE OXIGENO"/>
    <s v="DAN060"/>
    <n v="24715"/>
  </r>
  <r>
    <x v="8"/>
    <s v="TERMOHIGROMETRO"/>
    <s v="GREEN TECH"/>
    <s v="HTC-2"/>
    <n v="18814660063"/>
    <s v="EMBALAJE DE MUESTRAS"/>
    <s v="DAN079"/>
    <n v="24715"/>
  </r>
  <r>
    <x v="8"/>
    <s v="TERMOHIGROMETRO"/>
    <s v="KEX GERMANY"/>
    <s v="SH-109"/>
    <s v="TH 33-2018"/>
    <s v="FARMACIA"/>
    <s v="AF-000673"/>
    <n v="24715"/>
  </r>
  <r>
    <x v="8"/>
    <s v="TERMOHIGROMETRO"/>
    <s v="KEX GERMANY"/>
    <s v="SH-109"/>
    <s v="TH 34-2018"/>
    <s v="PLANTA DE TRATAMIENTO DE AGUA"/>
    <s v="NO REGISTRA"/>
    <n v="24715"/>
  </r>
  <r>
    <x v="8"/>
    <s v="TERMOHIGROMETRO"/>
    <s v="KEX GERMANY"/>
    <s v="SH-109"/>
    <s v="TH 35-2018"/>
    <s v="SALA DE PROCEDIMIENTOS"/>
    <s v="AF-000970"/>
    <n v="24715"/>
  </r>
  <r>
    <x v="8"/>
    <s v="TERMOHIGROMETRO"/>
    <s v="KEX GERMANY"/>
    <s v="SH-109"/>
    <s v="TH 28-2018"/>
    <s v="STOCK DE ENFERMERIA"/>
    <s v="DAN022"/>
    <n v="24715"/>
  </r>
  <r>
    <x v="8"/>
    <s v="TERMOMETRO"/>
    <s v="DIGITAL THERMOMETER"/>
    <s v="DIGITAL"/>
    <n v="18481"/>
    <s v="NEVERA DE EMBALAJE DE MUESTRAS"/>
    <s v="DAN098"/>
    <n v="24715"/>
  </r>
  <r>
    <x v="8"/>
    <s v="TERMOMETRO"/>
    <s v="KEX GERMANY"/>
    <s v="RT-803E"/>
    <s v="T12-2018"/>
    <s v="NEVERA TRASPORTTE DE FARMACIAS "/>
    <s v="DAN0040"/>
    <n v="24715"/>
  </r>
  <r>
    <x v="8"/>
    <s v="TERMOMETRO"/>
    <s v="KEX GERMANY"/>
    <s v="RT-803E"/>
    <s v="T10-2018"/>
    <s v="CONTINGENCIA"/>
    <s v="AF-000672"/>
    <n v="24715"/>
  </r>
  <r>
    <x v="8"/>
    <s v="TERMOMETRO"/>
    <s v="KEX GERMANY"/>
    <s v="RT-803E"/>
    <s v="T11-2018"/>
    <s v="NEVERA DE FARMACIA"/>
    <s v="AF-000667"/>
    <n v="24715"/>
  </r>
  <r>
    <x v="8"/>
    <s v="TERMOMETRO"/>
    <s v="KEX GERMANY"/>
    <s v="RT-803E"/>
    <s v="T5-2018"/>
    <s v="NEVERA DE ALMACEN"/>
    <s v="NO REGISTRA"/>
    <n v="24715"/>
  </r>
  <r>
    <x v="8"/>
    <s v="TERMOMETRO DE PUNZON"/>
    <s v="KEX GERMANY"/>
    <s v="KT400"/>
    <s v="TP 4-2018"/>
    <s v="FARMACIA"/>
    <s v="DAN059"/>
    <n v="24715"/>
  </r>
  <r>
    <x v="8"/>
    <s v="TERMOMETRO LASER"/>
    <s v="GENERICO"/>
    <s v="LASER"/>
    <s v="NO REGISTRA"/>
    <s v="TRIAGE"/>
    <s v="NO REGISTRA"/>
    <n v="24715"/>
  </r>
  <r>
    <x v="8"/>
    <s v="MONITOR DE PRESION"/>
    <s v="OMROM"/>
    <s v="M7"/>
    <s v="20190503769VG"/>
    <s v="SALA HD"/>
    <s v="DAN032"/>
    <n v="38023"/>
  </r>
  <r>
    <x v="8"/>
    <s v="MONITOR DE PRESION"/>
    <s v="OMROM"/>
    <s v="M7"/>
    <s v="20190503766VG"/>
    <s v="SALA HD"/>
    <s v="DAN051"/>
    <n v="38023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REGULADOR"/>
    <m/>
    <m/>
    <m/>
    <m/>
    <m/>
    <n v="21124"/>
  </r>
  <r>
    <x v="8"/>
    <s v="REGULADOR"/>
    <m/>
    <m/>
    <m/>
    <m/>
    <m/>
    <n v="21124"/>
  </r>
  <r>
    <x v="1"/>
    <s v="EQUIPO   "/>
    <s v="MARCA"/>
    <s v="MODELO"/>
    <s v="SERIE"/>
    <s v="UBICACIÓN"/>
    <s v="NUMERO DE REPORTE"/>
    <m/>
  </r>
  <r>
    <x v="10"/>
    <s v="BASCULA PEDIATRICA"/>
    <s v="CARDINAL DETECTO"/>
    <s v="MB130"/>
    <s v="C18023461"/>
    <s v="Consultorio Nefrología Pediátrica"/>
    <s v="92-942"/>
    <n v="38023"/>
  </r>
  <r>
    <x v="10"/>
    <s v="BASCULA PLATAFORMA "/>
    <s v="IWS"/>
    <s v="XK315A1-7P"/>
    <s v="CX2020067"/>
    <s v="Pesaje Salas HD"/>
    <s v="92-981"/>
    <n v="79250"/>
  </r>
  <r>
    <x v="10"/>
    <s v="BASCULA PLATAFORMA "/>
    <s v="IWS"/>
    <s v="XK315A1-7P"/>
    <s v="CX2020066"/>
    <s v="Pesaje Salas HD"/>
    <s v="92-977"/>
    <n v="79250"/>
  </r>
  <r>
    <x v="10"/>
    <s v="BASCULA PLATAFORMA "/>
    <s v="IWS"/>
    <s v="XK315A1-7P"/>
    <s v="CX2020069"/>
    <s v="Pesaje Salas HD"/>
    <s v="92-982"/>
    <n v="79250"/>
  </r>
  <r>
    <x v="10"/>
    <s v="BASCULA PLATAFORMA "/>
    <s v="IWS"/>
    <s v="XK315A1-7P"/>
    <s v="CX2020070"/>
    <s v="Pesaje Salas HD"/>
    <s v="92-983"/>
    <n v="79250"/>
  </r>
  <r>
    <x v="10"/>
    <s v="BASCULA PLATAFORMA "/>
    <s v="IWS"/>
    <s v="XK315A1-7P"/>
    <s v="CX2020068"/>
    <s v="Pesaje Paciente Positivo"/>
    <s v="92-984"/>
    <n v="79250"/>
  </r>
  <r>
    <x v="10"/>
    <s v="BASCULAS TALLIMETRO"/>
    <s v="HEALHT O METER"/>
    <s v="450 KL"/>
    <n v="4500017854"/>
    <s v="Consultorio Nefrología #1"/>
    <s v="92-986"/>
    <n v="38023"/>
  </r>
  <r>
    <x v="10"/>
    <s v="BASCULAS TALLIMETRO"/>
    <s v="HEALHT O METER"/>
    <s v="450 KL"/>
    <n v="4500017852"/>
    <s v="Consultorio Nutrición"/>
    <s v="92-985"/>
    <n v="38023"/>
  </r>
  <r>
    <x v="10"/>
    <s v="BASCULAS TALLIMETRO"/>
    <s v="HEALHT O METER"/>
    <s v="450 KL"/>
    <n v="4500017751"/>
    <s v="CONSULTA EXTERNA"/>
    <s v="92-988"/>
    <n v="38023"/>
  </r>
  <r>
    <x v="10"/>
    <s v="BASCULAS TALLIMETRO"/>
    <s v="HEALHT O METER"/>
    <s v="450 KL"/>
    <n v="4500017746"/>
    <s v="Consultorio Nefrología #2"/>
    <s v="92-9787"/>
    <n v="38023"/>
  </r>
  <r>
    <x v="10"/>
    <s v="CAMILLA HOSPITALARIA"/>
    <s v="DISPROMEDICS"/>
    <s v="Cover Full       CTR 08-06"/>
    <s v="NO REGISTRA"/>
    <s v="Procedimientos"/>
    <s v="92-9817"/>
    <n v="57034"/>
  </r>
  <r>
    <x v="10"/>
    <s v="DESFIBRILADOR"/>
    <s v="MINDRAY"/>
    <s v="BENEHEART D3"/>
    <s v="EZ-0C051709"/>
    <s v="Carro de Paro"/>
    <s v="92-1685"/>
    <n v="152093"/>
  </r>
  <r>
    <x v="10"/>
    <s v="ELECTROCARDIOGRAFO"/>
    <s v="EDAN"/>
    <s v="SE-3"/>
    <s v="360250-M20A10220009"/>
    <s v="Procedimientos"/>
    <s v="92-1158"/>
    <n v="114070"/>
  </r>
  <r>
    <x v="10"/>
    <s v="EQUIPO DE ORGANOS"/>
    <s v="WELCH ALLYN"/>
    <s v="92871-BLK"/>
    <s v="EQ_ORGANOS #1"/>
    <s v="Consultorio Nefrología "/>
    <s v="92-1071"/>
    <n v="38023"/>
  </r>
  <r>
    <x v="10"/>
    <s v="EQUIPO DE ORGANOS"/>
    <s v="WELCH ALLYN"/>
    <s v="POKET LED"/>
    <s v="EQ_ORGANOS #2"/>
    <s v="Consultorio Nefrología Pediatrico"/>
    <s v="92-1064"/>
    <n v="38023"/>
  </r>
  <r>
    <x v="10"/>
    <s v="EQUIPO DE ORGANOS"/>
    <s v="RIESTER"/>
    <n v="2050"/>
    <n v="643717"/>
    <s v="CONSULTA EXTERNA"/>
    <s v="92-1070"/>
    <n v="38023"/>
  </r>
  <r>
    <x v="10"/>
    <s v="FLUJOMETRO "/>
    <s v="AIR IMETAN"/>
    <s v="FM-100"/>
    <s v="20210211-21-A/"/>
    <s v="SALA HD"/>
    <s v="92-97138"/>
    <n v="22180"/>
  </r>
  <r>
    <x v="10"/>
    <s v="FLUJOMETRO "/>
    <s v="AIR IMETAN"/>
    <s v="FM-100"/>
    <s v="20210211-21-B"/>
    <s v="SALA HD"/>
    <s v="92-97141"/>
    <n v="22180"/>
  </r>
  <r>
    <x v="10"/>
    <s v="FLUJOMETRO "/>
    <s v="AIR IMETAN"/>
    <s v="FM-100"/>
    <s v="20210211-09-A/"/>
    <s v="SALA HD"/>
    <s v="92-97142"/>
    <n v="22180"/>
  </r>
  <r>
    <x v="10"/>
    <s v="FLUJOMETRO "/>
    <s v="AIR IMETAN"/>
    <s v="FM-100"/>
    <s v="20210211-09-B"/>
    <s v="SALA HD"/>
    <s v="92-97143"/>
    <n v="22180"/>
  </r>
  <r>
    <x v="10"/>
    <s v="FLUJOMETRO "/>
    <s v="AIR IMETAN"/>
    <s v="FM-100"/>
    <s v="20210210-07-A/"/>
    <s v="SALA HD"/>
    <s v="92-97144"/>
    <n v="22180"/>
  </r>
  <r>
    <x v="10"/>
    <s v="FLUJOMETRO "/>
    <s v="AIR IMETAN"/>
    <s v="FM-100"/>
    <s v="20210210-07-B"/>
    <s v="SALA HD"/>
    <s v="92-97145"/>
    <n v="22180"/>
  </r>
  <r>
    <x v="10"/>
    <s v="FLUJOMETRO "/>
    <s v="AIR IMETAN"/>
    <s v="FM-100"/>
    <s v="20210211-18-A/"/>
    <s v="SALA HD"/>
    <s v="92-97146"/>
    <n v="22180"/>
  </r>
  <r>
    <x v="10"/>
    <s v="FLUJOMETRO "/>
    <s v="AIR IMETAN"/>
    <s v="FM-100"/>
    <s v="20210211-18-B"/>
    <s v="SALA HD"/>
    <s v="92-97147"/>
    <n v="22180"/>
  </r>
  <r>
    <x v="10"/>
    <s v="FLUJOMETRO "/>
    <s v="AIR IMETAN"/>
    <s v="FM-100"/>
    <s v="20210211-13-A/"/>
    <s v="SALA HD"/>
    <s v="92-97148"/>
    <n v="22180"/>
  </r>
  <r>
    <x v="10"/>
    <s v="FLUJOMETRO "/>
    <s v="AIR IMETAN"/>
    <s v="FM-100"/>
    <s v="20210211-13-B"/>
    <s v="SALA HD"/>
    <s v="92-97149"/>
    <n v="22180"/>
  </r>
  <r>
    <x v="10"/>
    <s v="FLUJOMETRO "/>
    <s v="AIR IMETAN"/>
    <s v="FM-100"/>
    <s v="20210211-15-A/"/>
    <s v="SALA HD"/>
    <s v="92-97150"/>
    <n v="22180"/>
  </r>
  <r>
    <x v="10"/>
    <s v="FLUJOMETRO "/>
    <s v="AIR IMETAN"/>
    <s v="FM-100"/>
    <s v="20210211-15-B"/>
    <s v="SALA HD"/>
    <s v="92-97152"/>
    <n v="22180"/>
  </r>
  <r>
    <x v="10"/>
    <s v="FLUJOMETRO "/>
    <s v="AIR IMETAN"/>
    <s v="FM-100"/>
    <s v="20210211-28-A/"/>
    <s v="SALA HD"/>
    <s v="92-97153"/>
    <n v="22180"/>
  </r>
  <r>
    <x v="10"/>
    <s v="FLUJOMETRO "/>
    <s v="AIR IMETAN"/>
    <s v="FM-100"/>
    <s v="20210211-28-B"/>
    <s v="SALA HD"/>
    <s v="92-97154"/>
    <n v="22180"/>
  </r>
  <r>
    <x v="10"/>
    <s v="FLUJOMETRO "/>
    <s v="AIR IMETAN"/>
    <s v="FM-100"/>
    <s v="20210211-29-A/"/>
    <s v="SALA HD"/>
    <s v="92-97155"/>
    <n v="22180"/>
  </r>
  <r>
    <x v="10"/>
    <s v="FLUJOMETRO "/>
    <s v="AIR IMETAN"/>
    <s v="FM-100"/>
    <s v="20210211-29-B"/>
    <s v="SALA HD"/>
    <s v="92-97156"/>
    <n v="22180"/>
  </r>
  <r>
    <x v="10"/>
    <s v="FLUJOMETRO "/>
    <s v="AIR IMETAN"/>
    <s v="FM-100"/>
    <s v="20210211-25-A/"/>
    <s v="SALA HD"/>
    <s v="92-97157"/>
    <n v="22180"/>
  </r>
  <r>
    <x v="10"/>
    <s v="FLUJOMETRO "/>
    <s v="AIR IMETAN"/>
    <s v="FM-100"/>
    <s v="20210211-25-B"/>
    <s v="SALA HD"/>
    <s v="92-97158"/>
    <n v="22180"/>
  </r>
  <r>
    <x v="10"/>
    <s v="FLUJOMETRO "/>
    <s v="AIR IMETAN"/>
    <s v="FM-100"/>
    <s v="20210211-17-A/"/>
    <s v="SALA HD"/>
    <s v="92-97159"/>
    <n v="22180"/>
  </r>
  <r>
    <x v="10"/>
    <s v="FLUJOMETRO "/>
    <s v="AIR IMETAN"/>
    <s v="FM-100"/>
    <s v="20210211-17-B"/>
    <s v="SALA HD"/>
    <s v="92-97160"/>
    <n v="22180"/>
  </r>
  <r>
    <x v="10"/>
    <s v="FLUJOMETRO "/>
    <s v="AIR IMETAN"/>
    <s v="FM-100"/>
    <s v="20210211-11-A/"/>
    <s v="SALA HD"/>
    <s v="92-97161"/>
    <n v="22180"/>
  </r>
  <r>
    <x v="10"/>
    <s v="FLUJOMETRO "/>
    <s v="AIR IMETAN"/>
    <s v="FM-100"/>
    <s v="20210211-11-B"/>
    <s v="SALA HD"/>
    <s v="92-97162"/>
    <n v="22180"/>
  </r>
  <r>
    <x v="10"/>
    <s v="FLUJOMETRO "/>
    <s v="AIR IMETAN"/>
    <s v="FM-100"/>
    <s v="20210211-36-A/"/>
    <s v="SALA HD"/>
    <s v="92-97163"/>
    <n v="22180"/>
  </r>
  <r>
    <x v="10"/>
    <s v="FLUJOMETRO "/>
    <s v="AIR IMETAN"/>
    <s v="FM-100"/>
    <s v="20210211-36-B"/>
    <s v="SALA HD"/>
    <s v="92-9826"/>
    <n v="22180"/>
  </r>
  <r>
    <x v="10"/>
    <s v="FLUJOMETRO "/>
    <s v="AIR IMETAN"/>
    <s v="FM-100"/>
    <s v="20210211-10-A/"/>
    <s v="SALA HD"/>
    <s v="92-97165"/>
    <n v="22180"/>
  </r>
  <r>
    <x v="10"/>
    <s v="FLUJOMETRO "/>
    <s v="AIR IMETAN"/>
    <s v="FM-100"/>
    <s v="20210211-10-B"/>
    <s v="SALA HD"/>
    <s v="92-97166"/>
    <n v="22180"/>
  </r>
  <r>
    <x v="10"/>
    <s v="FLUJOMETRO "/>
    <s v="AIR IMETAN"/>
    <s v="FM-100"/>
    <s v="20210211-14-A/"/>
    <s v="SALA HD"/>
    <s v="92-97167"/>
    <n v="22180"/>
  </r>
  <r>
    <x v="10"/>
    <s v="FLUJOMETRO "/>
    <s v="AIR IMETAN"/>
    <s v="FM-100"/>
    <s v="20210211-14-B"/>
    <s v="SALA HD"/>
    <s v="92-97168"/>
    <n v="22180"/>
  </r>
  <r>
    <x v="10"/>
    <s v="FLUJOMETRO "/>
    <s v="AIR IMETAN"/>
    <s v="FM-100"/>
    <s v="20210211-20-A/"/>
    <s v="SALA HD"/>
    <s v="92-97169"/>
    <n v="22180"/>
  </r>
  <r>
    <x v="10"/>
    <s v="FLUJOMETRO "/>
    <s v="AIR IMETAN"/>
    <s v="FM-100"/>
    <s v="20210211-20-B"/>
    <s v="SALA HD"/>
    <s v="92-97170"/>
    <n v="22180"/>
  </r>
  <r>
    <x v="10"/>
    <s v="FLUJOMETRO "/>
    <s v="AIR IMETAN"/>
    <s v="FM-100"/>
    <s v="20210211-19-A/"/>
    <s v="SALA HD"/>
    <s v="92-97171"/>
    <n v="22180"/>
  </r>
  <r>
    <x v="10"/>
    <s v="FLUJOMETRO "/>
    <s v="AIR IMETAN"/>
    <s v="FM-100"/>
    <s v="20210211-19-B"/>
    <s v="SALA HD"/>
    <s v="92-97172"/>
    <n v="22180"/>
  </r>
  <r>
    <x v="10"/>
    <s v="FLUJOMETRO "/>
    <s v="AIR IMETAN"/>
    <s v="FM-100"/>
    <s v="20210211-12-A/"/>
    <s v="SALA HD"/>
    <s v="92-97173"/>
    <n v="22180"/>
  </r>
  <r>
    <x v="10"/>
    <s v="FLUJOMETRO "/>
    <s v="AIR IMETAN"/>
    <s v="FM-100"/>
    <s v="20210211-12-B"/>
    <s v="SALA HD"/>
    <s v="92-97174"/>
    <n v="22180"/>
  </r>
  <r>
    <x v="10"/>
    <s v="FLUJOMETRO "/>
    <s v="AIR IMETAN"/>
    <s v="FM-100"/>
    <s v="20210211-23-A/"/>
    <s v="SALA HD"/>
    <s v="92-97175"/>
    <n v="22180"/>
  </r>
  <r>
    <x v="10"/>
    <s v="FLUJOMETRO "/>
    <s v="AIR IMETAN"/>
    <s v="FM-100"/>
    <s v="20210211-23-B"/>
    <s v="SALA HD"/>
    <s v="92-97176"/>
    <n v="22180"/>
  </r>
  <r>
    <x v="10"/>
    <s v="FLUJOMETRO "/>
    <s v="AIR IMETAN"/>
    <s v="FM-100"/>
    <s v="20210211-16-A/"/>
    <s v="SALA HD"/>
    <s v="92-97177"/>
    <n v="22180"/>
  </r>
  <r>
    <x v="10"/>
    <s v="FLUJOMETRO "/>
    <s v="AIR IMETAN"/>
    <s v="FM-100"/>
    <s v="20210211-16-B"/>
    <s v="SALA HD"/>
    <s v="92-97178"/>
    <n v="22180"/>
  </r>
  <r>
    <x v="10"/>
    <s v="FLUJOMETRO "/>
    <s v="AIR IMETAN"/>
    <s v="FM-100"/>
    <s v="20210211-34-A/"/>
    <s v="SALA HD"/>
    <s v="92-97179"/>
    <n v="22180"/>
  </r>
  <r>
    <x v="10"/>
    <s v="FLUJOMETRO "/>
    <s v="AIR IMETAN"/>
    <s v="FM-100"/>
    <s v="20210211-34-B"/>
    <s v="SALA HD"/>
    <s v="92-97180"/>
    <n v="22180"/>
  </r>
  <r>
    <x v="10"/>
    <s v="FLUJOMETRO "/>
    <s v="AIR IMETAN"/>
    <s v="FM-100"/>
    <s v="20210210-05-A/"/>
    <s v="SALA HD"/>
    <s v="92-97181"/>
    <n v="22180"/>
  </r>
  <r>
    <x v="10"/>
    <s v="FLUJOMETRO "/>
    <s v="AIR IMETAN"/>
    <s v="FM-100"/>
    <s v="20210210-05-B"/>
    <s v="SALA HD"/>
    <s v="92-97182"/>
    <n v="22180"/>
  </r>
  <r>
    <x v="10"/>
    <s v="FLUJOMETRO "/>
    <s v="AIR IMETAN"/>
    <s v="FM-100"/>
    <s v="20210211-33-A/"/>
    <s v="SALA HD"/>
    <s v="92-97183"/>
    <n v="22180"/>
  </r>
  <r>
    <x v="10"/>
    <s v="FLUJOMETRO "/>
    <s v="AIR IMETAN"/>
    <s v="FM-100"/>
    <s v="20210211-33-B"/>
    <s v="SALA HD"/>
    <s v="92-97184"/>
    <n v="22180"/>
  </r>
  <r>
    <x v="10"/>
    <s v="FLUJOMETRO "/>
    <s v="AIR IMETAN"/>
    <s v="FM-100"/>
    <s v="20210211-31-A/"/>
    <s v="SALA HD"/>
    <s v="92-97185"/>
    <n v="22180"/>
  </r>
  <r>
    <x v="10"/>
    <s v="FLUJOMETRO "/>
    <s v="AIR IMETAN"/>
    <s v="FM-100"/>
    <s v="20210211-31-B"/>
    <s v="SALA HD"/>
    <s v="92-97186"/>
    <n v="22180"/>
  </r>
  <r>
    <x v="10"/>
    <s v="FLUJOMETRO "/>
    <s v="AIR IMETAN"/>
    <s v="FM-100"/>
    <s v="20210211-37-A/"/>
    <s v="SALA HD"/>
    <s v="92-97187"/>
    <n v="22180"/>
  </r>
  <r>
    <x v="10"/>
    <s v="FLUJOMETRO "/>
    <s v="AIR IMETAN"/>
    <s v="FM-100"/>
    <s v="20210211-37-B"/>
    <s v="SALA HD"/>
    <s v="92-97188"/>
    <n v="22180"/>
  </r>
  <r>
    <x v="10"/>
    <s v="FLUJOMETRO "/>
    <s v="AIR IMETAN"/>
    <s v="FM-100"/>
    <s v="20210210-02-A/"/>
    <s v="SALA HD"/>
    <s v="92-97189"/>
    <n v="22180"/>
  </r>
  <r>
    <x v="10"/>
    <s v="FLUJOMETRO "/>
    <s v="AIR IMETAN"/>
    <s v="FM-100"/>
    <s v="20210210-02-B"/>
    <s v="SALA HD"/>
    <s v="92-97190"/>
    <n v="22180"/>
  </r>
  <r>
    <x v="10"/>
    <s v="FLUJOMETRO "/>
    <s v="AIR IMETAN"/>
    <s v="FM-100"/>
    <s v="20210210-06-A/"/>
    <s v="SALA HD"/>
    <s v="92-97191"/>
    <n v="22180"/>
  </r>
  <r>
    <x v="10"/>
    <s v="FLUJOMETRO "/>
    <s v="AIR IMETAN"/>
    <s v="FM-100"/>
    <s v="20210210-06-B"/>
    <s v="SALA HD"/>
    <s v="92-97192"/>
    <n v="22180"/>
  </r>
  <r>
    <x v="10"/>
    <s v="FLUJOMETRO "/>
    <s v="AIR IMETAN"/>
    <s v="FM-100"/>
    <s v="20210211-32-A/"/>
    <s v="SALA HD"/>
    <s v="92-97193"/>
    <n v="22180"/>
  </r>
  <r>
    <x v="10"/>
    <s v="FLUJOMETRO "/>
    <s v="AIR IMETAN"/>
    <s v="FM-100"/>
    <s v="20210211-32-B"/>
    <s v="SALA HD"/>
    <s v="92-97194"/>
    <n v="22180"/>
  </r>
  <r>
    <x v="10"/>
    <s v="FLUJOMETRO "/>
    <s v="AIR IMETAN"/>
    <s v="FM-100"/>
    <s v="20210211-24-A/"/>
    <s v="SALA HD"/>
    <s v="92-97195"/>
    <n v="22180"/>
  </r>
  <r>
    <x v="10"/>
    <s v="FLUJOMETRO "/>
    <s v="AIR IMETAN"/>
    <s v="FM-100"/>
    <s v="20210211-24-B"/>
    <s v="SALA HD"/>
    <s v="92-97196"/>
    <n v="22180"/>
  </r>
  <r>
    <x v="10"/>
    <s v="FLUJOMETRO "/>
    <s v="AIR IMETAN"/>
    <s v="FM-100"/>
    <s v="20210211-42 A"/>
    <s v="SALA HD"/>
    <s v="92-97197"/>
    <n v="22180"/>
  </r>
  <r>
    <x v="10"/>
    <s v="FLUJOMETRO "/>
    <s v="AIR IMETAN"/>
    <s v="FM-100"/>
    <s v="20210211-22-B"/>
    <s v="SALA HD"/>
    <s v="92-97198"/>
    <n v="22180"/>
  </r>
  <r>
    <x v="10"/>
    <s v="FLUJOMETRO "/>
    <s v="AIR IMETAN"/>
    <s v="FM-100"/>
    <s v="20210211-26-A/"/>
    <s v="SALA HD"/>
    <s v="92-97199"/>
    <n v="22180"/>
  </r>
  <r>
    <x v="10"/>
    <s v="FLUJOMETRO "/>
    <s v="AIR IMETAN"/>
    <s v="FM-100"/>
    <s v="20210211-26-B"/>
    <s v="SALA HD"/>
    <s v="92-9800"/>
    <n v="22180"/>
  </r>
  <r>
    <x v="10"/>
    <s v="FLUJOMETRO "/>
    <s v="AIR IMETAN"/>
    <s v="FM-100"/>
    <s v="20210211-27-A/"/>
    <s v="SALA HD"/>
    <s v="92-9802"/>
    <n v="22180"/>
  </r>
  <r>
    <x v="10"/>
    <s v="FLUJOMETRO "/>
    <s v="AIR IMETAN"/>
    <s v="FM-100"/>
    <s v="20210211-27-B"/>
    <s v="SALA HD"/>
    <s v="92-9803"/>
    <n v="22180"/>
  </r>
  <r>
    <x v="10"/>
    <s v="FLUJOMETRO "/>
    <s v="AIR IMETAN"/>
    <s v="FM-100"/>
    <s v="20210211-30-A/"/>
    <s v="SALA HD"/>
    <s v="92-9804"/>
    <n v="22180"/>
  </r>
  <r>
    <x v="10"/>
    <s v="FLUJOMETRO "/>
    <s v="AIR IMETAN"/>
    <s v="FM-100"/>
    <s v="20210211-30-B"/>
    <s v="SALA HD"/>
    <s v="92-9805"/>
    <n v="22180"/>
  </r>
  <r>
    <x v="10"/>
    <s v="FLUJOMETRO "/>
    <s v="AIR IMETAN"/>
    <s v="FM-100"/>
    <s v="20210210-03-A/"/>
    <s v="SALA HD"/>
    <s v="92-9806"/>
    <n v="22180"/>
  </r>
  <r>
    <x v="10"/>
    <s v="FLUJOMETRO "/>
    <s v="AIR IMETAN"/>
    <s v="FM-100"/>
    <s v="20210210-03-B"/>
    <s v="SALA HD"/>
    <s v="92-9807"/>
    <n v="22180"/>
  </r>
  <r>
    <x v="10"/>
    <s v="FLUJOMETRO "/>
    <s v="AIR IMETAN"/>
    <s v="FM-100"/>
    <s v="20210211-08-A/"/>
    <s v="SALA HD"/>
    <s v="92-9808"/>
    <n v="22180"/>
  </r>
  <r>
    <x v="10"/>
    <s v="FLUJOMETRO "/>
    <s v="AIR IMETAN"/>
    <s v="FM-100"/>
    <s v="20210211-08-B"/>
    <s v="SALA HD"/>
    <s v="92-9809"/>
    <n v="22180"/>
  </r>
  <r>
    <x v="10"/>
    <s v="FLUJOMETRO "/>
    <s v="AIR IMETAN"/>
    <s v="FM-100"/>
    <s v="20210210-04-A"/>
    <s v="SALA HD"/>
    <s v="92-9810"/>
    <n v="22180"/>
  </r>
  <r>
    <x v="10"/>
    <s v="FLUJOMETRO "/>
    <s v="AIR IMETAN"/>
    <s v="FM-100"/>
    <s v="20210210-04-B"/>
    <s v="SALA HD"/>
    <s v="92-9811"/>
    <n v="22180"/>
  </r>
  <r>
    <x v="10"/>
    <s v="FLUJOMETRO "/>
    <s v="AIR IMETAN"/>
    <s v="FM-100"/>
    <s v="20210211-35-A/"/>
    <s v="SALA HD"/>
    <s v="92-9812"/>
    <n v="22180"/>
  </r>
  <r>
    <x v="10"/>
    <s v="FLUJOMETRO "/>
    <s v="AIR IMETAN"/>
    <s v="FM-100"/>
    <s v="20210211-35-B"/>
    <s v="SALA HD"/>
    <s v="92-9813"/>
    <n v="22180"/>
  </r>
  <r>
    <x v="10"/>
    <s v="FLUJOMETRO "/>
    <s v="AIR IMETAN"/>
    <s v="FM-100"/>
    <s v="20210210-01-A/"/>
    <s v="SALA HD"/>
    <s v="92-9814"/>
    <n v="22180"/>
  </r>
  <r>
    <x v="10"/>
    <s v="FLUJOMETRO "/>
    <s v="AIR IMETAN"/>
    <s v="FM-100"/>
    <s v="20210210-01-B"/>
    <s v="SALA HD"/>
    <s v="92-9815"/>
    <n v="22180"/>
  </r>
  <r>
    <x v="10"/>
    <s v="FLUJOMETRO SENCILLO"/>
    <s v="AIR IMETAN"/>
    <s v="FM-100"/>
    <s v="20210211-41"/>
    <s v="SALA HD"/>
    <s v="92-9816"/>
    <n v="22180"/>
  </r>
  <r>
    <x v="10"/>
    <s v="FLUJOMETRO SENCILLO"/>
    <s v="AIR IMETAN"/>
    <s v="FM-100"/>
    <s v="20210211-44"/>
    <s v="SALA HD"/>
    <s v="92-9817"/>
    <n v="22180"/>
  </r>
  <r>
    <x v="10"/>
    <s v="FLUJOMETRO "/>
    <s v="AIR IMETAN"/>
    <s v="FM-100"/>
    <s v="20210211-22-A/"/>
    <s v="SALA HD"/>
    <s v="92-9818"/>
    <n v="22180"/>
  </r>
  <r>
    <x v="10"/>
    <s v="FLUJOMETRO SENCILLO"/>
    <s v="AIR IMETAN"/>
    <s v="FM-100"/>
    <s v="20210211-39"/>
    <s v="SALA HD"/>
    <s v="92-9819"/>
    <n v="22180"/>
  </r>
  <r>
    <x v="10"/>
    <s v="FLUJOMETRO SENCILLO"/>
    <s v="AIR IMETAN"/>
    <s v="FM-100"/>
    <s v="20210211-46"/>
    <s v="SALA HD"/>
    <s v="92-9820"/>
    <n v="22180"/>
  </r>
  <r>
    <x v="10"/>
    <s v="FLUJOMETRO SENCILLO"/>
    <s v="AIR IMETAN"/>
    <s v="FM-100"/>
    <s v="20210211-40"/>
    <s v="SALA HD"/>
    <s v="92-9821"/>
    <n v="22180"/>
  </r>
  <r>
    <x v="10"/>
    <s v="FLUJOMETRO SENCILLO"/>
    <s v="AIR IMETAN"/>
    <s v="FM-100"/>
    <s v="20210211-38"/>
    <s v="SALA HD"/>
    <s v="92-9822"/>
    <n v="22180"/>
  </r>
  <r>
    <x v="10"/>
    <s v="FLUJOMETRO SENCILLO"/>
    <s v="AIR IMETAN"/>
    <s v="FM-100"/>
    <s v="20210211-43"/>
    <s v="SALA HD"/>
    <s v="92-9824"/>
    <n v="22180"/>
  </r>
  <r>
    <x v="10"/>
    <s v="FLUJOMETRO SENCILLO"/>
    <s v="AIR IMETAN"/>
    <s v="FM-100"/>
    <s v="20210211-45"/>
    <s v="SALA HD"/>
    <s v="92-9825"/>
    <n v="22180"/>
  </r>
  <r>
    <x v="10"/>
    <s v="FONENDOSCOPIO"/>
    <s v="RIESTER"/>
    <s v="DUPLEX"/>
    <s v="F1"/>
    <s v="Consultorio Nefrología"/>
    <s v="92-9162"/>
    <n v="9506"/>
  </r>
  <r>
    <x v="10"/>
    <s v="FONENDOSCOPIO"/>
    <s v="RIESTER"/>
    <s v="DUPLEX"/>
    <s v="F2"/>
    <s v="Consultorio Nefrología Pediátrica"/>
    <s v="92-9166"/>
    <n v="9506"/>
  </r>
  <r>
    <x v="10"/>
    <s v="FONENDOSCOPIO"/>
    <s v="RIESTER"/>
    <s v="DUPLEX"/>
    <s v="F3"/>
    <s v="Carro de Paro"/>
    <s v="92-9156"/>
    <n v="9506"/>
  </r>
  <r>
    <x v="10"/>
    <s v="FONENDOSCOPIO"/>
    <s v="RIESTER"/>
    <s v="DUPLEX"/>
    <s v="F4"/>
    <s v="Salas Hemodiálisis"/>
    <s v="92-9155"/>
    <n v="9506"/>
  </r>
  <r>
    <x v="10"/>
    <s v="FONENDOSCOPIO"/>
    <s v="RIESTER"/>
    <s v="DUPLEX"/>
    <s v="F5"/>
    <s v="Salas Hemodiálisis"/>
    <s v="92-9157"/>
    <n v="9506"/>
  </r>
  <r>
    <x v="10"/>
    <s v="FONENDOSCOPIO"/>
    <s v="RIESTER"/>
    <s v="DUPLEX"/>
    <s v="F6"/>
    <s v="FARMACIA"/>
    <s v="92-9158"/>
    <n v="9506"/>
  </r>
  <r>
    <x v="10"/>
    <s v="LAMPARA PIELITICA"/>
    <s v="WELCH ALLYN"/>
    <s v="GS900"/>
    <s v="10022820114777"/>
    <s v="Procedimientos"/>
    <s v="92-1138"/>
    <n v="133081"/>
  </r>
  <r>
    <x v="10"/>
    <s v="LARINGO"/>
    <s v="WELCH ALLYN"/>
    <n v="901087"/>
    <s v="60813"/>
    <s v="Carro de Paro"/>
    <s v="92-1420"/>
    <n v="28517"/>
  </r>
  <r>
    <x v="10"/>
    <s v="MONITOR SIGNOS VITALES"/>
    <s v="MINDRAY"/>
    <s v="UMEC10"/>
    <n v="8"/>
    <s v="Procedimientos"/>
    <s v="92-592"/>
    <n v="152093"/>
  </r>
  <r>
    <x v="10"/>
    <s v="REGULADOR CON FLUJOMETRO"/>
    <s v="ACAR"/>
    <s v="VST - 305"/>
    <n v="20200606997"/>
    <s v="SALA HD"/>
    <s v="92-9401"/>
    <n v="21124"/>
  </r>
  <r>
    <x v="10"/>
    <s v="REGULADOR CON FLUJOMETRO"/>
    <s v="ACAR"/>
    <s v="VST - 305"/>
    <n v="20200607025"/>
    <s v="SALA HD"/>
    <s v="92-892"/>
    <n v="21124"/>
  </r>
  <r>
    <x v="10"/>
    <s v="SUCCIONADOR"/>
    <s v="CAMI"/>
    <s v="NEW ASPIRET"/>
    <n v="140062"/>
    <s v="Procedimientos"/>
    <s v="92-418"/>
    <n v="38023"/>
  </r>
  <r>
    <x v="10"/>
    <s v="TENSIOMETRO ADULTO"/>
    <s v="GMD"/>
    <s v="GMD20-T20"/>
    <s v="ADULT #1"/>
    <s v="Consultorio Nefrología"/>
    <s v="92-0112"/>
    <n v="38023"/>
  </r>
  <r>
    <x v="10"/>
    <s v="TENSIOMETRO ADULTO"/>
    <s v="GMD"/>
    <s v="N/A"/>
    <s v="ADULT #2"/>
    <s v="CONSULTA EXTERNA"/>
    <s v="92-1333"/>
    <n v="38023"/>
  </r>
  <r>
    <x v="10"/>
    <s v="TENSIOMETRO PEDIATRICO"/>
    <s v="GMD"/>
    <s v="GMD-20-T20"/>
    <s v="PED #1"/>
    <s v="Consultorio Nefrología Pediátrica"/>
    <s v="92-0110"/>
    <n v="38023"/>
  </r>
  <r>
    <x v="10"/>
    <s v="TENSIOMETRO ADULTO"/>
    <s v="GMD"/>
    <s v="N/A"/>
    <s v="ADULT #3"/>
    <s v="CONSULTA EXTERNA"/>
    <s v="92-1334"/>
    <n v="38023"/>
  </r>
  <r>
    <x v="10"/>
    <s v="TERMOHIGROMETRO"/>
    <s v="CLOCK HUMIDITY"/>
    <s v="HTC-2"/>
    <s v="TH-2021-01"/>
    <s v="FARMACIA"/>
    <s v="92-9138"/>
    <n v="24715"/>
  </r>
  <r>
    <x v="10"/>
    <s v="TERMOHIGROMETRO"/>
    <s v="CLOCK HUMIDITY"/>
    <s v="HTC-2"/>
    <s v="TH-2021-02"/>
    <s v="CARRO DE PARO"/>
    <s v="92-9139"/>
    <n v="24715"/>
  </r>
  <r>
    <x v="10"/>
    <s v="TERMOHIGROMETRO"/>
    <s v="CLOCK HUMIDITY"/>
    <s v="HTC-2"/>
    <s v="TH-2021-03"/>
    <s v="MANIFOLD"/>
    <s v="92-9136"/>
    <n v="24715"/>
  </r>
  <r>
    <x v="10"/>
    <s v="TERMOHIGROMETRO"/>
    <s v="CLOCK HUMIDITY"/>
    <s v="HTC-2"/>
    <s v="TH-2021-04"/>
    <s v="BODEGA CONCENTRADOS "/>
    <s v="92-9140"/>
    <n v="24715"/>
  </r>
  <r>
    <x v="10"/>
    <s v="TERMOHIGROMETRO"/>
    <s v="CLOCK HUMIDITY"/>
    <s v="HTC-2"/>
    <s v="TH-2021-05"/>
    <s v="DISPENSACIÓN DE SALAS HD"/>
    <s v="92-9139"/>
    <n v="24715"/>
  </r>
  <r>
    <x v="10"/>
    <s v="TERMOHIGROMETRO"/>
    <s v="CLOCK HUMIDITY"/>
    <s v="HTC-2"/>
    <s v="TH-2021-06"/>
    <s v="PLANTA DE AGUA"/>
    <s v="92-9141"/>
    <n v="24715"/>
  </r>
  <r>
    <x v="10"/>
    <s v="TERMOHIGROMETRO"/>
    <s v="CLOCK HUMIDITY"/>
    <s v="HTC-2"/>
    <n v="21428895329"/>
    <s v="BODEGA - FARMACIA"/>
    <s v="92-9140"/>
    <n v="24715"/>
  </r>
  <r>
    <x v="10"/>
    <s v="TERMOMETRO"/>
    <s v="KEX GERMANY"/>
    <s v="RT-803E"/>
    <s v="T-2021-01"/>
    <s v="NEVERA #1 FARMACIA"/>
    <s v="92-1133"/>
    <n v="24715"/>
  </r>
  <r>
    <x v="10"/>
    <s v="TERMOMETRO"/>
    <s v="KEX GERMANY"/>
    <s v="RT-803E"/>
    <s v="T-2021-02"/>
    <s v="NEVERA #2 FARMACIA"/>
    <s v="92-1303"/>
    <n v="24715"/>
  </r>
  <r>
    <x v="10"/>
    <s v="TERMOMETRO"/>
    <s v="KEX GERMANY"/>
    <s v="RT-803E"/>
    <s v="T-2021-03"/>
    <s v="NEVERA #3 FARMACIA"/>
    <s v="92-1304"/>
    <n v="24715"/>
  </r>
  <r>
    <x v="10"/>
    <s v="TERMOMETRO"/>
    <s v="KEX GERMANY"/>
    <s v="RT-803E"/>
    <s v="T-2021-04"/>
    <s v="NEVERA #4 FARMACIA"/>
    <s v="92-13067"/>
    <n v="24715"/>
  </r>
  <r>
    <x v="10"/>
    <s v="TERMOMETRO INFRARROJO"/>
    <s v="BERRCOM"/>
    <s v="JXB-178"/>
    <s v="M35200508521"/>
    <s v="TRIAGE"/>
    <s v="92-1305"/>
    <n v="24715"/>
  </r>
  <r>
    <x v="10"/>
    <s v="TERMOMETRO PUNZON"/>
    <s v="DT-TECNOSES"/>
    <s v="WT-1"/>
    <s v="07012021-1"/>
    <s v="FARMACIA"/>
    <s v="92-1308"/>
    <n v="24715"/>
  </r>
  <r>
    <x v="1"/>
    <s v="EQUIPO  "/>
    <s v="MARCA"/>
    <s v="MODELO"/>
    <s v="SERIE"/>
    <s v="UBICACIÓN"/>
    <s v="PLACA"/>
    <m/>
  </r>
  <r>
    <x v="11"/>
    <s v="BASCULA"/>
    <s v="JAZ"/>
    <s v="DIGITAL"/>
    <s v="NO REGISTRA"/>
    <s v="PASILLO PESAJE"/>
    <s v="AF-000482"/>
    <n v="38023"/>
  </r>
  <r>
    <x v="11"/>
    <s v="BASCULA"/>
    <s v="NACIONAL"/>
    <s v="GENERICA"/>
    <n v="3788"/>
    <s v="CONSULTORIO 2"/>
    <s v="AF-000148"/>
    <n v="38023"/>
  </r>
  <r>
    <x v="11"/>
    <s v="BASCULA"/>
    <s v="HEALTH O METER"/>
    <s v="844 KL"/>
    <n v="8440060408"/>
    <s v="CONSULTORIO 1"/>
    <s v="AF-0000717"/>
    <n v="38023"/>
  </r>
  <r>
    <x v="11"/>
    <s v="BASCULA"/>
    <s v="HEALTH O METER"/>
    <s v="844 KL"/>
    <n v="8440060466"/>
    <s v="NUTRICION"/>
    <s v="AF-0000705"/>
    <n v="38023"/>
  </r>
  <r>
    <x v="11"/>
    <s v="BASCULA"/>
    <s v="MORESCO"/>
    <s v="TCS150"/>
    <s v="NO REGISTRA"/>
    <s v="PASILLO PESAJE"/>
    <s v="AF-0000311"/>
    <n v="38023"/>
  </r>
  <r>
    <x v="11"/>
    <s v="BASCULA"/>
    <s v="TEXON"/>
    <s v="TCS200"/>
    <n v="290"/>
    <s v="PASILLO PESAJE"/>
    <s v="AF-000470"/>
    <n v="38023"/>
  </r>
  <r>
    <x v="11"/>
    <s v="BASCULA"/>
    <s v="JAZ"/>
    <s v="A10"/>
    <s v="RS-232"/>
    <s v="CONTINGENCIA"/>
    <s v="AF-0002371"/>
    <n v="38023"/>
  </r>
  <r>
    <x v="11"/>
    <s v="BASCULA"/>
    <s v="JAZ"/>
    <s v="150KG"/>
    <s v="N/A"/>
    <s v="CONTINGENCIA"/>
    <s v="AF-000481"/>
    <n v="38023"/>
  </r>
  <r>
    <x v="11"/>
    <s v="BASCULA"/>
    <s v="MORESCO"/>
    <s v="DY8020"/>
    <s v="DY1857"/>
    <s v="RESIDUOS BIOSANITARIOS"/>
    <s v="NO REGISTRA"/>
    <n v="38023"/>
  </r>
  <r>
    <x v="11"/>
    <s v="CAMILLA TRASPORTE"/>
    <s v="GENERICO"/>
    <s v="N/A"/>
    <s v="N/A"/>
    <s v="AISLAMIENTO"/>
    <s v="AF-000124"/>
    <n v="57034"/>
  </r>
  <r>
    <x v="11"/>
    <s v="CAMILLA DIVAN"/>
    <s v="GENERICO"/>
    <s v="N/A"/>
    <s v="N/A"/>
    <s v="CONSULTORIO 2"/>
    <s v="AF-000146"/>
    <m/>
  </r>
  <r>
    <x v="11"/>
    <s v="CAMILLA TRASPORTE"/>
    <s v="GENERICO"/>
    <s v="N/A"/>
    <s v="N/A"/>
    <s v="NUTRICION"/>
    <s v="AF-000126"/>
    <n v="57034"/>
  </r>
  <r>
    <x v="11"/>
    <s v="CAMILLA TRASPORTE"/>
    <s v="LOS PINOS "/>
    <s v="C-364"/>
    <n v="79794"/>
    <s v="PROCEDIMIENTOS"/>
    <s v="AF-000468"/>
    <n v="57034"/>
  </r>
  <r>
    <x v="11"/>
    <s v="DESFIBRILADOR"/>
    <s v="MINDRAY"/>
    <s v="BENHEART D3"/>
    <s v="EL-75035808"/>
    <s v="PROCEDIMIENTOS"/>
    <s v="AF-000474"/>
    <n v="152093"/>
  </r>
  <r>
    <x v="11"/>
    <s v="DESFIBRILADOR"/>
    <s v="MINDRAY"/>
    <s v="BENHEART D3"/>
    <s v="EL-75035804"/>
    <s v="CONTINGENCIA"/>
    <s v="AF-003706"/>
    <n v="152093"/>
  </r>
  <r>
    <x v="11"/>
    <s v="ELECTROCARDIOGRAFO"/>
    <s v="WELCH ALLYN"/>
    <s v="CP50AP"/>
    <n v="109200830714"/>
    <s v="PROCEDIMIENTOS"/>
    <s v="AF-000477"/>
    <n v="114070"/>
  </r>
  <r>
    <x v="11"/>
    <s v="EQUIPO DE ORGANOS"/>
    <s v="WELCH ALLYN"/>
    <s v="POKET JUNIOR"/>
    <s v="CMG-EO01"/>
    <s v="CONSULTORIO MEDICINA GENERAL"/>
    <s v="NO REGISTRA"/>
    <n v="38023"/>
  </r>
  <r>
    <x v="11"/>
    <s v="EQUIPO DE ORGANOS"/>
    <s v="WELCH ALLYN"/>
    <n v="19090"/>
    <s v="N/A"/>
    <s v="SALAS DE HEMODIÁLISIS"/>
    <s v="NO REGISTRA"/>
    <n v="38023"/>
  </r>
  <r>
    <x v="11"/>
    <s v="EQUIPO DE ORGANOS"/>
    <s v="WELCH ALLYN"/>
    <s v="POKET JUNIOR"/>
    <s v="CN2-EO01"/>
    <s v="CONSULTORIO 2"/>
    <s v="NO REGISTRA"/>
    <n v="38023"/>
  </r>
  <r>
    <x v="11"/>
    <s v="TENSIOMETRO"/>
    <s v="ALPK 2"/>
    <s v="ANALOGO"/>
    <n v="3097"/>
    <s v="CONSULTORIO 2"/>
    <s v="AF-000147"/>
    <n v="38023"/>
  </r>
  <r>
    <x v="11"/>
    <s v="TENSIOMETRO"/>
    <s v="ALPK 2"/>
    <s v="ANALOGO"/>
    <s v="003103."/>
    <s v="CONTINGENCIA"/>
    <s v="N/A"/>
    <n v="38023"/>
  </r>
  <r>
    <x v="11"/>
    <s v="TENSIOMETRO"/>
    <s v="ALPK 2"/>
    <s v="ANALOGO"/>
    <n v="3539"/>
    <s v="CONSULTORIO 1"/>
    <s v="AF-0000724"/>
    <n v="38023"/>
  </r>
  <r>
    <x v="11"/>
    <s v="TENSIOMETRO"/>
    <s v="ALPK 2"/>
    <s v="ANALOGO"/>
    <n v="2994"/>
    <s v="PROCEDIMIENTOS"/>
    <s v="AF-0001840"/>
    <n v="38023"/>
  </r>
  <r>
    <x v="11"/>
    <s v="FONENDOSCOPIO"/>
    <s v="DELUXE"/>
    <s v="SPIRIT"/>
    <s v="CMG-F01"/>
    <s v="CONTINGENCIA"/>
    <s v="NO REGISTRA"/>
    <n v="9506"/>
  </r>
  <r>
    <x v="11"/>
    <s v="FONENDOSCOPIO"/>
    <s v="NO REGISTRA"/>
    <s v="NO REGISTRA"/>
    <s v="CN2-F01"/>
    <s v="CONSULTORIO 2"/>
    <s v="NO REGISTRA"/>
    <n v="9506"/>
  </r>
  <r>
    <x v="11"/>
    <s v="FONENDOSCOPIO"/>
    <s v="WELCH ALLYN"/>
    <s v="NO REGISTRA"/>
    <s v="CN1-F01"/>
    <s v="CONSULTORIO 1"/>
    <s v="NO REGISTRA"/>
    <n v="9506"/>
  </r>
  <r>
    <x v="11"/>
    <s v="FONENDOSCOPIO"/>
    <s v="ALPK2"/>
    <s v="RAPAPPORT"/>
    <s v="PRO-F01"/>
    <s v="PROCEDIMIENTOS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DELUXE"/>
    <s v="NO REGISTRA"/>
    <s v="SHD-F01"/>
    <s v="SALAS DE HEMODIÁLISIS"/>
    <s v="NO REGISTRA"/>
    <n v="9506"/>
  </r>
  <r>
    <x v="11"/>
    <s v="LAMPARA PIELITICA"/>
    <s v="WELCH ALLYN"/>
    <n v="44200"/>
    <n v="304010035"/>
    <s v="PROCEDIMIENTOS"/>
    <s v="AF-000471"/>
    <n v="133081"/>
  </r>
  <r>
    <x v="11"/>
    <s v="LAMPARA PIELITICA"/>
    <s v="WELCH ALLYN"/>
    <s v="GS900"/>
    <s v="10021414109615."/>
    <s v="PROCEDIMIENTOS"/>
    <s v="AF-000472"/>
    <n v="133081"/>
  </r>
  <r>
    <x v="11"/>
    <s v="LARINGOSCOPIO"/>
    <s v="WELCH ALLYN"/>
    <s v="N/A"/>
    <s v="NO REGISTRA"/>
    <s v="CONTINGENCIA"/>
    <s v="N/A"/>
    <n v="28517"/>
  </r>
  <r>
    <x v="11"/>
    <s v="LARINGOSCOPIO"/>
    <s v="WELCH ALLYN"/>
    <n v="60813"/>
    <s v="NO REGISTRA"/>
    <s v="PROCEDIMIENTOS"/>
    <s v="AF-0001888"/>
    <n v="28517"/>
  </r>
  <r>
    <x v="11"/>
    <s v="MONITOR DE SIGNOS VITALES"/>
    <s v="MINDRAY"/>
    <s v="MEC1200"/>
    <s v="CC-39126890"/>
    <s v="PROCEDIMIENTOS"/>
    <s v="AF-000469"/>
    <n v="152093"/>
  </r>
  <r>
    <x v="11"/>
    <s v="MONITOR DE SIGNOS VITALES"/>
    <s v="MINDRAY"/>
    <s v="IMEC 8"/>
    <s v="EW-75036090"/>
    <s v="AISLAMIENTO"/>
    <s v="N/A"/>
    <n v="152093"/>
  </r>
  <r>
    <x v="11"/>
    <s v="MONITOR DE SIGNOS VITALES"/>
    <s v="MINDRAY"/>
    <s v="IMEC 8"/>
    <s v="CW-75036074"/>
    <s v="SALAS DE HEMODIÁLISIS"/>
    <s v="AF-000475"/>
    <n v="152093"/>
  </r>
  <r>
    <x v="11"/>
    <s v="NEVERA"/>
    <s v="IMBERA"/>
    <s v="VR8DBMAFRX"/>
    <s v="884181080536."/>
    <s v="FARMACIA"/>
    <s v="AF-000174"/>
    <n v="95058"/>
  </r>
  <r>
    <x v="11"/>
    <s v="NEVERA"/>
    <s v="CHALLENGER"/>
    <s v="CR-150"/>
    <s v="130212-01184"/>
    <s v="FARMACIA"/>
    <s v="AF-0001815"/>
    <n v="95058"/>
  </r>
  <r>
    <x v="11"/>
    <s v="SUCCIONADOR DE SECRECIONES"/>
    <s v="PULMOMED"/>
    <s v="7E-A"/>
    <n v="299"/>
    <s v="PROCEDIMIENTOS"/>
    <s v="AF-000476"/>
    <n v="38023"/>
  </r>
  <r>
    <x v="11"/>
    <s v="SUCCIONADOR DE SECRECIONES"/>
    <s v="PULMOMED"/>
    <s v="7E-A"/>
    <n v="288"/>
    <s v="PROCEDIMIENTOS"/>
    <s v="NO REGISTRA"/>
    <n v="38023"/>
  </r>
  <r>
    <x v="11"/>
    <s v="TERMOHIGROMETRO"/>
    <s v="GENERICO"/>
    <s v="N/A"/>
    <s v="TH0706"/>
    <s v="ALMACEN DE INSUMOS Y DISPOSITIVOS"/>
    <s v="NO REGISTRA"/>
    <n v="24715"/>
  </r>
  <r>
    <x v="11"/>
    <s v="TERMOHIGROMETRO"/>
    <s v="CLOCK HUMIDITY"/>
    <s v="HTC-2"/>
    <s v="SCSS-TH-0002"/>
    <s v="STOCK DE ENFERMERIA"/>
    <s v="NO REGISTRA"/>
    <n v="24715"/>
  </r>
  <r>
    <x v="11"/>
    <s v="TERMOHIGROMETRO"/>
    <s v="ALLA FRANCE"/>
    <s v="N/A"/>
    <n v="19068"/>
    <s v="CONTINGENCIA"/>
    <s v="N/A"/>
    <n v="24715"/>
  </r>
  <r>
    <x v="11"/>
    <s v="TERMOHIGROMETRO"/>
    <s v="GENERICO"/>
    <s v="N/A"/>
    <s v="TH2502"/>
    <s v="ARCHIVO"/>
    <s v="NO REGISTRA"/>
    <n v="24715"/>
  </r>
  <r>
    <x v="11"/>
    <s v="TERMOHIGROMETRO"/>
    <s v="GREEN TECH"/>
    <s v="HTC-2"/>
    <s v="J18-ISC17-15"/>
    <s v="CONTINGENCIA"/>
    <s v="N/A"/>
    <n v="24715"/>
  </r>
  <r>
    <x v="11"/>
    <s v="TERMOHIGROMETRO"/>
    <s v="KEX GERMANY"/>
    <s v="SH-109"/>
    <s v="TH42-2018"/>
    <s v="ALMACEN 2"/>
    <s v="N/A"/>
    <n v="24715"/>
  </r>
  <r>
    <x v="11"/>
    <s v="TERMOHIGROMETRO"/>
    <s v="GENERICO"/>
    <s v="N/A"/>
    <s v="TH2504"/>
    <s v="ALMACENAMIENTO DE OXIGENO"/>
    <s v="NO REGISTRA"/>
    <n v="24715"/>
  </r>
  <r>
    <x v="11"/>
    <s v="TERMOHIGROMETRO"/>
    <s v="ALLA FRANCE"/>
    <s v="HTC-2"/>
    <s v="SCSS-TH-0024"/>
    <s v="FARMACIA"/>
    <s v="AF-000170"/>
    <n v="24715"/>
  </r>
  <r>
    <x v="11"/>
    <s v="TERMOHIGROMETRO"/>
    <s v="ALLA FRANCE"/>
    <s v="DIGITAL"/>
    <s v="PRO-TH-001"/>
    <s v="PROCEDIMIENTOS"/>
    <s v="NO REGISTRA"/>
    <n v="24715"/>
  </r>
  <r>
    <x v="11"/>
    <s v="TERMOHIGROMETRO"/>
    <s v="CLOCK HUMIDITY"/>
    <s v="HTC-2"/>
    <s v="SCSS-TH-0001"/>
    <s v="PLANTA DE TRATAMIENTO"/>
    <s v="NO REGISTRA"/>
    <n v="24715"/>
  </r>
  <r>
    <x v="11"/>
    <s v="TERMOHIGROMETRO"/>
    <s v="KEX GERMANY"/>
    <s v="SH-109"/>
    <s v="TH46-2018"/>
    <s v="CUARTO DE MANTENIMIENTO"/>
    <s v="AF-000293"/>
    <n v="24715"/>
  </r>
  <r>
    <x v="11"/>
    <s v="TERMOHIGROMETRO"/>
    <s v="KEX GERMANY"/>
    <s v="SH-109"/>
    <s v="TH48-2018"/>
    <s v="BODEGA DE IMPORTACION"/>
    <s v="AF-000259"/>
    <n v="24715"/>
  </r>
  <r>
    <x v="11"/>
    <s v="TERMOMETRO"/>
    <s v="KEX GERMANY"/>
    <s v="RT-803E"/>
    <s v="T-09-2018"/>
    <s v="NEVERA DE TRANSPORTE FARMACIA"/>
    <s v="AF-000173"/>
    <n v="24715"/>
  </r>
  <r>
    <x v="11"/>
    <s v="TERMOMETRO"/>
    <s v="GENERICO"/>
    <s v="N/A"/>
    <s v="I18-ISC15-1176"/>
    <s v="TOMA DE MUESTAS"/>
    <s v="N/A"/>
    <n v="24715"/>
  </r>
  <r>
    <x v="11"/>
    <s v="TERMOMETRO"/>
    <s v="KEX GERMANY"/>
    <s v="RT-803E"/>
    <s v="FAR-TER-01"/>
    <s v="NEVERA FARMACIA"/>
    <s v="AF-000175"/>
    <n v="24715"/>
  </r>
  <r>
    <x v="11"/>
    <s v="TERMOMETRO"/>
    <s v="KEX GERMANY"/>
    <s v="RT-803E"/>
    <s v="FAR-TER-02"/>
    <s v="TOMA DE MUESTAS"/>
    <s v="N/A"/>
    <n v="24715"/>
  </r>
  <r>
    <x v="11"/>
    <s v="TERMOMETRO"/>
    <s v="KEX GERMANY"/>
    <s v="RT-803E"/>
    <s v="T15-2018"/>
    <s v="NEVERA DE TRANSPORTE TOMA DE MUESTRAS"/>
    <s v="NO REGISTRA"/>
    <n v="24715"/>
  </r>
  <r>
    <x v="11"/>
    <s v="TERMOMETRO"/>
    <s v="ALLA FRANCE"/>
    <s v="N/A"/>
    <s v="NO REGISTRA"/>
    <s v="NEVERA DE TRANSPORTE TOMA DE MUESTRAS"/>
    <s v="NO REGISTRA"/>
    <n v="24715"/>
  </r>
  <r>
    <x v="11"/>
    <s v="TERMOMETRO LASER"/>
    <s v="BEURER GMBH"/>
    <n v="89077"/>
    <s v="2019E05/033312"/>
    <s v="TRIAGE"/>
    <s v="NO REGISTRA"/>
    <n v="24715"/>
  </r>
  <r>
    <x v="11"/>
    <s v="TERMOMETRO"/>
    <s v="KEX GERMANY"/>
    <s v="RT-803E"/>
    <s v="T6-2018"/>
    <s v="NEVERA TOMA DE MUESTRAS"/>
    <s v="NO REGISTRA"/>
    <n v="24715"/>
  </r>
  <r>
    <x v="11"/>
    <s v="TERMOMETRO DIGITAL DE PUNZON"/>
    <s v="ALLA FRANCE"/>
    <n v="4840"/>
    <n v="18958"/>
    <s v="FARMACIA"/>
    <s v="NO REGISTRA"/>
    <n v="24715"/>
  </r>
  <r>
    <x v="11"/>
    <s v="TERMOMETRO DIGITAL DE PUNZON"/>
    <s v="ALLA FRANCE"/>
    <s v="KT400"/>
    <s v="2018-06"/>
    <s v="FARMACIA"/>
    <s v="NO REGISTRA"/>
    <n v="24715"/>
  </r>
  <r>
    <x v="11"/>
    <s v="TERMOMETRO DIGITAL DE PUNZON"/>
    <s v="ALLA FRANCE"/>
    <s v="KT401"/>
    <s v="TP7-2018"/>
    <s v="FARMACIA"/>
    <s v="NO REGISTRA"/>
    <n v="24715"/>
  </r>
  <r>
    <x v="11"/>
    <s v="MONITOR DE PRESION "/>
    <s v="OMRON"/>
    <s v="M7"/>
    <s v="20190503761BG"/>
    <s v="CONTINGENCIA"/>
    <s v="NO REGISTRA"/>
    <n v="38023"/>
  </r>
  <r>
    <x v="11"/>
    <s v="MONITOR DE PRESION "/>
    <s v="OMRON"/>
    <s v="M7"/>
    <s v="20190503767BG"/>
    <s v="CONTINGENCIA"/>
    <s v="NO REGISTRA"/>
    <n v="38023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REGULADOR "/>
    <m/>
    <m/>
    <m/>
    <m/>
    <m/>
    <n v="21124"/>
  </r>
  <r>
    <x v="11"/>
    <s v="REGULADOR "/>
    <m/>
    <m/>
    <m/>
    <m/>
    <m/>
    <n v="21124"/>
  </r>
  <r>
    <x v="1"/>
    <s v="EQUIPO "/>
    <s v="MARCA"/>
    <s v="MODELO"/>
    <s v="SERIE"/>
    <s v="UBICACIÓN"/>
    <s v="ACTIVO FIJO"/>
    <m/>
  </r>
  <r>
    <x v="12"/>
    <s v="BASCULA CON TALLIMETRO"/>
    <s v="HEALTH O METER"/>
    <s v="450 KL"/>
    <n v="4500011558"/>
    <s v="CONSULTORIO 1"/>
    <s v="AF-0009337"/>
    <n v="38023"/>
  </r>
  <r>
    <x v="12"/>
    <s v="FONENDOSCOPIO"/>
    <s v="ALPK2"/>
    <n v="807"/>
    <s v="FN O1"/>
    <s v="CONSULTORIO 1"/>
    <s v="NO REGISTRA"/>
    <n v="9506"/>
  </r>
  <r>
    <x v="12"/>
    <s v="TENSIOMETRO"/>
    <s v="ALPK2"/>
    <s v="SPHYGMOMANOMETER"/>
    <n v="349242"/>
    <s v="CONSULTORIO 1"/>
    <s v="NO REGISTRA"/>
    <n v="38023"/>
  </r>
  <r>
    <x v="12"/>
    <s v="EQUIPO DE ORGANOS"/>
    <s v="RIESTER"/>
    <n v="2050"/>
    <s v="NO REGISTRA"/>
    <s v="CONSULTORIO 1"/>
    <s v="NO REGISTRA"/>
    <n v="38023"/>
  </r>
  <r>
    <x v="12"/>
    <s v="BASCULA CON TALLIMETRO"/>
    <s v="HEALTH O METER"/>
    <s v="450 KL"/>
    <n v="4500011138"/>
    <s v="CONSULTORIO 2"/>
    <s v="AF-0009341"/>
    <n v="38023"/>
  </r>
  <r>
    <x v="12"/>
    <s v="FONENDOSCOPIO"/>
    <s v="ALPK2"/>
    <n v="807"/>
    <s v="FN 05"/>
    <s v="CONSULTORIO 2"/>
    <s v="NO REGISTRA"/>
    <n v="9506"/>
  </r>
  <r>
    <x v="12"/>
    <s v="TENSIOMETRO ANEROIDE"/>
    <s v="WELCH ALLYN"/>
    <s v="DS44-11CBT"/>
    <n v="181217190807"/>
    <s v="CONSULTORIO 2"/>
    <s v="NO REGISTRA"/>
    <n v="38023"/>
  </r>
  <r>
    <x v="12"/>
    <s v="EQUIPO DE ORGANOS"/>
    <s v="WELCH ALLYN"/>
    <s v="NO REGISTRA"/>
    <s v="NO REGISTRA"/>
    <s v="CONSULTORIO 2"/>
    <s v="AF-0004671"/>
    <n v="38023"/>
  </r>
  <r>
    <x v="12"/>
    <s v="PULSOXIMETRO DEDAL"/>
    <s v="RIESTER"/>
    <s v="RIFOX N"/>
    <s v="08055330"/>
    <s v="CONSULTORIO 2"/>
    <s v="NO REGISTRA"/>
    <n v="47526"/>
  </r>
  <r>
    <x v="12"/>
    <s v="BASCULA CON TALLIMETRO"/>
    <s v="HEALTH O METER"/>
    <s v="450KL"/>
    <n v="4500011530"/>
    <s v="CONSULTORIO 3"/>
    <s v="AF-0009318"/>
    <n v="38023"/>
  </r>
  <r>
    <x v="12"/>
    <s v="FONENDOSCOPIO"/>
    <s v="ALPK2"/>
    <n v="807"/>
    <s v="FN 03"/>
    <s v="CONSULTORIO 3"/>
    <s v="NO REGISTRA"/>
    <n v="9506"/>
  </r>
  <r>
    <x v="12"/>
    <s v="TENSIOMETRO"/>
    <s v="WELCH ALLYN"/>
    <s v="PARED"/>
    <s v="171024072275"/>
    <s v="CONSULTORIO 3"/>
    <n v="2107452"/>
    <n v="38023"/>
  </r>
  <r>
    <x v="12"/>
    <s v="EQUIPO DE ORGANOS"/>
    <s v="RIESTER"/>
    <n v="2050"/>
    <s v="NO REGISTRA"/>
    <s v="CONSULTORIO 3"/>
    <s v="AF-0004705"/>
    <n v="38023"/>
  </r>
  <r>
    <x v="12"/>
    <s v="BASCULA CON TALLIMETRO"/>
    <s v="HEALTH O METER"/>
    <s v="450KL"/>
    <n v="4500011449"/>
    <s v="CONSULTORIO 4"/>
    <s v="AF-0009321"/>
    <n v="38023"/>
  </r>
  <r>
    <x v="12"/>
    <s v="FONENDOSCOPIO"/>
    <s v="ALPK2"/>
    <n v="807"/>
    <s v="FN 02"/>
    <s v="CONSULTORIO 4"/>
    <s v="NO REGISTRA"/>
    <n v="9506"/>
  </r>
  <r>
    <x v="12"/>
    <s v="TENSIOMETRO"/>
    <s v="WELCH ALLYN"/>
    <s v="DS44-11CBT"/>
    <s v="181218125617"/>
    <s v="CONSULTORIO 4"/>
    <s v="NO REGISTRA"/>
    <n v="38023"/>
  </r>
  <r>
    <x v="12"/>
    <s v="EQUIPO DE ORGANOS"/>
    <s v="RIESTER"/>
    <n v="2050"/>
    <s v="NO REGISTRA"/>
    <s v="CONSULTORIO 4"/>
    <s v="NO REGISTRA"/>
    <n v="38023"/>
  </r>
  <r>
    <x v="12"/>
    <s v="BASCULA CON TALLIMETRO"/>
    <s v="HEALTH O METER"/>
    <s v="450KL"/>
    <n v="4500011560"/>
    <s v="CONSULTORIO 5"/>
    <s v="AF-0009333"/>
    <n v="38023"/>
  </r>
  <r>
    <x v="12"/>
    <s v="FONENDOSCOPIO"/>
    <s v="ALPK2"/>
    <n v="807"/>
    <s v="FN 04"/>
    <s v="CONSULTORIO 5"/>
    <s v="NO REGISTRA"/>
    <n v="9506"/>
  </r>
  <r>
    <x v="12"/>
    <s v="TENSIOMETRO"/>
    <s v="WELCH ALLYN"/>
    <s v="DS44-11CBT"/>
    <n v="181218124638"/>
    <s v="CONSULTORIO 5"/>
    <s v="NO REGISTRA"/>
    <n v="38023"/>
  </r>
  <r>
    <x v="12"/>
    <s v="EQUIPO DE ORGANOS"/>
    <s v="RIESTER"/>
    <n v="2050"/>
    <s v="NO REGISTRA"/>
    <s v="CONSULTORIO 5"/>
    <s v="AF-0003040"/>
    <n v="38023"/>
  </r>
  <r>
    <x v="12"/>
    <s v="BASCULA CON TALLIMETRO"/>
    <s v="HEALTH O METER"/>
    <s v="450KL"/>
    <n v="4500011211"/>
    <s v="CONSULTORIO 6"/>
    <s v="AF-0009291"/>
    <n v="38023"/>
  </r>
  <r>
    <x v="12"/>
    <s v="FONENDOSCOPIO"/>
    <s v="ALPK2"/>
    <n v="807"/>
    <s v="FN03"/>
    <s v="CONSULTORIO 6"/>
    <s v="NO REGISTRA"/>
    <n v="9506"/>
  </r>
  <r>
    <x v="12"/>
    <s v="TENSIOMETRO"/>
    <s v="WELCH ALLYN"/>
    <s v="DS44-11CBT"/>
    <n v="181221042538"/>
    <s v="CONSULTORIO 6"/>
    <s v="NO REGISTRA"/>
    <n v="38023"/>
  </r>
  <r>
    <x v="12"/>
    <s v="EQUIPO DE ORGANOS"/>
    <s v="RIESTER"/>
    <n v="2050"/>
    <s v="NO REGISTRA"/>
    <s v="CONSULTORIO 6"/>
    <s v="NO REGISTRA"/>
    <n v="38023"/>
  </r>
  <r>
    <x v="12"/>
    <s v="BASCULA"/>
    <s v="HEALTH O METER"/>
    <n v="3916"/>
    <n v="8440079373"/>
    <s v="NUTRICION 1"/>
    <s v="AF-0009326"/>
    <n v="38023"/>
  </r>
  <r>
    <x v="12"/>
    <s v="BASCULA"/>
    <s v="HEALTH O METER"/>
    <n v="3916"/>
    <n v="8440079357"/>
    <s v="NUTRICION 2"/>
    <s v="AF-0009330"/>
    <n v="38023"/>
  </r>
  <r>
    <x v="12"/>
    <s v="BASCULA CON TALLIMETRO"/>
    <s v="HEALTH O METER"/>
    <s v="450KL"/>
    <n v="4500015709"/>
    <s v="CONS DR MERCADO"/>
    <s v="NO REGISTRA"/>
    <n v="38023"/>
  </r>
  <r>
    <x v="12"/>
    <s v="TENSIOMETRO"/>
    <s v="WELCH ALLYN"/>
    <s v="DS44-11CBT"/>
    <s v="190103115517"/>
    <s v="CONS DR MERCADO"/>
    <s v="NO REGISTRA"/>
    <n v="38023"/>
  </r>
  <r>
    <x v="12"/>
    <s v="EQUIPO DE ORGANOS"/>
    <s v="WELCH ALLYN"/>
    <s v="92871-WHT"/>
    <s v="R/204049"/>
    <s v="BACKUP"/>
    <s v="NO REGISTRA"/>
    <n v="38023"/>
  </r>
  <r>
    <x v="12"/>
    <s v="FONENDOSCOPIO"/>
    <s v="ALPK2"/>
    <s v="No 807"/>
    <s v="NO"/>
    <s v="BACKUP"/>
    <s v="NO REGISTRA"/>
    <n v="9506"/>
  </r>
  <r>
    <x v="12"/>
    <s v="FONENDOSCOPIO"/>
    <s v="ALPK2"/>
    <s v="No 807"/>
    <s v="FN06"/>
    <s v="BACKUP"/>
    <s v="NO REGISTRA"/>
    <n v="9506"/>
  </r>
  <r>
    <x v="1"/>
    <s v="EQUIPO "/>
    <s v="MARCA"/>
    <s v="MODELO"/>
    <s v="SERIE"/>
    <s v="UBICACIÓN"/>
    <s v="ACTIVO FIJO"/>
    <m/>
  </r>
  <r>
    <x v="13"/>
    <m/>
    <m/>
    <s v="SANTA MARGARITA"/>
    <m/>
    <m/>
    <m/>
    <m/>
  </r>
  <r>
    <x v="13"/>
    <s v="MONITOR DE SIGNOS VITALES"/>
    <s v="MINDRAY"/>
    <s v="UMEC 10"/>
    <s v="KN73006332"/>
    <s v="EXTRAMURAL"/>
    <s v="AF-0007346"/>
    <n v="152093"/>
  </r>
  <r>
    <x v="13"/>
    <m/>
    <m/>
    <m/>
    <m/>
    <m/>
    <m/>
    <m/>
  </r>
  <r>
    <x v="13"/>
    <s v="monitor"/>
    <s v="mindray"/>
    <s v="umec10"/>
    <s v="kn-69002240"/>
    <s v="UCI"/>
    <s v="af-0007355"/>
    <n v="152093"/>
  </r>
  <r>
    <x v="13"/>
    <s v="bascula"/>
    <s v="bernalo"/>
    <s v="x3"/>
    <n v="211152"/>
    <s v="UCI"/>
    <m/>
    <n v="38023"/>
  </r>
  <r>
    <x v="13"/>
    <s v="termohigrometro"/>
    <s v="generico"/>
    <s v="n/a"/>
    <s v="n/a"/>
    <s v="uci bodega"/>
    <m/>
    <n v="24715"/>
  </r>
  <r>
    <x v="13"/>
    <s v="termohigrometro"/>
    <s v="alla france"/>
    <s v="n/a"/>
    <s v="n/a"/>
    <s v="contingencia"/>
    <m/>
    <n v="24715"/>
  </r>
  <r>
    <x v="13"/>
    <m/>
    <m/>
    <s v="LA VICTORIA"/>
    <m/>
    <m/>
    <m/>
    <m/>
  </r>
  <r>
    <x v="13"/>
    <s v="TERMOMETRO LASER"/>
    <s v="ZONERICH"/>
    <s v="T2020"/>
    <s v="2020-4-14200413645"/>
    <s v="LA VICTORIA"/>
    <s v="N/"/>
    <n v="24715"/>
  </r>
  <r>
    <x v="13"/>
    <s v="termohigrometro"/>
    <s v="generico"/>
    <s v="n/a"/>
    <s v="n/a"/>
    <s v="LA VICTORIA"/>
    <m/>
    <n v="24715"/>
  </r>
  <r>
    <x v="13"/>
    <m/>
    <m/>
    <m/>
    <m/>
    <m/>
    <m/>
    <m/>
  </r>
  <r>
    <x v="13"/>
    <m/>
    <m/>
    <s v="SAN CARLOS"/>
    <m/>
    <m/>
    <m/>
    <m/>
  </r>
  <r>
    <x v="13"/>
    <s v="BASCULA "/>
    <s v="MORESCO"/>
    <s v="INDISTRU20"/>
    <s v="12E161231013"/>
    <s v="UCI"/>
    <s v="AF-006121"/>
    <n v="38023"/>
  </r>
  <r>
    <x v="13"/>
    <s v="MONITOR DE SIGNOS VITALES"/>
    <s v="MINDRAY"/>
    <s v="UMEC 10"/>
    <s v="KN-69002239"/>
    <s v="UCI"/>
    <s v="AF-0007352"/>
    <n v="152093"/>
  </r>
  <r>
    <x v="13"/>
    <m/>
    <m/>
    <m/>
    <m/>
    <m/>
    <m/>
    <m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"/>
    <s v="EQUIPO "/>
    <s v="MARCA"/>
    <s v="MODELO"/>
    <s v="SERIE"/>
    <s v="UBICACIÓN"/>
    <s v="ACTIVO FIJO"/>
    <m/>
  </r>
  <r>
    <x v="14"/>
    <s v="DESFRIBILADOR"/>
    <s v="MINDRAY"/>
    <s v="BENEHEART D3"/>
    <s v="EL-47014965"/>
    <s v="carro de paro"/>
    <s v="AF-0005890"/>
    <n v="152093"/>
  </r>
  <r>
    <x v="14"/>
    <s v="ELECTROCARDIOGRAFO"/>
    <s v="EDAN"/>
    <s v="SE-3"/>
    <s v="360250-M19711050010"/>
    <s v="carro de paro"/>
    <s v="N/A"/>
    <n v="114070"/>
  </r>
  <r>
    <x v="14"/>
    <s v="SUCCIONADOR"/>
    <s v="SMAF"/>
    <s v="SXT--5A"/>
    <s v="L11.14074"/>
    <s v="carro de paro"/>
    <s v="AF-0005888"/>
    <n v="38023"/>
  </r>
  <r>
    <x v="14"/>
    <s v="MONITOR DE SIGNOS VITALES"/>
    <s v="MINDRAY"/>
    <s v="IMEC-8"/>
    <s v="EW-46011164"/>
    <s v="carro de paro"/>
    <s v="AF-0005891"/>
    <n v="152093"/>
  </r>
  <r>
    <x v="14"/>
    <s v="LAMPARA PIELITICA"/>
    <s v="WELCH ALLYN"/>
    <s v="GS 900"/>
    <s v="S/N 10021414109613"/>
    <s v="procedimientos"/>
    <s v="AF-0005831"/>
    <n v="133081"/>
  </r>
  <r>
    <x v="14"/>
    <s v="FONENDOSCOPIO"/>
    <s v="WELCH ALLYN"/>
    <s v="GENERICO"/>
    <s v="N/A"/>
    <s v="consultorio 2"/>
    <s v="FN-02"/>
    <n v="9506"/>
  </r>
  <r>
    <x v="14"/>
    <s v="FONENDOSCOPIO"/>
    <s v="WELCH ALLYN"/>
    <s v="GENERICO"/>
    <s v="N/A"/>
    <s v="consultorio 1"/>
    <s v="NO"/>
    <n v="9506"/>
  </r>
  <r>
    <x v="14"/>
    <s v="EQUIPO DE ORGANOS Y SENTIDOS"/>
    <s v="WELCH ALLYN"/>
    <s v="Pocket Jr"/>
    <s v="N/A"/>
    <s v="consultorio 1"/>
    <s v="AF-004836"/>
    <n v="38023"/>
  </r>
  <r>
    <x v="14"/>
    <s v="LARINGOSCOPIO"/>
    <s v="WELCH ALLYN"/>
    <n v="60813"/>
    <n v="732094250121"/>
    <s v="Sala Procedimientos"/>
    <s v="NO"/>
    <n v="28517"/>
  </r>
  <r>
    <x v="14"/>
    <s v="THERMO HIGROMETRO"/>
    <s v="KTJ"/>
    <s v="TA-218B"/>
    <s v="TH-013518"/>
    <s v="Almacen 2"/>
    <s v="AF-004766"/>
    <n v="24715"/>
  </r>
  <r>
    <x v="14"/>
    <s v="TENSIOMETRO DE PARED"/>
    <s v="WELCH ALLYN"/>
    <s v="CE 0297"/>
    <s v="S/N 140814190175"/>
    <s v="consultorio 2"/>
    <s v="AF-004813"/>
    <n v="38023"/>
  </r>
  <r>
    <x v="14"/>
    <s v="EQUIPO DE ORGANOS Y SENTIDOS"/>
    <s v="WELCH ALLYN"/>
    <s v="Pocket Jr"/>
    <s v="N/A"/>
    <s v="consultorio 2"/>
    <s v="AF-004809"/>
    <n v="38023"/>
  </r>
  <r>
    <x v="14"/>
    <s v="BASCULA DE PISO"/>
    <s v="HEALTH OMETER"/>
    <s v="844 KL"/>
    <n v="8440059865"/>
    <s v="consultorio 2"/>
    <s v="AF-004815"/>
    <n v="38023"/>
  </r>
  <r>
    <x v="14"/>
    <s v="BASCULA DE PISO"/>
    <s v="HEALTH OMETER"/>
    <s v="844 KL"/>
    <n v="8440059866"/>
    <s v="consultorio 1"/>
    <s v="AF-004845"/>
    <n v="38023"/>
  </r>
  <r>
    <x v="14"/>
    <s v="TENSIOMETRO DE PARED"/>
    <s v="WELCH ALLYN"/>
    <s v="CE 0297"/>
    <s v="S/N  140814191345"/>
    <s v="consultorio 1"/>
    <s v="AF-004843"/>
    <n v="38023"/>
  </r>
  <r>
    <x v="14"/>
    <s v="BASCULA "/>
    <s v="CAMRY"/>
    <s v="PLATAFORMA"/>
    <n v="130421"/>
    <s v="sala"/>
    <s v="AF-004912"/>
    <n v="38023"/>
  </r>
  <r>
    <x v="14"/>
    <s v="BASCULA "/>
    <s v="MORESCO"/>
    <s v="INDIVIDUAL"/>
    <n v="300"/>
    <s v="sala"/>
    <s v="AF-005048"/>
    <n v="38023"/>
  </r>
  <r>
    <x v="14"/>
    <s v="BASCULA "/>
    <s v="MORESCO"/>
    <s v="INDIVIDUAL"/>
    <s v="DY-1899"/>
    <s v="Residuos "/>
    <s v="AF-004905"/>
    <n v="38023"/>
  </r>
  <r>
    <x v="14"/>
    <s v="TERMOMETRO DIGITAL"/>
    <s v="KEX-GERMANY"/>
    <s v="RT-803 E"/>
    <s v="TH-013520"/>
    <s v="farmacia"/>
    <s v="AF-004768"/>
    <n v="24715"/>
  </r>
  <r>
    <x v="14"/>
    <s v="TERMOHIGROMETRO"/>
    <s v="KTJ"/>
    <s v="TA-218 B"/>
    <s v="TH-013519"/>
    <s v="planta concentrados"/>
    <s v="AF-004892"/>
    <n v="24715"/>
  </r>
  <r>
    <x v="14"/>
    <s v="TERMOHIGROMETRO"/>
    <s v="KTJ"/>
    <s v="TA-218 B"/>
    <s v="TH-013517"/>
    <s v="almacen"/>
    <s v="AF-004752"/>
    <n v="24715"/>
  </r>
  <r>
    <x v="14"/>
    <s v="BASCULA PEDIATRICA"/>
    <s v="HEALTH OMETER"/>
    <s v="549 KL"/>
    <n v="5490014865"/>
    <s v="consultorio 2"/>
    <s v="AF-0005820"/>
    <n v="38023"/>
  </r>
  <r>
    <x v="14"/>
    <s v="BASCULA DE PISO"/>
    <s v="HEALTH OMETER"/>
    <s v="844 KL"/>
    <n v="8440060558"/>
    <s v="BACKUP"/>
    <s v="AF-004814"/>
    <n v="38023"/>
  </r>
  <r>
    <x v="14"/>
    <s v="TERMOMETRO INFRARROJO"/>
    <s v="BERRCOM"/>
    <s v="JXB182"/>
    <s v="C90200420639"/>
    <s v="TRIAGE"/>
    <s v="NO"/>
    <n v="24715"/>
  </r>
  <r>
    <x v="14"/>
    <s v="TERMOMETRO DE PUNZON"/>
    <s v="NO REGISTRA"/>
    <s v="WT-1"/>
    <s v="NO REGISTRA"/>
    <s v="farmacia"/>
    <s v="NO"/>
    <n v="24715"/>
  </r>
  <r>
    <x v="14"/>
    <s v="THERMO HIGROMETRO"/>
    <s v="CLOCK-HUMIDITY"/>
    <s v="HTC-2"/>
    <s v="SCSS-TH-0027"/>
    <s v="farmacia"/>
    <s v="AF-004760"/>
    <n v="24715"/>
  </r>
  <r>
    <x v="14"/>
    <s v="THERMO HIGROMETRO"/>
    <s v="CLOCK-HUMIDITY"/>
    <s v="HTC-2"/>
    <s v="SCSS-TH-0028"/>
    <s v="PLANTA DE AGUA"/>
    <s v="AF-004922"/>
    <n v="24715"/>
  </r>
  <r>
    <x v="14"/>
    <s v="THERMO HIGROMETRO"/>
    <s v="CLOCK-HUMIDITY"/>
    <s v="HTC-2"/>
    <s v="SCSS-TH-0029"/>
    <s v="bodega concentrados"/>
    <s v="AF-004770"/>
    <n v="24715"/>
  </r>
  <r>
    <x v="14"/>
    <s v="THERMO HIGROMETRO"/>
    <s v="CLOCK-HUMIDITY"/>
    <s v="HTC-2"/>
    <s v="SCSS-TH-0036"/>
    <s v="carro de paro"/>
    <s v="AF-004797"/>
    <n v="24715"/>
  </r>
  <r>
    <x v="14"/>
    <s v="FONENDOSCOPIO"/>
    <s v="WELCH ALLYN"/>
    <s v="GENERICO"/>
    <s v="N/A"/>
    <s v="Consultorio 1"/>
    <s v="NO"/>
    <n v="9506"/>
  </r>
  <r>
    <x v="14"/>
    <s v="FONENDOSCOPIO"/>
    <s v="WELCH ALLYN"/>
    <s v="GENERICO"/>
    <s v="N/A"/>
    <s v="Consultorio 1 "/>
    <s v="NO"/>
    <n v="9506"/>
  </r>
  <r>
    <x v="14"/>
    <s v="FONENDOSCOPIO"/>
    <s v="WELCH ALLYN"/>
    <s v="GENERICO"/>
    <s v="N/A"/>
    <s v="carro de paro"/>
    <s v="NO"/>
    <n v="9506"/>
  </r>
  <r>
    <x v="14"/>
    <s v="GLUCOMETRO"/>
    <s v="Glucoquick"/>
    <s v="G30a"/>
    <n v="4241113520014360"/>
    <s v="sala"/>
    <s v="NO"/>
    <n v="9506"/>
  </r>
  <r>
    <x v="14"/>
    <s v="BRAZALETE PEDIATRICO"/>
    <s v="WELCH ALLYN"/>
    <s v="CHILD  9"/>
    <n v="171018105807"/>
    <s v="consultorio 1"/>
    <s v="NO"/>
    <n v="38023"/>
  </r>
  <r>
    <x v="14"/>
    <s v="CAMILLA DE TRANSPORTE"/>
    <s v="PROMETAL"/>
    <s v="TRASPORTE"/>
    <s v="NO"/>
    <s v="procedimientos"/>
    <m/>
    <n v="57034"/>
  </r>
  <r>
    <x v="14"/>
    <s v="NEVERA"/>
    <s v="DAEWOO"/>
    <s v="DFR-339M"/>
    <s v="MQ142E03658250"/>
    <s v="farmacia"/>
    <s v="NO"/>
    <n v="95058"/>
  </r>
  <r>
    <x v="14"/>
    <s v="NEVERA"/>
    <s v="IMBERA"/>
    <s v="VR08DBMAFRX"/>
    <n v="881190180002"/>
    <s v="farmacia"/>
    <m/>
    <n v="95058"/>
  </r>
  <r>
    <x v="14"/>
    <s v="NEVERA"/>
    <s v="CHALLENGER"/>
    <s v="CR077"/>
    <s v="180723-01363"/>
    <s v="Embalaje de Muestras"/>
    <s v="NO"/>
    <n v="95058"/>
  </r>
  <r>
    <x v="14"/>
    <s v="TERMOHIGROMETRO"/>
    <s v="GREEN TECH"/>
    <s v="HTC-2"/>
    <n v="18814660062"/>
    <s v="Embalaje de Muestras"/>
    <s v="NO"/>
    <n v="24715"/>
  </r>
  <r>
    <x v="14"/>
    <s v="TERMOMETRO"/>
    <s v="DIGITAL THERMOMETER"/>
    <s v="GENERICO"/>
    <s v="T1-2021"/>
    <s v="NEVERA FARMACIA"/>
    <s v="NO"/>
    <n v="24715"/>
  </r>
  <r>
    <x v="14"/>
    <s v="TERMOMETRO"/>
    <s v="DIGITAL THERMOMETER"/>
    <s v="GENERICO"/>
    <s v="T2-2021"/>
    <s v="NEVERA TRANSPORTE _x000a_DE MEDICAMENTOS"/>
    <s v="NO"/>
    <n v="24715"/>
  </r>
  <r>
    <x v="14"/>
    <s v="TERMOMETRO"/>
    <s v="DIGITAL THERMOMETER"/>
    <s v="DIGITAL"/>
    <s v="N/A"/>
    <s v="Embalaje de Muestras"/>
    <s v="NO"/>
    <n v="24715"/>
  </r>
  <r>
    <x v="14"/>
    <s v="FLUJOMETRO 1"/>
    <s v="OXIGEN"/>
    <s v="FM197B-15L-CH"/>
    <s v="14060069-482"/>
    <s v="sala"/>
    <s v="NO"/>
    <n v="22180"/>
  </r>
  <r>
    <x v="14"/>
    <s v="FLUJOMETRO 2"/>
    <s v="OXIGEN"/>
    <s v="FM197B-15L-CH"/>
    <s v="14060069-445"/>
    <s v="sala"/>
    <s v="NO"/>
    <n v="22180"/>
  </r>
  <r>
    <x v="14"/>
    <s v="FLUJOMETRO 3"/>
    <s v="OXIGEN"/>
    <s v="FM197B-15L-CH"/>
    <s v="14060069-467"/>
    <s v="sala"/>
    <s v="NO"/>
    <n v="22180"/>
  </r>
  <r>
    <x v="14"/>
    <s v="FLUJOMETRO 4"/>
    <s v="OXIGEN"/>
    <s v="FM197B-15L-CH"/>
    <s v="14060069-441"/>
    <s v="sala"/>
    <s v="NO"/>
    <n v="22180"/>
  </r>
  <r>
    <x v="14"/>
    <s v="FLUJOMETRO5 5"/>
    <s v="OXIGEN"/>
    <s v="FM197B-15L-CH"/>
    <s v="14080027-144"/>
    <s v="sala"/>
    <s v="NO"/>
    <n v="22180"/>
  </r>
  <r>
    <x v="14"/>
    <s v="FLUJOMETRO 6"/>
    <s v="OXIGEN"/>
    <s v="FM197B-15L-CH"/>
    <s v="14080027-041"/>
    <s v="sala"/>
    <s v="NO"/>
    <n v="22180"/>
  </r>
  <r>
    <x v="14"/>
    <s v="FLUJOMETRO 7"/>
    <s v="OXIGEN"/>
    <s v="FM197B-15L-CH"/>
    <s v="14080027-060"/>
    <s v="sala"/>
    <s v="NO"/>
    <n v="22180"/>
  </r>
  <r>
    <x v="14"/>
    <s v="FLUJOMETRO 8"/>
    <s v="OXIGEN"/>
    <s v="FM197B-15L-CH"/>
    <s v="1408027-139"/>
    <s v="sala"/>
    <s v="NO"/>
    <n v="22180"/>
  </r>
  <r>
    <x v="14"/>
    <s v="FLUJOMETRO 9"/>
    <s v="OXIGEN"/>
    <s v="FM197B-15L-CH"/>
    <s v="14060069-480"/>
    <s v="sala"/>
    <s v="NO"/>
    <n v="22180"/>
  </r>
  <r>
    <x v="14"/>
    <s v="FLUJOMETRO 10"/>
    <s v="OXIGEN"/>
    <s v="FM197B-15L-CH"/>
    <s v="14060069-504"/>
    <s v="sala"/>
    <s v="NO"/>
    <n v="22180"/>
  </r>
  <r>
    <x v="14"/>
    <s v="FLUJOMETRO 11"/>
    <s v="OXIGEN"/>
    <s v="FM197B-15L-CH"/>
    <s v="14080027-131"/>
    <s v="sala"/>
    <s v="NO"/>
    <n v="22180"/>
  </r>
  <r>
    <x v="14"/>
    <s v="FLUJOMETRO 12"/>
    <s v="OXIGEN"/>
    <s v="FM197B-15L-CH"/>
    <s v="14080027-013"/>
    <s v="sala"/>
    <s v="NO"/>
    <n v="22180"/>
  </r>
  <r>
    <x v="14"/>
    <s v="FLUJOMETRO 13"/>
    <s v="OXIGEN"/>
    <s v="FM197B-15L-CH"/>
    <s v="14060069-454"/>
    <s v="sala"/>
    <s v="NO"/>
    <n v="22180"/>
  </r>
  <r>
    <x v="14"/>
    <s v="FLUJOMETRO 14"/>
    <s v="OXIGEN"/>
    <s v="FM197B-15L-CH"/>
    <s v="14080027-118"/>
    <s v="sala"/>
    <s v="NO"/>
    <n v="22180"/>
  </r>
  <r>
    <x v="14"/>
    <s v="FLUJOMETRO 15"/>
    <s v="OXIGEN"/>
    <s v="FM197B-15L-CH"/>
    <s v="14080027-048"/>
    <s v="sala"/>
    <s v="NO"/>
    <n v="22180"/>
  </r>
  <r>
    <x v="14"/>
    <s v="FLUJOMETRO 16"/>
    <s v="OXIGEN"/>
    <s v="FM197B-15L-CH"/>
    <s v="14080027-070"/>
    <s v="sala"/>
    <s v="NO"/>
    <n v="22180"/>
  </r>
  <r>
    <x v="14"/>
    <s v="FLUJOMETRO 17"/>
    <s v="OXIGEN"/>
    <s v="FM197B-15L-CH"/>
    <s v="1408027-016"/>
    <s v="sala"/>
    <s v="NO"/>
    <n v="22180"/>
  </r>
  <r>
    <x v="14"/>
    <s v="FLUJOMETRO 18"/>
    <s v="OXIGEN"/>
    <s v="FM197B-15L-CH"/>
    <s v="14080027-277"/>
    <s v="sala"/>
    <s v="NO"/>
    <n v="22180"/>
  </r>
  <r>
    <x v="14"/>
    <s v="FLUJOMETRO 19"/>
    <s v="OXIGEN"/>
    <s v="FM197B-15L-CH"/>
    <s v="14080027-333"/>
    <s v="sala"/>
    <s v="NO"/>
    <n v="22180"/>
  </r>
  <r>
    <x v="14"/>
    <s v="FLUJOMETRO 20"/>
    <s v="OXIGEN"/>
    <s v="FM197B-15L-CH"/>
    <s v="14080027-372"/>
    <s v="sala"/>
    <s v="NO"/>
    <n v="22180"/>
  </r>
  <r>
    <x v="14"/>
    <s v="FLUJOMETRO 21"/>
    <s v="OXIGEN"/>
    <s v="FM197B-15L-CH"/>
    <s v="14080027-046"/>
    <s v="sala"/>
    <s v="NO"/>
    <n v="22180"/>
  </r>
  <r>
    <x v="14"/>
    <s v="FLUJOMETRO 22"/>
    <s v="OXIGEN"/>
    <s v="FM197B-15L-CH"/>
    <s v="14080027-106"/>
    <s v="sala"/>
    <s v="NO"/>
    <n v="22180"/>
  </r>
  <r>
    <x v="14"/>
    <s v="FLUJOMETRO 23"/>
    <s v="OXIGEN"/>
    <s v="FM197B-15L-CH"/>
    <s v="14080027-042"/>
    <s v="sala"/>
    <s v="NO"/>
    <n v="22180"/>
  </r>
  <r>
    <x v="14"/>
    <s v="FLUJOMETRO 24"/>
    <s v="OXIGEN"/>
    <s v="FM197B-15L-CH"/>
    <s v="14080027-005"/>
    <s v="procedimientos"/>
    <s v="NO"/>
    <n v="22180"/>
  </r>
  <r>
    <x v="14"/>
    <s v="FLUJOMETRO 25"/>
    <s v="OXIGEN"/>
    <s v="FM197B-15L-CH"/>
    <s v="14080027-031"/>
    <s v="peritoneal"/>
    <s v="NO"/>
    <n v="22180"/>
  </r>
  <r>
    <x v="14"/>
    <s v="FLUJOMETRO 26"/>
    <s v="OXIGEN"/>
    <s v="FM197B-15L-CH"/>
    <s v="14080027-079"/>
    <s v="sala"/>
    <s v="NO"/>
    <n v="22180"/>
  </r>
  <r>
    <x v="14"/>
    <s v="FLUJOMETRO 27"/>
    <s v="OXIGEN"/>
    <s v="FM197B-15L-CH"/>
    <s v="14080027-091"/>
    <s v="sala"/>
    <s v="NO"/>
    <n v="22180"/>
  </r>
  <r>
    <x v="14"/>
    <s v="FLUJOMETRO 28"/>
    <s v="OXIGEN"/>
    <s v="FM197B-15L-CH"/>
    <s v="14080027-066"/>
    <s v="sala"/>
    <s v="NO"/>
    <n v="22180"/>
  </r>
  <r>
    <x v="14"/>
    <s v="FLUJOMETRO 29"/>
    <s v="OXIGEN"/>
    <s v="FM197B-15L-CH"/>
    <s v="14060069-444"/>
    <s v="sala"/>
    <s v="NO"/>
    <n v="22180"/>
  </r>
  <r>
    <x v="14"/>
    <s v="FLUJOMETRO 30"/>
    <s v="OXIGEN"/>
    <s v="FM197B-15L-CH"/>
    <s v="14080027-130"/>
    <s v="sala"/>
    <s v="NO"/>
    <n v="22180"/>
  </r>
  <r>
    <x v="14"/>
    <s v="FLUJOMETRO 31"/>
    <s v="OXIGEN"/>
    <s v="FM197B-15L-CH"/>
    <s v="14080027-076"/>
    <s v="sala"/>
    <s v="NO"/>
    <n v="22180"/>
  </r>
  <r>
    <x v="14"/>
    <s v="FLUJOMETRO 32"/>
    <s v="OXIGEN"/>
    <s v="FM197B-15L-CH"/>
    <s v="14080027-O45"/>
    <s v="sala"/>
    <s v="NO"/>
    <n v="22180"/>
  </r>
  <r>
    <x v="14"/>
    <s v="FLUJOMETRO 33"/>
    <s v="OXIGEN"/>
    <s v="FM197B-15L-CH"/>
    <s v="14060069-125"/>
    <s v="sala"/>
    <s v="NO"/>
    <n v="22180"/>
  </r>
  <r>
    <x v="14"/>
    <s v="FLUJOMETRO 34"/>
    <s v="OXIGEN"/>
    <s v="FM197B-15L-CH"/>
    <s v="14060069-053"/>
    <s v="sala"/>
    <s v="NO"/>
    <n v="22180"/>
  </r>
  <r>
    <x v="14"/>
    <s v="FLUJOMETRO 35"/>
    <s v="OXIGEN"/>
    <s v="FM197B-15L-CH"/>
    <s v="14060069-078"/>
    <s v="sala"/>
    <s v="NO"/>
    <n v="22180"/>
  </r>
  <r>
    <x v="14"/>
    <s v="FLUJOMETRO 36"/>
    <s v="OXIGEN"/>
    <s v="FM197B-15L-CH"/>
    <s v="14060069-099"/>
    <s v="sala"/>
    <s v="NO"/>
    <n v="22180"/>
  </r>
  <r>
    <x v="14"/>
    <s v="FLUJOMETRO 37"/>
    <s v="OXIGEN"/>
    <s v="FM197B-15L-CH"/>
    <s v="14060069-029"/>
    <s v="sala"/>
    <s v="NO"/>
    <n v="22180"/>
  </r>
  <r>
    <x v="14"/>
    <s v="FLUJOMETRO 38"/>
    <s v="OXIGEN"/>
    <s v="FM197B-15L-CH"/>
    <s v="14060069-048"/>
    <s v="sala"/>
    <s v="NO"/>
    <n v="22180"/>
  </r>
  <r>
    <x v="14"/>
    <s v="FLUJOMETRO 39"/>
    <s v="OXIGEN"/>
    <s v="FM197B-15L-CH"/>
    <s v="14060069-013"/>
    <s v="sala"/>
    <s v="NO"/>
    <n v="22180"/>
  </r>
  <r>
    <x v="14"/>
    <s v="FLUJOMETRO 40"/>
    <s v="OXIGEN"/>
    <s v="FM197B-15L-CH"/>
    <s v="14060069-035"/>
    <s v="sala"/>
    <s v="NO"/>
    <n v="22180"/>
  </r>
  <r>
    <x v="1"/>
    <s v="EQUIPO "/>
    <s v="MARCA"/>
    <s v="MODELO"/>
    <s v="SERIE"/>
    <s v="UBICACIÓN"/>
    <s v="ACTIVO FIJO"/>
    <m/>
  </r>
  <r>
    <x v="15"/>
    <s v="BALANZA TALLIM"/>
    <s v="HEALTHOMETER"/>
    <s v="450KL"/>
    <s v="4500013316"/>
    <s v="CONSULT NEFROL PD"/>
    <s v="AF-0002969"/>
    <n v="38023"/>
  </r>
  <r>
    <x v="15"/>
    <s v="TENSIOMETRO  MANUAL"/>
    <s v="ALPK2"/>
    <s v="N/A"/>
    <s v="623038"/>
    <s v="CONSULT NEFROL PD"/>
    <s v="N.A."/>
    <n v="38023"/>
  </r>
  <r>
    <x v="15"/>
    <s v="FONENDOSCOPIO"/>
    <s v="PRESTIGE"/>
    <s v="HS30C"/>
    <s v="FN02"/>
    <s v="CONSULT NEFROL PD"/>
    <s v="N.A."/>
    <n v="9506"/>
  </r>
  <r>
    <x v="15"/>
    <s v="EQUIPO DE ORGANOS"/>
    <s v="WELCH ALLYN"/>
    <s v="POCKET LED"/>
    <s v="POCKET LED"/>
    <s v="CONSULT NEFROL PD"/>
    <s v="AF004598"/>
    <n v="38023"/>
  </r>
  <r>
    <x v="15"/>
    <s v="TENSIOMETRO"/>
    <s v="WELCH ALLYN"/>
    <s v="DS44"/>
    <s v="170926140939"/>
    <s v="CONSULT NEFROL PD"/>
    <s v="N.A."/>
    <n v="38023"/>
  </r>
  <r>
    <x v="15"/>
    <s v="TENSIOMETRO"/>
    <s v="WELCH ALLYN"/>
    <s v="DS44"/>
    <s v="180102133018"/>
    <s v="PERITONEAL"/>
    <s v="N.A."/>
    <n v="38023"/>
  </r>
  <r>
    <x v="15"/>
    <s v="FONENDOSCOPIO"/>
    <s v="PRESTIGE"/>
    <s v="HS30C"/>
    <s v="FN03"/>
    <s v="PERITONEAL"/>
    <s v="N.A."/>
    <n v="9506"/>
  </r>
  <r>
    <x v="15"/>
    <s v="FONENDOSCOPIO"/>
    <s v="PRESTIGE"/>
    <s v="HS30C"/>
    <s v="FN05"/>
    <s v="PERITONEAL"/>
    <s v="N.A."/>
    <n v="9506"/>
  </r>
  <r>
    <x v="15"/>
    <s v="BALANZA TALLIM"/>
    <s v="HEALTHOMETER"/>
    <s v="450KL"/>
    <n v="4500015009"/>
    <s v="PERITONEAL"/>
    <s v="AF-0009268"/>
    <n v="38023"/>
  </r>
  <r>
    <x v="15"/>
    <s v="GLUCOMETRO"/>
    <s v="GLUCOQUICK"/>
    <s v="G30a"/>
    <s v="4241119230061507"/>
    <s v="BACKUP"/>
    <s v="N.A."/>
    <n v="9506"/>
  </r>
  <r>
    <x v="15"/>
    <s v="GLUCOMETRO"/>
    <s v="GLUCOQUICK"/>
    <s v="G30a"/>
    <s v="4241120390358374"/>
    <s v="BACKUP"/>
    <s v="N.A."/>
    <n v="9506"/>
  </r>
  <r>
    <x v="15"/>
    <s v="GLUCOMETRO"/>
    <s v="GLUCOQUICK"/>
    <s v="G30a"/>
    <s v="424111923006147D"/>
    <s v="PERITONEAL"/>
    <s v="N.A."/>
    <n v="9506"/>
  </r>
  <r>
    <x v="15"/>
    <s v="MONITOR DE SIGNOS VITALES"/>
    <s v="Mindray"/>
    <s v="iMEC8"/>
    <s v="EW-75036108"/>
    <s v="PERITONEAL"/>
    <s v="AF-0009267"/>
    <n v="152093"/>
  </r>
  <r>
    <x v="15"/>
    <s v="LAMPARA PIELITICA"/>
    <s v="WELCH ALLYN"/>
    <s v="GS900"/>
    <s v="10023119114322"/>
    <s v="PROCEDIMIENTOS"/>
    <s v="N.A."/>
    <n v="133081"/>
  </r>
  <r>
    <x v="15"/>
    <s v="BALANZA TALLIM"/>
    <s v="HEALTHOMETER"/>
    <s v="450KL"/>
    <s v="4500012954"/>
    <s v="NUTRICION PD"/>
    <s v="AF-004597"/>
    <n v="38023"/>
  </r>
  <r>
    <x v="15"/>
    <s v="BALANZA TALLIM"/>
    <s v="HEALTHOMETER"/>
    <s v="450KL"/>
    <s v="4500015597"/>
    <s v="BACKUP"/>
    <s v="N.A."/>
    <n v="38023"/>
  </r>
  <r>
    <x v="15"/>
    <s v="PULSOXIMETRO"/>
    <s v="RIESTER"/>
    <s v="ri-fox N"/>
    <s v="08055309"/>
    <s v="ENFERMERIA PD"/>
    <s v="N.A."/>
    <n v="47526"/>
  </r>
  <r>
    <x v="15"/>
    <s v="TERMOHIGROMETRO"/>
    <s v="GREENTECH"/>
    <s v="HTC-2"/>
    <n v="1960457431"/>
    <s v="CARRO PARO"/>
    <s v="N.A."/>
    <n v="24715"/>
  </r>
  <r>
    <x v="15"/>
    <s v="MONITOR SIGNOS VITALES"/>
    <s v="MINDRAY"/>
    <s v="uMEC10"/>
    <s v="KN 96046963"/>
    <s v="CARRO PARO"/>
    <s v="N.A."/>
    <n v="152093"/>
  </r>
  <r>
    <x v="15"/>
    <s v="BASCULA PESABEBE"/>
    <s v="LILLE"/>
    <s v="ZZDP302"/>
    <s v="2019-10"/>
    <s v="NEFROPEDIATRIA PD"/>
    <s v="N.A."/>
    <n v="38023"/>
  </r>
  <r>
    <x v="15"/>
    <s v="BASCULA PLATAFORMA "/>
    <s v="IWS"/>
    <s v="XK315A1-216"/>
    <s v="CX1920001"/>
    <s v="RECAMBIO 1 PD"/>
    <s v="N.A."/>
    <n v="79250"/>
  </r>
  <r>
    <x v="15"/>
    <s v="DESFIBRILADOR"/>
    <s v="MINDRAY"/>
    <s v="BENEHEARTH D3"/>
    <s v="EZ-93017911"/>
    <s v="CARRO PARO"/>
    <s v="N.A."/>
    <n v="152093"/>
  </r>
  <r>
    <x v="15"/>
    <s v="ELECTROCARDIOGRAFO"/>
    <s v="SCHILLER"/>
    <s v="CARDIOVIT AT1-G2"/>
    <n v="1070.0009190000001"/>
    <s v="CARRO PARO"/>
    <s v="N.A."/>
    <n v="114070"/>
  </r>
  <r>
    <x v="15"/>
    <s v="LARINGOSCOPIO"/>
    <s v="WELCH ALLYN"/>
    <n v="60813"/>
    <s v="L02"/>
    <s v="CARRO PARO"/>
    <s v="N.A."/>
    <n v="28517"/>
  </r>
  <r>
    <x v="15"/>
    <s v="ELECTROBISTURI"/>
    <s v="SURTRON"/>
    <s v="300 HP LED SPA"/>
    <n v="5170238461"/>
    <s v="PROCEDIMIENTOS"/>
    <s v="N.A."/>
    <n v="152092"/>
  </r>
  <r>
    <x v="15"/>
    <s v="EQUIPO DE ORGANOS"/>
    <s v="GMD"/>
    <s v="GMDKOS-2TF-100"/>
    <s v="No 1"/>
    <s v="NEFROPEDIATRIA PD"/>
    <s v="N.A."/>
    <n v="38023"/>
  </r>
  <r>
    <x v="15"/>
    <s v="EQUIPO DE ORGANOS"/>
    <s v="GMD"/>
    <s v="GMDKOS-2TF-100"/>
    <s v="No 2"/>
    <s v="BACKUP"/>
    <s v="N.A."/>
    <n v="38023"/>
  </r>
  <r>
    <x v="15"/>
    <s v="FONENDOSCOPIO"/>
    <s v="BOKANG"/>
    <s v="BK3002"/>
    <n v="1"/>
    <s v="NEFROPEDIATRIA PD"/>
    <s v="N.A."/>
    <n v="9506"/>
  </r>
  <r>
    <x v="15"/>
    <s v="FONENDOSCOPIO"/>
    <s v="BOKANG"/>
    <s v="BK3002"/>
    <n v="2"/>
    <s v="CONSULT PD"/>
    <s v="N.A."/>
    <n v="9506"/>
  </r>
  <r>
    <x v="15"/>
    <s v="FONENDOSCOPIO"/>
    <s v="BOKANG"/>
    <s v="BK3002"/>
    <n v="3"/>
    <s v="BACKUP"/>
    <s v="N.A."/>
    <n v="9506"/>
  </r>
  <r>
    <x v="15"/>
    <s v="FONENDOSCOPIO"/>
    <s v="BOKANG"/>
    <s v="BK3002"/>
    <n v="4"/>
    <s v="BACKUP"/>
    <s v="N.A."/>
    <n v="9506"/>
  </r>
  <r>
    <x v="15"/>
    <s v="SUCCIONADOR"/>
    <s v="CA-MI"/>
    <s v="310001\07 NEW ASPIRET"/>
    <n v="115545"/>
    <s v="CARRO PARO"/>
    <s v="N.A."/>
    <n v="38023"/>
  </r>
  <r>
    <x v="15"/>
    <s v="TERMOHIGROMETRO"/>
    <s v="GREENTECH"/>
    <s v="HTC-2"/>
    <n v="1960457433"/>
    <s v="BACKUP"/>
    <s v="N.A."/>
    <n v="24715"/>
  </r>
  <r>
    <x v="15"/>
    <s v="TERMOHIGROMETRO"/>
    <s v="GREENTECH"/>
    <s v="HTC-2"/>
    <n v="1960457439"/>
    <s v="BACKUP"/>
    <s v="N.A."/>
    <n v="24715"/>
  </r>
  <r>
    <x v="15"/>
    <s v="TERMOHIGROMETRO"/>
    <s v="GREENTECH"/>
    <s v="HTC-2"/>
    <n v="1960457446"/>
    <s v="BACKUP"/>
    <s v="N.A."/>
    <n v="24715"/>
  </r>
  <r>
    <x v="15"/>
    <s v="TERMOHIGROMETRO"/>
    <s v="GREENTECH"/>
    <s v="HTC-2"/>
    <n v="1960457435"/>
    <s v="BACKUP"/>
    <s v="N.A."/>
    <n v="24715"/>
  </r>
  <r>
    <x v="15"/>
    <s v="TERMOHIGROMETRO"/>
    <s v="GREENTECH"/>
    <s v="HTC-2"/>
    <n v="1960457429"/>
    <s v="BODEGA FARMACIA PD"/>
    <s v="N.A."/>
    <n v="24715"/>
  </r>
  <r>
    <x v="15"/>
    <s v="TERMOHIGROMETRO"/>
    <s v="GREENTECH"/>
    <s v="HTC-2"/>
    <n v="1960457403"/>
    <s v="OXIGENO"/>
    <s v="N.A."/>
    <n v="24715"/>
  </r>
  <r>
    <x v="15"/>
    <s v="TERMOHIGROMETRO"/>
    <s v="GREENTECH"/>
    <s v="HTC-2"/>
    <n v="1960457431"/>
    <s v="CARRO PARO"/>
    <s v="N.A."/>
    <n v="24715"/>
  </r>
  <r>
    <x v="15"/>
    <s v="TERMOHIGROMETRO"/>
    <s v="GREENTECH"/>
    <s v="HTC-2"/>
    <n v="1960457424"/>
    <s v="FARMACIA"/>
    <s v="N.A."/>
    <n v="24715"/>
  </r>
  <r>
    <x v="15"/>
    <s v="TERMOMETRO"/>
    <s v="NA"/>
    <s v="TPM-10"/>
    <n v="26504"/>
    <s v="BACKUP"/>
    <s v="N.A."/>
    <n v="24715"/>
  </r>
  <r>
    <x v="15"/>
    <s v="TERMOMETRO"/>
    <s v="NA"/>
    <s v="TPM-10"/>
    <n v="26503"/>
    <s v="FARMACIA NEVERA"/>
    <s v="N.A."/>
    <n v="24715"/>
  </r>
  <r>
    <x v="15"/>
    <s v="TERMOMETRO PUNZON"/>
    <s v="NA"/>
    <s v="TP101"/>
    <s v="HD3118"/>
    <s v="FARMACIA"/>
    <s v="N.A."/>
    <n v="24715"/>
  </r>
  <r>
    <x v="15"/>
    <s v="TENSIOMETRO"/>
    <s v="WELCH ALLYN"/>
    <s v="DS44-11CBT"/>
    <s v="200511101418"/>
    <s v="BACKUP"/>
    <s v="N.A."/>
    <n v="38023"/>
  </r>
  <r>
    <x v="15"/>
    <s v="FONENDOSCOPIO"/>
    <s v="WELCH ALLYN"/>
    <n v="901039"/>
    <s v="FNBU"/>
    <s v="BACKUP"/>
    <s v="N.A."/>
    <n v="9506"/>
  </r>
  <r>
    <x v="15"/>
    <s v="EQUIPO DE ORGANOS"/>
    <s v="WELCH ALLYN"/>
    <s v="92871 BLK"/>
    <s v="No 3"/>
    <s v="BACKUP"/>
    <s v="N.A."/>
    <n v="38023"/>
  </r>
  <r>
    <x v="15"/>
    <s v="DINAMOMETRO"/>
    <s v="ELECTRONIC SCALE"/>
    <s v="PORTABLE 50KG"/>
    <n v="26270"/>
    <s v="BACKUP"/>
    <s v="N.A."/>
    <n v="15843"/>
  </r>
  <r>
    <x v="15"/>
    <s v="DINAMOMETRO"/>
    <s v="ELECTRONIC SCALE"/>
    <s v="PORTABLE 50KG"/>
    <n v="26271"/>
    <s v="BACKUP"/>
    <s v="N.A."/>
    <n v="15843"/>
  </r>
  <r>
    <x v="15"/>
    <s v="DINAMOMETRO"/>
    <s v="ELECTRONIC SCALE"/>
    <s v="PORTABLE 50KG"/>
    <n v="26272"/>
    <s v="BACKUP"/>
    <s v="N.A."/>
    <n v="15843"/>
  </r>
  <r>
    <x v="15"/>
    <s v="DINAMOMETRO"/>
    <s v="ELECTRONIC SCALE"/>
    <s v="PORTABLE 50KG"/>
    <n v="26275"/>
    <s v="BACKUP"/>
    <s v="N.A."/>
    <n v="15843"/>
  </r>
  <r>
    <x v="15"/>
    <s v="DINAMOMETRO"/>
    <s v="ELECTRONIC SCALE"/>
    <s v="PORTABLE 50KG"/>
    <n v="26277"/>
    <s v="BACKUP"/>
    <s v="N.A."/>
    <n v="15843"/>
  </r>
  <r>
    <x v="15"/>
    <s v="DINAMOMETRO"/>
    <s v="ELECTRONIC SCALE"/>
    <s v="PORTABLE 50KG"/>
    <n v="26278"/>
    <s v="BACKUP"/>
    <s v="N.A."/>
    <n v="15843"/>
  </r>
  <r>
    <x v="15"/>
    <s v="DINAMOMETRO"/>
    <s v="ELECTRONIC SCALE"/>
    <s v="PORTABLE 50KG"/>
    <n v="26279"/>
    <s v="BACKUP"/>
    <s v="N.A."/>
    <n v="15843"/>
  </r>
  <r>
    <x v="15"/>
    <s v="DINAMOMETRO"/>
    <s v="ELECTRONIC SCALE"/>
    <s v="PORTABLE 50KG"/>
    <n v="26282"/>
    <s v="BACKUP"/>
    <s v="N.A."/>
    <n v="15843"/>
  </r>
  <r>
    <x v="15"/>
    <s v="DINAMOMETRO"/>
    <s v="ELECTRONIC SCALE"/>
    <s v="PORTABLE 50KG"/>
    <n v="26273"/>
    <s v="RECAMBIO PD"/>
    <s v="N.A."/>
    <n v="15843"/>
  </r>
  <r>
    <x v="15"/>
    <s v="DINAMOMETRO"/>
    <s v="ELECTRONIC SCALE"/>
    <s v="PORTABLE 50KG"/>
    <n v="26274"/>
    <s v="RECAMBIO PD"/>
    <s v="N.A."/>
    <n v="15843"/>
  </r>
  <r>
    <x v="15"/>
    <s v="DINAMOMETRO"/>
    <s v="ELECTRONIC SCALE"/>
    <s v="PORTABLE 50KG"/>
    <n v="26269"/>
    <s v="RECAMBIO PD"/>
    <s v="N.A."/>
    <n v="15843"/>
  </r>
  <r>
    <x v="15"/>
    <s v="DINAMOMETRO"/>
    <s v="ELECTRONIC SCALE"/>
    <s v="PORTABLE 50KG"/>
    <n v="26276"/>
    <s v="RECAMBIO PD"/>
    <s v="N.A."/>
    <n v="15843"/>
  </r>
  <r>
    <x v="15"/>
    <s v="FLUJÓMETRO"/>
    <s v="GENTEC"/>
    <s v="FM197B-15L-CH"/>
    <n v="1299878"/>
    <s v="BACKUP"/>
    <s v="N.A."/>
    <n v="22180"/>
  </r>
  <r>
    <x v="15"/>
    <s v="FLUJÓMETRO"/>
    <s v="GENTEC"/>
    <s v="FM197B-15L-CH"/>
    <n v="1299888"/>
    <s v="BACKUP"/>
    <s v="N.A."/>
    <n v="22180"/>
  </r>
  <r>
    <x v="15"/>
    <s v="FLUJÓMETRO"/>
    <s v="GENTEC"/>
    <s v="FM197B-15L-CH"/>
    <n v="1299894"/>
    <s v="BACKUP"/>
    <s v="N.A."/>
    <n v="22180"/>
  </r>
  <r>
    <x v="15"/>
    <s v="FLUJÓMETRO"/>
    <s v="GENTEC"/>
    <s v="FM197B-15L-CH"/>
    <n v="1299898"/>
    <s v="BACKUP"/>
    <s v="N.A."/>
    <n v="22180"/>
  </r>
  <r>
    <x v="15"/>
    <s v="FLUJÓMETRO"/>
    <s v="GENTEC"/>
    <s v="FM197B-15L-CH"/>
    <n v="1299908"/>
    <s v="BACKUP"/>
    <s v="N.A."/>
    <n v="22180"/>
  </r>
  <r>
    <x v="15"/>
    <s v="FLUJÓMETRO"/>
    <s v="GENTEC"/>
    <s v="FM197B-15L-CH"/>
    <n v="1300717"/>
    <s v="BACKUP"/>
    <s v="N.A."/>
    <n v="22180"/>
  </r>
  <r>
    <x v="15"/>
    <s v="FLUJÓMETRO"/>
    <s v="GENTEC"/>
    <s v="FM197B-15L-CH"/>
    <n v="1300718"/>
    <s v="BACKUP"/>
    <s v="N.A."/>
    <n v="22180"/>
  </r>
  <r>
    <x v="15"/>
    <s v="FLUJÓMETRO"/>
    <s v="GENTEC"/>
    <s v="FM197B-15L-CH"/>
    <n v="1300888"/>
    <s v="BACKUP"/>
    <s v="N.A."/>
    <n v="22180"/>
  </r>
  <r>
    <x v="15"/>
    <s v="FLUJÓMETRO"/>
    <s v="GENTEC"/>
    <s v="FM197B-15L-CH"/>
    <n v="1301047"/>
    <s v="BACKUP"/>
    <s v="N.A."/>
    <n v="22180"/>
  </r>
  <r>
    <x v="15"/>
    <s v="FLUJÓMETRO"/>
    <s v="GENTEC"/>
    <s v="FM197B-15L-CH"/>
    <n v="1301050"/>
    <s v="BACKUP"/>
    <s v="N.A."/>
    <n v="22180"/>
  </r>
  <r>
    <x v="15"/>
    <s v="FLUJÓMETRO"/>
    <s v="GENTEC"/>
    <s v="FM197B-15L-CH"/>
    <n v="1301198"/>
    <s v="BACKUP"/>
    <s v="N.A."/>
    <n v="22180"/>
  </r>
  <r>
    <x v="15"/>
    <s v="FLUJÓMETRO"/>
    <s v="GENTEC"/>
    <s v="FM197B-15L-CH"/>
    <n v="1301205"/>
    <s v="BACKUP"/>
    <s v="N.A."/>
    <n v="22180"/>
  </r>
  <r>
    <x v="15"/>
    <s v="FLUJÓMETRO"/>
    <s v="GENTEC"/>
    <s v="FM197B-15L-CH"/>
    <n v="1301261"/>
    <s v="BACKUP"/>
    <s v="N.A."/>
    <n v="22180"/>
  </r>
  <r>
    <x v="15"/>
    <s v="FLUJÓMETRO"/>
    <s v="GENTEC"/>
    <s v="FM197B-15L-CH"/>
    <n v="1301271"/>
    <s v="BACKUP"/>
    <s v="N.A."/>
    <n v="22180"/>
  </r>
  <r>
    <x v="15"/>
    <s v="FLUJÓMETRO"/>
    <s v="GENTEC"/>
    <s v="FM197B-15L-CH"/>
    <n v="1301300"/>
    <s v="BACKUP"/>
    <s v="N.A."/>
    <n v="22180"/>
  </r>
  <r>
    <x v="15"/>
    <s v="FLUJÓMETRO"/>
    <s v="GENTEC"/>
    <s v="FM197B-15L-CH"/>
    <n v="1301304"/>
    <s v="BACKUP"/>
    <s v="N.A."/>
    <n v="22180"/>
  </r>
  <r>
    <x v="15"/>
    <s v="FLUJÓMETRO"/>
    <s v="GENTEC"/>
    <s v="FM197B-15L-CH"/>
    <n v="1301310"/>
    <s v="BACKUP"/>
    <s v="N.A."/>
    <n v="22180"/>
  </r>
  <r>
    <x v="15"/>
    <s v="REGULADOR DE OXÍGENO"/>
    <s v="ACARE"/>
    <s v="NO REGISTRA"/>
    <n v="20170205780"/>
    <s v="CARRO PARO"/>
    <s v="N.A."/>
    <n v="21124"/>
  </r>
  <r>
    <x v="1"/>
    <s v="EQUIPO "/>
    <s v="MARCA"/>
    <s v="MODELO"/>
    <s v="SERIE"/>
    <s v="UBICACIÓN"/>
    <s v="ACTIVO FIJO"/>
    <m/>
  </r>
  <r>
    <x v="16"/>
    <s v="BASCULA "/>
    <s v="IWS"/>
    <s v="XK315"/>
    <s v="CX172037"/>
    <s v="SALA HD"/>
    <s v="AF-0006904"/>
    <n v="38023"/>
  </r>
  <r>
    <x v="16"/>
    <s v="BASCULA "/>
    <s v="HEALH O METER"/>
    <s v="45OKI-QTY-1"/>
    <n v="4500011564"/>
    <s v="NEFROLOGIA"/>
    <s v="AF-006199"/>
    <n v="38023"/>
  </r>
  <r>
    <x v="16"/>
    <s v="BASCULA "/>
    <s v="HEALH O METER"/>
    <s v="45OKI-QTY-1"/>
    <n v="4500011422"/>
    <s v="NUTRICION"/>
    <s v="AF-006197"/>
    <n v="38023"/>
  </r>
  <r>
    <x v="16"/>
    <s v="BASCULA "/>
    <s v="MORESCO"/>
    <s v="DY-8020"/>
    <s v="DY1984"/>
    <s v="R. BIOLOGICOS"/>
    <s v="AF-0006909"/>
    <n v="38023"/>
  </r>
  <r>
    <x v="16"/>
    <s v="BALANZA"/>
    <s v="BBG"/>
    <s v="N/A"/>
    <s v="04208."/>
    <s v="BIOMEDICO"/>
    <s v="N/A"/>
    <n v="38023"/>
  </r>
  <r>
    <x v="16"/>
    <s v="CAMILLA HIDRAULICA"/>
    <s v="LOS PINOS"/>
    <s v="C-374"/>
    <n v="700529"/>
    <s v="PROCEDIMIENTO"/>
    <s v="AF-006217"/>
    <n v="57034"/>
  </r>
  <r>
    <x v="16"/>
    <s v="DESFIBRILADOR "/>
    <s v="MINDRAY"/>
    <s v="BENEHEARTH D3"/>
    <s v="EL-39009536"/>
    <s v="PROCEDIMIENTO"/>
    <s v="AF-006210"/>
    <n v="152093"/>
  </r>
  <r>
    <x v="16"/>
    <s v="ELECTROCARDIOGRAFO"/>
    <s v="SCHILLER"/>
    <s v="AT-1"/>
    <n v="190.93169"/>
    <s v="PROCEDIMIENTO"/>
    <s v="AF-0007382"/>
    <n v="114070"/>
  </r>
  <r>
    <x v="16"/>
    <s v="EQUIPO DE ORGANOS"/>
    <s v="GMD DIAGNOSTIC"/>
    <s v="GMGKOS-1TF100"/>
    <s v="DAEQ0002"/>
    <s v="CARRO DE PARO"/>
    <s v="AF-0007341"/>
    <n v="38023"/>
  </r>
  <r>
    <x v="16"/>
    <s v="EQUIPO DE ORGANOS"/>
    <s v="GMD DIAGNOSTIC"/>
    <s v="GMGKOS-1TF101"/>
    <s v="N/A"/>
    <s v="CONSULTORIO"/>
    <s v="AF-006220"/>
    <n v="38023"/>
  </r>
  <r>
    <x v="16"/>
    <s v="FLUJOMETRO"/>
    <s v="GENTEC"/>
    <s v="FM197B-15L-CH"/>
    <s v="16030335-119"/>
    <s v="SALA HD"/>
    <s v="N/A"/>
    <n v="22180"/>
  </r>
  <r>
    <x v="16"/>
    <s v="FLUJOMETRO"/>
    <s v="OXIGEN"/>
    <s v="N/A"/>
    <s v="15D0489"/>
    <s v="SALA HD"/>
    <s v="N/A"/>
    <n v="22180"/>
  </r>
  <r>
    <x v="16"/>
    <s v="FLUJOMETRO"/>
    <s v="GENTEC"/>
    <s v="FM197B-15L-CH"/>
    <s v="16030335-034"/>
    <s v="SALA HD"/>
    <s v="N/A"/>
    <n v="22180"/>
  </r>
  <r>
    <x v="16"/>
    <s v="FLUJOMETRO"/>
    <s v="OXIGEN"/>
    <s v="N/A"/>
    <s v="15D0360"/>
    <s v="SALA HD"/>
    <s v="N/A"/>
    <n v="22180"/>
  </r>
  <r>
    <x v="16"/>
    <s v="FLUJOMETRO"/>
    <s v="OXIGEN"/>
    <s v="N/A"/>
    <s v="15D0492"/>
    <s v="SALA HD"/>
    <s v="N/A"/>
    <n v="22180"/>
  </r>
  <r>
    <x v="16"/>
    <s v="FLUJOMETRO"/>
    <s v="OXIGEN"/>
    <s v="N/A"/>
    <s v="15D0501"/>
    <s v="SALA HD"/>
    <s v="N/A"/>
    <n v="22180"/>
  </r>
  <r>
    <x v="16"/>
    <s v="FLUJOMETRO"/>
    <s v="OXIGEN"/>
    <s v="N/A"/>
    <s v="15D0522"/>
    <s v="SALA HD"/>
    <s v="N/A"/>
    <n v="22180"/>
  </r>
  <r>
    <x v="16"/>
    <s v="FLUJOMETRO"/>
    <s v="OXIGEN"/>
    <s v="N/A"/>
    <s v="15D0512"/>
    <s v="SALA HD"/>
    <s v="N/A"/>
    <n v="22180"/>
  </r>
  <r>
    <x v="16"/>
    <s v="FLUJOMETRO"/>
    <s v="OXIGEN"/>
    <s v="N/A"/>
    <s v="15D0493"/>
    <s v="SALA HD"/>
    <s v="N/A"/>
    <n v="22180"/>
  </r>
  <r>
    <x v="16"/>
    <s v="FLUJOMETRO"/>
    <s v="GENTEC"/>
    <s v="FM197B-15L-CH"/>
    <s v="16030335-071"/>
    <s v="SALA HD"/>
    <s v="N/A"/>
    <n v="22180"/>
  </r>
  <r>
    <x v="16"/>
    <s v="FLUJOMETRO"/>
    <s v="GENTEC"/>
    <s v="FM197B-15L-CH"/>
    <s v="16030335-053"/>
    <s v="SALA HD"/>
    <s v="N/A"/>
    <n v="22180"/>
  </r>
  <r>
    <x v="16"/>
    <s v="FLUJOMETRO"/>
    <s v="GENTEC"/>
    <s v="FM197B-15L-CH"/>
    <s v="16030335-011"/>
    <s v="SALA HD"/>
    <s v="N/A"/>
    <n v="22180"/>
  </r>
  <r>
    <x v="16"/>
    <s v="FLUJOMETRO"/>
    <s v="GENTEC"/>
    <s v="FM197B-15L-CH"/>
    <s v="16030335-208"/>
    <s v="SALA HD"/>
    <s v="N/A"/>
    <n v="22180"/>
  </r>
  <r>
    <x v="16"/>
    <s v="FLUJOMETRO"/>
    <s v="OXIGEN"/>
    <s v="N/A"/>
    <s v="15D0524"/>
    <s v="SALA HD"/>
    <s v="N/A"/>
    <n v="22180"/>
  </r>
  <r>
    <x v="16"/>
    <s v="FLUJOMETRO"/>
    <s v="OXIGEN"/>
    <s v="N/A"/>
    <s v="15D0495"/>
    <s v="SALA HD"/>
    <s v="N/A"/>
    <n v="22180"/>
  </r>
  <r>
    <x v="16"/>
    <s v="FLUJOMETRO"/>
    <s v="OXIGEN"/>
    <s v="N/A"/>
    <s v="15D0510"/>
    <s v="SALA HD"/>
    <s v="N/A"/>
    <n v="22180"/>
  </r>
  <r>
    <x v="16"/>
    <s v="FLUJOMETRO"/>
    <s v="OXIGEN"/>
    <s v="N/A"/>
    <m/>
    <s v="SALA HD"/>
    <s v="N/A"/>
    <n v="22180"/>
  </r>
  <r>
    <x v="16"/>
    <s v="FLUJOMETRO"/>
    <s v="OXIGEN"/>
    <s v="N/A"/>
    <s v="15D0505"/>
    <s v="SALA HD"/>
    <s v="N/A"/>
    <n v="22180"/>
  </r>
  <r>
    <x v="16"/>
    <s v="FLUJOMETRO"/>
    <s v="OXIGEN"/>
    <s v="N/A"/>
    <s v="15D0503"/>
    <s v="SALA HD"/>
    <s v="N/A"/>
    <n v="22180"/>
  </r>
  <r>
    <x v="16"/>
    <s v="FLUJOMETRO"/>
    <s v="OXIGEN"/>
    <s v="N/A"/>
    <s v="15D0500"/>
    <s v="SALA HD"/>
    <s v="N/A"/>
    <n v="22180"/>
  </r>
  <r>
    <x v="16"/>
    <s v="FLUJOMETRO"/>
    <s v="OXIGEN"/>
    <s v="N/A"/>
    <s v="15D0499"/>
    <s v="SALA HD"/>
    <s v="N/A"/>
    <n v="22180"/>
  </r>
  <r>
    <x v="16"/>
    <s v="FLUJOMETRO"/>
    <s v="OXIGEN"/>
    <s v="N/A"/>
    <s v="15D0514"/>
    <s v="SALA HD"/>
    <s v="N/A"/>
    <n v="22180"/>
  </r>
  <r>
    <x v="16"/>
    <s v="FLUJOMETRO"/>
    <s v="OXIGEN"/>
    <s v="N/A"/>
    <s v="15D0488"/>
    <s v="SALA HD"/>
    <s v="N/A"/>
    <n v="22180"/>
  </r>
  <r>
    <x v="16"/>
    <s v="FONENDOSCOPIO"/>
    <s v="LORD"/>
    <s v="H530G"/>
    <n v="160611507"/>
    <s v="NUTRICION"/>
    <s v="N/A"/>
    <n v="9506"/>
  </r>
  <r>
    <x v="16"/>
    <s v="FONENDOSCOPIO"/>
    <s v="ALPK2"/>
    <s v="GENERICO"/>
    <s v="16H23"/>
    <s v="CARRO DE PARO"/>
    <s v="N/A"/>
    <n v="9506"/>
  </r>
  <r>
    <x v="16"/>
    <s v="FONENDOSCOPIO"/>
    <s v="LORD"/>
    <s v="H530G"/>
    <n v="150405114"/>
    <s v="SALA HD"/>
    <s v="NA"/>
    <n v="9506"/>
  </r>
  <r>
    <x v="16"/>
    <s v="FONENDOSCOPIO"/>
    <s v="LORD"/>
    <s v="H530G"/>
    <n v="150406169"/>
    <s v="CONSULTORIO"/>
    <s v="NA"/>
    <n v="9506"/>
  </r>
  <r>
    <x v="16"/>
    <s v="FONENDOSCOPIO"/>
    <s v="LORD"/>
    <s v="H530G"/>
    <n v="150406255"/>
    <s v="NUTRICION"/>
    <s v="NA"/>
    <n v="9506"/>
  </r>
  <r>
    <x v="16"/>
    <s v="FONENDOSCOPIO"/>
    <s v="GENERICO"/>
    <s v="N/A"/>
    <s v="160611492"/>
    <s v="CONTINGENCIA"/>
    <m/>
    <n v="9506"/>
  </r>
  <r>
    <x v="16"/>
    <s v="LAMPARA PIELITICA"/>
    <s v="WELCH ALLYN"/>
    <s v="GS900"/>
    <n v="10025015111567"/>
    <s v="PROCEDIMIENTO"/>
    <s v="AF-006216"/>
    <n v="133081"/>
  </r>
  <r>
    <x v="16"/>
    <s v="LARINGOSCOPIO"/>
    <s v="WELCH ALLYN"/>
    <n v="60813"/>
    <s v="FO001"/>
    <s v="CARRO DE PARO"/>
    <s v="N/A"/>
    <n v="28517"/>
  </r>
  <r>
    <x v="16"/>
    <s v="MONITOR DE SIGNOS"/>
    <s v="MINDRAY"/>
    <s v="UMEC 10"/>
    <s v="KN-69002242"/>
    <s v="PROCEDIMIENTO"/>
    <s v="AF-006212"/>
    <n v="152093"/>
  </r>
  <r>
    <x v="16"/>
    <s v="REGULADOR"/>
    <s v="ACARE"/>
    <s v="BST-AM2"/>
    <s v="20160403550"/>
    <s v="PROCEDIMIENTO"/>
    <s v="N/A"/>
    <n v="21124"/>
  </r>
  <r>
    <x v="16"/>
    <s v="REGULADOR"/>
    <s v="GENTEC"/>
    <s v="284MA-15LY"/>
    <s v="411-15020120"/>
    <s v="CONTINGENCIA"/>
    <s v="N/A"/>
    <n v="21124"/>
  </r>
  <r>
    <x v="16"/>
    <s v="SUCCIONADOR"/>
    <s v="CA-MI"/>
    <s v="NEW ASKIR 230"/>
    <n v="1004"/>
    <s v="PROCEDIMIENTO"/>
    <s v="AF-006211"/>
    <n v="38023"/>
  </r>
  <r>
    <x v="16"/>
    <s v="TENSIOMETRO"/>
    <s v="LORD"/>
    <s v="ANAEROIDE PARED"/>
    <n v="115043"/>
    <s v="CONSULTORIO"/>
    <s v="AF-006195"/>
    <n v="38023"/>
  </r>
  <r>
    <x v="16"/>
    <s v="TENSIOMETRO "/>
    <s v="LORD"/>
    <s v="ANAEROIDE PARED"/>
    <n v="1150061"/>
    <s v="NEFROLOGIA"/>
    <s v="AF-006200"/>
    <n v="38023"/>
  </r>
  <r>
    <x v="16"/>
    <s v="TERMOHIGROMETRO"/>
    <s v="KJT TERMO"/>
    <s v="TA-318"/>
    <n v="12353522"/>
    <s v="FARMACIA"/>
    <s v="AF-006179"/>
    <n v="24715"/>
  </r>
  <r>
    <x v="16"/>
    <s v="TERMOHIGROMETRO"/>
    <s v="KJT TERMO"/>
    <s v="TA-318"/>
    <n v="12353523"/>
    <s v="BODEGA"/>
    <s v="AF006124"/>
    <n v="24715"/>
  </r>
  <r>
    <x v="16"/>
    <s v="TERMOHIGROMETRO"/>
    <s v="KEX GERMANY"/>
    <s v="SH-109"/>
    <s v="TH49-2018"/>
    <s v="BICARBONATO"/>
    <s v="AF-006123"/>
    <n v="24715"/>
  </r>
  <r>
    <x v="16"/>
    <s v="sUCCIONADOR"/>
    <s v="GENERICO"/>
    <s v="TH-03B"/>
    <s v="05910."/>
    <s v="CONTINGENCIA"/>
    <s v="N/A"/>
    <n v="38023"/>
  </r>
  <r>
    <x v="16"/>
    <s v="TERMOHIGROMETRO"/>
    <s v="KEX GERMANY"/>
    <s v="SH-109"/>
    <n v="10012687"/>
    <s v="BODEGA"/>
    <s v="AF-0007349"/>
    <n v="24715"/>
  </r>
  <r>
    <x v="16"/>
    <s v="TERMOHIGROMETRO"/>
    <s v="KTJTERMO"/>
    <s v="TA.318"/>
    <s v="DAEQ0001"/>
    <s v="NEFROLOGIA"/>
    <s v="AF-006209"/>
    <n v="24715"/>
  </r>
  <r>
    <x v="16"/>
    <s v="TERMOHIGROMETRO"/>
    <s v="KTJ"/>
    <s v="TA.318"/>
    <n v="12353521"/>
    <s v="CARRO DE PARO"/>
    <s v="AF-006219"/>
    <n v="24715"/>
  </r>
  <r>
    <x v="16"/>
    <s v="TERMOHIGROMETRO"/>
    <s v="GENERICO"/>
    <s v="N/A"/>
    <s v="N/A"/>
    <s v="CONTINGENCIA"/>
    <m/>
    <n v="24715"/>
  </r>
  <r>
    <x v="16"/>
    <s v="TERMOMETRO"/>
    <s v="KEX GERMANY"/>
    <s v="RT-803E"/>
    <s v="T18-2018"/>
    <s v="FARMACIA"/>
    <s v="AF-0006901"/>
    <n v="24715"/>
  </r>
  <r>
    <x v="16"/>
    <s v="Termometro punzon"/>
    <s v="BRIXCO"/>
    <s v="N/A"/>
    <s v="TDP002"/>
    <s v="FARMACIA"/>
    <s v="AF-0007334"/>
    <n v="24715"/>
  </r>
  <r>
    <x v="16"/>
    <s v="Termometro punzon"/>
    <s v="GENERICO"/>
    <s v="N/A"/>
    <s v="05913"/>
    <s v="CONTINGENCIA"/>
    <m/>
    <n v="24715"/>
  </r>
  <r>
    <x v="16"/>
    <m/>
    <m/>
    <m/>
    <m/>
    <m/>
    <m/>
    <m/>
  </r>
  <r>
    <x v="16"/>
    <m/>
    <m/>
    <s v="EXTRAMURAL SAN CARLOS "/>
    <m/>
    <m/>
    <m/>
    <m/>
  </r>
  <r>
    <x v="16"/>
    <s v="BASCULA "/>
    <s v="MORESCO"/>
    <s v="INDISTRU20"/>
    <s v="12E161231013"/>
    <s v="UCI"/>
    <s v="AF-006121"/>
    <n v="38023"/>
  </r>
  <r>
    <x v="16"/>
    <s v="MONITOR DE SIGNOS VITALES"/>
    <s v="MINDRAY"/>
    <s v="UMEC 10"/>
    <s v="KN-69002239"/>
    <s v="UCI"/>
    <s v="AF-0007352"/>
    <n v="152093"/>
  </r>
  <r>
    <x v="16"/>
    <s v="FLUJOMETRO"/>
    <s v="OXIGEN"/>
    <s v="N/A"/>
    <s v="1705819"/>
    <s v="EXTRAMURAL"/>
    <s v="N/A"/>
    <n v="22180"/>
  </r>
  <r>
    <x v="16"/>
    <s v="FLUJOMETRO"/>
    <s v="OXIGEN"/>
    <s v="N/A"/>
    <s v="15D0516"/>
    <s v="EXTRAMURAL"/>
    <s v="N/A"/>
    <n v="22180"/>
  </r>
  <r>
    <x v="16"/>
    <s v="FLUJOMETRO"/>
    <s v="GENTEC"/>
    <s v="FM197A-15L-CH"/>
    <s v="17DS104"/>
    <s v="EXTRAMURAL"/>
    <s v="N/A"/>
    <n v="22180"/>
  </r>
  <r>
    <x v="16"/>
    <s v="FLUJOMETRO"/>
    <s v="OXIGEN"/>
    <s v="N/A"/>
    <s v="17DS818"/>
    <s v="EXTRAMURAL"/>
    <s v="N/A"/>
    <n v="22180"/>
  </r>
  <r>
    <x v="16"/>
    <s v="FLUJOMETRO"/>
    <s v="GENTEC"/>
    <s v="FM197A-15L-CH"/>
    <s v="17DS803"/>
    <s v="EXTRAMURAL"/>
    <s v="N/A"/>
    <n v="22180"/>
  </r>
  <r>
    <x v="17"/>
    <s v="BASCULA"/>
    <s v="BERNALO"/>
    <s v="300KG"/>
    <s v="211104"/>
    <s v="DSM079"/>
    <s v="EDUCACION PERITONEAL"/>
    <n v="38023"/>
  </r>
  <r>
    <x v="17"/>
    <s v="BASCULA"/>
    <s v="IWS"/>
    <s v="XK315A1GB-3"/>
    <s v="CX1820049"/>
    <s v="AF-000573"/>
    <s v="PERITONEAL - RECAMBIO"/>
    <n v="38023"/>
  </r>
  <r>
    <x v="17"/>
    <s v="BASCULA CON TALLIMETRO"/>
    <s v="HEALT O METER"/>
    <s v="450KL_QTY.1"/>
    <n v="4500013005"/>
    <s v="AF-00546"/>
    <s v="NUTRICION"/>
    <n v="38023"/>
  </r>
  <r>
    <x v="17"/>
    <s v="BASCULA CON TALLIMETRO"/>
    <s v="HEALT O METER"/>
    <s v="450KL_QTY.1"/>
    <n v="4500014231"/>
    <s v="AF-OOO514"/>
    <s v="CONSULTORIO DE NEFROLOGIA PEDIATRICA 2"/>
    <n v="38023"/>
  </r>
  <r>
    <x v="17"/>
    <s v="BASCULA CON TALLIMETRO"/>
    <s v="HEALT O METER"/>
    <s v="450KL_QTY.1"/>
    <n v="4500014134"/>
    <s v="DSM013"/>
    <s v="CONSULTORIO DE NEFROLOGIA 1"/>
    <n v="38023"/>
  </r>
  <r>
    <x v="17"/>
    <s v="BASCULA CON TALLIMETRO"/>
    <s v="HEALT O METER"/>
    <s v="450KL_QTY.1"/>
    <n v="4500011264"/>
    <s v="AF-000555"/>
    <s v="CONSULTORIO DE NEFROLOGIA 2"/>
    <n v="38023"/>
  </r>
  <r>
    <x v="17"/>
    <s v="BASCULA CON TALLIMETRO"/>
    <s v="HEALT O METER"/>
    <s v="450KL_QTY.1"/>
    <n v="4500014174"/>
    <s v="AF-000615"/>
    <s v="CONSULTORIO DE NEFROLOGIA 1"/>
    <n v="38023"/>
  </r>
  <r>
    <x v="17"/>
    <s v="BASCULA PEDIÁTRICA"/>
    <s v="HEALT O METER"/>
    <s v="522KL"/>
    <n v="5220004599"/>
    <s v="AF-000512"/>
    <s v="CONSULTORIO DE NEFROLOGIA PEDIATRICA 2"/>
    <n v="38023"/>
  </r>
  <r>
    <x v="17"/>
    <s v="BASCULA PEDIÁTRICA"/>
    <s v="HEALT O METER"/>
    <s v="522KL"/>
    <n v="5220005163"/>
    <s v="AF-000523"/>
    <s v="CONSULTORIO DE NEFROLOGIA PEDIATRICA 1"/>
    <n v="38023"/>
  </r>
  <r>
    <x v="17"/>
    <s v="CAMILLA"/>
    <s v="NO REGISTRA"/>
    <s v="NO REGISTRA"/>
    <s v="NO REGISTRA"/>
    <s v="AF-000582"/>
    <s v="RECAMBIO"/>
    <n v="57034"/>
  </r>
  <r>
    <x v="17"/>
    <s v="CAMILLA TRASPORTE"/>
    <s v="NO REGISTRA"/>
    <s v="NO REGISTRA"/>
    <s v="NO REGISTRA"/>
    <s v="AF-000585"/>
    <s v="PERITONEAL - RECAMBIO"/>
    <n v="57034"/>
  </r>
  <r>
    <x v="17"/>
    <s v="CAMILLA TRASPORTE"/>
    <s v="NO REGISTRA"/>
    <s v="NO REGISTRA"/>
    <s v="NO REGISTRA"/>
    <s v="AF-000627"/>
    <s v="PERITONEAL"/>
    <n v="57034"/>
  </r>
  <r>
    <x v="17"/>
    <s v="CAMILLA"/>
    <s v="NO REGISTRA"/>
    <s v="NO REGISTRA"/>
    <s v="NO REGISTRA"/>
    <s v="AF-000513"/>
    <s v="CONSULTORIO NEFROLOGIA PEDIATRICA 2"/>
    <n v="57034"/>
  </r>
  <r>
    <x v="17"/>
    <s v="CAMILLA"/>
    <s v="NO REGISTRA"/>
    <s v="NO REGISTRA"/>
    <s v="NO REGISTRA"/>
    <s v="AF-000525"/>
    <s v="CONSULTORIO NEFROLOGIA PEDIATRICA 1"/>
    <n v="57034"/>
  </r>
  <r>
    <x v="17"/>
    <s v="CAMILLA"/>
    <s v="NO REGISTRA"/>
    <s v="NO REGISTRA"/>
    <s v="DSM047"/>
    <s v="AF000611"/>
    <s v="PERITONEAL ENFERMERIA"/>
    <n v="57034"/>
  </r>
  <r>
    <x v="17"/>
    <s v="CAMILLA"/>
    <s v="NO REGISTRA"/>
    <s v="NO REGISTRA"/>
    <s v="NO REGISTRA"/>
    <s v="NO REGISTRA"/>
    <s v="NUTRICION"/>
    <n v="57034"/>
  </r>
  <r>
    <x v="17"/>
    <s v="CAMILLA"/>
    <s v="NO REGISTRA"/>
    <s v="NO REGISTRA"/>
    <s v="NO REGISTRA"/>
    <s v="AF-000547"/>
    <s v="CONSULTORIO NEFROLOGIA 2"/>
    <n v="57034"/>
  </r>
  <r>
    <x v="17"/>
    <s v="CAMILLA HIDRAULICA"/>
    <s v="MINDMARK"/>
    <n v="530"/>
    <s v="TAE010035"/>
    <s v="AF-0000056"/>
    <s v="PROCEDIMIENTOS"/>
    <n v="57034"/>
  </r>
  <r>
    <x v="17"/>
    <s v="DESFIBRILADOR"/>
    <s v="SCHILLER MEDICAL"/>
    <s v="DG4000"/>
    <n v="108995106080"/>
    <s v="NO REGISTRA"/>
    <s v="PROCEDIMIENTOS"/>
    <n v="152093"/>
  </r>
  <r>
    <x v="17"/>
    <s v="EQUIPO DE ÓRGANOS"/>
    <s v="WELCH ALLYN"/>
    <s v="POKET JUNIOR"/>
    <s v="P1-EO01"/>
    <s v="DSM007"/>
    <s v="PROCEDIMIENTOS"/>
    <n v="38023"/>
  </r>
  <r>
    <x v="17"/>
    <s v="EQUIPO DE ÓRGANOS"/>
    <s v="WELCH ALLYN"/>
    <s v="POKET LED"/>
    <n v="92871"/>
    <s v="DSM088"/>
    <s v=" NEFROLOGIA 2"/>
    <n v="38023"/>
  </r>
  <r>
    <x v="17"/>
    <s v="FONENDOSCOPIO"/>
    <s v="DELUXE DUAL"/>
    <s v="NO REGISTRA"/>
    <s v="NO REGISTRA"/>
    <s v="DSM084"/>
    <s v="PROCEDIMIENTOS"/>
    <n v="9506"/>
  </r>
  <r>
    <x v="17"/>
    <s v="FONENDOSCOPIO"/>
    <s v="WELCH ALLYN"/>
    <s v="NO REGISTRA"/>
    <s v="NO REGISTRA"/>
    <s v="DSM003"/>
    <s v="CONSULTORIO NEFROLOGIA 2"/>
    <n v="9506"/>
  </r>
  <r>
    <x v="17"/>
    <s v="FONENDOSCOPIO"/>
    <s v="WELCH ALLYN"/>
    <s v="RAPAPPORT"/>
    <s v="NO REGISTRA"/>
    <s v="DSM090"/>
    <s v="CONSULTORIO DE NEFROLOGIA PEDIATRICA 2"/>
    <n v="9506"/>
  </r>
  <r>
    <x v="17"/>
    <s v="FONENDOSCOPIO"/>
    <s v="ALPK2"/>
    <s v="PEDIATRICO"/>
    <s v="NO REGISTRA"/>
    <s v="DSM002"/>
    <s v="CONSULTORIO DE NEFROLOGIA PEDIATRICA 2"/>
    <n v="9506"/>
  </r>
  <r>
    <x v="17"/>
    <s v="FONENDOSCOPIO"/>
    <s v="ALPK2"/>
    <s v="NO REGISTRA"/>
    <s v="NO REGISTRA"/>
    <s v="DSM071"/>
    <s v="CONSULTORIO DE NEFROLOGIA PEDIATRICA 2"/>
    <n v="9506"/>
  </r>
  <r>
    <x v="17"/>
    <s v="FONENDOSCOPIO"/>
    <s v="DELUXE DUAL"/>
    <s v="SPIRIT"/>
    <n v="8160317"/>
    <s v="DSM001"/>
    <s v="CONSULTORIO DE NEFROLOGIA PEDIATRICA 1"/>
    <n v="9506"/>
  </r>
  <r>
    <x v="17"/>
    <s v="FONENDOSCOPIO"/>
    <s v="DELUXE DUAL"/>
    <s v="RAPAPPORT"/>
    <s v="NO REGISTRA"/>
    <s v="DSM014"/>
    <s v="CONSULTORIO DE NEFROLOGIA PEDIATRICA 1"/>
    <n v="9506"/>
  </r>
  <r>
    <x v="17"/>
    <s v="FONENDOSCOPIO"/>
    <s v="LPK2"/>
    <s v="PEDIATRICO"/>
    <s v="NO REGISTRA"/>
    <s v="NO REGISTRA"/>
    <s v="CONSULTORIO DE NEFROLOGIA PEDIATRICA 1"/>
    <n v="9506"/>
  </r>
  <r>
    <x v="17"/>
    <s v="FONENDOSCOPIO"/>
    <s v="NO REGISTRA"/>
    <s v="NO REGISTRA"/>
    <s v="NO REGISTRA"/>
    <s v="DSM022"/>
    <s v="CARRO DE PARO"/>
    <n v="9506"/>
  </r>
  <r>
    <x v="17"/>
    <s v="FONENDOSCOPIO"/>
    <s v="ALPK2"/>
    <s v="GENERICO"/>
    <s v="NO REGISTRA"/>
    <s v="DSM016"/>
    <s v="NUTRICION"/>
    <n v="9506"/>
  </r>
  <r>
    <x v="17"/>
    <s v="LAMPARA PIELITICA"/>
    <s v="WELCH ALLYN"/>
    <n v="44200"/>
    <s v="NO REGISTRA"/>
    <s v="AF-000045"/>
    <s v="PROCEDIMIENTOS"/>
    <n v="133081"/>
  </r>
  <r>
    <x v="17"/>
    <s v="LARINGOSCOPIO"/>
    <s v="RIESTER"/>
    <s v="NO REGISTRA"/>
    <s v="NO REGISTRA"/>
    <m/>
    <s v="CARRO DE PARO"/>
    <n v="28517"/>
  </r>
  <r>
    <x v="17"/>
    <s v="LARINGOSCOPIO"/>
    <s v="WELCH ALLYN"/>
    <n v="60813"/>
    <s v="NO REGISTRA"/>
    <m/>
    <s v="CARRO DE PARO"/>
    <n v="28517"/>
  </r>
  <r>
    <x v="17"/>
    <s v="MONITOR MULTIPARAMETROS"/>
    <s v="BIOLIGHT"/>
    <s v="M8500"/>
    <s v="M016E0001996"/>
    <s v="AF-0000201"/>
    <s v="PROCEDIMIENTOS"/>
    <n v="152093"/>
  </r>
  <r>
    <x v="17"/>
    <s v="NEVERA"/>
    <s v="ABBA"/>
    <s v="RL-5 B"/>
    <n v="50300044"/>
    <s v="AF000591"/>
    <s v="FARMACIA"/>
    <n v="95058"/>
  </r>
  <r>
    <x v="17"/>
    <s v="NEVERA"/>
    <s v="CHALLENGER "/>
    <s v="CR077"/>
    <s v="160817-01882"/>
    <s v="NO REGISTRA"/>
    <s v="EMBALAJE DE MUESTRAS"/>
    <n v="95058"/>
  </r>
  <r>
    <x v="17"/>
    <s v="SUCCIONADOR"/>
    <s v="PULMO-MED"/>
    <s v="7E-A"/>
    <s v="00240,"/>
    <s v="AF-0000202"/>
    <s v="PROCEDIMIENTOS"/>
    <n v="38023"/>
  </r>
  <r>
    <x v="17"/>
    <s v="TENSIÓMETRO"/>
    <s v="ALPK2"/>
    <s v="NO REGISTRA"/>
    <s v="000257,"/>
    <s v="AF-000511"/>
    <s v="CONSULTORIO DE NEFROLOGIA PEDIATRICA 2"/>
    <n v="38023"/>
  </r>
  <r>
    <x v="17"/>
    <s v="TENSIÓMETRO"/>
    <s v="ALPK2"/>
    <s v="PEDIATRICO"/>
    <n v="800384"/>
    <s v="DSM039"/>
    <s v="CONSULTORIO DE NEFROLOGIA PEDIATRICA 1"/>
    <n v="38023"/>
  </r>
  <r>
    <x v="17"/>
    <s v="TENSIÓMETRO"/>
    <s v="WELCH ALLYN"/>
    <s v="DS44"/>
    <n v="61103200031"/>
    <s v="DSM089"/>
    <s v="CONSULTORIO DE NEFROLOGIA PEDIATRICA 1"/>
    <n v="38023"/>
  </r>
  <r>
    <x v="17"/>
    <s v="TENSIÓMETRO"/>
    <s v="ALPK2"/>
    <s v="NO REGISTRA"/>
    <s v="00797."/>
    <s v="DSM010"/>
    <s v="PROCEDIMIENTOS"/>
    <n v="38023"/>
  </r>
  <r>
    <x v="17"/>
    <s v="TENSIÓMETRO"/>
    <s v="ALPK2"/>
    <s v="NO REGISTRA"/>
    <n v="799482"/>
    <s v="DSM051"/>
    <s v="CONSULTORIO DE NEFROLOGIA PEDIATRICA 2"/>
    <n v="38023"/>
  </r>
  <r>
    <x v="17"/>
    <s v="TENSIÓMETRO"/>
    <s v="ALPK2"/>
    <s v="NO REGISTRA"/>
    <s v="00875."/>
    <s v="NO REGISTRA"/>
    <s v="CONSULTORIO NEFROLOGIA2"/>
    <n v="38023"/>
  </r>
  <r>
    <x v="17"/>
    <s v="TENSIÓMETRO"/>
    <s v="WELCH ALLYN"/>
    <s v="DS44"/>
    <n v="16012203558"/>
    <s v="DSM035"/>
    <s v="NUTRICION"/>
    <n v="38023"/>
  </r>
  <r>
    <x v="17"/>
    <s v="TERMOHIGROMETRO"/>
    <s v="KEX GERMANY"/>
    <s v="SH-109"/>
    <s v="TH-36-2018"/>
    <s v="DSM078"/>
    <s v="PERITONEAL - RECAMBIO"/>
    <n v="24715"/>
  </r>
  <r>
    <x v="17"/>
    <s v="TERMOHIGROMETRO"/>
    <s v="KEX GERMANY"/>
    <s v="SH-109"/>
    <s v="TH-39-2018"/>
    <s v="AF-000648"/>
    <s v="OXIGENO"/>
    <n v="24715"/>
  </r>
  <r>
    <x v="17"/>
    <s v="TERMOHIGROMETRO"/>
    <s v="KEX GERMANY"/>
    <s v="SH-109"/>
    <s v="NO REGISTRA"/>
    <s v="AF-000599"/>
    <s v="FARMACIA"/>
    <n v="24715"/>
  </r>
  <r>
    <x v="17"/>
    <s v="TERMOHIGROMETRO"/>
    <s v="KEX GERMANY"/>
    <s v="SH-109"/>
    <s v="TH31-2018"/>
    <s v="AF-000794"/>
    <s v="BODEGA PERITONEAL"/>
    <n v="24715"/>
  </r>
  <r>
    <x v="17"/>
    <s v="TERMOHIGROMETRO"/>
    <s v="GREEN TECH"/>
    <s v="HTC-2"/>
    <n v="18814660050"/>
    <s v="DSM058"/>
    <s v="EMBALAJE DE MUESTRAS"/>
    <n v="24715"/>
  </r>
  <r>
    <x v="17"/>
    <s v="TERMOMETRO"/>
    <s v="KEX GERMANY"/>
    <s v="RT-803E"/>
    <s v="T7-2018"/>
    <s v="AF-000598"/>
    <s v="NEVERA DE FARMACIA"/>
    <n v="24715"/>
  </r>
  <r>
    <x v="17"/>
    <s v="TERMOMETRO INFRAROJO"/>
    <s v="SCANMDE "/>
    <s v="IT-901"/>
    <s v="NO REGISTRA"/>
    <s v="DSM021"/>
    <s v="TRIAJE"/>
    <n v="24715"/>
  </r>
  <r>
    <x v="17"/>
    <s v="TERMOHIGROMETRO"/>
    <s v="KEX GERMANY"/>
    <s v="SH-109"/>
    <s v="TH27-2018"/>
    <s v="AF-000642"/>
    <s v="CARRO DE PARO"/>
    <n v="24715"/>
  </r>
  <r>
    <x v="17"/>
    <s v="TENSIÓMETRO"/>
    <s v="ALPK2"/>
    <s v="NO REGISTRA"/>
    <n v="797980"/>
    <s v="DSM040"/>
    <s v="CONSULTORIO DE NEFROLOGIA PEDIATRICA 2"/>
    <n v="38023"/>
  </r>
  <r>
    <x v="17"/>
    <s v="GLUCOMETRO"/>
    <s v="GLUCOQUIT"/>
    <s v="G30A"/>
    <s v="4241111426004580A"/>
    <s v="DSM064"/>
    <s v="PROCEDIMIENTOS"/>
    <n v="9506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FLUJOMETRO "/>
    <m/>
    <m/>
    <m/>
    <m/>
    <m/>
    <n v="22180"/>
  </r>
  <r>
    <x v="17"/>
    <s v="FLUJOMETRO "/>
    <m/>
    <m/>
    <m/>
    <m/>
    <m/>
    <n v="22180"/>
  </r>
  <r>
    <x v="17"/>
    <s v="FLUJOMETRO "/>
    <m/>
    <m/>
    <m/>
    <m/>
    <m/>
    <n v="22180"/>
  </r>
  <r>
    <x v="17"/>
    <s v="REGULADOR"/>
    <m/>
    <m/>
    <m/>
    <m/>
    <m/>
    <n v="21124"/>
  </r>
  <r>
    <x v="1"/>
    <s v="EQUIPO "/>
    <s v="MARCA"/>
    <s v="MODELO"/>
    <s v="SERIE"/>
    <s v="UBICACIÓN"/>
    <s v="ACTIVO FIJO"/>
    <m/>
  </r>
  <r>
    <x v="18"/>
    <s v="BASCULA "/>
    <s v="HEALTH O METER"/>
    <s v="844KL"/>
    <n v="8440058972"/>
    <s v="NEFROLOGIA 1 PISO"/>
    <s v="AF001035"/>
    <n v="38023"/>
  </r>
  <r>
    <x v="18"/>
    <s v="BASCULA "/>
    <s v="HEALTH O METER"/>
    <s v="844KL"/>
    <n v="8440058971"/>
    <s v="NEFROLOGIA 2 PISO"/>
    <s v="AF 001046"/>
    <n v="38023"/>
  </r>
  <r>
    <x v="18"/>
    <s v="BASCULA PLATAFORMA"/>
    <s v="MORESCO"/>
    <n v="8020"/>
    <n v="718"/>
    <s v="RESIDUOS"/>
    <s v="AF-0000700"/>
    <n v="79250"/>
  </r>
  <r>
    <x v="18"/>
    <s v="BASCULA PLATAFORMA"/>
    <s v="TRUMAX"/>
    <s v="XTEEL-WII"/>
    <s v="S/I"/>
    <s v="SALA HD"/>
    <s v="S/I"/>
    <n v="79250"/>
  </r>
  <r>
    <x v="18"/>
    <s v="CAMILLA DE TRASPORTE"/>
    <s v="POWER-PACKER"/>
    <s v="DSC3 "/>
    <n v="108983"/>
    <s v="PROCEDIMIENTOS"/>
    <s v="AF 0000623"/>
    <n v="57034"/>
  </r>
  <r>
    <x v="18"/>
    <s v="DESFRIBILADOR"/>
    <s v="MINDRAY"/>
    <s v="BENEHEART D3 "/>
    <s v="EL- 450113577"/>
    <s v="PROCEDIMIENTOS"/>
    <s v="AF001249"/>
    <n v="152093"/>
  </r>
  <r>
    <x v="18"/>
    <s v="ELECTROCARDOG"/>
    <s v="SCHILLER"/>
    <s v="AT-1"/>
    <n v="19080329"/>
    <s v="PROCEDIMIENTOS"/>
    <s v="AF0000626"/>
    <n v="114070"/>
  </r>
  <r>
    <x v="18"/>
    <s v="FONENDOESCOP"/>
    <s v="GMD "/>
    <s v="HS-30K"/>
    <s v="N/A"/>
    <s v="PROCEDIMIENTOS"/>
    <s v="N/A"/>
    <n v="9506"/>
  </r>
  <r>
    <x v="18"/>
    <s v="FONENDOESCOP"/>
    <s v="GMD "/>
    <s v="HS-30K"/>
    <s v="N/A"/>
    <s v="CONSULTORIO 1"/>
    <s v="N/A"/>
    <n v="9506"/>
  </r>
  <r>
    <x v="18"/>
    <s v="FONENDOESCOP"/>
    <s v="GMD "/>
    <s v="HS-30K"/>
    <s v="N/A"/>
    <s v="CONSULTORIO2"/>
    <s v="N/A"/>
    <n v="9506"/>
  </r>
  <r>
    <x v="18"/>
    <s v="FONENDOESCOP"/>
    <s v="GMD "/>
    <s v="HS-30K"/>
    <s v="N/A"/>
    <s v="TELEMEDICINA"/>
    <s v="N/A"/>
    <n v="9506"/>
  </r>
  <r>
    <x v="18"/>
    <s v="FONENDOESCOP"/>
    <s v="GMD "/>
    <s v="HS-30K"/>
    <s v="N/A"/>
    <s v="NUTRICION"/>
    <s v="N/A"/>
    <n v="9506"/>
  </r>
  <r>
    <x v="18"/>
    <s v="FONENDOESCOP"/>
    <s v="GMD DIAGNOSTIC"/>
    <s v="HS-30K"/>
    <s v="N/A"/>
    <s v="CARRO DE PARO"/>
    <s v="N/A"/>
    <n v="9506"/>
  </r>
  <r>
    <x v="18"/>
    <s v="FONENDOESCOP"/>
    <s v="GMD "/>
    <s v="HS-30K"/>
    <n v="11112326"/>
    <s v="SALA HD"/>
    <s v="N/A"/>
    <n v="9506"/>
  </r>
  <r>
    <x v="18"/>
    <s v="EQ ORGANOS "/>
    <s v="WELCH ALLYN"/>
    <n v="13010"/>
    <s v="N/A"/>
    <s v="CONSULTORIO 1"/>
    <s v="AF-001259"/>
    <n v="38023"/>
  </r>
  <r>
    <x v="18"/>
    <s v="EQ ORGANOS "/>
    <s v="WELCH ALLYN"/>
    <n v="19090"/>
    <s v="N/A"/>
    <s v="NUTRICION"/>
    <s v="AF-001260"/>
    <n v="38023"/>
  </r>
  <r>
    <x v="18"/>
    <s v="EQ ORGANOS "/>
    <s v="WELCH ALLYN"/>
    <n v="13010"/>
    <s v="N/A"/>
    <s v="SALA HD"/>
    <s v="AF-001262"/>
    <n v="38023"/>
  </r>
  <r>
    <x v="18"/>
    <s v="EQ ORGANOS "/>
    <s v="WELCH ALLYN"/>
    <s v="POKE JUNIOR"/>
    <s v="N/A"/>
    <s v="CONSULTORIO 2"/>
    <s v="AF-001261"/>
    <n v="38023"/>
  </r>
  <r>
    <x v="18"/>
    <s v="LAM.PIELITICA"/>
    <s v="WELCH ALLYN"/>
    <s v="GS900"/>
    <s v="10022719114281."/>
    <s v="PROCEDIMIENTOS"/>
    <s v="N/A"/>
    <n v="133081"/>
  </r>
  <r>
    <x v="18"/>
    <s v="LARINGOSCOPIO"/>
    <s v="WELCH ALLYN"/>
    <s v="N/A"/>
    <s v="N/A"/>
    <s v="CARRO DE PARO"/>
    <s v="N/A"/>
    <n v="28517"/>
  </r>
  <r>
    <x v="18"/>
    <s v="MONITOR MULTI."/>
    <s v="MINDRAY"/>
    <s v="MEC-1200"/>
    <s v="CC-44129155"/>
    <s v="PROCEDIMIENTOS"/>
    <s v="AF0000625"/>
    <n v="152093"/>
  </r>
  <r>
    <x v="18"/>
    <s v="SUCCIONADOR"/>
    <s v="SMAF"/>
    <s v="SXT-5A"/>
    <s v="L6.14.083"/>
    <s v="PROCEDIMIENTOS"/>
    <s v="AF0000627"/>
    <n v="38023"/>
  </r>
  <r>
    <x v="18"/>
    <s v="TENSIOMETRO"/>
    <s v="WELCH ALLYN"/>
    <s v="PARED"/>
    <s v="131118223985."/>
    <s v="CONSULTORIO 1"/>
    <s v="AF 001034"/>
    <n v="38023"/>
  </r>
  <r>
    <x v="18"/>
    <s v="TENSIOMETRO"/>
    <s v="WELCH ALLYN"/>
    <s v="ANEROIDES"/>
    <s v="131118222255."/>
    <s v="NUTRICION"/>
    <s v="AF 001036"/>
    <n v="38023"/>
  </r>
  <r>
    <x v="18"/>
    <s v="TENSIOMETRO"/>
    <s v="WELCH ALLYN"/>
    <s v="ANEROIDES"/>
    <s v="131118230655."/>
    <s v="CONSULTORIO 2"/>
    <s v="AF 001235"/>
    <n v="38023"/>
  </r>
  <r>
    <x v="18"/>
    <s v="TERMOHIGROME."/>
    <s v="GREEN TECH"/>
    <s v="HTC-2"/>
    <n v="19911382196"/>
    <s v="ALMACEN FILTROS P1"/>
    <s v="N/A"/>
    <n v="24715"/>
  </r>
  <r>
    <x v="18"/>
    <s v="TERMOHIGROME."/>
    <s v="GREEN TECH"/>
    <s v="HTC-2"/>
    <n v="19911382170"/>
    <s v="NEVERA DE FARMACIA"/>
    <s v="N/A"/>
    <n v="24715"/>
  </r>
  <r>
    <x v="18"/>
    <s v="TERMOHIGROME."/>
    <s v="GREEN TECH"/>
    <s v="HTC-2"/>
    <n v="19911382164"/>
    <s v="FARMACIA"/>
    <s v="N/A"/>
    <n v="24715"/>
  </r>
  <r>
    <x v="18"/>
    <s v="TERMOHIGROME."/>
    <s v="GREEN TECH"/>
    <s v="HTC-2"/>
    <n v="19911382173"/>
    <s v="NEVERA DE SALA"/>
    <s v="N/A"/>
    <n v="24715"/>
  </r>
  <r>
    <x v="18"/>
    <s v="TERMOHIGROME."/>
    <s v="GREEN TECH"/>
    <s v="HTC-2"/>
    <n v="19911382168"/>
    <s v="STAN FARMACIA"/>
    <s v="N/A"/>
    <n v="24715"/>
  </r>
  <r>
    <x v="18"/>
    <s v="TERMOHIGROME."/>
    <s v="GREEN TECH"/>
    <s v="HTC-2"/>
    <n v="19911382199"/>
    <s v="CUARTO DESINCRUSTANTE SUKSES"/>
    <s v="N/A"/>
    <n v="24715"/>
  </r>
  <r>
    <x v="18"/>
    <s v="TERMOHIGROME."/>
    <s v="KTJ"/>
    <s v="TA-218B-"/>
    <s v="TH-012682"/>
    <s v="OXIGENO"/>
    <s v="AF-001197"/>
    <n v="24715"/>
  </r>
  <r>
    <x v="18"/>
    <s v="TERMOHIGROME."/>
    <s v="KTJ"/>
    <s v="TA-218B-"/>
    <s v="TH-013297"/>
    <s v="CENTRAL DE MESCLA"/>
    <s v="AF-001166"/>
    <n v="24715"/>
  </r>
  <r>
    <x v="18"/>
    <s v="TERMOHIGROME."/>
    <s v="KEX GERMANY"/>
    <s v="SH-109"/>
    <s v="N/A"/>
    <s v="CONCENTRADOS"/>
    <s v="AF-001176"/>
    <n v="24715"/>
  </r>
  <r>
    <x v="18"/>
    <s v="TERMOHIGROME."/>
    <s v="KEX GERMANY"/>
    <s v="SH-109"/>
    <s v="TH54-2018"/>
    <s v="PROCEDIMIENTOS"/>
    <s v="AF-001250"/>
    <n v="24715"/>
  </r>
  <r>
    <x v="18"/>
    <s v="TERMOMETRO"/>
    <s v="BIOTEM"/>
    <s v="N/A"/>
    <s v="SN01."/>
    <s v="NEVERA DE SALA"/>
    <s v="N/A"/>
    <n v="24715"/>
  </r>
  <r>
    <x v="18"/>
    <s v="TERMOMETRO"/>
    <s v="BIOTEM"/>
    <s v="N/A"/>
    <s v="SN02."/>
    <s v="NEVERA DE FARMACIA"/>
    <s v="N/A"/>
    <n v="24715"/>
  </r>
  <r>
    <x v="18"/>
    <s v="TERMOMETRO DE PULZON"/>
    <s v="GENERICO "/>
    <s v="N/A"/>
    <s v="N/A"/>
    <s v="FARMACIA"/>
    <s v="N/A"/>
    <n v="24715"/>
  </r>
  <r>
    <x v="18"/>
    <s v="TERMOMETRO LASER"/>
    <s v="S/I"/>
    <s v="HP-312"/>
    <n v="20050011535"/>
    <s v="FARMACIA"/>
    <s v="N/A"/>
    <n v="24715"/>
  </r>
  <r>
    <x v="18"/>
    <s v="MONITOR DE PRESION"/>
    <s v="SEJOI"/>
    <s v="BP-1319"/>
    <s v="2101219922093."/>
    <s v="TELEMEDICINA"/>
    <s v="N/A"/>
    <n v="38023"/>
  </r>
  <r>
    <x v="18"/>
    <s v="MONITOR DE PRESION"/>
    <s v="SEJOI"/>
    <s v="BP-1319"/>
    <s v="2101219921692."/>
    <s v="TELEMEDICINA"/>
    <s v="N/A"/>
    <n v="38023"/>
  </r>
  <r>
    <x v="18"/>
    <s v="MONITOR DE PRESION"/>
    <s v="SEJOI"/>
    <s v="BP-1319"/>
    <s v="2101219921683."/>
    <s v="TELEMEDICINA"/>
    <s v="N/A"/>
    <n v="38023"/>
  </r>
  <r>
    <x v="18"/>
    <s v="PULSIOXIMETRO"/>
    <s v="CHOICE MMED"/>
    <s v="MD300C11"/>
    <s v="180334401440."/>
    <s v="SALA HD"/>
    <s v="N/A"/>
    <n v="47526"/>
  </r>
  <r>
    <x v="18"/>
    <s v="REGULADOR "/>
    <s v="ACARE"/>
    <s v="VST-AM2"/>
    <n v="20150505808"/>
    <s v="CONTINGENCIA"/>
    <m/>
    <n v="21124"/>
  </r>
  <r>
    <x v="18"/>
    <s v="REGULADOR "/>
    <s v="GENTEC"/>
    <s v="285MA-15L"/>
    <s v="411-14030234"/>
    <s v="PROCEDIMIENTOS"/>
    <m/>
    <n v="21124"/>
  </r>
  <r>
    <x v="18"/>
    <s v="FLUJOMETRO"/>
    <s v="GENTEC"/>
    <s v="FM197B-15L-CH"/>
    <s v="14040153-131"/>
    <s v="PROCEDIMIENTOS"/>
    <m/>
    <n v="22180"/>
  </r>
  <r>
    <x v="18"/>
    <s v="FLUJOMETRO"/>
    <s v="GENTEC"/>
    <s v="FM197B-15L-CH"/>
    <s v="14040153-385"/>
    <s v="SALA HD"/>
    <m/>
    <n v="22180"/>
  </r>
  <r>
    <x v="18"/>
    <s v="FLUJOMETRO"/>
    <s v="GENTEC"/>
    <s v="FM197B-15L-CH"/>
    <s v="14040153-324"/>
    <s v="SALA HD"/>
    <m/>
    <n v="22180"/>
  </r>
  <r>
    <x v="18"/>
    <s v="FLUJOMETRO"/>
    <s v="GENTEC"/>
    <s v="FM197B-15L-CH"/>
    <s v="14040153-432"/>
    <s v="SALA HD"/>
    <m/>
    <n v="22180"/>
  </r>
  <r>
    <x v="18"/>
    <s v="FLUJOMETRO"/>
    <s v="GENTEC"/>
    <s v="FM197B-15L-CH"/>
    <s v="14040153-427"/>
    <s v="SALA HD"/>
    <m/>
    <n v="22180"/>
  </r>
  <r>
    <x v="18"/>
    <s v="FLUJOMETRO"/>
    <s v="GENTEC"/>
    <s v="FM197B-15L-CH"/>
    <s v="14040153-400"/>
    <s v="SALA HD"/>
    <m/>
    <n v="22180"/>
  </r>
  <r>
    <x v="18"/>
    <s v="FLUJOMETRO"/>
    <s v="GENTEC"/>
    <s v="FM197B-15L-CH"/>
    <s v="14040153-422"/>
    <s v="SALA HD"/>
    <m/>
    <n v="22180"/>
  </r>
  <r>
    <x v="18"/>
    <s v="FLUJOMETRO"/>
    <s v="GENTEC"/>
    <s v="FM197B-15L-CH"/>
    <s v="14040153-108"/>
    <s v="SALA HD"/>
    <m/>
    <n v="22180"/>
  </r>
  <r>
    <x v="18"/>
    <s v="FLUJOMETRO"/>
    <s v="GENTEC"/>
    <s v="FM197B-15L-CH"/>
    <s v="14040153-088"/>
    <s v="SALA HD"/>
    <m/>
    <n v="22180"/>
  </r>
  <r>
    <x v="18"/>
    <s v="FLUJOMETRO"/>
    <s v="GENTEC"/>
    <s v="FM197B-15L-CH"/>
    <s v="14040153-093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0"/>
    <s v="SALA HD"/>
    <m/>
    <n v="22180"/>
  </r>
  <r>
    <x v="18"/>
    <s v="FLUJOMETRO"/>
    <s v="GENTEC"/>
    <s v="FM197B-15L-CH"/>
    <s v="14040153-293"/>
    <s v="SALA HD"/>
    <m/>
    <n v="22180"/>
  </r>
  <r>
    <x v="18"/>
    <s v="FLUJOMETRO"/>
    <s v="GENTEC"/>
    <s v="FM197B-15L-CH"/>
    <s v="14040153-039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8"/>
    <s v="SALA HD"/>
    <m/>
    <n v="22180"/>
  </r>
  <r>
    <x v="18"/>
    <s v="FLUJOMETRO"/>
    <s v="GENTEC"/>
    <s v="FM197B-15L-CH"/>
    <s v="14040153-292"/>
    <s v="SALA HD"/>
    <m/>
    <n v="22180"/>
  </r>
  <r>
    <x v="18"/>
    <s v="FLUJOMETRO"/>
    <s v="GENTEC"/>
    <s v="FM197B-15L-CH"/>
    <s v="14040153-049"/>
    <s v="SALA HD"/>
    <m/>
    <n v="22180"/>
  </r>
  <r>
    <x v="18"/>
    <s v="FLUJOMETRO"/>
    <s v="GENTEC"/>
    <s v="FM197B-15L-CH"/>
    <s v="14040153-113"/>
    <s v="SALA HD"/>
    <m/>
    <n v="22180"/>
  </r>
  <r>
    <x v="18"/>
    <s v="FLUJOMETRO"/>
    <s v="GENTEC"/>
    <s v="FM197B-15L-CH"/>
    <s v="14040153-084"/>
    <s v="SALA HD"/>
    <m/>
    <n v="22180"/>
  </r>
  <r>
    <x v="18"/>
    <s v="FLUJOMETRO"/>
    <s v="GENTEC"/>
    <s v="FM197B-15L-CH"/>
    <s v="14040153-011"/>
    <s v="SALA HD"/>
    <m/>
    <n v="22180"/>
  </r>
  <r>
    <x v="18"/>
    <s v="FLUJOMETRO"/>
    <s v="GENTEC"/>
    <s v="FM197B-15L-CH"/>
    <s v="14040153-024"/>
    <s v="SALA HD"/>
    <m/>
    <n v="22180"/>
  </r>
  <r>
    <x v="18"/>
    <s v="FLUJOMETRO"/>
    <s v="GENTEC"/>
    <s v="FM197B-15L-CH"/>
    <s v="14040153-114"/>
    <s v="SALA HD"/>
    <m/>
    <n v="22180"/>
  </r>
  <r>
    <x v="18"/>
    <s v="FLUJOMETRO"/>
    <s v="GENTEC"/>
    <s v="FM197B-15L-CH"/>
    <s v="14040153-330"/>
    <s v="SALA HD"/>
    <m/>
    <n v="22180"/>
  </r>
  <r>
    <x v="18"/>
    <s v="FLUJOMETRO"/>
    <s v="GENTEC"/>
    <s v="FM197B-15L-CH"/>
    <s v="14040153-026"/>
    <s v="SALA HD"/>
    <m/>
    <n v="22180"/>
  </r>
  <r>
    <x v="18"/>
    <s v="FLUJOMETRO"/>
    <s v="GENTEC"/>
    <s v="FM197B-15L-CH"/>
    <s v="14040153-282"/>
    <s v="SALA HD"/>
    <m/>
    <n v="22180"/>
  </r>
  <r>
    <x v="18"/>
    <s v="FLUJOMETRO"/>
    <s v="GENTEC"/>
    <s v="FM197B-15L-CH"/>
    <s v="14040153-318"/>
    <s v="SALA HD"/>
    <m/>
    <n v="22180"/>
  </r>
  <r>
    <x v="18"/>
    <s v="FLUJOMETRO"/>
    <s v="GENTEC"/>
    <s v="FM197B-15L-CH"/>
    <s v="14040153-106"/>
    <s v="SALA HD"/>
    <m/>
    <n v="22180"/>
  </r>
  <r>
    <x v="18"/>
    <s v="FLUJOMETRO"/>
    <s v="GENTEC"/>
    <s v="FM197B-15L-CH"/>
    <s v="14040153-120"/>
    <s v="SALA HD"/>
    <m/>
    <n v="22180"/>
  </r>
  <r>
    <x v="18"/>
    <s v="FLUJOMETRO"/>
    <s v="GENTEC"/>
    <s v="FM197B-15L-CH"/>
    <s v="14040153-443"/>
    <s v="SALA HD"/>
    <m/>
    <n v="22180"/>
  </r>
  <r>
    <x v="18"/>
    <s v="FLUJOMETRO"/>
    <s v="GENTEC"/>
    <s v="FM197B-15L-CH"/>
    <s v="FLU-045"/>
    <s v="SALA HD"/>
    <m/>
    <n v="22180"/>
  </r>
  <r>
    <x v="18"/>
    <s v="FLUJOMETRO"/>
    <s v="GENTEC"/>
    <s v="FM197B-15L-CH"/>
    <s v="14040153-075"/>
    <s v="SALA HD"/>
    <m/>
    <n v="22180"/>
  </r>
  <r>
    <x v="18"/>
    <s v="FLUJOMETRO"/>
    <s v="GENTEC"/>
    <s v="FM197B-15L-CH"/>
    <s v="14040153-379"/>
    <s v="SALA HD"/>
    <m/>
    <n v="22180"/>
  </r>
  <r>
    <x v="18"/>
    <s v="FLUJOMETRO"/>
    <s v="GENTEC"/>
    <s v="FM197B-15L-CH"/>
    <s v="14040153-079"/>
    <s v="SALA HD"/>
    <m/>
    <n v="22180"/>
  </r>
  <r>
    <x v="18"/>
    <s v="FLUJOMETRO"/>
    <s v="GENTEC"/>
    <s v="FM197B-15L-CH"/>
    <s v="14040153-430"/>
    <s v="SALA HD"/>
    <m/>
    <n v="22180"/>
  </r>
  <r>
    <x v="18"/>
    <s v="FLUJOMETRO"/>
    <s v="GENTEC"/>
    <s v="FM197B-15L-CH"/>
    <s v="14040153-222"/>
    <s v="SALA HD"/>
    <m/>
    <n v="22180"/>
  </r>
  <r>
    <x v="18"/>
    <s v="FLUJOMETRO"/>
    <s v="GENTEC"/>
    <s v="FM197B-15L-CH"/>
    <s v="14040153-328"/>
    <s v="SALA HD"/>
    <m/>
    <n v="22180"/>
  </r>
  <r>
    <x v="18"/>
    <s v="FLUJOMETRO"/>
    <s v="GENTEC"/>
    <s v="FM197B-15L-CH"/>
    <s v="14040153-023"/>
    <s v="SALA HD"/>
    <m/>
    <n v="22180"/>
  </r>
  <r>
    <x v="18"/>
    <s v="FLUJOMETRO"/>
    <s v="GENTEC"/>
    <s v="FM197B-15L-CH"/>
    <s v="14040153-007"/>
    <s v="SALA HD"/>
    <m/>
    <n v="22180"/>
  </r>
  <r>
    <x v="18"/>
    <s v="FLUJOMETRO"/>
    <s v="GENTEC"/>
    <s v="FM197B-15L-CH"/>
    <s v="14040153-038"/>
    <s v="SALA HD"/>
    <m/>
    <n v="22180"/>
  </r>
  <r>
    <x v="18"/>
    <s v="FLUJOMETRO"/>
    <s v="GENTEC"/>
    <s v="FM197B-15L-CH"/>
    <s v="14040153-066"/>
    <s v="SALA HD"/>
    <m/>
    <n v="22180"/>
  </r>
  <r>
    <x v="18"/>
    <s v="FLUJOMETRO"/>
    <s v="GENTEC"/>
    <s v="FM197B-15L-CH"/>
    <s v="14050131-086"/>
    <s v="SALA HD"/>
    <m/>
    <n v="22180"/>
  </r>
  <r>
    <x v="18"/>
    <s v="FLUJOMETRO"/>
    <s v="GENTEC"/>
    <s v="FM197B-15L-CH"/>
    <s v="14050131-007"/>
    <s v="SALA HD"/>
    <m/>
    <n v="22180"/>
  </r>
  <r>
    <x v="18"/>
    <s v="FLUJOMETRO"/>
    <s v="GENTEC"/>
    <s v="FM197B-15L-CH"/>
    <s v="14040153-356"/>
    <s v="SALA HD"/>
    <m/>
    <n v="22180"/>
  </r>
  <r>
    <x v="18"/>
    <s v="FLUJOMETRO"/>
    <s v="GENTEC"/>
    <s v="FM197B-15L-CH"/>
    <s v="14040153-032"/>
    <s v="SALA HD"/>
    <m/>
    <n v="22180"/>
  </r>
  <r>
    <x v="18"/>
    <s v="FLUJOMETRO"/>
    <s v="GENTEC"/>
    <s v="FM197B-15L-CH"/>
    <s v="14040153-267"/>
    <s v="SALA HD"/>
    <m/>
    <n v="22180"/>
  </r>
  <r>
    <x v="18"/>
    <s v="FLUJOMETRO"/>
    <s v="GENTEC"/>
    <s v="FM197B-15L-CH"/>
    <s v="14050131-012"/>
    <s v="SALA HD"/>
    <m/>
    <n v="22180"/>
  </r>
  <r>
    <x v="18"/>
    <s v="FLUJOMETRO"/>
    <s v="GENTEC"/>
    <s v="FM197B-15L-CH"/>
    <s v="14040153-367"/>
    <s v="SALA HD"/>
    <m/>
    <n v="22180"/>
  </r>
  <r>
    <x v="18"/>
    <s v="FLUJOMETRO"/>
    <s v="GENTEC"/>
    <s v="FM197B-15L-CH"/>
    <s v="14040153-441"/>
    <s v="SALA HD"/>
    <m/>
    <n v="22180"/>
  </r>
  <r>
    <x v="18"/>
    <s v="FLUJOMETRO"/>
    <s v="GENTEC"/>
    <s v="FM197B-15L-CH"/>
    <s v="14050131-004"/>
    <s v="SALA HD"/>
    <m/>
    <n v="22180"/>
  </r>
  <r>
    <x v="18"/>
    <s v="FLUJOMETRO"/>
    <s v="GENTEC"/>
    <s v="FM197B-15L-CH"/>
    <s v="14050131-024"/>
    <s v="SALA HD"/>
    <m/>
    <n v="22180"/>
  </r>
  <r>
    <x v="18"/>
    <s v="FLUJOMETRO"/>
    <s v="GENTEC"/>
    <s v="FM197B-15L-CH"/>
    <s v="14040153-437"/>
    <s v="SALA HD"/>
    <m/>
    <n v="22180"/>
  </r>
  <r>
    <x v="18"/>
    <s v="FLUJOMETRO"/>
    <s v="GENTEC"/>
    <s v="FM197B-15L-CH"/>
    <s v="14040153-448"/>
    <s v="SALA HD"/>
    <m/>
    <n v="22180"/>
  </r>
  <r>
    <x v="18"/>
    <s v="FLUJOMETRO"/>
    <s v="GENTEC"/>
    <s v="FM197B-15L-CH"/>
    <s v="14040153-085"/>
    <s v="SALA HD"/>
    <m/>
    <n v="22180"/>
  </r>
  <r>
    <x v="18"/>
    <s v="FLUJOMETRO"/>
    <s v="GENTEC"/>
    <s v="FM197B-15L-CH"/>
    <s v="14040153-118"/>
    <s v="SALA HD"/>
    <m/>
    <n v="22180"/>
  </r>
  <r>
    <x v="18"/>
    <s v="FLUJOMETRO"/>
    <s v="GENTEC"/>
    <s v="FM197B-15L-CH"/>
    <s v="14050131-099"/>
    <s v="SALA HD"/>
    <m/>
    <n v="22180"/>
  </r>
  <r>
    <x v="18"/>
    <s v="FLUJOMETRO"/>
    <s v="GENTEC"/>
    <s v="FM197B-15L-CH"/>
    <s v="14040153-435"/>
    <s v="SALA HD"/>
    <m/>
    <n v="22180"/>
  </r>
  <r>
    <x v="1"/>
    <s v="EQUIPO "/>
    <s v="MARCA"/>
    <s v="MODELO"/>
    <s v="SERIE"/>
    <s v="UBICACIÓN"/>
    <s v="ACTIVO FIJO"/>
    <m/>
  </r>
  <r>
    <x v="19"/>
    <s v="Desfibrilador"/>
    <s v="Mindray"/>
    <s v="Beneheart D3"/>
    <s v="EL-42012775"/>
    <s v="sala HD"/>
    <s v="AF-0003829 / AF-0004157"/>
    <n v="152093"/>
  </r>
  <r>
    <x v="19"/>
    <s v="Monitor de signos vitales"/>
    <s v="Mindray"/>
    <s v="Mec 1200"/>
    <s v="CC-43128890"/>
    <s v="procedimientos"/>
    <s v="AF-0002753"/>
    <n v="152093"/>
  </r>
  <r>
    <x v="19"/>
    <s v="Electrocardiografo"/>
    <s v="Biocare"/>
    <s v="ECG 300G"/>
    <n v="1513060883"/>
    <s v="procedimientos"/>
    <s v="AF-0002754"/>
    <n v="114070"/>
  </r>
  <r>
    <x v="19"/>
    <s v="Succionador"/>
    <s v="SMAF"/>
    <s v="SXT 5A"/>
    <s v="NO.L1.14.001"/>
    <s v="sala HD"/>
    <s v="AF-0002758"/>
    <n v="38023"/>
  </r>
  <r>
    <x v="19"/>
    <s v="Bascula digital plataforma"/>
    <s v="Moresco"/>
    <s v="XK3190A12"/>
    <s v=" &quot;001&quot;"/>
    <s v="sala HD"/>
    <s v="AF-0002786"/>
    <n v="79250"/>
  </r>
  <r>
    <x v="19"/>
    <s v="Bascula digital pequeña"/>
    <s v="Moresco"/>
    <n v="1"/>
    <n v="130514498"/>
    <s v="Reciclaje"/>
    <s v="AF-0002785"/>
    <n v="38023"/>
  </r>
  <r>
    <x v="19"/>
    <s v="Gramera"/>
    <s v="BBG"/>
    <s v="Sf-415"/>
    <s v=" &quot;001&quot;"/>
    <s v="Area Biomedica"/>
    <s v="N/A"/>
    <n v="24292"/>
  </r>
  <r>
    <x v="19"/>
    <s v="Bascula peditrica"/>
    <s v="Healt o Meter"/>
    <s v="386 KGS - 01"/>
    <n v="3860006501"/>
    <s v="consultorio nefrologia"/>
    <s v="AF-0003766"/>
    <n v="38023"/>
  </r>
  <r>
    <x v="19"/>
    <s v="Bascula con tallimetro"/>
    <s v="Healt o Meter"/>
    <s v="450Kl"/>
    <n v="4500013624"/>
    <s v="consultorio # 2"/>
    <s v="AF-0003866"/>
    <n v="38023"/>
  </r>
  <r>
    <x v="19"/>
    <s v="Bascula con tallimetro"/>
    <s v="Healt o Meter"/>
    <s v="450Kl"/>
    <n v="4500013625"/>
    <s v="consultorio nefrologia"/>
    <s v="AF-0003851"/>
    <n v="38023"/>
  </r>
  <r>
    <x v="19"/>
    <s v="Bascula con Tallimetro"/>
    <s v="Healt o Meter"/>
    <s v="402 KL"/>
    <s v="4020140450"/>
    <s v="Consultorio nutricion"/>
    <s v="AF-0003876"/>
    <n v="38023"/>
  </r>
  <r>
    <x v="19"/>
    <s v="Bascula con Tallimetro"/>
    <s v="Healt o Meter"/>
    <s v="450 KL"/>
    <s v="4500014536"/>
    <s v="consultorio peritoneal"/>
    <s v="AF-0004000"/>
    <n v="38023"/>
  </r>
  <r>
    <x v="19"/>
    <s v="Termohigrometro"/>
    <s v="KTJ"/>
    <s v="TA218B"/>
    <s v="TH-014242"/>
    <s v="central de gases"/>
    <s v="AF-0008195"/>
    <n v="24715"/>
  </r>
  <r>
    <x v="19"/>
    <s v="Termohigrometro"/>
    <s v="KTJ"/>
    <s v="TA218B"/>
    <s v="TH-014241"/>
    <s v="cuarto concentrados"/>
    <s v="AF-0008194"/>
    <n v="24715"/>
  </r>
  <r>
    <x v="19"/>
    <s v="Termohigrometro"/>
    <s v="KTJ"/>
    <s v="TA218B"/>
    <s v="TH-011229"/>
    <s v="farmacia"/>
    <s v="AF-0008193"/>
    <n v="24715"/>
  </r>
  <r>
    <x v="19"/>
    <s v="Termohigrometro"/>
    <s v="KTJ"/>
    <s v="TA218B"/>
    <s v="TH-011230"/>
    <s v="almacen"/>
    <s v="AF-0003954"/>
    <n v="24715"/>
  </r>
  <r>
    <x v="19"/>
    <s v="Termohigrometro"/>
    <s v="KTJ"/>
    <s v="TA218B"/>
    <s v="TH-011231"/>
    <s v="sala HD"/>
    <s v="AF-0008192"/>
    <n v="24715"/>
  </r>
  <r>
    <x v="19"/>
    <s v="Termohigrometro"/>
    <s v="KTJ"/>
    <s v="TA218B"/>
    <s v="TH-012680"/>
    <s v="planta de agua"/>
    <s v="AF-0008191"/>
    <n v="24715"/>
  </r>
  <r>
    <x v="19"/>
    <s v="Termohigrometro"/>
    <s v="KEX-GERMANY"/>
    <s v="SH-109"/>
    <s v="TH52-2018"/>
    <s v="cuarto insumos sala"/>
    <s v="AF-004153"/>
    <n v="24715"/>
  </r>
  <r>
    <x v="19"/>
    <s v="Termohigrometro"/>
    <s v="KEX-GERMANY"/>
    <s v="SH-109"/>
    <s v="TH53-2018"/>
    <s v="planta concentrados"/>
    <s v="AF-003965"/>
    <n v="24715"/>
  </r>
  <r>
    <x v="19"/>
    <s v="Termohigrometro"/>
    <s v="CLOCK - HUMEDITY"/>
    <s v="HTC-2"/>
    <n v="240922019"/>
    <s v="Almacen 2"/>
    <s v="AF-003957"/>
    <n v="24715"/>
  </r>
  <r>
    <x v="19"/>
    <s v="Termohigrometro"/>
    <s v="KEX-GERMANY"/>
    <s v="SH-109"/>
    <s v="TH57-2018"/>
    <s v="carro paro"/>
    <s v="AF-004160"/>
    <n v="24715"/>
  </r>
  <r>
    <x v="19"/>
    <s v="Termometro digital nevera sala HD"/>
    <s v="KEX-GERMANY"/>
    <s v="RT-803E"/>
    <s v="001"/>
    <s v="sala HD"/>
    <s v="AF-0008196"/>
    <n v="24715"/>
  </r>
  <r>
    <x v="19"/>
    <s v="Termometro digital farmacia cadena de frio"/>
    <s v="KEX-GERMANY"/>
    <s v="RT-803E"/>
    <s v="002"/>
    <s v="farmacia"/>
    <s v="AF-003940"/>
    <n v="24715"/>
  </r>
  <r>
    <x v="19"/>
    <s v="Nevera Farmacia"/>
    <s v="Sansumg"/>
    <s v="RT29FBRHDSP/CL"/>
    <s v="JL8H4BAF102142L"/>
    <s v="farmacia"/>
    <s v="AF-0003790"/>
    <n v="95058"/>
  </r>
  <r>
    <x v="19"/>
    <s v="Nevera sala HD"/>
    <s v="Challenger"/>
    <s v="CR074"/>
    <s v="131026"/>
    <s v="Sala HD"/>
    <s v="AF-0003714"/>
    <n v="95058"/>
  </r>
  <r>
    <x v="19"/>
    <s v="Nevera Imbera"/>
    <s v="Imbera"/>
    <s v="VR17 D BMAEFRX DIS"/>
    <s v="884190280091."/>
    <s v="farmacia"/>
    <s v="AF-003938"/>
    <n v="95058"/>
  </r>
  <r>
    <x v="19"/>
    <s v="Termometro digital Punzon farmacia"/>
    <s v="Alla France"/>
    <s v="910000 -51°F"/>
    <s v="SCMT-00008"/>
    <s v="farmacia"/>
    <s v="AF-0008198"/>
    <n v="24715"/>
  </r>
  <r>
    <x v="19"/>
    <s v="Tensiometro de pared"/>
    <s v="ALP-K2"/>
    <n v="1006521"/>
    <s v=".006025"/>
    <s v="nutricion"/>
    <s v="AF-0003762"/>
    <n v="38023"/>
  </r>
  <r>
    <x v="19"/>
    <s v="Tensiometro de pared"/>
    <s v="ALP-K2"/>
    <n v="1006521"/>
    <s v=".006040"/>
    <s v="coord. Enfermeria"/>
    <s v="AF-0003753"/>
    <n v="38023"/>
  </r>
  <r>
    <x v="19"/>
    <s v="Tensiometro de pared"/>
    <s v="ALP-K2"/>
    <n v="1006521"/>
    <s v=".006007"/>
    <s v="nefrologia"/>
    <s v="AF-0003741"/>
    <n v="38023"/>
  </r>
  <r>
    <x v="19"/>
    <s v="Monitor de presion"/>
    <s v="ADC"/>
    <n v="6021"/>
    <n v="200704900"/>
    <s v="sala HD"/>
    <s v="N/A"/>
    <n v="38023"/>
  </r>
  <r>
    <x v="19"/>
    <s v="Monitor de presion"/>
    <s v="Riester"/>
    <s v="ri-Champion-N"/>
    <n v="10001468"/>
    <s v="sala HD"/>
    <s v="AF-0008200/AF-0004151"/>
    <n v="38023"/>
  </r>
  <r>
    <x v="19"/>
    <s v="Monitor de presion"/>
    <s v="Riester"/>
    <s v="ri-Champion-N"/>
    <n v="10001472"/>
    <s v="peritoneal"/>
    <s v="AF-0008199"/>
    <n v="38023"/>
  </r>
  <r>
    <x v="19"/>
    <s v="Camilla procedimiento los pinos"/>
    <s v="Los pinos"/>
    <s v="C374QR"/>
    <n v="67462"/>
    <s v="procedimientos"/>
    <s v="AF-0002755"/>
    <n v="57034"/>
  </r>
  <r>
    <x v="19"/>
    <s v="Camilla peritoneal"/>
    <s v="Generica"/>
    <s v="n/a"/>
    <s v="001"/>
    <s v="peritoneal"/>
    <s v="AF-0003777"/>
    <n v="57034"/>
  </r>
  <r>
    <x v="19"/>
    <s v="Camilla trasporte"/>
    <s v="n/a"/>
    <s v="n/a"/>
    <s v="002"/>
    <s v="sala hd"/>
    <s v="AF-003938"/>
    <n v="57034"/>
  </r>
  <r>
    <x v="19"/>
    <s v="Lampara pielitica"/>
    <s v="Welch Allyn"/>
    <s v="GS-900"/>
    <s v="10025113109364"/>
    <s v="procedimientos"/>
    <s v="AF-0003922"/>
    <n v="133081"/>
  </r>
  <r>
    <x v="19"/>
    <s v="Equipo Organos"/>
    <s v="Welch Allyn"/>
    <n v="95001"/>
    <s v="001"/>
    <s v="consultorio # 2"/>
    <s v="AF-004026"/>
    <n v="38023"/>
  </r>
  <r>
    <x v="19"/>
    <s v="Equipo Organos"/>
    <s v="Welch Allyn"/>
    <n v="95001"/>
    <s v="002"/>
    <s v="nefrologia"/>
    <s v="AF-0004154"/>
    <n v="38023"/>
  </r>
  <r>
    <x v="19"/>
    <s v="Equipo Organos"/>
    <s v="Welch Allyn"/>
    <n v="95001"/>
    <s v="003"/>
    <s v="sala HD"/>
    <s v="AF-0003889"/>
    <n v="38023"/>
  </r>
  <r>
    <x v="19"/>
    <s v="Fonendoscopio"/>
    <s v="GMD"/>
    <s v="HS-30K"/>
    <s v="001"/>
    <s v="nefrologia"/>
    <s v="N/A"/>
    <n v="9506"/>
  </r>
  <r>
    <x v="19"/>
    <s v="Fonendoscopio"/>
    <s v="GMD"/>
    <s v="HS-30K"/>
    <s v="002"/>
    <s v="consultorio 2"/>
    <s v="N/A"/>
    <n v="9506"/>
  </r>
  <r>
    <x v="19"/>
    <s v="Fonendoscopio"/>
    <s v="GMD"/>
    <s v="HS-30K"/>
    <s v="003"/>
    <s v="sala HD"/>
    <s v="N/A"/>
    <n v="9506"/>
  </r>
  <r>
    <x v="19"/>
    <s v="Fonendoscopio"/>
    <s v="ALP-K2"/>
    <s v="N°.807"/>
    <s v="004"/>
    <s v="cuarto  + B"/>
    <s v="N/A"/>
    <n v="9506"/>
  </r>
  <r>
    <x v="19"/>
    <s v="Fonendoscopio"/>
    <s v="ALP-K2"/>
    <s v="RAPAPPOT"/>
    <s v="005"/>
    <s v="carro paro"/>
    <s v="N/A"/>
    <n v="9506"/>
  </r>
  <r>
    <x v="19"/>
    <s v="Fonendoscopio"/>
    <s v="ALP-K2"/>
    <s v="N°.807"/>
    <s v="006"/>
    <s v="Nutricion"/>
    <s v="N/A"/>
    <n v="9506"/>
  </r>
  <r>
    <x v="19"/>
    <s v="Fonendoscopio Pediatrico"/>
    <s v="Welch Allyn"/>
    <n v="901039"/>
    <s v="007"/>
    <s v="Nefrologia"/>
    <s v="N/A"/>
    <n v="9506"/>
  </r>
  <r>
    <x v="19"/>
    <s v="Laringoscopio"/>
    <s v="Welch Allyn"/>
    <n v="60813"/>
    <s v="001"/>
    <s v="carro paro"/>
    <s v="N/A"/>
    <n v="28517"/>
  </r>
  <r>
    <x v="19"/>
    <s v="Camilla divan"/>
    <s v="Generica"/>
    <s v="N/A"/>
    <s v="N/A"/>
    <s v="Nutricion"/>
    <s v="AF-003760"/>
    <m/>
  </r>
  <r>
    <x v="19"/>
    <s v="Camilla divan"/>
    <s v="Generica"/>
    <s v="N/A"/>
    <s v="N/A"/>
    <s v="coord. Enfermeria"/>
    <s v="AF-003749"/>
    <m/>
  </r>
  <r>
    <x v="19"/>
    <s v="Camilla divan"/>
    <s v="Generica"/>
    <s v="N/A"/>
    <s v="N/A"/>
    <s v="nefrologia"/>
    <s v="AF-0003855"/>
    <m/>
  </r>
  <r>
    <x v="1"/>
    <s v="EQUIPO "/>
    <s v="MARCA"/>
    <s v="MODELO"/>
    <s v="SERIE"/>
    <s v="UBICACIÓN"/>
    <s v="ACTIVO FIJO"/>
    <m/>
  </r>
  <r>
    <x v="20"/>
    <s v="Bascula"/>
    <s v="LEXUS"/>
    <s v="MATRIXZERO"/>
    <s v="03357"/>
    <s v="SALA HD"/>
    <s v="AF-002937"/>
    <n v="38023"/>
  </r>
  <r>
    <x v="20"/>
    <s v="Bascula"/>
    <s v="LEXUS"/>
    <s v="MATRIXZERO"/>
    <s v="00520"/>
    <s v="SALA HD"/>
    <s v="AF-002935"/>
    <n v="38023"/>
  </r>
  <r>
    <x v="20"/>
    <s v="BASCULA PEDIATRICA"/>
    <s v="SECA"/>
    <s v="N/A"/>
    <n v="8354238170183"/>
    <s v="CONSULTORIO NEFRO 2"/>
    <s v="AF002662"/>
    <n v="38023"/>
  </r>
  <r>
    <x v="20"/>
    <s v="Bascula "/>
    <s v="Bernalo"/>
    <s v="Kl1"/>
    <s v="0001"/>
    <s v="NUTRICION"/>
    <s v="AF0009484"/>
    <n v="38023"/>
  </r>
  <r>
    <x v="20"/>
    <s v="Bascula "/>
    <s v="Bernalo"/>
    <s v="Kl1"/>
    <s v="0002"/>
    <s v="CONSULTORIO NEFRO 2"/>
    <s v="AF-002991"/>
    <n v="38023"/>
  </r>
  <r>
    <x v="20"/>
    <s v="Bascula  "/>
    <s v="Healht o Meter"/>
    <s v="450 KL"/>
    <s v="4500013626"/>
    <s v="CONSULTORIO NEFRO 1"/>
    <s v="AF-002660"/>
    <n v="38023"/>
  </r>
  <r>
    <x v="20"/>
    <s v="Desfibrilador"/>
    <s v="mindray"/>
    <s v="bneheart d3"/>
    <s v="EZ-84004810"/>
    <s v="CARRO PARO"/>
    <s v="AF0009447"/>
    <n v="152093"/>
  </r>
  <r>
    <x v="20"/>
    <s v="Electrobisturi"/>
    <s v="BOVIE"/>
    <s v="IDS-300"/>
    <s v="BV3915016"/>
    <s v="PROCEDIMIENTO"/>
    <s v="AF0009480"/>
    <n v="152092"/>
  </r>
  <r>
    <x v="20"/>
    <s v="Electrocardiografo"/>
    <s v="wELCH ALLYN"/>
    <s v="cp50A-3ES1"/>
    <n v="109200160316"/>
    <s v="PROCEDIMIENTO"/>
    <s v="AF0009446"/>
    <n v="114070"/>
  </r>
  <r>
    <x v="20"/>
    <s v="Equipo de Organos "/>
    <s v="wELCH ALLYN"/>
    <s v="Pocket led"/>
    <s v="N\A"/>
    <s v="CONTINGENCIA"/>
    <s v="AF-003001"/>
    <n v="38023"/>
  </r>
  <r>
    <x v="20"/>
    <s v="Equipo de Organos led"/>
    <s v="wELCH ALLYN"/>
    <s v="poket led"/>
    <m/>
    <s v="CONSULTORIO NEFRO 1"/>
    <s v="AF0009627"/>
    <n v="38023"/>
  </r>
  <r>
    <x v="20"/>
    <s v="Equipo de Organos led"/>
    <s v="wELCH ALLYN"/>
    <s v="poket led"/>
    <m/>
    <s v="CONSULTORIO NEFRO 2"/>
    <s v="AF-008541"/>
    <n v="38023"/>
  </r>
  <r>
    <x v="20"/>
    <s v="Equipo de Organos led"/>
    <s v="wELCH ALLYN"/>
    <s v="poket led"/>
    <s v="CARRO DE PARO "/>
    <s v="CARRO PARO"/>
    <s v="AF0009629"/>
    <n v="38023"/>
  </r>
  <r>
    <x v="20"/>
    <s v="Lámpara pielitica"/>
    <s v="Welch Allyn"/>
    <s v="GS-900"/>
    <s v="06021915120595-1"/>
    <s v="PROCEDIMIENTO"/>
    <s v="AF0009481"/>
    <n v="133081"/>
  </r>
  <r>
    <x v="20"/>
    <s v="Laringoscopio "/>
    <s v="WELCH ALLYN"/>
    <s v="REF60813 LED"/>
    <s v="00732094142907"/>
    <s v="CARRO PARO"/>
    <s v="AF0009610"/>
    <n v="28517"/>
  </r>
  <r>
    <x v="20"/>
    <s v="MONITOR DE SIGNOS VITALES"/>
    <s v="MINDRAY"/>
    <s v="UMEC-10"/>
    <s v="KN-94041470"/>
    <s v="PROCEDIMIENTO"/>
    <s v="AF-002709"/>
    <n v="152093"/>
  </r>
  <r>
    <x v="20"/>
    <s v="Succionador"/>
    <s v="CAMI"/>
    <s v="NEW-ASKIR 230"/>
    <s v="1032"/>
    <s v="CARRO PARO"/>
    <s v="AF0009605"/>
    <n v="38023"/>
  </r>
  <r>
    <x v="20"/>
    <s v="Tensiometro"/>
    <s v="WELCH ALLYN"/>
    <s v="DS44-09"/>
    <s v="180122112737"/>
    <s v="CONSULTORIO NEFRO 2"/>
    <s v="AF0009626"/>
    <n v="38023"/>
  </r>
  <r>
    <x v="20"/>
    <s v="Tensiómetro"/>
    <s v="Welch Allyn"/>
    <s v="DS44-11C"/>
    <s v="180103222759"/>
    <s v="PERITONEAL"/>
    <s v="AF0009623"/>
    <n v="38023"/>
  </r>
  <r>
    <x v="20"/>
    <s v="Tensiómetro "/>
    <s v="Welch Allyn"/>
    <s v="7670-01S"/>
    <s v="180113115985"/>
    <s v="CONSULTORIO NEFRO 1"/>
    <s v="AF002659"/>
    <n v="38023"/>
  </r>
  <r>
    <x v="20"/>
    <s v="Tensiometro pediatrico"/>
    <s v="ALP-K2"/>
    <s v="47172-8"/>
    <n v="37381"/>
    <s v="Nefrologia"/>
    <s v="N\A"/>
    <n v="38023"/>
  </r>
  <r>
    <x v="20"/>
    <s v="fonendoscopio"/>
    <s v="GMD"/>
    <s v="HS-30C2"/>
    <s v="FN-02"/>
    <s v="CARRO DE PARO"/>
    <s v="AF-0009632"/>
    <n v="9506"/>
  </r>
  <r>
    <x v="20"/>
    <s v="fonendoscopio"/>
    <s v="GMD"/>
    <s v="HS-30C3"/>
    <s v="FN-01"/>
    <s v="POSITIVO"/>
    <s v="AF-0009631"/>
    <n v="9506"/>
  </r>
  <r>
    <x v="20"/>
    <s v="fonendoscopio"/>
    <s v="wELCH ALLYN"/>
    <s v="Adulto"/>
    <n v="3"/>
    <s v="CONTINGENCIA"/>
    <s v="AF-0009618"/>
    <n v="9506"/>
  </r>
  <r>
    <x v="20"/>
    <s v="fonendoscopio"/>
    <s v="wELCH ALLYN"/>
    <s v="Adulto"/>
    <n v="2"/>
    <s v="NEFROLOGIA 1"/>
    <s v="AF-0009617"/>
    <n v="9506"/>
  </r>
  <r>
    <x v="20"/>
    <s v="fonendoscopio"/>
    <s v="RIESTER"/>
    <s v="PEDIATRICO"/>
    <s v="FN-11"/>
    <m/>
    <s v="AF-0009636"/>
    <n v="9506"/>
  </r>
  <r>
    <x v="20"/>
    <s v="fonendoscopio"/>
    <s v="wELCH ALLYN"/>
    <m/>
    <n v="5"/>
    <s v="CONSULTORIO 2"/>
    <s v="AF-0009620"/>
    <n v="9506"/>
  </r>
  <r>
    <x v="20"/>
    <s v="fonendoscopio"/>
    <s v="GMD"/>
    <s v="HS-30C2"/>
    <s v="FN-06"/>
    <s v="PROCEDIMIENTOS"/>
    <m/>
    <n v="9506"/>
  </r>
  <r>
    <x v="20"/>
    <s v="TERMOHIGROMETRO"/>
    <s v="BIO-TEMP"/>
    <s v="N\A"/>
    <s v="THH-007"/>
    <s v="TRABAJO LIMPIO"/>
    <s v="AF-002708"/>
    <n v="24715"/>
  </r>
  <r>
    <x v="20"/>
    <s v="TERMOHIGROMETRO"/>
    <s v="BIO-TEMP"/>
    <s v="N\A"/>
    <s v="THH-006"/>
    <s v="FARMACIA"/>
    <s v="AF-002716"/>
    <n v="24715"/>
  </r>
  <r>
    <x v="20"/>
    <s v="TERMOHIGROMETRO"/>
    <s v="BIO-TEMP"/>
    <s v="N\A"/>
    <s v="THH-005"/>
    <s v="CARRO DE PARO"/>
    <s v="AF-008541"/>
    <n v="24715"/>
  </r>
  <r>
    <x v="20"/>
    <s v="TERMOHIGROMETRO"/>
    <s v="BIO-TEMP"/>
    <m/>
    <s v="THH-OO8"/>
    <s v="ALMACEN"/>
    <s v="AF-002705"/>
    <n v="24715"/>
  </r>
  <r>
    <x v="20"/>
    <s v="TERMOHIGROMETRO"/>
    <s v="KEX-GERMANY"/>
    <s v="RT-803E"/>
    <s v="N\A"/>
    <s v="CABA FARMACIA"/>
    <s v="AF-002715"/>
    <n v="24715"/>
  </r>
  <r>
    <x v="20"/>
    <s v="TERMOHIGROMETRO"/>
    <s v="KEX GERMAY "/>
    <s v="RT-803E"/>
    <s v="N\A"/>
    <m/>
    <s v="AF-002711"/>
    <n v="24715"/>
  </r>
  <r>
    <x v="20"/>
    <s v="TERMOHIGROMETRO"/>
    <s v="KEX GERMANY"/>
    <s v="RT-803E"/>
    <s v="2018-09"/>
    <s v="FARMACIA"/>
    <s v="N\A"/>
    <n v="24715"/>
  </r>
  <r>
    <x v="20"/>
    <s v="TERMOHIGROMETRO"/>
    <s v="ALLA-FRANCE"/>
    <s v="N'A"/>
    <s v="TH001"/>
    <s v="FARMACIA"/>
    <s v="AF-002707"/>
    <n v="24715"/>
  </r>
  <r>
    <x v="20"/>
    <s v="TERMOHIGROMETRO"/>
    <s v="KEX GERMANY"/>
    <s v="RT803E"/>
    <s v="N\A"/>
    <s v="FARMACIA"/>
    <s v="N\A"/>
    <n v="24715"/>
  </r>
  <r>
    <x v="20"/>
    <s v="TERMOHIGROMETRO"/>
    <s v="KEX GERMANY"/>
    <s v="HTC-2"/>
    <s v="THH-009"/>
    <s v="CONTINGENCIA"/>
    <s v="AF-002697"/>
    <n v="24715"/>
  </r>
  <r>
    <x v="20"/>
    <s v="TERMOHIGROMETRO"/>
    <s v="BIO-TEMP"/>
    <s v="N\A"/>
    <s v="THH-003"/>
    <s v="CONCENTRADOS"/>
    <s v="AF-002704"/>
    <n v="24715"/>
  </r>
  <r>
    <x v="20"/>
    <s v="TERMOHIGROMETRO"/>
    <s v="BIO-TEMP"/>
    <s v="N\A"/>
    <s v="THH004"/>
    <s v="RED DE GAS "/>
    <s v="AF-002706"/>
    <n v="24715"/>
  </r>
  <r>
    <x v="20"/>
    <s v="TERMOMETRO DE PULZON"/>
    <s v="BIO-TEMP"/>
    <s v="COD-04404834"/>
    <s v="TH-003"/>
    <s v="FARMACIA"/>
    <s v="AF-002704"/>
    <n v="24715"/>
  </r>
  <r>
    <x v="20"/>
    <s v="FLUJOMETRO"/>
    <s v="GENTEC"/>
    <s v="FM197B-15L-CH"/>
    <s v="61G-17020270/087"/>
    <s v="SALA HD"/>
    <s v="N/A"/>
    <n v="22180"/>
  </r>
  <r>
    <x v="20"/>
    <s v="FLUJOMETRO"/>
    <s v="GENTEC"/>
    <s v="FM197B-15L-CH"/>
    <s v="61G-17020270/099"/>
    <s v="SALA HD"/>
    <s v="N/A"/>
    <n v="22180"/>
  </r>
  <r>
    <x v="20"/>
    <s v="FLUJOMETRO"/>
    <s v="GENTEC"/>
    <s v="FM197B-15L-CH"/>
    <s v="61G-17010109/117"/>
    <s v="SALA HD"/>
    <s v="N/A"/>
    <n v="22180"/>
  </r>
  <r>
    <x v="20"/>
    <s v="FLUJOMETRO"/>
    <s v="GENTEC"/>
    <s v="FM197B-15L-CH"/>
    <s v="61G-17020270/059"/>
    <s v="SALA HD"/>
    <s v="N/A"/>
    <n v="22180"/>
  </r>
  <r>
    <x v="20"/>
    <s v="FLUJOMETRO"/>
    <s v="GENTEC"/>
    <s v="FM197B-15L-CH"/>
    <s v="61G-17010109/003"/>
    <s v="SALA HD"/>
    <s v="N/A"/>
    <n v="22180"/>
  </r>
  <r>
    <x v="20"/>
    <s v="FLUJOMETRO"/>
    <s v="GENTEC"/>
    <s v="FM197B-15L-CH"/>
    <s v="61G-17010109/002"/>
    <s v="SALA HD"/>
    <s v="N/A"/>
    <n v="22180"/>
  </r>
  <r>
    <x v="20"/>
    <s v="FLUJOMETRO"/>
    <s v="GENTEC"/>
    <s v="FM197B-15L-CH"/>
    <s v="61G-17020270/135"/>
    <s v="SALA HD"/>
    <s v="N/A"/>
    <n v="22180"/>
  </r>
  <r>
    <x v="20"/>
    <s v="FLUJOMETRO"/>
    <s v="GENTEC"/>
    <s v="FM197B-15L-CH"/>
    <s v="61G-17010109/110"/>
    <s v="SALA HD"/>
    <s v="N/A"/>
    <n v="22180"/>
  </r>
  <r>
    <x v="20"/>
    <s v="FLUJOMETRO"/>
    <s v="GENTEC"/>
    <s v="FM197B-15L-CH"/>
    <s v="61G-17010109/060"/>
    <s v="SALA HD"/>
    <s v="N/A"/>
    <n v="22180"/>
  </r>
  <r>
    <x v="20"/>
    <s v="FLUJOMETRO"/>
    <s v="GENTEC"/>
    <s v="FM197B-15L-CH"/>
    <s v="61G-17010109/098"/>
    <s v="SALA HD"/>
    <s v="N/A"/>
    <n v="22180"/>
  </r>
  <r>
    <x v="20"/>
    <s v="FLUJOMETRO"/>
    <s v="GENTEC"/>
    <s v="FM197B-15L-CH"/>
    <s v="61G-17020270/104"/>
    <s v="SALA HD"/>
    <s v="N/A"/>
    <n v="22180"/>
  </r>
  <r>
    <x v="20"/>
    <s v="FLUJOMETRO"/>
    <s v="GENTEC"/>
    <s v="FM197B-15L-CH"/>
    <s v="61G-17020270/115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88"/>
    <s v="SALA HD"/>
    <s v="N/A"/>
    <n v="22180"/>
  </r>
  <r>
    <x v="20"/>
    <s v="FLUJOMETRO"/>
    <s v="GENTEC"/>
    <s v="FM197B-15L-CH"/>
    <s v="61G-17010109/009"/>
    <s v="SALA HD"/>
    <s v="N/A"/>
    <n v="22180"/>
  </r>
  <r>
    <x v="20"/>
    <s v="FLUJOMETRO"/>
    <s v="GENTEC"/>
    <s v="FM197B-15L-CH"/>
    <s v="61G-17010109/069"/>
    <s v="SALA HD"/>
    <s v="N/A"/>
    <n v="22180"/>
  </r>
  <r>
    <x v="20"/>
    <s v="FLUJOMETRO"/>
    <s v="GENTEC"/>
    <s v="FM197B-15L-CH"/>
    <s v="61G-17010109/041"/>
    <s v="SALA HD"/>
    <s v="N/A"/>
    <n v="22180"/>
  </r>
  <r>
    <x v="20"/>
    <s v="FLUJOMETRO"/>
    <s v="GENTEC"/>
    <s v="FM197B-15L-CH"/>
    <s v="61G-17010109/223"/>
    <s v="SALA HD"/>
    <s v="N/A"/>
    <n v="22180"/>
  </r>
  <r>
    <x v="20"/>
    <s v="FLUJOMETRO"/>
    <s v="GENTEC"/>
    <s v="FM197B-15L-CH"/>
    <s v="61G-17010109/056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108"/>
    <s v="SALA HD"/>
    <s v="N/A"/>
    <n v="22180"/>
  </r>
  <r>
    <x v="20"/>
    <s v="FLUJOMETRO"/>
    <s v="GENTEC"/>
    <s v="FM197B-15L-CH"/>
    <s v="61G-17020270/161"/>
    <s v="SALA HD"/>
    <s v="N/A"/>
    <n v="22180"/>
  </r>
  <r>
    <x v="20"/>
    <s v="FLUJOMETRO"/>
    <s v="GENTEC"/>
    <s v="FM197B-15L-CH"/>
    <s v="61G-17020270/151"/>
    <s v="SALA HD"/>
    <s v="N/A"/>
    <n v="22180"/>
  </r>
  <r>
    <x v="20"/>
    <s v="FLUJOMETRO"/>
    <s v="GENTEC"/>
    <s v="FM197B-15L-CH"/>
    <s v="61G-17020270/143"/>
    <s v="SALA HD"/>
    <s v="N/A"/>
    <n v="22180"/>
  </r>
  <r>
    <x v="20"/>
    <s v="FLUJOMETRO"/>
    <s v="GENTEC"/>
    <s v="FM197B-15L-CH"/>
    <s v="61G-17020270/150"/>
    <s v="SALA HD"/>
    <s v="N/A"/>
    <n v="22180"/>
  </r>
  <r>
    <x v="20"/>
    <s v="FLUJOMETRO"/>
    <s v="GENTEC"/>
    <s v="FM197B-15L-CH"/>
    <s v="61G-17020270/095"/>
    <s v="SALA HD"/>
    <s v="N/A"/>
    <n v="22180"/>
  </r>
  <r>
    <x v="20"/>
    <s v="FLUJOMETRO"/>
    <s v="GENTEC"/>
    <s v="FM197B-15L-CH"/>
    <s v="61G-17010109/013"/>
    <s v="SALA HD"/>
    <s v="N/A"/>
    <n v="22180"/>
  </r>
  <r>
    <x v="20"/>
    <s v="FLUJOMETRO"/>
    <s v="GENTEC"/>
    <s v="FM197B-15L-CH"/>
    <s v="61G-17020270/173"/>
    <s v="SALA HD"/>
    <s v="N/A"/>
    <n v="22180"/>
  </r>
  <r>
    <x v="20"/>
    <s v="FLUJOMETRO"/>
    <s v="GENTEC"/>
    <s v="FM197B-15L-CH"/>
    <s v="61G-17020270/084"/>
    <s v="SALA HD"/>
    <s v="N/A"/>
    <n v="22180"/>
  </r>
  <r>
    <x v="20"/>
    <s v="FLUJOMETRO"/>
    <s v="GENTEC"/>
    <s v="FM197B-15L-CH"/>
    <s v="61G-17010109/240"/>
    <s v="SALA HD"/>
    <s v="N/A"/>
    <n v="22180"/>
  </r>
  <r>
    <x v="20"/>
    <s v="FLUJOMETRO"/>
    <s v="GENTEC"/>
    <s v="FM197B-15L-CH"/>
    <s v="61G-17010109/004"/>
    <s v="SALA HD"/>
    <s v="N/A"/>
    <n v="22180"/>
  </r>
  <r>
    <x v="20"/>
    <s v="FLUJOMETRO"/>
    <s v="GENTEC"/>
    <s v="FM197B-15L-CH"/>
    <s v="61G-17020270/106"/>
    <s v="SALA HD"/>
    <s v="N/A"/>
    <n v="22180"/>
  </r>
  <r>
    <x v="20"/>
    <s v="FLUJOMETRO"/>
    <s v="GENTEC"/>
    <s v="FM197B-15L-CH"/>
    <s v="61G-16070096/165"/>
    <s v="SALA HD"/>
    <s v="N/A"/>
    <n v="22180"/>
  </r>
  <r>
    <x v="20"/>
    <s v="FLUJOMETRO"/>
    <s v="GENTEC"/>
    <s v="FM197B-15L-CH"/>
    <s v="61G-17010109/078"/>
    <s v="SALA HD"/>
    <s v="N/A"/>
    <n v="22180"/>
  </r>
  <r>
    <x v="20"/>
    <s v="FLUJOMETRO"/>
    <s v="GENTEC"/>
    <s v="FM197B-15L-CH"/>
    <s v="61G-17010109/062"/>
    <s v="SALA HD"/>
    <s v="N/A"/>
    <n v="22180"/>
  </r>
  <r>
    <x v="20"/>
    <s v="FLUJOMETRO"/>
    <s v="GENTEC"/>
    <s v="FM197B-15L-CH"/>
    <s v="61G-17010109/213"/>
    <s v="SALA HD"/>
    <s v="N/A"/>
    <n v="22180"/>
  </r>
  <r>
    <x v="20"/>
    <s v="FLUJOMETRO"/>
    <s v="GENTEC"/>
    <s v="FM197B-15L-CH"/>
    <s v="61G-17010109/209"/>
    <s v="SALA HD"/>
    <s v="N/A"/>
    <n v="22180"/>
  </r>
  <r>
    <x v="20"/>
    <s v="FLUJOMETRO"/>
    <s v="GENTEC"/>
    <s v="FM197B-15L-CH"/>
    <s v="61G-17010109/215"/>
    <s v="SALA HD"/>
    <s v="N/A"/>
    <n v="22180"/>
  </r>
  <r>
    <x v="20"/>
    <s v="FLUJOMETRO"/>
    <s v="GENTEC"/>
    <s v="FM197B-15L-CH"/>
    <s v="61G-17010109/071"/>
    <s v="SALA HD"/>
    <s v="N/A"/>
    <n v="22180"/>
  </r>
  <r>
    <x v="20"/>
    <s v="FLUJOMETRO"/>
    <s v="GENTEC"/>
    <s v="FM197B-15L-CH"/>
    <s v="61G-17020270/089"/>
    <s v="SALA HD"/>
    <s v="N/A"/>
    <n v="22180"/>
  </r>
  <r>
    <x v="20"/>
    <s v="FLUJOMETRO"/>
    <s v="GENTEC"/>
    <s v="FM197B-15L-CH"/>
    <s v="61G-17010109/104"/>
    <s v="SALA HD"/>
    <s v="N/A"/>
    <n v="22180"/>
  </r>
  <r>
    <x v="20"/>
    <s v="FLUJOMETRO"/>
    <s v="GENTEC"/>
    <s v="FM197B-15L-CH"/>
    <s v="61G-17020270/171"/>
    <s v="SALA HD"/>
    <s v="N/A"/>
    <n v="22180"/>
  </r>
  <r>
    <x v="20"/>
    <s v="FLUJOMETRO"/>
    <s v="GENTEC"/>
    <s v="FM197B-15L-CH"/>
    <s v="61G-17020270/077"/>
    <s v="SALA HD"/>
    <s v="N/A"/>
    <n v="22180"/>
  </r>
  <r>
    <x v="20"/>
    <s v="FLUJOMETRO"/>
    <s v="GENTEC"/>
    <s v="FM197B-15L-CH"/>
    <s v="61G-17020270/159"/>
    <s v="SALA HD"/>
    <s v="N/A"/>
    <n v="22180"/>
  </r>
  <r>
    <x v="20"/>
    <s v="FLUJOMETRO"/>
    <s v="GENTEC"/>
    <s v="FM197B-15L-CH"/>
    <s v="61G-17020270/121"/>
    <s v="SALA HD"/>
    <s v="N/A"/>
    <n v="22180"/>
  </r>
  <r>
    <x v="20"/>
    <s v="FLUJOMETRO"/>
    <s v="GENTEC"/>
    <s v="FM197B-15L-CH"/>
    <s v="61G-17010109/008"/>
    <s v="SALA HD"/>
    <s v="N/A"/>
    <n v="22180"/>
  </r>
  <r>
    <x v="20"/>
    <s v="FLUJOMETRO"/>
    <s v="GENTEC"/>
    <s v="FM197B-15L-CH"/>
    <s v="61G-17010109/106"/>
    <s v="SALA HD"/>
    <s v="N/A"/>
    <n v="22180"/>
  </r>
  <r>
    <x v="20"/>
    <s v="FLUJOMETRO"/>
    <s v="GENTEC"/>
    <s v="FM197B-15L-CH"/>
    <s v="61G-17010109/239"/>
    <s v="SALA HD"/>
    <s v="N/A"/>
    <n v="22180"/>
  </r>
  <r>
    <x v="20"/>
    <s v="FLUJOMETRO"/>
    <s v="GENTEC"/>
    <s v="FM197B-15L-CH"/>
    <s v="61G-17010109/070"/>
    <s v="SALA HD"/>
    <s v="N/A"/>
    <n v="22180"/>
  </r>
  <r>
    <x v="20"/>
    <s v="FLUJOMETRO"/>
    <s v="GENTEC"/>
    <s v="FM197B-15L-CH"/>
    <s v="61G-17010109/030"/>
    <s v="SALA HD"/>
    <s v="N/A"/>
    <n v="22180"/>
  </r>
  <r>
    <x v="20"/>
    <s v="FLUJOMETRO"/>
    <s v="GENTEC"/>
    <s v="FM197B-15L-CH"/>
    <s v="61G-17010109/068"/>
    <s v="SALA HD"/>
    <s v="N/A"/>
    <n v="22180"/>
  </r>
  <r>
    <x v="20"/>
    <s v="FLUJOMETRO"/>
    <s v="GENTEC"/>
    <s v="FM197B-15L-CH"/>
    <s v="61G-17010109/014"/>
    <s v="SALA HD"/>
    <s v="N/A"/>
    <n v="22180"/>
  </r>
  <r>
    <x v="20"/>
    <s v="FLUJOMETRO"/>
    <s v="GENTEC"/>
    <s v="FM197B-15L-CH"/>
    <s v="61G-17020270/067"/>
    <s v="SALA HD"/>
    <s v="N/A"/>
    <n v="22180"/>
  </r>
  <r>
    <x v="20"/>
    <s v="FLUJOMETRO"/>
    <s v="GENTEC"/>
    <s v="FM197B-15L-CH"/>
    <s v="61G-17010109/055"/>
    <s v="SALA HD"/>
    <s v="N/A"/>
    <n v="22180"/>
  </r>
  <r>
    <x v="20"/>
    <s v="FLUJOMETRO"/>
    <s v="GENTEC"/>
    <s v="FM197B-15L-CH"/>
    <s v="61G-17010109/111"/>
    <s v="SALA HD"/>
    <s v="N/A"/>
    <n v="22180"/>
  </r>
  <r>
    <x v="1"/>
    <s v="EQUIPO "/>
    <s v="MARCA"/>
    <s v="MODELO"/>
    <s v="SERIE"/>
    <s v="UBICACIÓN"/>
    <s v="ACTIVO FIJO"/>
    <m/>
  </r>
  <r>
    <x v="21"/>
    <s v="BALANZA"/>
    <s v="HEALTH O METER"/>
    <s v="522KL"/>
    <s v="522 0006609"/>
    <s v="PERITONEAL"/>
    <s v="AF-008633"/>
    <n v="38023"/>
  </r>
  <r>
    <x v="21"/>
    <s v="BALANZA"/>
    <s v="HEALTH O METER"/>
    <s v="522KL"/>
    <s v="522 0006829"/>
    <s v="NEFROLOGIA 1"/>
    <s v="AF-008632"/>
    <n v="38023"/>
  </r>
  <r>
    <x v="21"/>
    <s v="BASCULA TALLIMETRO"/>
    <s v="DETECTO"/>
    <n v="2392"/>
    <s v="E26118-0314"/>
    <s v="NUTRICION"/>
    <s v="AF-008505"/>
    <n v="58000"/>
  </r>
  <r>
    <x v="21"/>
    <s v="BASCULA TALLIMETRO"/>
    <s v="DETECTO"/>
    <n v="2392"/>
    <s v="E06018-0166"/>
    <s v="NEFROLOGIA 3"/>
    <s v="AF-008509"/>
    <n v="58000"/>
  </r>
  <r>
    <x v="21"/>
    <s v="BASCULA TALLIMETRO"/>
    <s v="DETECTO"/>
    <n v="2392"/>
    <s v="E06018-0148"/>
    <s v="NEFROLOGIA 1"/>
    <s v="AF-008507"/>
    <n v="58000"/>
  </r>
  <r>
    <x v="21"/>
    <s v="BASCULA TALLIMETRO"/>
    <s v="DETECTO"/>
    <n v="2392"/>
    <s v="E06018-0164"/>
    <s v="NEFROLOGIA 2"/>
    <s v="AF-008504"/>
    <n v="58000"/>
  </r>
  <r>
    <x v="21"/>
    <s v="BASCULA TALLIMETRO"/>
    <s v="DETECTO"/>
    <n v="2392"/>
    <s v="E06018-0177"/>
    <s v="PERITONEAL"/>
    <s v="AF-008508"/>
    <n v="58000"/>
  </r>
  <r>
    <x v="21"/>
    <s v="BASCULA TALLIMETRO"/>
    <s v="DETECTO"/>
    <n v="2392"/>
    <s v="E06018-0175"/>
    <s v="NEFROLOGIA 4"/>
    <s v="AF-008506"/>
    <n v="58000"/>
  </r>
  <r>
    <x v="21"/>
    <s v="BASCULA TIPO RAMPA"/>
    <s v="TRUMAX "/>
    <s v="MATRIX ZERO"/>
    <s v="CS190225"/>
    <s v="PERITONEAL"/>
    <s v="N/A"/>
    <n v="58000"/>
  </r>
  <r>
    <x v="21"/>
    <s v="BASCUA PLATAFORMA"/>
    <s v="MORESCO"/>
    <s v="TCSR1"/>
    <s v="EO6018-0148"/>
    <s v="RESIDUOS"/>
    <s v="N/A"/>
    <n v="79250"/>
  </r>
  <r>
    <x v="21"/>
    <s v="BASCULA TIPO RAMPA"/>
    <s v="TRUMAX "/>
    <s v="MATRIX ZERO"/>
    <s v="CS190295"/>
    <s v="SALA HD"/>
    <s v="N/A"/>
    <n v="58000"/>
  </r>
  <r>
    <x v="21"/>
    <s v="BASCULA TIPO RAMPA"/>
    <s v="TRUMAX "/>
    <s v="MATRIX ZERO"/>
    <s v="CS190175"/>
    <s v="SALA HD"/>
    <m/>
    <n v="58000"/>
  </r>
  <r>
    <x v="21"/>
    <s v="DESFIBRILADOR"/>
    <s v="MINDRAY"/>
    <s v="D3"/>
    <s v="EZ-97022967"/>
    <s v="CARRO DE PARO"/>
    <s v="AF-008510"/>
    <n v="15209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ELECTROBISTURI"/>
    <s v="SURTRON"/>
    <s v="300HP"/>
    <s v="5170240464"/>
    <s v="PROCEDIMIENTOS"/>
    <s v="AF-008513"/>
    <n v="152092"/>
  </r>
  <r>
    <x v="21"/>
    <s v="ELECTROCARDIOGRAFO"/>
    <s v="SCHILLER"/>
    <s v="AT1-G2"/>
    <s v="1070.003111."/>
    <s v="PROCEDIMIENTOS"/>
    <s v="AF-008511"/>
    <n v="114070"/>
  </r>
  <r>
    <x v="21"/>
    <s v="ELECTROCARDIOGRAFO"/>
    <s v="SCHILLER"/>
    <s v="AT1-G2"/>
    <s v="1070.003107."/>
    <s v="PROCEDIMIENTOS"/>
    <s v="AF-008512"/>
    <n v="114070"/>
  </r>
  <r>
    <x v="21"/>
    <s v="EQUIPO DE ORGANOS"/>
    <s v="GMD"/>
    <s v="2TF-100"/>
    <s v="N/A"/>
    <s v="CONSULTORIO"/>
    <s v="AF-008514"/>
    <n v="38023"/>
  </r>
  <r>
    <x v="21"/>
    <s v="EQUIPO DE ORGANOS"/>
    <s v="GMD"/>
    <s v="2TF-100"/>
    <s v="N/A"/>
    <s v="CONSULTORIO"/>
    <s v="AF-008515"/>
    <n v="38023"/>
  </r>
  <r>
    <x v="21"/>
    <s v="EQUIPO DE ORGANOS"/>
    <s v="GMD"/>
    <s v="2TF-100"/>
    <s v="N/A"/>
    <s v="CONSULTORIO"/>
    <s v="AF-008516"/>
    <n v="38023"/>
  </r>
  <r>
    <x v="21"/>
    <s v="EQUIPO DE ORGANOS"/>
    <s v="GMD"/>
    <s v="2TF-100"/>
    <s v="N/A"/>
    <s v="CONSULTORIO"/>
    <s v="AF-008517"/>
    <n v="38023"/>
  </r>
  <r>
    <x v="21"/>
    <s v="EQUIPO DE ORGANOS"/>
    <s v="GMD"/>
    <s v="AT1-G2"/>
    <s v="N/A"/>
    <s v="PERITONEAL"/>
    <s v="AF-008518"/>
    <n v="38023"/>
  </r>
  <r>
    <x v="21"/>
    <s v="EQUIPO DE ORGANOS"/>
    <s v="GMD"/>
    <s v="AT1-G2"/>
    <s v="N/A"/>
    <s v="SALA HD"/>
    <s v="AF-008519"/>
    <n v="38023"/>
  </r>
  <r>
    <x v="21"/>
    <s v="EQUIPO DE ORGANOS"/>
    <s v="GMD"/>
    <s v="AT1-G2"/>
    <s v="N/A"/>
    <s v="BACKUP"/>
    <s v="AF-008521"/>
    <n v="38023"/>
  </r>
  <r>
    <x v="21"/>
    <s v="EQUIPO DE ORGANOS"/>
    <s v="GMD"/>
    <s v="AT1-G2"/>
    <s v="N/A"/>
    <s v="BACKUP"/>
    <s v="AF-008520"/>
    <n v="38023"/>
  </r>
  <r>
    <x v="21"/>
    <s v="LAMPARA PIELITICA"/>
    <s v="WELCHALLYN"/>
    <s v="GS-900"/>
    <s v="10022919114292."/>
    <s v="PROCEDIMIENTOS"/>
    <s v="AF-008547"/>
    <n v="133081"/>
  </r>
  <r>
    <x v="21"/>
    <s v="LARINGOSCOPIO"/>
    <s v="WELCHALLYN"/>
    <n v="901087"/>
    <s v="732094250121"/>
    <s v="CARRO DE PARO"/>
    <s v="AF-008545"/>
    <n v="28517"/>
  </r>
  <r>
    <x v="21"/>
    <s v="MONITOR DE SIGNOS VTALES"/>
    <s v="EDAN"/>
    <s v="IM50"/>
    <s v="360069-M19B13090063"/>
    <s v="PROCEDIMIENTOS"/>
    <s v="AF-008522"/>
    <n v="152093"/>
  </r>
  <r>
    <x v="21"/>
    <s v="SUCCIONADOR"/>
    <s v="SMAF"/>
    <s v="SXT-5A"/>
    <s v="L17.19.180"/>
    <s v="PROCEDIMIENTOS"/>
    <s v="AF-008533"/>
    <n v="38023"/>
  </r>
  <r>
    <x v="21"/>
    <s v="TENSIOMETRO"/>
    <s v="WELCHALLYN"/>
    <s v="DS44"/>
    <s v="191001162817."/>
    <s v="PERITONEAL"/>
    <s v="AF-008634"/>
    <n v="38023"/>
  </r>
  <r>
    <x v="21"/>
    <s v="TENSIOMETRO"/>
    <s v="WELCHALLYN"/>
    <s v="DS44"/>
    <s v="191001145138."/>
    <s v="ENFERMERIA PERITONEAL"/>
    <s v="AF-008639"/>
    <n v="38023"/>
  </r>
  <r>
    <x v="21"/>
    <s v="TENSIOMETRO"/>
    <s v="WELCHALLYN"/>
    <s v="DS44"/>
    <s v="191001154727"/>
    <s v="ENFERMERIA PERITONEAL"/>
    <s v="AF-008636"/>
    <n v="38023"/>
  </r>
  <r>
    <x v="21"/>
    <s v="TENSIOMETRO"/>
    <s v="WELCHALLYN"/>
    <s v="DS44"/>
    <s v="191001150818."/>
    <s v="NEFROLOGIA 2"/>
    <s v="AF-008635"/>
    <n v="38023"/>
  </r>
  <r>
    <x v="21"/>
    <s v="TENSIOMETRO"/>
    <s v="WELCHALLYN"/>
    <s v="DS44"/>
    <s v="191001154558."/>
    <s v="NEFROLOGIA 1"/>
    <s v="AF-008637"/>
    <n v="38023"/>
  </r>
  <r>
    <x v="21"/>
    <s v="TENSIOMETRO"/>
    <s v="WELCHALLYN"/>
    <s v="DS44"/>
    <s v="191022233359."/>
    <s v="NEFROLOGIA 3"/>
    <s v="AF-008640"/>
    <n v="38023"/>
  </r>
  <r>
    <x v="21"/>
    <s v="TENSIOMETRO"/>
    <s v="WELCHALLYN"/>
    <s v="DS44"/>
    <s v="191001145138."/>
    <s v="ENFERMERIA PERITONEAL"/>
    <s v="AF-008639"/>
    <n v="38023"/>
  </r>
  <r>
    <x v="21"/>
    <s v="TENSIOMETRO PEDIATRICO"/>
    <s v="GMD"/>
    <s v="PEDIATRICO"/>
    <n v="17055653"/>
    <s v="BACKUP"/>
    <s v="AF-008546"/>
    <n v="38023"/>
  </r>
  <r>
    <x v="21"/>
    <s v="TERMOHIGROMETRO"/>
    <s v="CLOCK HUMIDITY"/>
    <s v="HTC-2"/>
    <n v="1602230"/>
    <s v="PREPARACION MEDICAMENTOS"/>
    <s v="N\A"/>
    <n v="24715"/>
  </r>
  <r>
    <x v="21"/>
    <s v="TERMOHIGROMETRO"/>
    <s v="GREEN TECH"/>
    <s v="HTC-2"/>
    <n v="19911382240"/>
    <s v="BODEGA DE INSUMOS"/>
    <m/>
    <n v="24715"/>
  </r>
  <r>
    <x v="21"/>
    <s v="TERMOHIGROMETRO"/>
    <s v="GREEN TECH"/>
    <s v="HTC-2"/>
    <n v="19911382229"/>
    <s v="BODEGA FARMACIA"/>
    <s v="AF-008537"/>
    <n v="24715"/>
  </r>
  <r>
    <x v="21"/>
    <s v="TERMOHIGROMETRO"/>
    <s v="GREEN TECH"/>
    <s v="HTC-2"/>
    <n v="19911382212"/>
    <s v="DISPENSACION FARMACIA"/>
    <s v="AF-008536"/>
    <n v="24715"/>
  </r>
  <r>
    <x v="21"/>
    <s v="TERMOHIGROMETRO"/>
    <s v="GREEN TECH"/>
    <s v="HTC-2"/>
    <n v="19911382214"/>
    <s v="FARMACIA"/>
    <s v="AF-008534"/>
    <n v="24715"/>
  </r>
  <r>
    <x v="21"/>
    <s v="TERMOHIGROMETRO"/>
    <s v="GREEN TECH"/>
    <s v="HTC-2"/>
    <n v="19911382208"/>
    <s v="GASES MEDICINALES"/>
    <s v="N\A"/>
    <n v="24715"/>
  </r>
  <r>
    <x v="21"/>
    <s v="TERMOHIGROMETRO"/>
    <s v="GREEN TECH"/>
    <s v="HTC-2"/>
    <n v="19911382210"/>
    <s v="PLANTA DE TRATAMIENTO"/>
    <s v="AF-008540"/>
    <n v="24715"/>
  </r>
  <r>
    <x v="21"/>
    <s v="TERMOHIGROMETRO"/>
    <s v="GREEN TECH"/>
    <s v="HTC-2"/>
    <n v="19911382224"/>
    <s v="CARRO DE PARO"/>
    <s v="AF-008539"/>
    <n v="24715"/>
  </r>
  <r>
    <x v="21"/>
    <s v="TERMOMETRO"/>
    <s v="KEX GERMANY"/>
    <s v="RT-803E"/>
    <s v="2020-2"/>
    <s v="FARMACIA"/>
    <s v="N\A"/>
    <n v="24715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ENCIA"/>
    <s v="N\A"/>
    <n v="9506"/>
  </r>
  <r>
    <x v="21"/>
    <s v="FONENDOSCOPIO"/>
    <s v="BOKANG"/>
    <s v="BK3002"/>
    <s v="N\A"/>
    <s v="NEFROLOGIA 3"/>
    <s v="N\A"/>
    <n v="9506"/>
  </r>
  <r>
    <x v="21"/>
    <s v="FONENDOSCOPIO"/>
    <s v="BOKANG"/>
    <s v="BK3002"/>
    <s v="N\A"/>
    <s v="NEFROLOGIA 4"/>
    <s v="N\A"/>
    <n v="9506"/>
  </r>
  <r>
    <x v="21"/>
    <s v="FONENDOSCOPIO"/>
    <s v="BOKANG"/>
    <s v="BK3002"/>
    <s v="N\A"/>
    <s v="PERITONEAL"/>
    <s v="N\A"/>
    <n v="9506"/>
  </r>
  <r>
    <x v="21"/>
    <s v="FONENDOSCOPIO"/>
    <s v="BOKANG"/>
    <s v="BK3002"/>
    <s v="N\A"/>
    <s v="ENFERMERIA PERITONEAL"/>
    <s v="N\A"/>
    <n v="9506"/>
  </r>
  <r>
    <x v="21"/>
    <s v="FONENDOSCOPIO"/>
    <s v="BOKANG"/>
    <s v="BK3002"/>
    <s v="N\A"/>
    <s v="SALA HD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NEFROLOGIA 2"/>
    <s v="N\A"/>
    <n v="9506"/>
  </r>
  <r>
    <x v="21"/>
    <s v="FONENDOSCOPIO"/>
    <s v="BOKANG"/>
    <s v="BK3002"/>
    <s v="N\A"/>
    <s v="PERITONEAL"/>
    <s v="N\A"/>
    <n v="9506"/>
  </r>
  <r>
    <x v="21"/>
    <s v="FLUJOMETRO"/>
    <s v="ACARE"/>
    <s v="N/A"/>
    <n v="1300147"/>
    <s v="PROCEDIMIENTOS"/>
    <s v="AF-008677"/>
    <n v="22180"/>
  </r>
  <r>
    <x v="21"/>
    <s v="FLUJOMETRO"/>
    <s v="ACARE"/>
    <s v="N/A"/>
    <n v="1300548"/>
    <s v="SALA HD"/>
    <s v="AF-008692"/>
    <n v="22180"/>
  </r>
  <r>
    <x v="21"/>
    <s v="FLUJOMETRO"/>
    <s v="ACARE"/>
    <s v="N/A"/>
    <n v="1300538"/>
    <s v="SALA HD"/>
    <s v="AF-008692"/>
    <n v="22180"/>
  </r>
  <r>
    <x v="21"/>
    <s v="FLUJOMETRO"/>
    <s v="ACARE"/>
    <s v="N/A"/>
    <n v="1300540"/>
    <s v="SALA HD"/>
    <s v="AF-008683"/>
    <n v="22180"/>
  </r>
  <r>
    <x v="21"/>
    <s v="FLUJOMETRO"/>
    <s v="ACARE"/>
    <s v="N/A"/>
    <n v="1300644"/>
    <s v="SALA HD"/>
    <s v="AF-008683"/>
    <n v="22180"/>
  </r>
  <r>
    <x v="21"/>
    <s v="FLUJOMETRO"/>
    <s v="ACARE"/>
    <s v="N/A"/>
    <n v="1300554"/>
    <s v="SALA HD"/>
    <s v="AF-008682"/>
    <n v="22180"/>
  </r>
  <r>
    <x v="21"/>
    <s v="FLUJOMETRO"/>
    <s v="ACARE"/>
    <s v="N/A"/>
    <n v="1299857"/>
    <s v="SALA HD"/>
    <s v="AF-008682"/>
    <n v="22180"/>
  </r>
  <r>
    <x v="21"/>
    <s v="FLUJOMETRO"/>
    <s v="ACARE"/>
    <s v="N/A"/>
    <n v="1300145"/>
    <s v="SALA HD"/>
    <s v="AF-008676"/>
    <n v="22180"/>
  </r>
  <r>
    <x v="21"/>
    <s v="FLUJOMETRO"/>
    <s v="ACARE"/>
    <s v="N/A"/>
    <n v="1300641"/>
    <s v="SALA HD"/>
    <s v="AF-008687"/>
    <n v="22180"/>
  </r>
  <r>
    <x v="21"/>
    <s v="FLUJOMETRO"/>
    <s v="ACARE"/>
    <s v="N/A"/>
    <n v="1299852"/>
    <s v="SALA HD"/>
    <s v="AF-008687"/>
    <n v="22180"/>
  </r>
  <r>
    <x v="21"/>
    <s v="FLUJOMETRO"/>
    <s v="ACARE"/>
    <s v="N/A"/>
    <n v="1300647"/>
    <s v="SALA HD"/>
    <s v="AF-008681"/>
    <n v="22180"/>
  </r>
  <r>
    <x v="21"/>
    <s v="FLUJOMETRO"/>
    <s v="ACARE"/>
    <s v="N/A"/>
    <n v="1299849"/>
    <s v="SALA HD"/>
    <s v="AF-008681"/>
    <n v="22180"/>
  </r>
  <r>
    <x v="21"/>
    <s v="FLUJOMETRO"/>
    <s v="ACARE"/>
    <s v="N/A"/>
    <n v="1299856"/>
    <s v="SALA HD"/>
    <s v="AF-008695"/>
    <n v="22180"/>
  </r>
  <r>
    <x v="21"/>
    <s v="FLUJOMETRO"/>
    <s v="ACARE"/>
    <s v="N/A"/>
    <n v="1300534"/>
    <s v="SALA HD"/>
    <s v="AF-008695"/>
    <n v="22180"/>
  </r>
  <r>
    <x v="21"/>
    <s v="FLUJOMETRO"/>
    <s v="ACARE"/>
    <s v="N/A"/>
    <n v="1300570"/>
    <s v="SALA HD"/>
    <s v="AF-008696"/>
    <n v="22180"/>
  </r>
  <r>
    <x v="21"/>
    <s v="FLUJOMETRO"/>
    <s v="ACARE"/>
    <s v="N/A"/>
    <n v="1300032"/>
    <s v="SALA HD"/>
    <s v="AF-008696"/>
    <n v="22180"/>
  </r>
  <r>
    <x v="21"/>
    <s v="FLUJOMETRO"/>
    <s v="ACARE"/>
    <s v="N/A"/>
    <n v="1300533"/>
    <s v="SALA HD"/>
    <s v="AF-008697"/>
    <n v="22180"/>
  </r>
  <r>
    <x v="21"/>
    <s v="FLUJOMETRO"/>
    <s v="ACARE"/>
    <s v="N/A"/>
    <n v="1299854"/>
    <s v="SALA HD"/>
    <s v="AF-008697"/>
    <n v="22180"/>
  </r>
  <r>
    <x v="21"/>
    <s v="FLUJOMETRO"/>
    <s v="ACARE"/>
    <s v="N/A"/>
    <n v="1300648"/>
    <s v="SALA HD"/>
    <s v="AF-008690"/>
    <n v="22180"/>
  </r>
  <r>
    <x v="21"/>
    <s v="FLUJOMETRO"/>
    <s v="ACARE"/>
    <s v="N/A"/>
    <n v="1300014"/>
    <s v="SALA HD"/>
    <s v="AF-008690"/>
    <n v="22180"/>
  </r>
  <r>
    <x v="21"/>
    <s v="FLUJOMETRO"/>
    <s v="ACARE"/>
    <s v="N/A"/>
    <n v="1300545"/>
    <s v="SALA HD"/>
    <s v="AF-008694"/>
    <n v="22180"/>
  </r>
  <r>
    <x v="21"/>
    <s v="FLUJOMETRO"/>
    <s v="ACARE"/>
    <s v="N/A"/>
    <n v="1300522"/>
    <s v="SALA HD"/>
    <s v="AF-008694"/>
    <n v="22180"/>
  </r>
  <r>
    <x v="21"/>
    <s v="FLUJOMETRO"/>
    <s v="ACARE"/>
    <s v="N/A"/>
    <n v="1300537"/>
    <s v="SALA HD"/>
    <s v="AF-008680"/>
    <n v="22180"/>
  </r>
  <r>
    <x v="21"/>
    <s v="FLUJOMETRO"/>
    <s v="ACARE"/>
    <s v="N/A"/>
    <n v="1299851"/>
    <s v="SALA HD"/>
    <s v="AF-008680"/>
    <n v="22180"/>
  </r>
  <r>
    <x v="21"/>
    <s v="FLUJOMETRO"/>
    <s v="ACARE"/>
    <s v="N/A"/>
    <n v="1300529"/>
    <s v="SALA HD"/>
    <s v="AF-008685"/>
    <n v="22180"/>
  </r>
  <r>
    <x v="21"/>
    <s v="FLUJOMETRO"/>
    <s v="ACARE"/>
    <s v="N/A"/>
    <n v="1300523"/>
    <s v="SALA HD"/>
    <s v="AF-008685"/>
    <n v="22180"/>
  </r>
  <r>
    <x v="21"/>
    <s v="FLUJOMETRO"/>
    <s v="ACARE"/>
    <s v="N/A"/>
    <n v="1300001"/>
    <s v="SALA HD"/>
    <s v="AF-008684"/>
    <n v="22180"/>
  </r>
  <r>
    <x v="21"/>
    <s v="FLUJOMETRO"/>
    <s v="ACARE"/>
    <s v="N/A"/>
    <n v="1299855"/>
    <s v="SALA HD"/>
    <s v="AF-008684"/>
    <n v="22180"/>
  </r>
  <r>
    <x v="21"/>
    <s v="FLUJOMETRO"/>
    <s v="ACARE"/>
    <s v="N/A"/>
    <n v="1300646"/>
    <s v="SALA HD"/>
    <s v="AF-008688"/>
    <n v="22180"/>
  </r>
  <r>
    <x v="21"/>
    <s v="FLUJOMETRO"/>
    <s v="ACARE"/>
    <s v="N/A"/>
    <n v="1300036"/>
    <s v="SALA HD"/>
    <s v="AF-008688"/>
    <n v="22180"/>
  </r>
  <r>
    <x v="21"/>
    <s v="FLUJOMETRO"/>
    <s v="ACARE"/>
    <s v="N/A"/>
    <n v="1300024"/>
    <s v="SALA HD"/>
    <s v="AF-008686"/>
    <n v="22180"/>
  </r>
  <r>
    <x v="21"/>
    <s v="FLUJOMETRO"/>
    <s v="ACARE"/>
    <s v="N/A"/>
    <n v="1300008"/>
    <s v="SALA HD"/>
    <s v="AF-008686"/>
    <n v="22180"/>
  </r>
  <r>
    <x v="21"/>
    <s v="FLUJOMETRO"/>
    <s v="ACARE"/>
    <s v="N/A"/>
    <n v="1300020"/>
    <s v="SALA HD"/>
    <s v="AF-008691"/>
    <n v="22180"/>
  </r>
  <r>
    <x v="21"/>
    <s v="FLUJOMETRO"/>
    <s v="ACARE"/>
    <s v="N/A"/>
    <n v="1300012"/>
    <s v="SALA HD"/>
    <s v="AF-008691"/>
    <n v="22180"/>
  </r>
  <r>
    <x v="21"/>
    <s v="FLUJOMETRO"/>
    <s v="ACARE"/>
    <s v="N/A"/>
    <n v="1300643"/>
    <s v="SALA HD"/>
    <s v="AF-008693"/>
    <n v="22180"/>
  </r>
  <r>
    <x v="21"/>
    <s v="FLUJOMETRO"/>
    <s v="ACARE"/>
    <s v="N/A"/>
    <n v="1300544"/>
    <s v="SALA HD"/>
    <s v="AF-008693"/>
    <n v="22180"/>
  </r>
  <r>
    <x v="21"/>
    <s v="FLUJOMETRO"/>
    <s v="ACARE"/>
    <s v="N/A"/>
    <n v="1300494"/>
    <s v="SALA HD"/>
    <s v="AF-008672"/>
    <n v="22180"/>
  </r>
  <r>
    <x v="21"/>
    <s v="FLUJOMETRO"/>
    <s v="ACARE"/>
    <s v="N/A"/>
    <n v="1300498"/>
    <s v="SALA HD"/>
    <s v="AF008679"/>
    <n v="22180"/>
  </r>
  <r>
    <x v="21"/>
    <s v="FLUJOMETRO"/>
    <s v="ACARE"/>
    <s v="N/A"/>
    <n v="1299961"/>
    <s v="SALA HD"/>
    <s v="AF-008671"/>
    <n v="22180"/>
  </r>
  <r>
    <x v="21"/>
    <s v="FLUJOMETRO"/>
    <s v="ACARE"/>
    <s v="N/A"/>
    <n v="1300140"/>
    <s v="SALA HD"/>
    <s v="AF-008675"/>
    <n v="22180"/>
  </r>
  <r>
    <x v="21"/>
    <s v="FLUJOMETRO"/>
    <s v="ACARE"/>
    <s v="N/A"/>
    <n v="1300358"/>
    <s v="SALA HD"/>
    <s v="AF-008678"/>
    <n v="22180"/>
  </r>
  <r>
    <x v="21"/>
    <s v="FLUJOMETRO"/>
    <s v="ACARE"/>
    <s v="N/A"/>
    <n v="1300153"/>
    <s v="SALA HD"/>
    <s v="AF-008673"/>
    <n v="22180"/>
  </r>
  <r>
    <x v="21"/>
    <s v="FLUJOMETRO"/>
    <s v="ACARE"/>
    <s v="N/A"/>
    <n v="1299946"/>
    <s v="SALA HD"/>
    <s v="AF-008674"/>
    <n v="22180"/>
  </r>
  <r>
    <x v="21"/>
    <s v="FLUJOMETRO"/>
    <s v="ACARE"/>
    <s v="N/A"/>
    <s v="61G-17010109/093"/>
    <s v="SALA HD"/>
    <s v="N/A"/>
    <n v="22180"/>
  </r>
  <r>
    <x v="21"/>
    <s v="FLUJOMETRO"/>
    <s v="ACARE"/>
    <s v="N/A"/>
    <s v="61G-17010109/114"/>
    <s v="SALA HD"/>
    <s v="N/A"/>
    <n v="22180"/>
  </r>
  <r>
    <x v="1"/>
    <s v="EQUIPO "/>
    <s v="MARCA"/>
    <s v="MODELO"/>
    <s v="SERIE"/>
    <s v="UBICACIÓN"/>
    <s v="ACTIVO FIJO"/>
    <m/>
  </r>
  <r>
    <x v="22"/>
    <s v="BALANZA"/>
    <s v="DETECTO"/>
    <n v="8440"/>
    <s v="84000001805109806."/>
    <s v="CONSULTORIO"/>
    <s v="AF-008050"/>
    <n v="38023"/>
  </r>
  <r>
    <x v="22"/>
    <s v="BALANZA "/>
    <s v="DETECTO"/>
    <n v="8440"/>
    <s v="84000001805109904."/>
    <s v="NUTRICION"/>
    <s v="AF-008051"/>
    <n v="38023"/>
  </r>
  <r>
    <x v="22"/>
    <s v="BASCULA PLATAFORMA"/>
    <s v="SILVER MAX"/>
    <s v="TCS 200Kg"/>
    <n v="26410"/>
    <s v="RESIDUIS"/>
    <s v="AF-008434"/>
    <n v="79250"/>
  </r>
  <r>
    <x v="22"/>
    <s v="BASCULA RAMPA"/>
    <s v="INTERPESAJE"/>
    <s v="XK315A1"/>
    <s v="CX1920005"/>
    <s v="SALA HD"/>
    <s v="AF-008433"/>
    <n v="58000"/>
  </r>
  <r>
    <x v="22"/>
    <s v="BASCULA RAMPA"/>
    <s v="INTERPESAJE"/>
    <s v="XK315A1"/>
    <s v="CX1920007"/>
    <s v="SALA HD"/>
    <s v="AF-008435"/>
    <n v="58000"/>
  </r>
  <r>
    <x v="22"/>
    <s v="BASCULA RAMPA"/>
    <s v="INTERPESAJE"/>
    <s v="XK315A1"/>
    <s v="CX1920004"/>
    <s v="PERITONEAL"/>
    <s v="AF-008434"/>
    <n v="58000"/>
  </r>
  <r>
    <x v="22"/>
    <s v="BASCULA TALLIMETRO"/>
    <s v="DETECTO"/>
    <n v="2392"/>
    <s v="E06018-0154"/>
    <s v="ADMINISTRACION "/>
    <s v="AF-008043"/>
    <n v="58000"/>
  </r>
  <r>
    <x v="22"/>
    <s v="BASCULA TALLIMETRO"/>
    <s v="DETECTO"/>
    <n v="2392"/>
    <s v="E04418-0190"/>
    <s v="CONSULTORIO 1 HD"/>
    <s v="AF-008046"/>
    <n v="58000"/>
  </r>
  <r>
    <x v="22"/>
    <s v="BASCULA TALLIMETRO"/>
    <s v="DETECTO"/>
    <n v="2392"/>
    <s v="E04418-0193"/>
    <s v="PERITONEAL"/>
    <s v="AF-008042"/>
    <n v="58000"/>
  </r>
  <r>
    <x v="22"/>
    <s v="BASCULA TALLIMETRO"/>
    <s v="DETECTO"/>
    <n v="2392"/>
    <s v="E06018-0156"/>
    <s v="CONTROL ENFERMERIA PERITONEAL"/>
    <s v="AF-008049"/>
    <n v="58000"/>
  </r>
  <r>
    <x v="22"/>
    <s v="BASCULA TALLIMETRO"/>
    <s v="DETECTO"/>
    <n v="2392"/>
    <s v="E06018-0155"/>
    <s v="NUTRICION PERITONEAL"/>
    <s v="AF-008041"/>
    <n v="58000"/>
  </r>
  <r>
    <x v="22"/>
    <s v="BASCULA TALLIMETRO"/>
    <s v="DETECTO"/>
    <n v="2392"/>
    <s v="E27518-0184"/>
    <s v="CONTROL ENFERMERIA HD"/>
    <s v="AF-008047"/>
    <n v="58000"/>
  </r>
  <r>
    <x v="22"/>
    <s v="BASCULA TALLIMETRO"/>
    <s v="DETECTO"/>
    <n v="2392"/>
    <s v="E26118-0316"/>
    <s v="NUTRICION HD"/>
    <s v="AF-008048"/>
    <n v="58000"/>
  </r>
  <r>
    <x v="22"/>
    <s v="BASCULA TALLIMETRO"/>
    <s v="DETECTO"/>
    <n v="2392"/>
    <s v="E06018-0151"/>
    <s v="PSICOLOGIA"/>
    <s v="AF-008045"/>
    <n v="58000"/>
  </r>
  <r>
    <x v="22"/>
    <s v="BASCULA TALLIMETRO"/>
    <s v="DETECTO"/>
    <n v="2393"/>
    <s v="E06018-0150"/>
    <m/>
    <s v="N/A"/>
    <n v="58000"/>
  </r>
  <r>
    <x v="22"/>
    <s v="DESFIBRILADOR"/>
    <s v="MINDRAY"/>
    <s v="D3"/>
    <s v="EZ-96021512"/>
    <s v="CARRO DE PARO PERITONEAL"/>
    <s v="AF-008052"/>
    <n v="152093"/>
  </r>
  <r>
    <x v="22"/>
    <s v="DESFIBRILADOR"/>
    <s v="MINDRAY"/>
    <s v="D3"/>
    <s v="EZ-96021520"/>
    <s v="CARRO DE PARO HD"/>
    <s v="AK-008053"/>
    <n v="152093"/>
  </r>
  <r>
    <x v="22"/>
    <s v="DINAMOMETRO"/>
    <s v="WEIHENG"/>
    <s v="N/A"/>
    <s v="901"/>
    <s v="ADMINISTRACION"/>
    <s v="N/A"/>
    <n v="15843"/>
  </r>
  <r>
    <x v="22"/>
    <s v="DINAMOMETRO"/>
    <s v="WEIHENG"/>
    <s v="N/A"/>
    <s v="905"/>
    <s v="ADMINISTRACION"/>
    <s v="N/A"/>
    <n v="15843"/>
  </r>
  <r>
    <x v="22"/>
    <s v="DINAMOMETRO"/>
    <s v="WEIHENG"/>
    <s v="N/A"/>
    <n v="902"/>
    <s v="RECAMBIO"/>
    <s v="N/A"/>
    <n v="15843"/>
  </r>
  <r>
    <x v="22"/>
    <s v="DINAMOMETRO"/>
    <s v="WEIHENG"/>
    <s v="N/A"/>
    <n v="903"/>
    <s v="RECAMBIO"/>
    <s v="N/A"/>
    <n v="15843"/>
  </r>
  <r>
    <x v="22"/>
    <s v="DINAMOMETRO"/>
    <s v="WEIHENG"/>
    <s v="N/A"/>
    <n v="904"/>
    <s v="RECAMBIO"/>
    <s v="N/A"/>
    <n v="15843"/>
  </r>
  <r>
    <x v="22"/>
    <s v="DINAMOMETRO"/>
    <s v="WEIHENG"/>
    <s v="N/A"/>
    <n v="906"/>
    <s v="RECAMBIO"/>
    <s v="N/A"/>
    <n v="15843"/>
  </r>
  <r>
    <x v="22"/>
    <s v="ELECTROBISTY"/>
    <s v="SURTRON"/>
    <s v="300HP"/>
    <s v="517-0238460"/>
    <s v="PRCEDIMIENTOS"/>
    <s v="N/A"/>
    <n v="152092"/>
  </r>
  <r>
    <x v="22"/>
    <s v="ELECTROCARDIOGRAFO"/>
    <s v="SCILLER"/>
    <s v="CARDIOVIT AT1-G2"/>
    <s v="1070.003116."/>
    <s v="PROCEDIMIENTOS"/>
    <s v="AF-008056"/>
    <n v="114070"/>
  </r>
  <r>
    <x v="22"/>
    <s v="ELECTROCARDIOGRAFO"/>
    <s v="SCHILLER"/>
    <s v="CARDIOVIT AT1-G2"/>
    <s v="1070-000916"/>
    <s v="PROCEDIMIENTOS PERITONEAL"/>
    <s v="AF-008054"/>
    <n v="114070"/>
  </r>
  <r>
    <x v="22"/>
    <s v="ELECTROCARDIOGRAFO"/>
    <s v="SCILLER"/>
    <s v="CARDIOVIT AT1-G2"/>
    <s v="1070.000915."/>
    <s v="CARRO DE PARO SALA HD"/>
    <s v="AF-008055"/>
    <n v="114070"/>
  </r>
  <r>
    <x v="22"/>
    <s v="EQUIPO DE ORGANOS "/>
    <s v="GMD"/>
    <s v="2TF-100"/>
    <s v="N/A"/>
    <s v="PERITONEAL"/>
    <s v="AF-008060"/>
    <n v="38023"/>
  </r>
  <r>
    <x v="22"/>
    <s v="EQUIPO DE ORGANOS "/>
    <s v="GMD"/>
    <s v="2TF-100"/>
    <s v="N/A"/>
    <s v="CONSULTORIO 1 HD"/>
    <s v="AF-008061"/>
    <n v="38023"/>
  </r>
  <r>
    <x v="22"/>
    <s v="EQUIPO DE ORGANOS "/>
    <s v="GMD"/>
    <s v="2TF-100"/>
    <s v="N/A"/>
    <s v="CONSULTORIO 1 HD"/>
    <s v="AF-008064"/>
    <n v="38023"/>
  </r>
  <r>
    <x v="22"/>
    <s v="EQUIPO DE ORGANOS "/>
    <s v="GMD"/>
    <s v="2TF-100"/>
    <s v="N/A"/>
    <s v="CARRO DE PARO"/>
    <s v="AF-008059"/>
    <n v="38023"/>
  </r>
  <r>
    <x v="22"/>
    <s v="EQUIPO DE ORGANOS "/>
    <s v="GMD"/>
    <s v="2TF-100"/>
    <s v="N/A"/>
    <s v="CONSULTORIO 1 HD"/>
    <s v="AF-008063"/>
    <n v="38023"/>
  </r>
  <r>
    <x v="22"/>
    <s v="EQUIPO DE ORGANOS "/>
    <s v="GMD"/>
    <s v="2TF-100"/>
    <s v="N/A"/>
    <s v="CONSULTORIO 1 HD"/>
    <s v="AF-008062"/>
    <n v="38023"/>
  </r>
  <r>
    <x v="22"/>
    <s v="EQUIPO DE ORGANOS "/>
    <s v="GMD"/>
    <s v="2TF-100"/>
    <s v="N/A"/>
    <s v="PERITONEAL"/>
    <s v="AF-008065"/>
    <n v="38023"/>
  </r>
  <r>
    <x v="22"/>
    <s v="EQUIPO DE ORGANOS "/>
    <s v="GMD"/>
    <s v="2TF-100"/>
    <s v="N/A"/>
    <s v="CONSUTORIO 1 HD"/>
    <s v="AF-008058"/>
    <n v="38023"/>
  </r>
  <r>
    <x v="22"/>
    <s v="LAMPARA PIELITICA"/>
    <s v="WELCHALLYN"/>
    <s v="GS-900"/>
    <s v="10022615111047"/>
    <s v="PROCEDIMIENTOS"/>
    <s v="AF-008129"/>
    <n v="133081"/>
  </r>
  <r>
    <x v="22"/>
    <s v="LAMPARA PIELITICA"/>
    <s v="WELCHALLYN"/>
    <s v="GS-900"/>
    <s v="10022615111051"/>
    <s v="PROCEDIMIENTOS PERITONEAL"/>
    <s v="AF-008128"/>
    <n v="133081"/>
  </r>
  <r>
    <x v="22"/>
    <s v="MONITOR DE SIGNOS VITALES"/>
    <s v="EDAN"/>
    <s v="M50"/>
    <s v="360069-M19B13090074"/>
    <s v="PROCEDIMIENTOS HD"/>
    <s v="AF-008066"/>
    <n v="152093"/>
  </r>
  <r>
    <x v="22"/>
    <s v="MONITOR DE SIGNOS VITALES"/>
    <s v="EDAN"/>
    <s v="IM50"/>
    <s v="360069-M19B13090058"/>
    <s v="PROCEDIMIENTOS PERITONEAL"/>
    <s v="AF-008067"/>
    <n v="152093"/>
  </r>
  <r>
    <x v="22"/>
    <s v="SUCCIONADOR "/>
    <s v="PULMOMED"/>
    <s v="7E-A"/>
    <s v="00195"/>
    <s v="CARRO DE PARO PERITONEAL"/>
    <s v="AF-008108"/>
    <n v="38023"/>
  </r>
  <r>
    <x v="22"/>
    <s v="SUCCIONADOR "/>
    <s v="PULMOMED"/>
    <s v="7E-A"/>
    <s v="00196."/>
    <s v="CARRO DE PARO HD"/>
    <s v="AF-008107"/>
    <n v="38023"/>
  </r>
  <r>
    <x v="22"/>
    <s v="TENSIOMETRO"/>
    <s v="WELCHALLYN"/>
    <s v="DS44"/>
    <s v="190411184649"/>
    <s v="CONTROL ENFERMERIA PERITONEAL"/>
    <s v="AF-008123"/>
    <n v="38023"/>
  </r>
  <r>
    <x v="22"/>
    <s v="TENSIOMETRO"/>
    <s v="WELCHALLYN"/>
    <s v="DS44"/>
    <s v="190411181317."/>
    <s v="ADMINISTRACION"/>
    <s v="AF-008124"/>
    <n v="38023"/>
  </r>
  <r>
    <x v="22"/>
    <s v="TENSIOMETRO"/>
    <s v="WELCHALLYN"/>
    <s v="DS44"/>
    <s v="190411144917."/>
    <s v="ADMINISTRACION"/>
    <s v="AF-008127"/>
    <n v="38023"/>
  </r>
  <r>
    <x v="22"/>
    <s v="TENSIOMETRO"/>
    <s v="WELCHALLYN"/>
    <s v="DS44"/>
    <s v="190411185657."/>
    <s v="NUTRICION HD"/>
    <s v="AF-008121"/>
    <n v="38023"/>
  </r>
  <r>
    <x v="22"/>
    <s v="TENSIOMETRO"/>
    <s v="WELCHALLYN"/>
    <s v="DS44"/>
    <s v="190411184238."/>
    <s v="ADMINISTRACION"/>
    <s v="AF-008122"/>
    <n v="38023"/>
  </r>
  <r>
    <x v="22"/>
    <s v="TENSIOMETRO"/>
    <s v="WELCHALLYN"/>
    <s v="DS44"/>
    <s v="190415084417."/>
    <s v="ADMINISTRACION"/>
    <s v="AF-008125"/>
    <n v="38023"/>
  </r>
  <r>
    <x v="22"/>
    <s v="TENSIOMETRO"/>
    <s v="WELCHALLYN"/>
    <s v="DS44"/>
    <s v="190411190048."/>
    <s v="CONTROL ENFERMERIA PERITONEAL"/>
    <s v="AF-008117"/>
    <n v="38023"/>
  </r>
  <r>
    <x v="22"/>
    <s v="TENSIOMETRO"/>
    <s v="WELCHALLYN"/>
    <s v="DS44"/>
    <s v="190411144018."/>
    <s v="ADMINISTRACION"/>
    <s v="N/A"/>
    <n v="38023"/>
  </r>
  <r>
    <x v="22"/>
    <s v="TENSIOMETRO"/>
    <s v="WELCHALLYN"/>
    <s v="DS44"/>
    <s v="190411184347"/>
    <s v="ADMINISTRACION"/>
    <s v="AF-008119"/>
    <n v="38023"/>
  </r>
  <r>
    <x v="22"/>
    <s v="TENSIOMETRO"/>
    <s v="WELCHALLYN"/>
    <s v="DS45"/>
    <s v="200322121659"/>
    <s v="ADMINISTRACION"/>
    <s v="AF-008120"/>
    <n v="38023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TERMOMETRO"/>
    <s v="GENERICO"/>
    <s v="N\A"/>
    <s v="N\A"/>
    <s v="FARMACIA"/>
    <s v="N\A"/>
    <n v="24715"/>
  </r>
  <r>
    <x v="22"/>
    <s v="TERMOMETRO"/>
    <s v="GENERICO"/>
    <s v="N\A"/>
    <s v="N\A"/>
    <s v="FARMACIA"/>
    <s v="N\A"/>
    <n v="24715"/>
  </r>
  <r>
    <x v="22"/>
    <s v="TERMOMETRO DE PULZON"/>
    <s v="GENERICO"/>
    <s v="TE-101"/>
    <s v="N\A"/>
    <s v="FARMACIA"/>
    <s v="AF-008101"/>
    <n v="24715"/>
  </r>
  <r>
    <x v="22"/>
    <s v="TERMOHIGROMETRO"/>
    <s v="CLOCK-HUMIDITY"/>
    <s v="HTC-2"/>
    <s v="N\A"/>
    <s v="CUARTO DE GASES "/>
    <s v="AF-008094"/>
    <n v="24715"/>
  </r>
  <r>
    <x v="22"/>
    <s v="TERMOHIGROMETRO"/>
    <s v="CLOCK-HUMIDITY"/>
    <s v="HTC-2"/>
    <s v="N\A"/>
    <s v="PLANTA DE AGUA "/>
    <s v="AF-008095"/>
    <n v="24715"/>
  </r>
  <r>
    <x v="22"/>
    <s v="TERMOHIGROMETRO"/>
    <s v="CLOCK-HUMIDITY"/>
    <s v="HTC-2"/>
    <s v="N\A"/>
    <s v="CARRO DE PARO PERITONEAL"/>
    <s v="AF-008092"/>
    <n v="24715"/>
  </r>
  <r>
    <x v="22"/>
    <s v="TERMOHIGROMETRO"/>
    <s v="CLOCK-HUMIDITY"/>
    <s v="HTC-2"/>
    <s v="N\A"/>
    <s v="CARRO DE PARO SALA HD"/>
    <s v="AF-008098"/>
    <n v="24715"/>
  </r>
  <r>
    <x v="22"/>
    <s v="TERMOHIGROMETRO"/>
    <s v="CLOCK-HUMIDITY"/>
    <s v="HTC-2"/>
    <s v="N\A"/>
    <s v="FARMACIA"/>
    <s v="AF-008097"/>
    <n v="24715"/>
  </r>
  <r>
    <x v="22"/>
    <s v="TERMOHIGROMETRO"/>
    <s v="CLOCK-HUMIDITY"/>
    <s v="HTC-2"/>
    <s v="N\A"/>
    <s v="TRABAJO LIMPIO"/>
    <s v="AF-008091"/>
    <n v="24715"/>
  </r>
  <r>
    <x v="22"/>
    <s v="TERMOHIGROMETRO"/>
    <s v="CLOCK-HUMIDITY"/>
    <s v="HTC-2"/>
    <s v="N\A"/>
    <s v="FARMACIA 2"/>
    <s v="AF-008093"/>
    <n v="24715"/>
  </r>
  <r>
    <x v="22"/>
    <s v="TERMOHIGROMETRO"/>
    <s v="CLOCK-HUMIDITY"/>
    <s v="HTC-2"/>
    <s v="N\A"/>
    <s v="AREA LIMPIA"/>
    <s v="AF-008096"/>
    <n v="24715"/>
  </r>
  <r>
    <x v="22"/>
    <s v="Flujometro Doble Oxigeno"/>
    <s v="Gentec"/>
    <s v="GE107"/>
    <s v="61K19050069/050"/>
    <s v="SALA HD"/>
    <s v="AF-008227"/>
    <n v="22180"/>
  </r>
  <r>
    <x v="22"/>
    <s v="Flujometro Doble Oxigeno"/>
    <s v="Gentec"/>
    <s v="GE107"/>
    <s v="61K19050069/144"/>
    <s v="SALA HD"/>
    <s v="AF-008227"/>
    <n v="22180"/>
  </r>
  <r>
    <x v="22"/>
    <s v="Flujometro Doble Oxigeno"/>
    <s v="Gentec"/>
    <s v="GE107"/>
    <s v="61K19050069/004"/>
    <s v="SALA HD"/>
    <s v="AF-008228"/>
    <n v="22180"/>
  </r>
  <r>
    <x v="22"/>
    <s v="Flujometro Doble Oxigeno"/>
    <s v="Gentec"/>
    <s v="GE107"/>
    <s v="61K19050069/153"/>
    <s v="SALA HD"/>
    <s v="AF-008228"/>
    <n v="22180"/>
  </r>
  <r>
    <x v="22"/>
    <s v="Flujometro Doble Oxigeno"/>
    <s v="Gentec"/>
    <s v="GE107"/>
    <s v="61K19030091113"/>
    <s v="SALA HD"/>
    <s v="AF-008229"/>
    <n v="22180"/>
  </r>
  <r>
    <x v="22"/>
    <s v="Flujometro Doble Oxigeno"/>
    <s v="Gentec"/>
    <s v="GE107"/>
    <s v="61K19030091105"/>
    <s v="SALA HD"/>
    <s v="AF-008229"/>
    <n v="22180"/>
  </r>
  <r>
    <x v="22"/>
    <s v="Flujometro Doble Oxigeno"/>
    <s v="Gentec"/>
    <s v="GE107"/>
    <s v="61K19050069/059"/>
    <s v="SALA HD"/>
    <s v="AF-008230"/>
    <n v="22180"/>
  </r>
  <r>
    <x v="22"/>
    <s v="Flujometro Doble Oxigeno"/>
    <s v="Gentec"/>
    <s v="GE107"/>
    <s v="61K19050069/070"/>
    <s v="SALA HD"/>
    <s v="AF-008230"/>
    <n v="22180"/>
  </r>
  <r>
    <x v="22"/>
    <s v="Flujometro Doble Oxigeno"/>
    <s v="Gentec"/>
    <s v="GE107"/>
    <s v="61K19050069/099"/>
    <s v="SALA HD"/>
    <s v="AF-008231"/>
    <n v="22180"/>
  </r>
  <r>
    <x v="22"/>
    <s v="Flujometro Doble Oxigeno"/>
    <s v="Gentec"/>
    <s v="GE107"/>
    <s v="61K19050069/189"/>
    <s v="SALA HD"/>
    <s v="AF-008231"/>
    <n v="22180"/>
  </r>
  <r>
    <x v="22"/>
    <s v="Flujometro Doble Oxigeno"/>
    <s v="Gentec"/>
    <s v="GE107"/>
    <s v="61K19030091102"/>
    <s v="SALA HD"/>
    <s v="AF-008232"/>
    <n v="22180"/>
  </r>
  <r>
    <x v="22"/>
    <s v="Flujometro Doble Oxigeno"/>
    <s v="Gentec"/>
    <s v="GE107"/>
    <s v="61K19030091101"/>
    <s v="SALA HD"/>
    <s v="AF-008232"/>
    <n v="22180"/>
  </r>
  <r>
    <x v="22"/>
    <s v="Flujometro Doble Oxigeno"/>
    <s v="Gentec"/>
    <s v="GE107"/>
    <s v="61K19050069/143"/>
    <s v="SALA HD"/>
    <s v="AF-008233"/>
    <n v="22180"/>
  </r>
  <r>
    <x v="22"/>
    <s v="Flujometro Doble Oxigeno"/>
    <s v="Gentec"/>
    <s v="GE107"/>
    <s v="61K19050069/195"/>
    <s v="SALA HD"/>
    <s v="AF-008233"/>
    <n v="22180"/>
  </r>
  <r>
    <x v="22"/>
    <s v="Flujometro Doble Oxigeno"/>
    <s v="Gentec"/>
    <s v="GE107"/>
    <s v="61K19030091115"/>
    <s v="SALA HD"/>
    <s v="AF-008234"/>
    <n v="22180"/>
  </r>
  <r>
    <x v="22"/>
    <s v="Flujometro Doble Oxigeno"/>
    <s v="Gentec"/>
    <s v="GE107"/>
    <s v="61K19050069116"/>
    <s v="SALA HD"/>
    <s v="AF-008234"/>
    <n v="22180"/>
  </r>
  <r>
    <x v="22"/>
    <s v="Flujometro Doble Oxigeno"/>
    <s v="Gentec"/>
    <s v="GE107"/>
    <s v="61K19050069/244"/>
    <s v="SALA HD"/>
    <s v="AF-008235"/>
    <n v="22180"/>
  </r>
  <r>
    <x v="22"/>
    <s v="Flujometro Doble Oxigeno"/>
    <s v="Gentec"/>
    <s v="GE107"/>
    <s v="61K19050069/187"/>
    <s v="SALA HD"/>
    <s v="AF-008235"/>
    <n v="22180"/>
  </r>
  <r>
    <x v="22"/>
    <s v="Flujometro Doble Oxigeno"/>
    <s v="Gentec"/>
    <s v="GE107"/>
    <s v="61K19050069/123"/>
    <s v="SALA HD"/>
    <s v="AF-008236"/>
    <n v="22180"/>
  </r>
  <r>
    <x v="22"/>
    <s v="Flujometro Doble Oxigeno"/>
    <s v="Gentec"/>
    <s v="GE107"/>
    <s v="61K19050069/090"/>
    <s v="SALA HD"/>
    <s v="AF-008236"/>
    <n v="22180"/>
  </r>
  <r>
    <x v="22"/>
    <s v="Flujometro Doble Oxigeno"/>
    <s v="Gentec"/>
    <s v="GE107"/>
    <s v="61K19050069/241"/>
    <s v="SALA HD"/>
    <s v="AF-008237"/>
    <n v="22180"/>
  </r>
  <r>
    <x v="22"/>
    <s v="Flujometro Doble Oxigeno"/>
    <s v="Gentec"/>
    <s v="GE107"/>
    <s v="61K19050069/016"/>
    <s v="SALA HD"/>
    <s v="AF-008237"/>
    <n v="22180"/>
  </r>
  <r>
    <x v="22"/>
    <s v="Flujometro Doble Oxigeno"/>
    <s v="Gentec"/>
    <s v="GE107"/>
    <s v="61K19030091099 "/>
    <s v="SALA HD"/>
    <s v="AF-008238"/>
    <n v="22180"/>
  </r>
  <r>
    <x v="22"/>
    <s v="Flujometro Doble Oxigeno"/>
    <s v="Gentec"/>
    <s v="GE107"/>
    <s v="61K19030091120"/>
    <s v="SALA HD"/>
    <s v="AF-008238"/>
    <n v="22180"/>
  </r>
  <r>
    <x v="22"/>
    <s v="Flujometro Doble Oxigeno"/>
    <s v="Gentec"/>
    <s v="GE107"/>
    <s v="61K19030091108"/>
    <s v="SALA HD"/>
    <s v="AF-008239"/>
    <n v="22180"/>
  </r>
  <r>
    <x v="22"/>
    <s v="Flujometro Doble Oxigeno"/>
    <s v="Gentec"/>
    <s v="GE107"/>
    <s v="61K19030091104"/>
    <s v="SALA HD"/>
    <s v="AF-008239"/>
    <n v="22180"/>
  </r>
  <r>
    <x v="22"/>
    <s v="Flujometro Doble Oxigeno"/>
    <s v="Gentec"/>
    <s v="GE107"/>
    <s v="61K19030091114"/>
    <s v="SALA HD"/>
    <s v="AF-008240"/>
    <n v="22180"/>
  </r>
  <r>
    <x v="22"/>
    <s v="Flujometro Doble Oxigeno"/>
    <s v="Gentec"/>
    <s v="GE107"/>
    <s v="61K19030091109"/>
    <s v="SALA HD"/>
    <s v="AF-008240"/>
    <n v="22180"/>
  </r>
  <r>
    <x v="22"/>
    <s v="Flujometro Doble Oxigeno"/>
    <s v="Gentec"/>
    <s v="GE107"/>
    <s v="61K19030091119"/>
    <s v="SALA HD"/>
    <s v="AF-008241"/>
    <n v="22180"/>
  </r>
  <r>
    <x v="22"/>
    <s v="Flujometro Doble Oxigeno"/>
    <s v="Gentec"/>
    <s v="GE107"/>
    <s v="61K19030091103"/>
    <s v="SALA HD"/>
    <s v="AF-008241"/>
    <n v="22180"/>
  </r>
  <r>
    <x v="22"/>
    <s v="Flujometro Doble Oxigeno"/>
    <s v="Gentec"/>
    <s v="GE107"/>
    <s v="61K19030091/097"/>
    <s v="SALA HD"/>
    <s v="AF-008242"/>
    <n v="22180"/>
  </r>
  <r>
    <x v="22"/>
    <s v="Flujometro Doble Oxigeno"/>
    <s v="Gentec"/>
    <s v="GE107"/>
    <s v="61K19050069/116"/>
    <s v="SALA HD"/>
    <s v="AF-008242"/>
    <n v="22180"/>
  </r>
  <r>
    <x v="22"/>
    <s v="Flujometro Doble Oxigeno"/>
    <s v="Gentec"/>
    <s v="GE107"/>
    <s v="61K19050069/061"/>
    <s v="SALA HD"/>
    <s v="AF-008243"/>
    <n v="22180"/>
  </r>
  <r>
    <x v="22"/>
    <s v="Flujometro Doble Oxigeno"/>
    <s v="Gentec"/>
    <s v="GE107"/>
    <s v="61K19050069/089"/>
    <s v="SALA HD"/>
    <s v="AF-008243"/>
    <n v="22180"/>
  </r>
  <r>
    <x v="22"/>
    <s v="Flujometro Doble Oxigeno"/>
    <s v="Gentec"/>
    <s v="GE107"/>
    <s v="61K19030091106"/>
    <s v="SALA HD"/>
    <s v="AF-008244"/>
    <n v="22180"/>
  </r>
  <r>
    <x v="22"/>
    <s v="Flujometro Doble Oxigeno"/>
    <s v="Gentec"/>
    <s v="GE107"/>
    <s v="61K18100169031"/>
    <s v="SALA HD"/>
    <s v="AF-008244"/>
    <n v="22180"/>
  </r>
  <r>
    <x v="22"/>
    <s v="Flujometro Doble Oxigeno"/>
    <s v="Gentec"/>
    <s v="GE107"/>
    <s v="61K19030091100"/>
    <s v="SALA HD"/>
    <s v="AF-008245"/>
    <n v="22180"/>
  </r>
  <r>
    <x v="22"/>
    <s v="Flujometro Doble Oxigeno"/>
    <s v="Gentec"/>
    <s v="GE107"/>
    <s v="61K19030091"/>
    <s v="SALA HD"/>
    <s v="AF-008245"/>
    <n v="22180"/>
  </r>
  <r>
    <x v="22"/>
    <s v="Flujometro Doble Oxigeno"/>
    <s v="Gentec"/>
    <s v="GE107"/>
    <s v="61K19030091104"/>
    <s v="SALA HD"/>
    <s v="AF-008246"/>
    <n v="22180"/>
  </r>
  <r>
    <x v="22"/>
    <s v="Flujometro Doble Oxigeno"/>
    <s v="Gentec"/>
    <s v="GE107"/>
    <s v="61K19030091"/>
    <s v="SALA HD"/>
    <s v="AF-008246"/>
    <n v="22180"/>
  </r>
  <r>
    <x v="22"/>
    <s v="Flujometro Doble Oxigeno"/>
    <s v="Gentec"/>
    <s v="GE107"/>
    <s v="61K19050069/104"/>
    <s v="SALA HD"/>
    <s v="AF-008247"/>
    <n v="22180"/>
  </r>
  <r>
    <x v="22"/>
    <s v="Flujometro Doble Oxigeno"/>
    <s v="Gentec"/>
    <s v="GE107"/>
    <s v="61K19030091111"/>
    <s v="SALA HD"/>
    <s v="AF-008247"/>
    <n v="22180"/>
  </r>
  <r>
    <x v="22"/>
    <s v="Flujometro Doble Oxigeno"/>
    <s v="Gentec"/>
    <s v="GE107"/>
    <s v="61K19050069/088"/>
    <s v="SALA HD"/>
    <s v="AF-008248"/>
    <n v="22180"/>
  </r>
  <r>
    <x v="22"/>
    <s v="Flujometro Doble Oxigeno"/>
    <s v="Gentec"/>
    <s v="GE107"/>
    <s v="61K19050069/183"/>
    <s v="SALA HD"/>
    <s v="AF-008248"/>
    <n v="22180"/>
  </r>
  <r>
    <x v="22"/>
    <s v="Flujometro Doble Oxigeno"/>
    <s v="Gentec"/>
    <s v="GE107"/>
    <s v="61K19050069/159"/>
    <s v="SALA HD"/>
    <s v="AF-008249"/>
    <n v="22180"/>
  </r>
  <r>
    <x v="22"/>
    <s v="Flujometro Doble Oxigeno"/>
    <s v="Gentec"/>
    <s v="GE107"/>
    <s v="61K19050069/093"/>
    <s v="SALA HD"/>
    <s v="AF-008249"/>
    <n v="22180"/>
  </r>
  <r>
    <x v="22"/>
    <s v="Flujometro Doble Oxigeno"/>
    <s v="Gentec"/>
    <s v="GE107"/>
    <s v="61K19030091116"/>
    <s v="SALA HD"/>
    <s v="AF-008250"/>
    <n v="22180"/>
  </r>
  <r>
    <x v="22"/>
    <s v="Flujometro Doble Oxigeno"/>
    <s v="Gentec"/>
    <s v="GE107"/>
    <s v="61K19030091098"/>
    <s v="SALA HD"/>
    <s v="AF-008250"/>
    <n v="22180"/>
  </r>
  <r>
    <x v="22"/>
    <s v="Flujometro Doble Oxigeno"/>
    <s v="Gentec"/>
    <s v="GE107"/>
    <s v="61K19050069/204"/>
    <s v="SALA HD"/>
    <s v="AF-008251"/>
    <n v="22180"/>
  </r>
  <r>
    <x v="22"/>
    <s v="Flujometro Doble Oxigeno"/>
    <s v="Gentec"/>
    <s v="GE107"/>
    <s v="61K19050069/084"/>
    <s v="SALA HD"/>
    <s v="AF-008251"/>
    <n v="22180"/>
  </r>
  <r>
    <x v="22"/>
    <s v="Flujometro Doble Oxigeno"/>
    <s v="Gentec"/>
    <s v="GE107"/>
    <s v="61K19050069/023"/>
    <s v="SALA HD"/>
    <s v="AF-008252"/>
    <n v="22180"/>
  </r>
  <r>
    <x v="22"/>
    <s v="Flujometro Doble Oxigeno"/>
    <s v="Gentec"/>
    <s v="GE107"/>
    <s v="61K19050069/022"/>
    <s v="SALA HD"/>
    <s v="AF-008252"/>
    <n v="22180"/>
  </r>
  <r>
    <x v="22"/>
    <s v="Flujometro Doble Oxigeno"/>
    <s v="Gentec"/>
    <s v="GE107"/>
    <s v="61K19050069/122"/>
    <s v="SALA HD"/>
    <s v="AF-008253"/>
    <n v="22180"/>
  </r>
  <r>
    <x v="22"/>
    <s v="Flujometro Doble Oxigeno"/>
    <s v="Gentec"/>
    <s v="GE107"/>
    <s v="61K19050069/056"/>
    <s v="SALA HD"/>
    <s v="AF-008253"/>
    <n v="22180"/>
  </r>
  <r>
    <x v="22"/>
    <s v="Flujometro Doble Oxigeno"/>
    <s v="Gentec"/>
    <s v="GE107"/>
    <s v="61K19050069/119"/>
    <s v="SALA HD"/>
    <s v="AF-008254"/>
    <n v="22180"/>
  </r>
  <r>
    <x v="22"/>
    <s v="Flujometro Doble Oxigeno"/>
    <s v="Gentec"/>
    <s v="GE107"/>
    <s v="61K19050069/208"/>
    <s v="SALA HD"/>
    <s v="AF-008254"/>
    <n v="22180"/>
  </r>
  <r>
    <x v="22"/>
    <s v="Flujometro Doble Oxigeno"/>
    <s v="Gentec"/>
    <s v="GE107"/>
    <s v="61K19030091118"/>
    <s v="SALA HD"/>
    <s v="AF-008255"/>
    <n v="22180"/>
  </r>
  <r>
    <x v="22"/>
    <s v="Flujometro Doble Oxigeno"/>
    <s v="Gentec"/>
    <s v="GE107"/>
    <s v="61K19030091117"/>
    <s v="SALA HD"/>
    <s v="AF-008255"/>
    <n v="22180"/>
  </r>
  <r>
    <x v="22"/>
    <s v="Flujometro Doble Oxigeno"/>
    <s v="Gentec"/>
    <s v="GE107"/>
    <s v="61K19030091110"/>
    <m/>
    <s v="AF-008256"/>
    <n v="22180"/>
  </r>
  <r>
    <x v="22"/>
    <s v="Flujometro Oxigeno"/>
    <s v="Gentec"/>
    <s v="GE158"/>
    <s v="61K19050069/157"/>
    <s v="SALA HD"/>
    <s v="AF-008257"/>
    <n v="22180"/>
  </r>
  <r>
    <x v="22"/>
    <s v="Flujometro Oxigeno"/>
    <s v="Gentec"/>
    <s v="GE158"/>
    <s v="61K19050069/212"/>
    <s v="SALA HD"/>
    <s v="AF-008258"/>
    <n v="22180"/>
  </r>
  <r>
    <x v="22"/>
    <s v="Flujometro Oxigeno"/>
    <s v="Gentec"/>
    <s v="GE158"/>
    <s v="61K19050069/137"/>
    <s v="PERITONEAL"/>
    <s v="AF-008259"/>
    <n v="22180"/>
  </r>
  <r>
    <x v="22"/>
    <s v="Flujometro Oxigeno"/>
    <s v="Gentec"/>
    <s v="GE158"/>
    <s v="61K19050069/145"/>
    <s v="SALA HD"/>
    <s v="AF-008260"/>
    <n v="22180"/>
  </r>
  <r>
    <x v="22"/>
    <s v="Flujometro Oxigeno"/>
    <s v="Gentec"/>
    <s v="GE158"/>
    <s v="61K19050069/057"/>
    <s v="PERITONEL"/>
    <s v="AF-008261"/>
    <n v="22180"/>
  </r>
  <r>
    <x v="22"/>
    <s v="Flujometro Oxigeno"/>
    <s v="Gentec"/>
    <s v="GE158"/>
    <s v="61K19050069/009"/>
    <s v="SALA HD"/>
    <s v="AF-008262"/>
    <n v="22180"/>
  </r>
  <r>
    <x v="22"/>
    <s v="Flujometro Oxigeno"/>
    <s v="Gentec"/>
    <s v="GE158"/>
    <s v="61K19050069/113"/>
    <s v="POSITIVO"/>
    <s v="AF-008263"/>
    <n v="22180"/>
  </r>
  <r>
    <x v="22"/>
    <s v="Flujometro Oxigeno"/>
    <s v="Acare"/>
    <s v="ACARE 17"/>
    <s v="1300018"/>
    <s v="SALA HD"/>
    <s v="AF-008354"/>
    <n v="22180"/>
  </r>
  <r>
    <x v="22"/>
    <s v="Flujometro Oxigeno"/>
    <s v="Acare"/>
    <s v="ACARE 17"/>
    <s v="1300357"/>
    <s v="SALA HD"/>
    <s v="AF-008355"/>
    <n v="22180"/>
  </r>
  <r>
    <x v="22"/>
    <s v="Flujometro Oxigeno"/>
    <s v="Acare"/>
    <s v="ACARE 17"/>
    <s v="1300387"/>
    <s v="SALA HD"/>
    <s v="AF-008356"/>
    <n v="22180"/>
  </r>
  <r>
    <x v="22"/>
    <s v="Flujometro Oxigeno"/>
    <s v="Acare"/>
    <s v="ACARE 17"/>
    <s v="1299954"/>
    <s v="SALA HD"/>
    <s v="AF-008357"/>
    <n v="22180"/>
  </r>
  <r>
    <x v="22"/>
    <s v="Flujometro Doble Oxigeno"/>
    <s v="Acare"/>
    <s v="ACARE 53"/>
    <n v="1300559"/>
    <s v="SALA HD"/>
    <s v="AF-008358"/>
    <n v="22180"/>
  </r>
  <r>
    <x v="22"/>
    <s v="Flujometro Doble Oxigeno"/>
    <s v="Acare"/>
    <s v="ACARE 53"/>
    <n v="1300645"/>
    <s v="SALA HD"/>
    <s v="AF-008358"/>
    <n v="22180"/>
  </r>
  <r>
    <x v="22"/>
    <s v="Flujometro Doble Oxigeno"/>
    <s v="GENTEC"/>
    <s v="ACARE 17"/>
    <s v="61K19050069144"/>
    <s v="SALA HD"/>
    <m/>
    <n v="22180"/>
  </r>
  <r>
    <x v="22"/>
    <s v="Flujometro Doble Oxigeno"/>
    <s v="GENTEC"/>
    <s v="ACARE 17"/>
    <s v="61K19050069050"/>
    <s v="SALA HD"/>
    <m/>
    <n v="22180"/>
  </r>
  <r>
    <x v="22"/>
    <s v="Flujometro Doble Oxigeno"/>
    <s v="GENTEC"/>
    <s v="ACARE 17"/>
    <s v="61K190500690198"/>
    <s v="SALA HD"/>
    <m/>
    <n v="22180"/>
  </r>
  <r>
    <x v="22"/>
    <s v="REGULADOR"/>
    <s v="ACARE"/>
    <s v="BSTAM2"/>
    <n v="29190600386"/>
    <s v="SALA HD"/>
    <s v="AF-008267"/>
    <n v="21124"/>
  </r>
  <r>
    <x v="22"/>
    <s v="REGULADOR"/>
    <s v="ACARE"/>
    <s v="BSTAM3"/>
    <n v="20190600522"/>
    <s v="SALA HD"/>
    <s v="AF-008265"/>
    <n v="21124"/>
  </r>
  <r>
    <x v="22"/>
    <s v="REGULADOR"/>
    <s v="ACARE"/>
    <s v="BSTAM3"/>
    <n v="20190600471"/>
    <s v="SALA HD"/>
    <s v="AF-008264"/>
    <n v="21124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1"/>
    <s v="EQUIPO "/>
    <s v="MARCA "/>
    <s v="MODELO"/>
    <s v="SERIE"/>
    <s v="UBICACIÓN"/>
    <s v="ACTIVO"/>
    <m/>
  </r>
  <r>
    <x v="23"/>
    <s v="SCCIONADOR"/>
    <s v="SMAF"/>
    <s v="SXT-5A"/>
    <s v="N/A"/>
    <s v="PROCEDIMIENTOS"/>
    <s v="AF-0002436"/>
    <n v="38023"/>
  </r>
  <r>
    <x v="23"/>
    <s v="LARINGOSCOPIO"/>
    <s v="WELCH ALLYN"/>
    <s v="N/A"/>
    <s v="N/A"/>
    <s v="PROCEDIMIENTOS"/>
    <s v="N/A"/>
    <n v="28517"/>
  </r>
  <r>
    <x v="23"/>
    <s v="MONITOR DE SIGNOS VITALES"/>
    <s v="MINDRAY"/>
    <s v="MEC 1200"/>
    <s v="CC-3A127352"/>
    <s v="PROCEDIMIENTOS"/>
    <s v="AF-002292"/>
    <n v="152093"/>
  </r>
  <r>
    <x v="23"/>
    <s v="DESFIBRILADOR "/>
    <s v="PRIMEDIC"/>
    <s v="XPW110XE"/>
    <n v="73675000283"/>
    <s v="PROCEDIMIENTOS"/>
    <s v="AF-002293"/>
    <n v="152093"/>
  </r>
  <r>
    <x v="23"/>
    <s v="LAMPARA PIELITICA"/>
    <s v="WELCH ALLYN"/>
    <s v="GS-600"/>
    <s v="N/A"/>
    <s v="PROCEDIMIENTOS"/>
    <s v="AF-002298"/>
    <n v="133081"/>
  </r>
  <r>
    <x v="23"/>
    <s v="ELECTROCARDIOGRAFO"/>
    <s v="BIOCARE"/>
    <s v="ECG300G"/>
    <n v="1512121516"/>
    <s v="PROCEDIMIENTOS"/>
    <s v="AF-002296"/>
    <n v="114070"/>
  </r>
  <r>
    <x v="23"/>
    <s v="EQUIPO DE ORGANOS"/>
    <s v="WELCH ALLYN"/>
    <s v="POCKET LED"/>
    <s v="N/A"/>
    <s v="PYP"/>
    <s v="AF-002135"/>
    <n v="38023"/>
  </r>
  <r>
    <x v="23"/>
    <s v="TENSIOMETRO"/>
    <s v="WELCH ALLYN"/>
    <s v="DS-44"/>
    <n v="40221154614"/>
    <s v="PERITONEAL"/>
    <s v="N/A"/>
    <n v="38023"/>
  </r>
  <r>
    <x v="23"/>
    <s v="TENSIOMETRO"/>
    <s v="ALPK2"/>
    <s v="N/A"/>
    <n v="40277"/>
    <s v="PYP"/>
    <s v="AF-003290"/>
    <n v="38023"/>
  </r>
  <r>
    <x v="23"/>
    <s v="EQUIPO DE ORGANOS"/>
    <s v="WELCH ALLYN"/>
    <s v="POCKET LED"/>
    <s v="N/A"/>
    <s v="NEFROLOGIA"/>
    <s v="AF-001987"/>
    <n v="38023"/>
  </r>
  <r>
    <x v="23"/>
    <s v="BALANZA ( GRAMERA)"/>
    <s v="BBG"/>
    <s v="N/A"/>
    <n v="4212"/>
    <s v="MANTENIMIENTO"/>
    <s v="N/A"/>
    <n v="24292"/>
  </r>
  <r>
    <x v="23"/>
    <s v="BALANZA ( GRAMERA)"/>
    <s v="DIGYTAL SCALE"/>
    <s v="N/A"/>
    <s v="N/A"/>
    <s v="MANTENIMIENTO"/>
    <s v="N/A"/>
    <n v="24292"/>
  </r>
  <r>
    <x v="23"/>
    <s v="BASCULA"/>
    <s v="HEALTH O METER"/>
    <s v="844KL"/>
    <n v="84400544565"/>
    <s v="NEFROLOGIA"/>
    <s v="AF-001995"/>
    <n v="38023"/>
  </r>
  <r>
    <x v="23"/>
    <s v="BASCULA"/>
    <s v="HEALTH O METER"/>
    <s v="450KL"/>
    <n v="4500013798"/>
    <s v="PYP"/>
    <s v="AF-001981"/>
    <n v="38023"/>
  </r>
  <r>
    <x v="23"/>
    <s v="BASCULA"/>
    <s v="GENERICO"/>
    <s v="N/A"/>
    <n v="17760"/>
    <s v="NEFROLOGIA"/>
    <s v="AF-007814"/>
    <n v="38023"/>
  </r>
  <r>
    <x v="23"/>
    <s v="BASCULA"/>
    <s v="GENERICO"/>
    <s v="N/A"/>
    <n v="17761"/>
    <s v="NUTRICION"/>
    <s v="AF-007796"/>
    <n v="38023"/>
  </r>
  <r>
    <x v="23"/>
    <s v="BASCULA"/>
    <s v="HEALTH O METER"/>
    <s v="450KL"/>
    <n v="4500014034"/>
    <s v="PERITONEAL"/>
    <s v="AF-002122"/>
    <n v="38023"/>
  </r>
  <r>
    <x v="23"/>
    <s v="BALANZA PEDIATRICA"/>
    <s v="HEALTH O METER"/>
    <s v="549KL"/>
    <n v="5490012358"/>
    <s v="PYP"/>
    <s v="AF-001985"/>
    <n v="38023"/>
  </r>
  <r>
    <x v="23"/>
    <s v="BASCULA PLATAFORMA"/>
    <s v="MORESCO"/>
    <n v="2080"/>
    <s v="N/A"/>
    <s v="RECIDUOS"/>
    <s v="AF-0002423"/>
    <n v="79250"/>
  </r>
  <r>
    <x v="23"/>
    <s v="BASCULA RAMPA"/>
    <s v="BBG"/>
    <s v="INDUSTRI 20"/>
    <s v="T2E161222196"/>
    <s v="SALA HD"/>
    <s v="AF-002278"/>
    <n v="58000"/>
  </r>
  <r>
    <x v="23"/>
    <s v="TENSIMETRO"/>
    <s v="ALPK-2"/>
    <s v="PARED"/>
    <s v="006120."/>
    <s v="PYP"/>
    <s v="AF-001979"/>
    <n v="38023"/>
  </r>
  <r>
    <x v="23"/>
    <s v="TENSIOMETRO"/>
    <s v="ALPK-2"/>
    <s v="PARED"/>
    <s v="006021."/>
    <s v="PYP"/>
    <s v="AF-0003268"/>
    <n v="38023"/>
  </r>
  <r>
    <x v="23"/>
    <s v="FONENDOSCOPIO "/>
    <s v="ALPK2"/>
    <s v="RAPAPPORT"/>
    <s v="N/A"/>
    <s v="PROCEDIMIENTOS"/>
    <s v="N/A"/>
    <n v="9506"/>
  </r>
  <r>
    <x v="23"/>
    <s v="FONENDOSCOPIO "/>
    <s v="ALPK-2"/>
    <s v="RAPAPPORT"/>
    <s v="N/A"/>
    <s v="NEFROLOGIA"/>
    <s v="N/A"/>
    <n v="9506"/>
  </r>
  <r>
    <x v="23"/>
    <s v="FONENDOSCOPIO "/>
    <s v="GENERICO"/>
    <s v="N/A"/>
    <s v="N/A"/>
    <s v="NEFROLOGIA"/>
    <s v="N/A"/>
    <n v="9506"/>
  </r>
  <r>
    <x v="23"/>
    <s v="FONENDOSCOPIO "/>
    <s v="GENERICO"/>
    <s v="N/A"/>
    <s v="N/A"/>
    <s v="POSITIVO"/>
    <s v="N/A"/>
    <n v="9506"/>
  </r>
  <r>
    <x v="23"/>
    <s v="FONENDOSCOPIO "/>
    <s v="GENERICO"/>
    <s v="N/A"/>
    <s v="N/A"/>
    <s v="SALA HD"/>
    <s v="N/A"/>
    <n v="9506"/>
  </r>
  <r>
    <x v="23"/>
    <s v="FONENDOSCOPIO "/>
    <s v="GENERICO"/>
    <s v="N/A"/>
    <s v="N/A"/>
    <s v="PERITONEAL"/>
    <s v="N/A"/>
    <n v="9506"/>
  </r>
  <r>
    <x v="23"/>
    <s v="FONENDOSCOPIO "/>
    <s v="RIESTER"/>
    <s v="PEDIATRICO"/>
    <s v="N/A"/>
    <s v="PYP"/>
    <s v="N/A"/>
    <n v="9506"/>
  </r>
  <r>
    <x v="23"/>
    <s v="FONENDOSCOPIO "/>
    <s v="GENERICO"/>
    <s v="RAPAPPORT"/>
    <s v="N/A"/>
    <s v="PYP"/>
    <s v="N/A"/>
    <n v="9506"/>
  </r>
  <r>
    <x v="23"/>
    <s v="TERMOMETRO"/>
    <s v="GENERICO"/>
    <s v="N/A"/>
    <s v="N/A"/>
    <s v="NEVERA FARMACIA"/>
    <s v="AF-001965"/>
    <n v="24715"/>
  </r>
  <r>
    <x v="23"/>
    <s v="TERMOMETRO PULZON"/>
    <s v="GENERICO"/>
    <s v="N/A"/>
    <n v="10013765"/>
    <s v="FARMACIA"/>
    <s v="N/A"/>
    <n v="24715"/>
  </r>
  <r>
    <x v="23"/>
    <s v="TERMOHIGROMETROS"/>
    <s v="KTJ"/>
    <s v="TA218B"/>
    <s v="TH-011227"/>
    <s v="ALMACEN"/>
    <s v="AF-001907"/>
    <n v="24715"/>
  </r>
  <r>
    <x v="23"/>
    <s v="TERMOHIGROMETROS"/>
    <s v="BIOTEM"/>
    <s v="N/A"/>
    <s v="TH-002"/>
    <s v="CONCENTRADOS"/>
    <s v="AF-001938"/>
    <n v="24715"/>
  </r>
  <r>
    <x v="23"/>
    <s v="TERMOHIGROMETROS"/>
    <s v="KTJ"/>
    <s v="TA218B"/>
    <s v="TH-011225"/>
    <s v="FARMACIA"/>
    <s v="AF-001962"/>
    <n v="24715"/>
  </r>
  <r>
    <x v="23"/>
    <s v="TERMOHIGROMETROS"/>
    <s v="BIOTEM"/>
    <s v="N/A"/>
    <s v="SCMT-00016"/>
    <s v="NEVERA TRASPORTE FARMACIA"/>
    <s v="AF-0001966"/>
    <n v="24715"/>
  </r>
  <r>
    <x v="23"/>
    <s v="TERMOHIGROMETROS"/>
    <s v="BIOTEM"/>
    <s v="N/A"/>
    <s v="TH-004"/>
    <s v="BODEGA ALMACEN"/>
    <s v="AF-001909"/>
    <n v="24715"/>
  </r>
  <r>
    <x v="23"/>
    <s v="TERMOHIGROMETROS"/>
    <s v="BIOTEM"/>
    <s v="N/A"/>
    <s v="TH-006"/>
    <s v="ARCHIVO"/>
    <s v="N/A"/>
    <n v="24715"/>
  </r>
  <r>
    <x v="23"/>
    <s v="TERMOHIGROMETROS"/>
    <s v="BIOTEM"/>
    <s v="N/A"/>
    <s v="N/A"/>
    <s v="PLANTA DE AGUA"/>
    <s v="AF-001927"/>
    <n v="24715"/>
  </r>
  <r>
    <x v="23"/>
    <s v="TERMOHIGROMETROS"/>
    <s v="BIOTEM"/>
    <s v="N/A"/>
    <s v="TH-001"/>
    <s v="EXTRAMURAL"/>
    <s v="AF-001960"/>
    <n v="24715"/>
  </r>
  <r>
    <x v="23"/>
    <s v="TERMOHIGROMETROS"/>
    <s v="KEX GERMANY"/>
    <s v="SH-109"/>
    <s v="TH56-2018"/>
    <m/>
    <s v="AF-002156"/>
    <n v="24715"/>
  </r>
  <r>
    <x v="23"/>
    <s v="TERMOHIGROMETROS"/>
    <s v="BIOTEM"/>
    <s v="N/A"/>
    <s v="SCMT-00017"/>
    <s v="NEVERA SALA"/>
    <s v="AF-002262"/>
    <n v="24715"/>
  </r>
  <r>
    <x v="23"/>
    <s v="TERMOHIGROMETROS"/>
    <s v="KTJ"/>
    <s v="TA218B"/>
    <s v="TH-011226"/>
    <s v="CUARTO DE OXI"/>
    <s v="AF-001910"/>
    <n v="24715"/>
  </r>
  <r>
    <x v="23"/>
    <s v="TERMOHIGROMETROS"/>
    <s v="KEX GERMANY"/>
    <s v="HTC-2"/>
    <n v="13070272"/>
    <s v="PROCEDIMIENTOS"/>
    <s v="AF-002294"/>
    <n v="24715"/>
  </r>
  <r>
    <x v="23"/>
    <s v="FLUJOMETRO"/>
    <s v="GENTEC"/>
    <s v="N/A"/>
    <s v="FL- 01 "/>
    <s v="SALA HD"/>
    <s v="N/A"/>
    <n v="22180"/>
  </r>
  <r>
    <x v="23"/>
    <s v="FLUJOMETRO"/>
    <s v="GENTEC"/>
    <s v="N/A"/>
    <s v="FL-02"/>
    <s v="SALA HD"/>
    <s v="N/A"/>
    <n v="22180"/>
  </r>
  <r>
    <x v="23"/>
    <s v="FLUJOMETRO"/>
    <s v="ACARE"/>
    <s v="N/A"/>
    <n v="1293959"/>
    <s v="SALA HD"/>
    <s v="N/A"/>
    <n v="22180"/>
  </r>
  <r>
    <x v="23"/>
    <s v="FLUJOMETRO"/>
    <s v="ACARE"/>
    <s v="N/A"/>
    <n v="1293908"/>
    <s v="SALA HD"/>
    <s v="N/A"/>
    <n v="22180"/>
  </r>
  <r>
    <x v="23"/>
    <s v="FLUJOMETRO"/>
    <s v="GENTEC"/>
    <s v="N/A"/>
    <s v="FL- 03"/>
    <s v="SALA HD"/>
    <s v="N/A"/>
    <n v="22180"/>
  </r>
  <r>
    <x v="23"/>
    <s v="FLUJOMETRO"/>
    <s v="GENTEC"/>
    <s v="N/A"/>
    <s v="FL- 04"/>
    <s v="SALA HD"/>
    <s v="N/A"/>
    <n v="22180"/>
  </r>
  <r>
    <x v="23"/>
    <s v="FLUJOMETRO"/>
    <s v="GENTEC"/>
    <s v="N/A"/>
    <s v="FL- 05"/>
    <s v="POSITIVO"/>
    <s v="N/A"/>
    <n v="22180"/>
  </r>
  <r>
    <x v="23"/>
    <s v="FLUJOMETRO"/>
    <s v="GENTEC"/>
    <s v="N/A"/>
    <s v="FL- 06"/>
    <s v="POSITIVO"/>
    <s v="N/A"/>
    <n v="22180"/>
  </r>
  <r>
    <x v="23"/>
    <s v="FLUJOMETRO"/>
    <s v="ACARE"/>
    <s v="N/A"/>
    <n v="1293909"/>
    <s v="SALA HD"/>
    <s v="N/A"/>
    <n v="22180"/>
  </r>
  <r>
    <x v="23"/>
    <s v="FLUJOMETRO"/>
    <s v="ACARE"/>
    <s v="N/A"/>
    <n v="1293697"/>
    <s v="SALA HD"/>
    <s v="N/A"/>
    <n v="22180"/>
  </r>
  <r>
    <x v="23"/>
    <s v="FLUJOMETRO"/>
    <s v="ACARE"/>
    <s v="N/A"/>
    <n v="1293699"/>
    <s v="SALA HD"/>
    <s v="N/A"/>
    <n v="22180"/>
  </r>
  <r>
    <x v="23"/>
    <s v="FLUJOMETRO"/>
    <s v="ACARE"/>
    <s v="N/A"/>
    <n v="1293689"/>
    <s v="SALA HD"/>
    <s v="N/A"/>
    <n v="22180"/>
  </r>
  <r>
    <x v="23"/>
    <s v="FLUJOMETRO"/>
    <s v="GENTEC"/>
    <s v="N/A"/>
    <s v="FL-07"/>
    <s v="SALA HD"/>
    <s v="N/A"/>
    <n v="22180"/>
  </r>
  <r>
    <x v="23"/>
    <s v="FLUJOMETRO"/>
    <s v="GENTEC"/>
    <s v="N/A"/>
    <s v="FL-08"/>
    <s v="SALA HD"/>
    <s v="N/A"/>
    <n v="22180"/>
  </r>
  <r>
    <x v="23"/>
    <s v="FLUJOMETRO"/>
    <s v="GENTEC"/>
    <s v="N/A"/>
    <s v="FL-09"/>
    <s v="MANTENIMIENTO"/>
    <s v="N/A"/>
    <n v="22180"/>
  </r>
  <r>
    <x v="23"/>
    <s v="FLUJOMETRO"/>
    <s v="GENTEC"/>
    <s v="N/A"/>
    <s v="FL-10"/>
    <s v="MANTENIMIENTO"/>
    <s v="N/A"/>
    <n v="22180"/>
  </r>
  <r>
    <x v="23"/>
    <s v="FLUJOMETRO"/>
    <s v="GENTEC"/>
    <s v="N/A"/>
    <s v="FL-11"/>
    <s v="MANTENIMIENTO"/>
    <s v="N/A"/>
    <n v="22180"/>
  </r>
  <r>
    <x v="23"/>
    <s v="FLUJOMETRO"/>
    <s v="GENTEC"/>
    <s v="N/A"/>
    <s v="FL-12"/>
    <s v="MANTENIMIENTO"/>
    <s v="N/A"/>
    <n v="22180"/>
  </r>
  <r>
    <x v="23"/>
    <s v="FLUJOMETRO"/>
    <s v="GENTEC"/>
    <s v="N/A"/>
    <s v="FL-13"/>
    <s v="MANTENIMIENTO"/>
    <s v="N/A"/>
    <n v="22180"/>
  </r>
  <r>
    <x v="23"/>
    <s v="FLUJOMETRO"/>
    <s v="GENTEC"/>
    <s v="N/A"/>
    <s v="FL-14"/>
    <s v="MANTENIMIENTO"/>
    <s v="N/A"/>
    <n v="22180"/>
  </r>
  <r>
    <x v="23"/>
    <s v="FLUJOMETRO"/>
    <s v="GENTEC"/>
    <s v="N/A"/>
    <s v="FL-15"/>
    <s v="MANTENIMIENTO"/>
    <s v="N/A"/>
    <n v="22180"/>
  </r>
  <r>
    <x v="23"/>
    <s v="FLUJOMETRO"/>
    <s v="GENTEC"/>
    <s v="N/A"/>
    <s v="FL-16"/>
    <s v="MANTENIMIENTO"/>
    <s v="N/A"/>
    <n v="22180"/>
  </r>
  <r>
    <x v="23"/>
    <s v="FLUJOMETRO"/>
    <s v="GENTEC"/>
    <s v="N/A"/>
    <s v="FL-17"/>
    <s v="MANTENIMIENTO"/>
    <s v="N/A"/>
    <n v="22180"/>
  </r>
  <r>
    <x v="23"/>
    <s v="FLUJOMETRO"/>
    <s v="ACARE"/>
    <s v="N/A"/>
    <n v="1293685"/>
    <s v="MANTENIMIENTO"/>
    <s v="N/A"/>
    <n v="22180"/>
  </r>
  <r>
    <x v="23"/>
    <s v="FLUJOMETRO"/>
    <s v="ACARE"/>
    <s v="N/A"/>
    <n v="1293903"/>
    <s v="MANTENIMIENTO"/>
    <s v="N/A"/>
    <n v="22180"/>
  </r>
  <r>
    <x v="23"/>
    <s v="FLUJOMETRO"/>
    <s v="GENTEC"/>
    <s v="N/A"/>
    <s v="FL-18"/>
    <s v="MANTENIMIENTO"/>
    <s v="N/A"/>
    <n v="22180"/>
  </r>
  <r>
    <x v="23"/>
    <s v="FLUJOMETRO"/>
    <s v="GENTEC"/>
    <s v="N/A"/>
    <s v="FL-19"/>
    <s v="MANTENIMIENTO"/>
    <s v="N/A"/>
    <n v="22180"/>
  </r>
  <r>
    <x v="23"/>
    <s v="FLUJOMETRO"/>
    <s v="GENTEC"/>
    <s v="N/A"/>
    <s v="FL-20"/>
    <s v="MANTENIMIENTO"/>
    <s v="N/A"/>
    <n v="22180"/>
  </r>
  <r>
    <x v="23"/>
    <s v="FLUJOMETRO"/>
    <s v="GENTEC"/>
    <s v="N/A"/>
    <s v="FL-21"/>
    <s v="MANTENIMIENTO"/>
    <s v="N/A"/>
    <n v="22180"/>
  </r>
  <r>
    <x v="23"/>
    <s v="FLUJOMETRO"/>
    <s v="GENTEC"/>
    <s v="N/A"/>
    <s v="FL-22"/>
    <s v="MANTENIMIENTO"/>
    <s v="N/A"/>
    <n v="22180"/>
  </r>
  <r>
    <x v="23"/>
    <s v="FLUJOMETRO"/>
    <s v="GENTEC"/>
    <s v="N/A"/>
    <s v="FL-23"/>
    <s v="MANTENIMIENTO"/>
    <s v="N/A"/>
    <n v="22180"/>
  </r>
  <r>
    <x v="23"/>
    <s v="FLUJOMETRO"/>
    <s v="GENTEC"/>
    <s v="N/A"/>
    <s v="FL-24"/>
    <s v="MANTENIMIENTO"/>
    <s v="N/A"/>
    <n v="22180"/>
  </r>
  <r>
    <x v="23"/>
    <s v="FLUJOMETRO"/>
    <s v="GENTEC"/>
    <s v="N/A"/>
    <s v="FL-25"/>
    <s v="MANTENIMIENTO"/>
    <s v="N/A"/>
    <n v="22180"/>
  </r>
  <r>
    <x v="23"/>
    <s v="FLUJOMETRO"/>
    <s v="GENTEC"/>
    <s v="N/A"/>
    <s v="FL-26"/>
    <s v="MANTENIMIENTO"/>
    <s v="N/A"/>
    <n v="22180"/>
  </r>
  <r>
    <x v="23"/>
    <s v="FLUJOMETRO"/>
    <s v="GENTEC"/>
    <s v="N/A"/>
    <s v="FL-27"/>
    <s v="MANTENIMIENTO"/>
    <s v="N/A"/>
    <n v="22180"/>
  </r>
  <r>
    <x v="23"/>
    <s v="FLUJOMETRO"/>
    <s v="GENTEC"/>
    <s v="N/A"/>
    <s v="FL-28"/>
    <s v="MANTENIMIENTO"/>
    <s v="N/A"/>
    <n v="22180"/>
  </r>
  <r>
    <x v="23"/>
    <s v="FLUJOMETRO"/>
    <s v="GENTEC"/>
    <s v="N/A"/>
    <s v="FL-29"/>
    <s v="MANTENIMIENTO"/>
    <s v="N/A"/>
    <n v="22180"/>
  </r>
  <r>
    <x v="1"/>
    <s v="Nombre"/>
    <s v="Marca"/>
    <s v="Modelo"/>
    <s v="Serie"/>
    <s v="Ubicacion"/>
    <s v="Codigo"/>
    <m/>
  </r>
  <r>
    <x v="24"/>
    <s v="Aspirador de secreciones"/>
    <s v="Shaft"/>
    <s v="SXT-5A"/>
    <s v="L9.15"/>
    <s v="Sala HD"/>
    <s v="AF-003651"/>
    <n v="38023"/>
  </r>
  <r>
    <x v="24"/>
    <s v="Bascula"/>
    <s v="Health O Meter"/>
    <s v="402KL"/>
    <s v="4020140447"/>
    <s v="Consultorio nutricion"/>
    <s v="AF-003640"/>
    <n v="38023"/>
  </r>
  <r>
    <x v="24"/>
    <s v="Bascula"/>
    <s v="Health O Meter"/>
    <s v="402KL"/>
    <s v="4020141781"/>
    <s v="Consultorio nefrologia"/>
    <s v="AF-003619"/>
    <n v="38023"/>
  </r>
  <r>
    <x v="24"/>
    <s v="Bascula"/>
    <s v="Health O Meter"/>
    <s v="402KL"/>
    <s v="4020140449"/>
    <s v="Consutorio peritoneal"/>
    <s v="AF-003629"/>
    <n v="38023"/>
  </r>
  <r>
    <x v="24"/>
    <s v="Bascula"/>
    <s v="Moresco"/>
    <s v="Digital"/>
    <s v="N\A"/>
    <s v="Backup"/>
    <s v="N\A"/>
    <n v="38023"/>
  </r>
  <r>
    <x v="24"/>
    <s v="Bascula"/>
    <s v="NA"/>
    <s v="Digital"/>
    <s v="8440065066"/>
    <s v="Sala HD"/>
    <s v="AF-003707"/>
    <n v="38023"/>
  </r>
  <r>
    <x v="24"/>
    <s v="Bascula plataforma "/>
    <s v="Moresco"/>
    <s v="DY-8020"/>
    <s v="NA"/>
    <s v="Sala HD"/>
    <m/>
    <n v="79250"/>
  </r>
  <r>
    <x v="24"/>
    <s v="Bascula plataforma "/>
    <s v="Texon"/>
    <s v="Digital"/>
    <s v="324"/>
    <s v="Bodega"/>
    <s v="AF-0001117"/>
    <n v="79250"/>
  </r>
  <r>
    <x v="24"/>
    <s v="Desfibrilador"/>
    <s v="Mindray"/>
    <s v="Beneheart D3"/>
    <s v="EL-2B004856"/>
    <s v="Sala procedimientos"/>
    <s v="AF-003646"/>
    <n v="152093"/>
  </r>
  <r>
    <x v="24"/>
    <s v="Electrocardiografo"/>
    <s v="Mindray"/>
    <s v="Beneheart R3"/>
    <s v="FK-54005469"/>
    <s v="Sala HD"/>
    <s v="AF-003650"/>
    <n v="114070"/>
  </r>
  <r>
    <x v="24"/>
    <s v="Equipo de organos"/>
    <s v="Welch Allyn"/>
    <s v="13010"/>
    <s v="NA"/>
    <s v="Sala procedimientos"/>
    <s v="AF-003671"/>
    <n v="38023"/>
  </r>
  <r>
    <x v="24"/>
    <s v="Fonendoscopio"/>
    <s v="GENERICA"/>
    <s v="NA"/>
    <s v="NA"/>
    <s v="salaHD"/>
    <m/>
    <n v="9506"/>
  </r>
  <r>
    <x v="24"/>
    <s v="Fonendoscopio"/>
    <s v="ALP-K2"/>
    <s v="Generico"/>
    <s v="N\A"/>
    <s v="Sala HD"/>
    <s v="N\A"/>
    <n v="9506"/>
  </r>
  <r>
    <x v="24"/>
    <s v="Fonendoscopio"/>
    <s v="ALPK2"/>
    <s v="NA"/>
    <s v="NA"/>
    <s v="Sala HD"/>
    <m/>
    <n v="9506"/>
  </r>
  <r>
    <x v="24"/>
    <s v="Fonendoscopio"/>
    <s v="ALPK2"/>
    <s v="NA"/>
    <s v="NA"/>
    <s v="carro de paro"/>
    <m/>
    <n v="9506"/>
  </r>
  <r>
    <x v="24"/>
    <s v="Lampara pielitica"/>
    <s v="Welch Allyn"/>
    <s v="GS 600"/>
    <s v="NA"/>
    <s v="procedimiento"/>
    <s v="AF-003648"/>
    <n v="133081"/>
  </r>
  <r>
    <x v="24"/>
    <s v="Laringoscopio"/>
    <s v="Welch Allyn"/>
    <s v="60813"/>
    <s v="NA"/>
    <s v="CARRO DE PARO"/>
    <s v="N/A"/>
    <n v="28517"/>
  </r>
  <r>
    <x v="24"/>
    <s v="Monitor de signos vitales"/>
    <s v="Mindray"/>
    <s v="i MEC 8"/>
    <s v="EW-54017982"/>
    <s v="Sala procedimientos"/>
    <s v="AF-003647"/>
    <n v="152093"/>
  </r>
  <r>
    <x v="24"/>
    <s v="Tensiometro "/>
    <s v="ALP-K2"/>
    <s v="Portatil"/>
    <s v="055233"/>
    <s v="Peritoneal"/>
    <m/>
    <n v="38023"/>
  </r>
  <r>
    <x v="24"/>
    <s v="Tensiometro de pared"/>
    <s v="Welch Allyn"/>
    <s v="TYCOS"/>
    <s v="080409154522"/>
    <s v="Consultorio nefrologia"/>
    <s v="AF-003628"/>
    <n v="38023"/>
  </r>
  <r>
    <x v="24"/>
    <s v="Tensiometro de pared"/>
    <s v="Lord"/>
    <s v="N/A"/>
    <s v="1002607"/>
    <s v="Peritoneal"/>
    <s v="AF-003641"/>
    <n v="38023"/>
  </r>
  <r>
    <x v="24"/>
    <s v="Monitor de presion"/>
    <s v="Riester"/>
    <s v="ri-Champion-N"/>
    <s v=".01000762"/>
    <s v="Sala HD"/>
    <s v="AF-003807"/>
    <n v="38023"/>
  </r>
  <r>
    <x v="24"/>
    <s v="Monitor de presion"/>
    <s v="Riester"/>
    <s v="ri-Champion-N"/>
    <s v=".01000786"/>
    <s v="Sala HD"/>
    <s v="AF-003817"/>
    <n v="38023"/>
  </r>
  <r>
    <x v="24"/>
    <s v="Monitor de presion"/>
    <s v="Riester"/>
    <s v="ri-Champion-N"/>
    <s v=".01001478"/>
    <s v="Sala HD"/>
    <s v="AF-003780"/>
    <n v="38023"/>
  </r>
  <r>
    <x v="24"/>
    <s v="Monitor de presion"/>
    <s v="Riester"/>
    <s v="ri-Champion-N"/>
    <s v=".01001487"/>
    <s v="Sala HD"/>
    <s v="AF-003791"/>
    <n v="38023"/>
  </r>
  <r>
    <x v="24"/>
    <s v="Monitor de presion"/>
    <s v="Riester"/>
    <s v="ri-Champion-N"/>
    <s v=".01001488"/>
    <s v="Sala HD"/>
    <s v="AF-003842"/>
    <n v="38023"/>
  </r>
  <r>
    <x v="24"/>
    <s v="Monitor de presion"/>
    <s v="Riester"/>
    <s v="ri-Champion-N"/>
    <s v=".04000302"/>
    <s v="Sala HD"/>
    <s v="AF-003809"/>
    <n v="38023"/>
  </r>
  <r>
    <x v="24"/>
    <s v="Monitor de presion"/>
    <s v="Riester"/>
    <s v="ri-Champion-N"/>
    <s v=".06000137"/>
    <s v="POSITIVO"/>
    <s v="AF-003830"/>
    <n v="38023"/>
  </r>
  <r>
    <x v="24"/>
    <s v="Monitor de presion"/>
    <s v="Riester"/>
    <s v="ri-Champion-N"/>
    <s v=".06000138"/>
    <s v="Sala HD"/>
    <s v="AF-003632"/>
    <n v="38023"/>
  </r>
  <r>
    <x v="24"/>
    <s v="Monitor de presion"/>
    <s v="Riester"/>
    <s v="ri-Champion-N"/>
    <s v=".06000283"/>
    <s v="Sala HD"/>
    <s v="AF-003823"/>
    <n v="38023"/>
  </r>
  <r>
    <x v="24"/>
    <s v="Monitor de presion"/>
    <s v="Riester"/>
    <s v="ri-Champion-N"/>
    <s v=".06000285"/>
    <s v="Sala HD"/>
    <s v="AF-003813"/>
    <n v="38023"/>
  </r>
  <r>
    <x v="24"/>
    <s v="Monitor de presion"/>
    <s v="Riester"/>
    <s v="ri-Champion-N"/>
    <s v=".06000938"/>
    <s v="Sala HD"/>
    <s v="AF-003798"/>
    <n v="38023"/>
  </r>
  <r>
    <x v="24"/>
    <s v="Monitor de presion"/>
    <s v="Riester"/>
    <s v="ri-Champion-N"/>
    <s v=".04000482"/>
    <s v="Sala HD"/>
    <s v="AF-003784"/>
    <n v="38023"/>
  </r>
  <r>
    <x v="24"/>
    <s v="Monitor de presion"/>
    <s v="Riester"/>
    <s v="ri-Champion-N"/>
    <s v=".04000518"/>
    <s v="Sala HD"/>
    <s v="AF-003701"/>
    <n v="38023"/>
  </r>
  <r>
    <x v="24"/>
    <s v="Monitor de presion"/>
    <s v="Riester"/>
    <s v="ri-Champion-N"/>
    <s v=".04000578"/>
    <s v="Peritoneal"/>
    <s v="AF-003802"/>
    <n v="38023"/>
  </r>
  <r>
    <x v="24"/>
    <s v="Monitor de presion"/>
    <s v="Riester"/>
    <s v="ri-Champion-N"/>
    <s v="010000565"/>
    <s v="Sala HD"/>
    <s v="AF-003787"/>
    <n v="38023"/>
  </r>
  <r>
    <x v="24"/>
    <s v="Monitor de presion"/>
    <s v="Riester"/>
    <s v="ri-Champion-N"/>
    <s v="010001377"/>
    <s v="Sala HD"/>
    <s v="AF--003779"/>
    <n v="38023"/>
  </r>
  <r>
    <x v="24"/>
    <s v="Monitor de presion"/>
    <s v="Riester"/>
    <s v="ri-Champion-N"/>
    <s v="010001382"/>
    <s v="Sala HD"/>
    <s v="AF-003778"/>
    <n v="38023"/>
  </r>
  <r>
    <x v="24"/>
    <s v="Monitor de presion"/>
    <s v="Omron"/>
    <s v="HEM-7421NT"/>
    <s v="20100503832LF"/>
    <s v="Sala HD"/>
    <s v="AF-003804"/>
    <n v="38023"/>
  </r>
  <r>
    <x v="24"/>
    <s v="Monitor de presion"/>
    <s v="Omron"/>
    <s v="HEM-7421NT"/>
    <s v="20100503834LF"/>
    <s v="Sala HD"/>
    <s v="AF-003795"/>
    <n v="38023"/>
  </r>
  <r>
    <x v="24"/>
    <s v="Monitor de presion"/>
    <s v="Pangao"/>
    <s v="PG-800B16"/>
    <s v="1604069867"/>
    <s v="Consultorio nutricion"/>
    <s v="AF--003843"/>
    <n v="38023"/>
  </r>
  <r>
    <x v="24"/>
    <s v="Termohigrometro"/>
    <s v="Alla France"/>
    <s v="Byotemp"/>
    <s v="TH-75"/>
    <s v="Farmacia"/>
    <s v="AF-003666"/>
    <n v="24715"/>
  </r>
  <r>
    <x v="24"/>
    <s v="Termohigrometro"/>
    <s v="Alla France"/>
    <s v="Byotemp"/>
    <s v="TH-76"/>
    <s v="farmacia"/>
    <s v="AF-003682"/>
    <n v="24715"/>
  </r>
  <r>
    <x v="24"/>
    <s v="Termohigrometro"/>
    <s v="kex germani"/>
    <s v="sh-109"/>
    <s v="TH37-2018"/>
    <s v="Almacen"/>
    <s v="af-003674"/>
    <n v="24715"/>
  </r>
  <r>
    <x v="24"/>
    <s v="Termohigrometro"/>
    <s v="Alla France"/>
    <s v="Byotemp"/>
    <s v="TH-100"/>
    <s v="Almacen"/>
    <s v="AF-003709"/>
    <n v="24715"/>
  </r>
  <r>
    <x v="24"/>
    <s v="Termohigrometro"/>
    <s v="Alla France"/>
    <s v="Byotemp"/>
    <s v="TH-102"/>
    <s v="Sala procedimientos"/>
    <s v="AF-003645"/>
    <n v="24715"/>
  </r>
  <r>
    <x v="24"/>
    <s v="Termohigrometro"/>
    <s v="Alla France"/>
    <s v="Byotemp"/>
    <s v="TH-103"/>
    <s v="Area limpio"/>
    <s v="AF-003653"/>
    <n v="24715"/>
  </r>
  <r>
    <x v="24"/>
    <s v="Termohigrometro"/>
    <s v="Alla France"/>
    <s v="Byotemp"/>
    <s v="TH-104"/>
    <s v="Central de oxigeno"/>
    <s v="AF-003755"/>
    <n v="24715"/>
  </r>
  <r>
    <x v="24"/>
    <s v="Termohigrometro"/>
    <s v="Alla France"/>
    <s v="Byotemp"/>
    <s v="TH-106"/>
    <s v="Farmacia"/>
    <s v="AF-003665"/>
    <n v="24715"/>
  </r>
  <r>
    <x v="24"/>
    <s v="Termohigrometro"/>
    <s v="Alla France"/>
    <s v="Byotemp"/>
    <s v="TH-105"/>
    <s v="Planta de tratamiento"/>
    <s v="AF-003753"/>
    <n v="24715"/>
  </r>
  <r>
    <x v="24"/>
    <s v="Termohigrometro"/>
    <s v="Alla France"/>
    <s v="Byotemp"/>
    <s v="TH-94"/>
    <s v="Farmacia"/>
    <s v="AF-003664"/>
    <n v="24715"/>
  </r>
  <r>
    <x v="24"/>
    <s v="Termometro digital punzon"/>
    <s v="NA"/>
    <s v="De punzon"/>
    <s v="NA"/>
    <s v="Farmacia"/>
    <m/>
    <n v="24715"/>
  </r>
  <r>
    <x v="24"/>
    <s v="Termometro   "/>
    <s v="kex Germani"/>
    <s v="RT-803E"/>
    <s v="SCSS-TH-00400"/>
    <s v="Sala HD"/>
    <s v="2018.03"/>
    <n v="24715"/>
  </r>
  <r>
    <x v="24"/>
    <s v="FLUJOMETRO"/>
    <s v="GENTEC"/>
    <s v="FM197D-15L-CH"/>
    <s v="16RH013"/>
    <s v="SALA HD"/>
    <s v="N/A"/>
    <n v="22180"/>
  </r>
  <r>
    <x v="24"/>
    <s v="FLUJOMETRO"/>
    <s v="GENTEC"/>
    <s v="FM197D-15L-CH"/>
    <s v="16RH014"/>
    <s v="SALA HD"/>
    <s v="N/A"/>
    <n v="22180"/>
  </r>
  <r>
    <x v="24"/>
    <s v="FLUJOMETRO"/>
    <s v="GENTEC"/>
    <s v="FM197D-15L-CH"/>
    <s v="16RH001"/>
    <s v="SALA HD"/>
    <s v="N/A"/>
    <n v="22180"/>
  </r>
  <r>
    <x v="24"/>
    <s v="FLUJOMETRO"/>
    <s v="GENTEC"/>
    <s v="FM197D-15L-CH"/>
    <s v="16RH002"/>
    <s v="SALA HD"/>
    <s v="N/A"/>
    <n v="22180"/>
  </r>
  <r>
    <x v="24"/>
    <s v="FLUJOMETRO"/>
    <s v="GENTEC"/>
    <s v="FM197D-15L-CH"/>
    <s v="16RH011"/>
    <s v="SALA HD"/>
    <s v="N/A"/>
    <n v="22180"/>
  </r>
  <r>
    <x v="24"/>
    <s v="FLUJOMETRO"/>
    <s v="GENTEC"/>
    <s v="FM197D-15L-CH"/>
    <s v="16RH012"/>
    <s v="SALA HD"/>
    <s v="N/A"/>
    <n v="22180"/>
  </r>
  <r>
    <x v="24"/>
    <s v="FLUJOMETRO"/>
    <s v="GENTEC"/>
    <s v="FM197D-15L-CH"/>
    <s v="16RH005"/>
    <s v="SALA HD"/>
    <s v="N/A"/>
    <n v="22180"/>
  </r>
  <r>
    <x v="24"/>
    <s v="FLUJOMETRO"/>
    <s v="GENTEC"/>
    <s v="FM197D-15L-CH"/>
    <s v="16RH006"/>
    <s v="SALA HD"/>
    <s v="N/A"/>
    <n v="22180"/>
  </r>
  <r>
    <x v="24"/>
    <s v="FLUJOMETRO"/>
    <s v="GENTEC"/>
    <s v="FM197D-15L-CH"/>
    <s v="16RH015"/>
    <s v="SALA HD"/>
    <s v="N/A"/>
    <n v="22180"/>
  </r>
  <r>
    <x v="24"/>
    <s v="FLUJOMETRO"/>
    <s v="GENTEC"/>
    <s v="FM197D-15L-CH"/>
    <s v="16RH016"/>
    <s v="SALA HD"/>
    <s v="N/A"/>
    <n v="22180"/>
  </r>
  <r>
    <x v="24"/>
    <s v="FLUJOMETRO"/>
    <s v="GENTEC"/>
    <s v="FM197D-15L-CH"/>
    <s v="16RH009"/>
    <s v="SALA HD"/>
    <s v="N/A"/>
    <n v="22180"/>
  </r>
  <r>
    <x v="24"/>
    <s v="FLUJOMETRO"/>
    <s v="GENTEC"/>
    <s v="FM197D-15L-CH"/>
    <s v="16RH010"/>
    <s v="SALA HD"/>
    <s v="N/A"/>
    <n v="22180"/>
  </r>
  <r>
    <x v="24"/>
    <s v="FLUJOMETRO"/>
    <s v="GENTEC"/>
    <s v="FM197D-15L-CH"/>
    <s v="16RH007"/>
    <s v="SALA HD"/>
    <s v="N/A"/>
    <n v="22180"/>
  </r>
  <r>
    <x v="24"/>
    <s v="FLUJOMETRO"/>
    <s v="GENTEC"/>
    <s v="FM197D-15L-CH"/>
    <s v="16RH008"/>
    <s v="SALA HD"/>
    <s v="N/A"/>
    <n v="22180"/>
  </r>
  <r>
    <x v="24"/>
    <s v="FLUJOMETRO"/>
    <s v="GENTEC"/>
    <s v="FM197D-15L-CH"/>
    <s v="16RH003"/>
    <s v="Sala HD"/>
    <s v="N/A"/>
    <n v="22180"/>
  </r>
  <r>
    <x v="24"/>
    <s v="FLUJOMETRO"/>
    <s v="GENTEC"/>
    <s v="FM197D-15L-CH"/>
    <s v="16RH004"/>
    <s v="Sala HD"/>
    <s v="N/A"/>
    <n v="22180"/>
  </r>
  <r>
    <x v="24"/>
    <s v="FLUJOMETRO"/>
    <s v="GENTEC"/>
    <s v="FM197D-15L-CH"/>
    <s v="16RH017"/>
    <s v="Sala HD"/>
    <s v="N/A"/>
    <n v="22180"/>
  </r>
  <r>
    <x v="24"/>
    <s v="REGULADOR"/>
    <s v="ACARE"/>
    <s v="BSTAM2"/>
    <n v="20170205728"/>
    <s v="procedimiento"/>
    <s v="N/A"/>
    <n v="21124"/>
  </r>
  <r>
    <x v="1"/>
    <s v="EQUIPO "/>
    <s v="MARCA "/>
    <s v="MODELO"/>
    <s v="SERIE"/>
    <s v="UBICACIÓN"/>
    <s v="ACTIVO"/>
    <m/>
  </r>
  <r>
    <x v="25"/>
    <s v="MONITOR DE SIGNOS VITALES "/>
    <s v="EDAN "/>
    <s v="M-50"/>
    <s v="261246-M17604390056"/>
    <s v="PROCEDIMIENTOS"/>
    <s v="AF-007707"/>
    <n v="152093"/>
  </r>
  <r>
    <x v="25"/>
    <s v="ASPIRADOR"/>
    <s v="PULMO-MED"/>
    <s v="7E-A"/>
    <s v="00014."/>
    <s v="PROCEDIMIENTOS"/>
    <s v="AF-007708"/>
    <n v="38023"/>
  </r>
  <r>
    <x v="25"/>
    <s v="ELECTROCARDIOGRAFO"/>
    <s v="EDAN "/>
    <s v="SE-1"/>
    <s v="360650-M17600810004"/>
    <s v="PROCEDIMIENTOS"/>
    <s v="AF-007702"/>
    <n v="114070"/>
  </r>
  <r>
    <x v="25"/>
    <s v="DESFIBRILADOR"/>
    <s v="MINDRAY"/>
    <s v="D3"/>
    <s v="EL-5C023883"/>
    <s v="PROCEDIMIENTOS"/>
    <s v="AF-007706"/>
    <n v="152093"/>
  </r>
  <r>
    <x v="25"/>
    <s v="LAMPARA PIELITICA"/>
    <s v="WELCHALLYN"/>
    <s v="GS 600"/>
    <s v="N/A"/>
    <s v="PROCEDIMIENTOS"/>
    <s v="AF-007781"/>
    <n v="133081"/>
  </r>
  <r>
    <x v="25"/>
    <s v="  MONITOR DE PRESION"/>
    <s v="RIESTER"/>
    <s v="RI -CHAMPION"/>
    <s v="06000885."/>
    <s v="SALA HD"/>
    <s v="N/A"/>
    <n v="38023"/>
  </r>
  <r>
    <x v="25"/>
    <s v="MONITOR DE PRESION"/>
    <s v="RIESTER"/>
    <s v="RI -CHAMPION"/>
    <s v="06001235."/>
    <s v="SALA HD"/>
    <s v="N/A"/>
    <n v="38023"/>
  </r>
  <r>
    <x v="25"/>
    <s v="MONITOR DE PRESION"/>
    <s v="RIESTER"/>
    <s v="RI -CHAMPION"/>
    <s v="06001227."/>
    <s v="SALA HD"/>
    <s v="N/A"/>
    <n v="38023"/>
  </r>
  <r>
    <x v="25"/>
    <s v="MONITOR DE PRESION"/>
    <s v="RIESTER"/>
    <s v="RI -CHAMPION"/>
    <s v="06001224."/>
    <s v="SALA HD"/>
    <s v="N/A"/>
    <n v="38023"/>
  </r>
  <r>
    <x v="25"/>
    <s v="MONITOR DE PRESION"/>
    <s v="RIESTER"/>
    <s v="RI -CHAMPION"/>
    <n v="8002764"/>
    <s v="SALA HD"/>
    <s v="N/A"/>
    <n v="38023"/>
  </r>
  <r>
    <x v="25"/>
    <s v="MONITOR DE PRESION"/>
    <s v="RIESTER"/>
    <s v="RI -CHAMPION"/>
    <s v="08003312."/>
    <s v="SALA HD"/>
    <s v="N/A"/>
    <n v="38023"/>
  </r>
  <r>
    <x v="25"/>
    <s v="FONENDO"/>
    <s v="LOORD"/>
    <s v="N/A"/>
    <s v="N/A"/>
    <s v="SALA HD"/>
    <s v="N/A"/>
    <n v="9506"/>
  </r>
  <r>
    <x v="25"/>
    <s v="FONENDO"/>
    <s v="LOORD"/>
    <s v="RAPAPPORT"/>
    <s v="N/A"/>
    <s v="CARRO DE PARO"/>
    <s v="N/A"/>
    <n v="9506"/>
  </r>
  <r>
    <x v="25"/>
    <s v="TERMOMETRO DE PULZON"/>
    <s v="GENERICO"/>
    <s v="PULZON WT-1"/>
    <s v="T-26092019-1"/>
    <s v="FARMACIA"/>
    <s v="N/A"/>
    <n v="24715"/>
  </r>
  <r>
    <x v="25"/>
    <s v="TENSIOMETRO"/>
    <s v="WELCHALLYN"/>
    <s v="DS-44"/>
    <s v="181221040408."/>
    <s v="CONTINGENCIA "/>
    <s v="N/A"/>
    <n v="38023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SALA HD"/>
    <s v="N/A"/>
    <n v="9506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CONTINGENCIA "/>
    <s v="N/A"/>
    <n v="9506"/>
  </r>
  <r>
    <x v="25"/>
    <s v="TERMOHIGROMETRO"/>
    <s v="KEX GERMANY"/>
    <s v="HTC-2"/>
    <s v="26092019-1"/>
    <s v="FARMACIA"/>
    <s v="AF-007751"/>
    <n v="24715"/>
  </r>
  <r>
    <x v="25"/>
    <s v="TERMOHIGROMETRO"/>
    <s v="KEX GERMANY"/>
    <s v="HTC-2"/>
    <s v="26092019-4"/>
    <s v="NEVERA SALA"/>
    <s v="N/A"/>
    <n v="24715"/>
  </r>
  <r>
    <x v="25"/>
    <s v="MONITOR DE PRESION"/>
    <s v="RIESTER"/>
    <s v="RI -CHAMPION"/>
    <s v="06000415."/>
    <s v="SALA HD"/>
    <s v="N/A"/>
    <n v="38023"/>
  </r>
  <r>
    <x v="25"/>
    <s v="MONITOR DE PRESION"/>
    <s v="RIESTER"/>
    <s v="RI -CHAMPION"/>
    <s v="06001249."/>
    <s v="SALA HD"/>
    <s v="N/A"/>
    <n v="38023"/>
  </r>
  <r>
    <x v="25"/>
    <s v="MONITOR DE PRESION"/>
    <s v="RIESTER"/>
    <s v="RI -CHAMPION"/>
    <s v="06001225."/>
    <s v="SALA HD"/>
    <s v="N/A"/>
    <n v="38023"/>
  </r>
  <r>
    <x v="25"/>
    <s v="MONITOR DE PRESION"/>
    <s v="RIESTER"/>
    <s v="RI -CHAMPION"/>
    <s v="06001247."/>
    <s v="SALA HD"/>
    <s v="N/A"/>
    <n v="38023"/>
  </r>
  <r>
    <x v="25"/>
    <s v="TERMOHIGROMETRO"/>
    <s v="KEX GERMANY"/>
    <s v="HTC-2"/>
    <s v="26092019-2"/>
    <s v="CARRO DE PARO"/>
    <s v="N/A"/>
    <n v="24715"/>
  </r>
  <r>
    <x v="25"/>
    <s v="TERMOHIGROMETRO"/>
    <s v="KEX GERMANY"/>
    <s v="HTC-2"/>
    <s v="26092019-8"/>
    <s v="CUARTO MEDICAMENTO"/>
    <s v="N/A"/>
    <n v="24715"/>
  </r>
  <r>
    <x v="25"/>
    <s v="TERMOHIGROMETRO"/>
    <s v="KEX GERMANY"/>
    <s v="HTC-2"/>
    <s v="26092019-7"/>
    <s v="CUARTO DE GASES"/>
    <s v="N/A"/>
    <n v="24715"/>
  </r>
  <r>
    <x v="25"/>
    <s v="MONITOR DE PRESION"/>
    <s v="RIESTER"/>
    <s v="RI -CHAMPION"/>
    <s v="06001733.."/>
    <s v="SALA HD"/>
    <s v="N/A"/>
    <n v="38023"/>
  </r>
  <r>
    <x v="25"/>
    <s v="MONITOR DE PRESION"/>
    <s v="RIESTER"/>
    <s v="RI -CHAMPION"/>
    <s v="06000191."/>
    <s v="SALA HD"/>
    <s v="N/A"/>
    <n v="38023"/>
  </r>
  <r>
    <x v="25"/>
    <s v="TERMOHIGROMETRO"/>
    <s v="KEX GERMANY"/>
    <s v="HTC-2"/>
    <s v="26092019-5"/>
    <s v="SALA HD"/>
    <s v="N/A"/>
    <n v="24715"/>
  </r>
  <r>
    <x v="25"/>
    <s v="TERMOMETRO"/>
    <s v="KEX GERMANY"/>
    <s v="HTC-2"/>
    <s v="26092019-6"/>
    <s v="CONCENTRADOS"/>
    <s v="N/A"/>
    <n v="24715"/>
  </r>
  <r>
    <x v="25"/>
    <s v="TERMOMETRO  "/>
    <s v="KEX GERMANY"/>
    <s v="RT-803E"/>
    <s v="2019-08"/>
    <s v="NEVERA FARMACIA"/>
    <s v="N/A"/>
    <n v="24715"/>
  </r>
  <r>
    <x v="25"/>
    <s v="MONITOR DE PRESION"/>
    <s v="RIESTER"/>
    <s v="RI -CHAMPION"/>
    <s v="06001236."/>
    <s v="SALA HD"/>
    <s v="N/A"/>
    <n v="38023"/>
  </r>
  <r>
    <x v="25"/>
    <s v="MONITOR DE PRESION"/>
    <s v="RIESTER"/>
    <s v="RI -CHAMPION"/>
    <s v="06000166."/>
    <s v="SALA HD"/>
    <s v="N/A"/>
    <n v="38023"/>
  </r>
  <r>
    <x v="25"/>
    <s v="MONITOR DE PRESION"/>
    <s v="RIESTER"/>
    <s v="RI -CHAMPION"/>
    <s v="06001307."/>
    <s v="SALA HD"/>
    <s v="N/A"/>
    <n v="38023"/>
  </r>
  <r>
    <x v="25"/>
    <s v="MONITOR DE PRESION"/>
    <s v="RIESTER"/>
    <s v="RI -CHAMPION"/>
    <s v="06001270."/>
    <s v="SALA HD"/>
    <s v="N/A"/>
    <n v="38023"/>
  </r>
  <r>
    <x v="25"/>
    <s v="MONITOR DE PRESION"/>
    <s v="RIESTER"/>
    <s v="RI -CHAMPION"/>
    <s v="06000097."/>
    <s v="SALA HD"/>
    <s v="N/A"/>
    <n v="38023"/>
  </r>
  <r>
    <x v="25"/>
    <s v="MONITOR DE PRESION"/>
    <s v="RIESTER"/>
    <s v="RI -CHAMPION"/>
    <s v="06001231."/>
    <s v="SALA HD"/>
    <s v="N/A"/>
    <n v="38023"/>
  </r>
  <r>
    <x v="25"/>
    <s v="MONITOR DE PRESION"/>
    <s v="RIESTER"/>
    <s v="RI -CHAMPION"/>
    <s v="06001736."/>
    <s v="SALA HD"/>
    <s v="N/A"/>
    <n v="38023"/>
  </r>
  <r>
    <x v="25"/>
    <s v="MONITOR DE PRESION"/>
    <s v="RIESTER"/>
    <s v="RI -CHAMPION"/>
    <s v="06001243."/>
    <s v="SALA HD"/>
    <s v="N/A"/>
    <n v="38023"/>
  </r>
  <r>
    <x v="25"/>
    <s v="MONITOR DE PRESION"/>
    <s v="RIESTER"/>
    <s v="RI -CHAMPION"/>
    <s v="06000899."/>
    <s v="SALA HD"/>
    <s v="N/A"/>
    <n v="38023"/>
  </r>
  <r>
    <x v="25"/>
    <s v="BASCULA RAMPA"/>
    <s v="ICM"/>
    <s v="300 KG"/>
    <n v="17764"/>
    <s v="SALA HD"/>
    <s v="N/A"/>
    <n v="58000"/>
  </r>
  <r>
    <x v="25"/>
    <s v="BASCULA"/>
    <s v="LEXUSU "/>
    <s v="ARGOS"/>
    <s v="NT191453"/>
    <s v="SALA HD"/>
    <s v="N/A"/>
    <n v="38023"/>
  </r>
  <r>
    <x v="25"/>
    <s v="BASCULA TALLIMETRO"/>
    <s v="HEALTH O METER"/>
    <s v="450KL"/>
    <n v="4500015858"/>
    <s v="PERITONEAL"/>
    <s v="N/A"/>
    <n v="58000"/>
  </r>
  <r>
    <x v="25"/>
    <s v="BASCULA TALLIMETRO"/>
    <s v="HEALTH O METER"/>
    <s v="450KL"/>
    <n v="4500016003"/>
    <s v="NUTRICION"/>
    <s v="N/A"/>
    <n v="58000"/>
  </r>
  <r>
    <x v="25"/>
    <s v="BASCULA TALLIMETRO"/>
    <s v="HEALTH O METER"/>
    <s v="450KL"/>
    <n v="4500015866"/>
    <s v="ESPECIALISTA"/>
    <s v="N/A"/>
    <n v="58000"/>
  </r>
  <r>
    <x v="25"/>
    <s v="EQUIPO DE ORGANOS"/>
    <s v="WELCHALLYN"/>
    <s v="POCKET LED"/>
    <s v="N/A"/>
    <s v="ESPECIALISTA"/>
    <s v="N/A"/>
    <n v="38023"/>
  </r>
  <r>
    <x v="25"/>
    <s v="FONENDOSCOPIO"/>
    <s v="ALPK2"/>
    <s v="RAPAPPORT"/>
    <s v="N/A"/>
    <s v="ESPECIALISTA"/>
    <s v="N/A"/>
    <n v="9506"/>
  </r>
  <r>
    <x v="25"/>
    <s v="FONENDOSCOPIO"/>
    <s v="ALPK2"/>
    <s v="RAPAPPORT"/>
    <s v="N/A"/>
    <s v="ESPECIALISTA"/>
    <s v="N/A"/>
    <n v="9506"/>
  </r>
  <r>
    <x v="25"/>
    <s v="TENSIOMETRO"/>
    <s v="WELCHALLYN"/>
    <s v="DS-44"/>
    <s v="181221030438."/>
    <s v="ESPECIALISTA"/>
    <s v="N/A"/>
    <n v="38023"/>
  </r>
  <r>
    <x v="25"/>
    <s v="BASCULA TIPO PLATAFORMA"/>
    <s v="ICM"/>
    <s v="TCS-R1"/>
    <n v="17762"/>
    <s v="RECICLAJE "/>
    <s v="N/A"/>
    <n v="79250"/>
  </r>
  <r>
    <x v="25"/>
    <s v="BASCULA TIPO PLATAFORMA"/>
    <s v="ICM"/>
    <s v="TCS-R1"/>
    <n v="17763"/>
    <s v="RESIDUOS"/>
    <s v="N/A"/>
    <n v="79250"/>
  </r>
  <r>
    <x v="25"/>
    <s v="LARINGO"/>
    <s v="WELCHALLYN"/>
    <n v="60813"/>
    <s v="N/A"/>
    <s v="CARRO DE PARO"/>
    <s v="N/A"/>
    <n v="28517"/>
  </r>
  <r>
    <x v="25"/>
    <s v="BASCULA TALLIMETRO"/>
    <s v="HEALTH O METER"/>
    <s v="450KL"/>
    <n v="4500015758"/>
    <s v="TRABAJO SOCIAL"/>
    <s v="N/A"/>
    <n v="58000"/>
  </r>
  <r>
    <x v="25"/>
    <s v="TENSIOMETRO"/>
    <s v="WELCHALLYN"/>
    <s v="DS-44"/>
    <s v="181221030328."/>
    <s v="PSICOLOGIA"/>
    <s v="N/A"/>
    <n v="38023"/>
  </r>
  <r>
    <x v="25"/>
    <s v="TENSIOMETRO"/>
    <s v="WELCHALLYN"/>
    <s v="DS-44"/>
    <s v="181221042839."/>
    <s v="PERITONEAL"/>
    <s v="N/A"/>
    <n v="38023"/>
  </r>
  <r>
    <x v="25"/>
    <s v="EQUIPO DE ORGANOS"/>
    <s v="WELCHALLYN"/>
    <s v="POCKET LED"/>
    <s v="N/A"/>
    <s v="PERITONEAL"/>
    <s v="N/A"/>
    <n v="38023"/>
  </r>
  <r>
    <x v="25"/>
    <s v="FONENDOSCOPIO"/>
    <s v="ALPK2"/>
    <s v="RAPAPPORT"/>
    <s v="N/A"/>
    <s v="PERITONEAL"/>
    <s v="N/A"/>
    <n v="9506"/>
  </r>
  <r>
    <x v="25"/>
    <s v="FONENDOSCOPIO"/>
    <s v="ALPK2"/>
    <s v="RAPAPPORT"/>
    <s v="N/A"/>
    <s v="NUTRICION"/>
    <s v="N/A"/>
    <n v="9506"/>
  </r>
  <r>
    <x v="25"/>
    <s v="FLUJOMETRO"/>
    <s v="ACARE"/>
    <s v="N/A"/>
    <n v="1252644"/>
    <s v="SALA HD"/>
    <s v="N/A"/>
    <n v="22180"/>
  </r>
  <r>
    <x v="25"/>
    <s v="FLUJOMETRO"/>
    <s v="ACARE"/>
    <s v="N/A"/>
    <n v="1252272"/>
    <s v="SALA HD"/>
    <s v="N/A"/>
    <n v="22180"/>
  </r>
  <r>
    <x v="25"/>
    <s v="FLUJOMETRO"/>
    <s v="ACARE"/>
    <s v="N/A"/>
    <n v="1300724"/>
    <s v="SALA HD"/>
    <s v="N/A"/>
    <n v="22180"/>
  </r>
  <r>
    <x v="25"/>
    <s v="FLUJOMETRO"/>
    <s v="ACARE"/>
    <s v="N/A"/>
    <n v="1300087"/>
    <s v="SALA HD"/>
    <s v="N/A"/>
    <n v="22180"/>
  </r>
  <r>
    <x v="25"/>
    <s v="FLUJOMETRO"/>
    <s v="ACARE"/>
    <s v="N/A"/>
    <n v="1301183"/>
    <s v="SALA HD"/>
    <s v="N/A"/>
    <n v="22180"/>
  </r>
  <r>
    <x v="25"/>
    <s v="FLUJOMETRO"/>
    <s v="ACARE"/>
    <s v="N/A"/>
    <n v="12522475"/>
    <s v="SALA HD"/>
    <s v="N/A"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1"/>
    <s v="EQUIPO "/>
    <s v="MARCA"/>
    <s v="MODELO"/>
    <s v="SERIE"/>
    <s v="UBICACIÓN"/>
    <s v="ACTIVO FIJO"/>
    <m/>
  </r>
  <r>
    <x v="26"/>
    <s v="Bascula"/>
    <s v="Clever"/>
    <s v="N/A"/>
    <s v="NA"/>
    <s v="Patio"/>
    <s v="AF-003368"/>
    <n v="38023"/>
  </r>
  <r>
    <x v="26"/>
    <s v="Bascula plataforma"/>
    <s v="Lexus"/>
    <s v="MATRIX ZERO"/>
    <s v="CS-150800"/>
    <s v="Sala HD"/>
    <s v="AF-003556"/>
    <n v="79250"/>
  </r>
  <r>
    <x v="26"/>
    <s v="Bascula con tallimetro"/>
    <s v="Health O Meter"/>
    <s v="450KL"/>
    <s v="4500011276"/>
    <s v="Consultorio nutricion"/>
    <s v="AF-003431"/>
    <n v="38023"/>
  </r>
  <r>
    <x v="26"/>
    <s v="Bascula con tallimetro"/>
    <s v="Health O Meter"/>
    <s v="450KL"/>
    <s v="4500011185"/>
    <s v="Consultorio nefrologia"/>
    <s v="AF-003488"/>
    <n v="38023"/>
  </r>
  <r>
    <x v="26"/>
    <s v="Bascula con tallimetro"/>
    <s v="Health O Meter"/>
    <s v="450KL"/>
    <s v="4500011273"/>
    <s v="Consutorio peritoneal"/>
    <s v="AF-003378"/>
    <n v="38023"/>
  </r>
  <r>
    <x v="26"/>
    <s v="Desfibrilador"/>
    <s v="Mindray"/>
    <s v="Beneheart D3"/>
    <s v="EL-73033856"/>
    <s v="Carro de paro"/>
    <s v="AF-0005094"/>
    <n v="152093"/>
  </r>
  <r>
    <x v="26"/>
    <s v="Electrocardiografo"/>
    <s v="Biocare"/>
    <s v="ECG-300G"/>
    <s v="1515110629"/>
    <s v="Sala procedimientos"/>
    <s v="AF-0005100"/>
    <n v="114070"/>
  </r>
  <r>
    <x v="26"/>
    <s v="Equipo de organos"/>
    <s v="Welch Allyn"/>
    <s v="POCKET LED"/>
    <s v="NA"/>
    <s v="Consultorio nefrologia"/>
    <s v="AF-003487"/>
    <n v="38023"/>
  </r>
  <r>
    <x v="26"/>
    <s v="Equipo de organos"/>
    <s v="GMD"/>
    <s v="GMDKOS-2FT-100"/>
    <s v="160401"/>
    <s v="SALA HD"/>
    <s v="AF-003484"/>
    <n v="38023"/>
  </r>
  <r>
    <x v="26"/>
    <s v="Lampara pielitica"/>
    <s v="Welch Allyn"/>
    <s v="GS 600"/>
    <s v="150630"/>
    <s v="Sala procedimientos"/>
    <s v="AF-0005153"/>
    <n v="133081"/>
  </r>
  <r>
    <x v="26"/>
    <s v="Laringospio"/>
    <s v="Welch Allyn"/>
    <s v="N/A"/>
    <s v="NA"/>
    <s v="Carro de paro"/>
    <m/>
    <n v="28517"/>
  </r>
  <r>
    <x v="26"/>
    <s v="MONITOR DE PRESION"/>
    <s v="RIESTER"/>
    <s v="RI-CHAMPION"/>
    <s v="06000194."/>
    <s v="SALA HD"/>
    <s v="N/A"/>
    <n v="38023"/>
  </r>
  <r>
    <x v="26"/>
    <s v="MONITOR DE PRESION"/>
    <s v="RIESTER"/>
    <s v="RI-CHAMPION"/>
    <s v="06001738."/>
    <s v="SALA HD"/>
    <s v="N/A"/>
    <n v="38023"/>
  </r>
  <r>
    <x v="26"/>
    <s v="MONITOR DE PRESION"/>
    <s v="RIESTER"/>
    <s v="RI-CHAMPION"/>
    <s v="08002129."/>
    <s v="sala"/>
    <s v="N/A"/>
    <n v="38023"/>
  </r>
  <r>
    <x v="26"/>
    <s v="MONITOR DE PRESION"/>
    <s v="RIESTER"/>
    <s v="RI-CHAMPION"/>
    <s v="08003244."/>
    <s v="SALA HD"/>
    <s v="N/A"/>
    <n v="38023"/>
  </r>
  <r>
    <x v="26"/>
    <s v="MONITOR DE PRESION"/>
    <s v="RIESTER"/>
    <s v="RI-CHAMPION"/>
    <s v="08002712."/>
    <s v="SALA HD"/>
    <m/>
    <n v="38023"/>
  </r>
  <r>
    <x v="26"/>
    <s v="MONITOR DE PRESION"/>
    <s v="RIESTER"/>
    <s v="RI-CHAMPION"/>
    <s v="06000544."/>
    <s v="SALA HD"/>
    <s v="N/A"/>
    <n v="38023"/>
  </r>
  <r>
    <x v="26"/>
    <s v="MONITOR DE PRESION"/>
    <s v="RIESTER"/>
    <s v="RI-CHAMPION"/>
    <n v="6001597"/>
    <s v="SALA HD"/>
    <s v="N/A"/>
    <n v="38023"/>
  </r>
  <r>
    <x v="26"/>
    <s v="MONITOR DE PRESION"/>
    <s v="RIESTER"/>
    <s v="RI-CHAMPION"/>
    <s v="06000566."/>
    <s v="SALA HD"/>
    <s v="N/A"/>
    <n v="38023"/>
  </r>
  <r>
    <x v="26"/>
    <s v="Monitor de signos vitales"/>
    <s v="Biocare"/>
    <s v="PM-900"/>
    <s v="2513120575"/>
    <s v="Sala HD"/>
    <s v="AF-003448"/>
    <n v="152093"/>
  </r>
  <r>
    <x v="26"/>
    <s v="Monitor de signos vitales"/>
    <s v="Mindray"/>
    <s v="i MEC 8"/>
    <s v="EW-22000535"/>
    <s v="Sala procedimientos"/>
    <s v="AF-003415"/>
    <n v="152093"/>
  </r>
  <r>
    <x v="26"/>
    <s v="Monitor de signos vitales"/>
    <s v="Mindray"/>
    <s v="U MEC 10"/>
    <s v="KN-73006334"/>
    <s v="Sala HD"/>
    <s v="AF-003559"/>
    <n v="152093"/>
  </r>
  <r>
    <x v="26"/>
    <s v="Succionador"/>
    <s v="Pulmo-med"/>
    <s v="7EA"/>
    <s v="000023"/>
    <s v="Sala procedimientos"/>
    <s v="AF-0005095"/>
    <n v="38023"/>
  </r>
  <r>
    <x v="26"/>
    <s v="Tensiometro"/>
    <s v="ALPK2"/>
    <s v="N.A"/>
    <s v="365377"/>
    <s v="Sala HD (Hepititis B)"/>
    <m/>
    <n v="38023"/>
  </r>
  <r>
    <x v="26"/>
    <s v="termometro"/>
    <s v="allafrance"/>
    <s v="biotemp"/>
    <s v="001."/>
    <s v="nevera de trasporte"/>
    <s v="AF-003486"/>
    <n v="24715"/>
  </r>
  <r>
    <x v="26"/>
    <s v="termometro"/>
    <s v="allafrance"/>
    <s v="biotemp"/>
    <s v="002."/>
    <s v="nevera de trasporte"/>
    <s v="AF-003487"/>
    <n v="24715"/>
  </r>
  <r>
    <x v="26"/>
    <s v="TERMOHIGROMETRO"/>
    <s v="HTC-2"/>
    <s v="N/A"/>
    <s v="NA"/>
    <s v="CONCENTRADOS"/>
    <s v="AF003373"/>
    <n v="24715"/>
  </r>
  <r>
    <x v="26"/>
    <s v="TERMOMETRO DE PULZON"/>
    <s v="allafrance"/>
    <s v="DIGITAL POCKET"/>
    <s v="NA"/>
    <s v="FARMACIA"/>
    <s v="N/A"/>
    <n v="24715"/>
  </r>
  <r>
    <x v="26"/>
    <s v="TERMOHIGROMETRO"/>
    <s v="allafrance"/>
    <s v="biotemp"/>
    <s v="NA"/>
    <s v="FARMACIA"/>
    <s v="AF-0005023"/>
    <n v="24715"/>
  </r>
  <r>
    <x v="26"/>
    <s v="TERMOHIGROMETRO"/>
    <s v="allafrance"/>
    <s v="biotemp"/>
    <s v="NA"/>
    <s v="FARMACIA"/>
    <s v="N/A"/>
    <n v="24715"/>
  </r>
  <r>
    <x v="26"/>
    <s v="TERMOHIGROMETRO"/>
    <s v="allafrance"/>
    <s v="biotemp"/>
    <s v="NA"/>
    <s v="ALMACEN"/>
    <s v="AF-0005090"/>
    <n v="24715"/>
  </r>
  <r>
    <x v="26"/>
    <s v="TERMOHIGROMETRO"/>
    <s v="allafrance"/>
    <s v="biotemp"/>
    <s v="NA"/>
    <s v="Carro de paro"/>
    <s v="AF-0005096"/>
    <n v="24715"/>
  </r>
  <r>
    <x v="26"/>
    <s v="TERMOHIGROMETRO"/>
    <s v="allafrance"/>
    <s v="biotemp"/>
    <s v="NA"/>
    <s v="OXIGENO"/>
    <s v="AF-003374"/>
    <n v="24715"/>
  </r>
  <r>
    <x v="26"/>
    <s v="TERMOHIGROMETRO"/>
    <s v="allafrance"/>
    <s v="biotemp"/>
    <s v="NA"/>
    <s v="PLANTA DE TRATAMIENTO"/>
    <s v="AF-003483"/>
    <n v="24715"/>
  </r>
  <r>
    <x v="26"/>
    <s v="FLUJOMETRO"/>
    <s v="OXIGEN"/>
    <s v="SUN-MED"/>
    <n v="20160269"/>
    <s v="SALA"/>
    <s v="N/A"/>
    <n v="22180"/>
  </r>
  <r>
    <x v="26"/>
    <s v="FLUJOMETRO"/>
    <s v="OXIGEN"/>
    <s v="SUN-MED"/>
    <n v="20160251"/>
    <s v="SALA"/>
    <s v="N/A"/>
    <n v="22180"/>
  </r>
  <r>
    <x v="26"/>
    <s v="FLUJOMETRO"/>
    <s v="OXIGEN"/>
    <s v="SUN-MED"/>
    <n v="20111370"/>
    <s v="SALA"/>
    <s v="N/A"/>
    <n v="22180"/>
  </r>
  <r>
    <x v="26"/>
    <s v="FLUJOMETRO"/>
    <s v="OXIGEN"/>
    <s v="SUN-MED"/>
    <n v="20111474"/>
    <s v="SALA"/>
    <s v="N/A"/>
    <n v="22180"/>
  </r>
  <r>
    <x v="26"/>
    <s v="FLUJOMETRO"/>
    <s v="OXIGEN"/>
    <s v="SUN-MED"/>
    <n v="20160155"/>
    <s v="SALA"/>
    <s v="N/A"/>
    <n v="22180"/>
  </r>
  <r>
    <x v="26"/>
    <s v="FLUJOMETRO"/>
    <s v="OXIGEN"/>
    <s v="SUN-MED"/>
    <n v="20160169"/>
    <s v="SALA"/>
    <s v="N/A"/>
    <n v="22180"/>
  </r>
  <r>
    <x v="26"/>
    <s v="REGULADOR"/>
    <s v="ACARE"/>
    <s v="VSTA-AM2"/>
    <n v="20170206062"/>
    <s v="SALA HD"/>
    <m/>
    <n v="21124"/>
  </r>
  <r>
    <x v="26"/>
    <s v="REGULADOR"/>
    <s v="ACARE"/>
    <s v="VSTA-AM2"/>
    <n v="20170206248"/>
    <s v="PROCEDIMIENTOS"/>
    <m/>
    <n v="21124"/>
  </r>
  <r>
    <x v="26"/>
    <s v="REGULADOR"/>
    <s v="ACARE"/>
    <s v="N/A"/>
    <s v="FM20160087"/>
    <s v="PROCEDIMIENTOS"/>
    <m/>
    <n v="21124"/>
  </r>
  <r>
    <x v="26"/>
    <s v="REGULADOR"/>
    <s v="ACARE"/>
    <s v="N/A"/>
    <s v="FM20160070"/>
    <s v="PERITONEAL"/>
    <m/>
    <n v="21124"/>
  </r>
  <r>
    <x v="1"/>
    <s v="EQUIPO "/>
    <s v="MARCA "/>
    <s v="MODELO"/>
    <s v="SERIE"/>
    <s v="UBICACIÓN"/>
    <s v="ACTIVO"/>
    <m/>
  </r>
  <r>
    <x v="27"/>
    <s v="SUCCIONADOR"/>
    <s v="SMAF"/>
    <s v="SXT-5A"/>
    <s v="L114031"/>
    <s v="PROCEDIMIENTOS"/>
    <s v="AF-002523"/>
    <n v="38023"/>
  </r>
  <r>
    <x v="27"/>
    <s v="DESFIBRILADOR"/>
    <s v="PRIMEDIC"/>
    <s v="XD-110XE"/>
    <n v="73675000282"/>
    <s v="PROCEDIMIENTOS"/>
    <s v="AF-002516"/>
    <n v="152093"/>
  </r>
  <r>
    <x v="27"/>
    <s v="MONITOR DE SIGNOS VITALES"/>
    <s v="MINDRAY"/>
    <s v="MEC-1200"/>
    <s v="CC-3A127351"/>
    <s v="SALA HD"/>
    <s v="AF-002603"/>
    <n v="152093"/>
  </r>
  <r>
    <x v="27"/>
    <s v="BASCULA "/>
    <s v="HEALTH O METER"/>
    <s v="844KL"/>
    <n v="8440054487"/>
    <s v="NEFROLOGIA"/>
    <s v="AF-0002487"/>
    <n v="38023"/>
  </r>
  <r>
    <x v="27"/>
    <s v="BASCULA"/>
    <s v="DETECTO"/>
    <s v="TALLIMETRO"/>
    <s v="M31020-0004"/>
    <s v="NEFROLOGIA"/>
    <s v="N/A"/>
    <n v="38023"/>
  </r>
  <r>
    <x v="27"/>
    <s v="ELECTROCARDIOGRAFO"/>
    <s v="BIOCARE"/>
    <s v="ECG300G"/>
    <n v="1513060865"/>
    <s v="PROCEDIMIENTOS"/>
    <s v="AF0002388"/>
    <n v="114070"/>
  </r>
  <r>
    <x v="27"/>
    <s v="BASCULA PLATAFORMA"/>
    <s v="MORESCO"/>
    <s v="DY-8020"/>
    <s v="DY1995"/>
    <s v="RESIDUOS"/>
    <s v="N/A"/>
    <n v="79250"/>
  </r>
  <r>
    <x v="27"/>
    <s v="TENSIOMETRO"/>
    <s v="WELCHALLYN"/>
    <s v="DS44"/>
    <s v="180227152447."/>
    <s v="NEFROPEDIATRIA"/>
    <s v="N/A"/>
    <n v="38023"/>
  </r>
  <r>
    <x v="27"/>
    <s v="PULSIOXIMETRO"/>
    <s v="RIESTER"/>
    <s v="RI-FOX"/>
    <n v="8055329"/>
    <s v="NEFROLOGIA"/>
    <s v="N/A"/>
    <n v="47526"/>
  </r>
  <r>
    <x v="27"/>
    <s v="EQUIPO DE ORGANOS"/>
    <s v="WELCHALLYN"/>
    <s v="POCKET LED"/>
    <s v="N/A"/>
    <s v="NEFROLOGIA PEDIATRICA"/>
    <s v="AF-002493"/>
    <n v="38023"/>
  </r>
  <r>
    <x v="27"/>
    <s v="TENSIOMETRO"/>
    <s v="WELCHALLYN"/>
    <s v="PARED"/>
    <s v="171017194775."/>
    <s v="NEFOPEDIATRIA"/>
    <s v="AF-002346"/>
    <n v="38023"/>
  </r>
  <r>
    <x v="27"/>
    <s v="EQUIPO DE ORGANOS"/>
    <s v="WELCHALLYN"/>
    <s v="POCKET JUNIOR"/>
    <s v="N/A"/>
    <s v="NEFROLOGIA"/>
    <s v="N/A"/>
    <n v="38023"/>
  </r>
  <r>
    <x v="27"/>
    <s v="LARINGOSCOPIO"/>
    <s v="WELCHALLYN"/>
    <n v="68062"/>
    <s v="N/A"/>
    <s v="CARRO DE PAROS"/>
    <s v="N/A"/>
    <n v="28517"/>
  </r>
  <r>
    <x v="27"/>
    <s v="BASCULA"/>
    <s v="HEALTH O METER"/>
    <s v="844KL"/>
    <n v="8440054566"/>
    <s v="PERITONEAL"/>
    <s v="AF-002397"/>
    <n v="38023"/>
  </r>
  <r>
    <x v="27"/>
    <s v="BASCULA "/>
    <s v="HEALTH O METER"/>
    <s v="450KL"/>
    <n v="45000017783"/>
    <s v="PERITONEAL"/>
    <s v="N/A"/>
    <n v="38023"/>
  </r>
  <r>
    <x v="27"/>
    <s v="BASCULA"/>
    <s v="HEALTH O METER"/>
    <s v="450KL"/>
    <n v="4500014246"/>
    <s v="NUTRICION"/>
    <s v="N/A"/>
    <n v="38023"/>
  </r>
  <r>
    <x v="27"/>
    <s v="TENSIOMETRO"/>
    <s v="ALPK-2"/>
    <s v="PARED"/>
    <s v="006063."/>
    <s v="PERITONEAL"/>
    <s v="AF-002411"/>
    <n v="38023"/>
  </r>
  <r>
    <x v="27"/>
    <s v="LAMPARA PIELITICA"/>
    <s v="WELCHALLYN"/>
    <s v="GS-600"/>
    <s v="N/A"/>
    <s v="PROCEDIMIENTOS"/>
    <s v="AF-0003412"/>
    <n v="133081"/>
  </r>
  <r>
    <x v="27"/>
    <s v="TENSIOMETRO"/>
    <s v="ALPK-2"/>
    <s v="PARED"/>
    <s v="0060060."/>
    <s v="NEFROLOGIA"/>
    <s v="AF-0002385"/>
    <n v="38023"/>
  </r>
  <r>
    <x v="27"/>
    <s v="BALANZA"/>
    <s v="HEALTH O METER"/>
    <s v="522KL"/>
    <n v="522005488"/>
    <s v="NEFROLOGIA"/>
    <s v="AF-0008415"/>
    <n v="38023"/>
  </r>
  <r>
    <x v="27"/>
    <s v="BASCULA PLATAFORMA"/>
    <s v="MORESCO"/>
    <n v="2080"/>
    <s v="N/A"/>
    <s v="SALA HD"/>
    <s v="AF-002534"/>
    <n v="79250"/>
  </r>
  <r>
    <x v="27"/>
    <s v="BASCULA RAMPA"/>
    <s v="BBG"/>
    <s v="N/A"/>
    <n v="20160130006"/>
    <s v="SALA DE PESAJE"/>
    <s v="AF-2417"/>
    <n v="58000"/>
  </r>
  <r>
    <x v="27"/>
    <s v="MONITOR DE PRESION"/>
    <s v="PANGAO"/>
    <s v="PG - 800B16"/>
    <s v="1905042916"/>
    <s v="SALA HD"/>
    <s v="MPS-01"/>
    <n v="38023"/>
  </r>
  <r>
    <x v="27"/>
    <s v="MONITOR DE PRESION"/>
    <s v="PANGAO"/>
    <s v="PG - 800B16"/>
    <s v="1905042911"/>
    <s v="SALA HD"/>
    <s v="MPS-02"/>
    <n v="38023"/>
  </r>
  <r>
    <x v="27"/>
    <s v="MONITOR DE PRESION"/>
    <s v="PANGAO"/>
    <s v="PG - 800B16"/>
    <s v="1905042644"/>
    <s v="PERITONEAL"/>
    <s v="MPS-09"/>
    <n v="38023"/>
  </r>
  <r>
    <x v="27"/>
    <s v="MONITOR DE PRESION"/>
    <s v="PANGAO"/>
    <s v="PG - 800B16"/>
    <s v="1905042909"/>
    <s v="SALA HD"/>
    <s v="MPS07"/>
    <n v="38023"/>
  </r>
  <r>
    <x v="27"/>
    <s v="MONITOR DE PRESION"/>
    <s v="PANGAO"/>
    <s v="PG - 800B16"/>
    <s v="1905042914"/>
    <s v="SALA HD"/>
    <s v="MPS-04"/>
    <n v="38023"/>
  </r>
  <r>
    <x v="27"/>
    <s v="MONITOR DE PRESION"/>
    <s v="PANGAO"/>
    <s v="PG - 800B16"/>
    <s v="1905042905"/>
    <s v="SALA HD"/>
    <s v="MPS-06"/>
    <n v="38023"/>
  </r>
  <r>
    <x v="27"/>
    <s v="MONITOR DE PRESION"/>
    <s v="PANGAO"/>
    <s v="PG - 800B16"/>
    <s v="1905042907"/>
    <s v="SALA HD"/>
    <s v="MPS-08"/>
    <n v="38023"/>
  </r>
  <r>
    <x v="27"/>
    <s v="MONITOR DE PRESION"/>
    <s v="PANGAO"/>
    <s v="PG - 800B16"/>
    <s v="1905042908"/>
    <s v="SALA HD"/>
    <s v="MPS-05"/>
    <n v="38023"/>
  </r>
  <r>
    <x v="27"/>
    <s v="MONITOR DE PRESION"/>
    <s v="PANGAO"/>
    <s v="PG - 800B16"/>
    <s v="1905042920"/>
    <s v="SALA HD"/>
    <s v="MPS-03"/>
    <n v="38023"/>
  </r>
  <r>
    <x v="27"/>
    <s v="MONITOR DE PRESION"/>
    <s v="RIESTER"/>
    <s v="RI-CHAMPION"/>
    <s v="08002708"/>
    <s v="SALA HD"/>
    <s v="N/A"/>
    <n v="38023"/>
  </r>
  <r>
    <x v="27"/>
    <s v="MONITOR DE PRESION"/>
    <s v="RIESTER"/>
    <s v="RI-CHAMPION"/>
    <s v="08002625"/>
    <s v="SALA HD"/>
    <s v="N/A"/>
    <n v="38023"/>
  </r>
  <r>
    <x v="27"/>
    <s v="MONITOR DE PRESION"/>
    <s v="RIESTER"/>
    <s v="RI-CHAMPION"/>
    <s v="08002680"/>
    <s v="SALA HD"/>
    <s v="N/A"/>
    <n v="38023"/>
  </r>
  <r>
    <x v="27"/>
    <s v="MONITOR DE PRESION"/>
    <s v="RIESTER"/>
    <s v="RI-CHAMPION"/>
    <s v="08002732"/>
    <s v="SALA HD"/>
    <s v="N/A"/>
    <n v="38023"/>
  </r>
  <r>
    <x v="27"/>
    <s v="MONITOR DE PRESION"/>
    <s v="RIESTER"/>
    <s v="RI-CHAMPION"/>
    <s v="08003150"/>
    <s v="SALA HD"/>
    <s v="N/A"/>
    <n v="38023"/>
  </r>
  <r>
    <x v="27"/>
    <s v="MONITOR DE PRESION"/>
    <s v="RIESTER"/>
    <s v="RI-CHAMPION"/>
    <s v="08003188"/>
    <s v="SALA HD"/>
    <s v="N/A"/>
    <n v="38023"/>
  </r>
  <r>
    <x v="27"/>
    <s v="MONITOR DE PRESION"/>
    <s v="RIESTER"/>
    <s v="RI-CHAMPION"/>
    <s v="08003264"/>
    <s v="SALA HD"/>
    <s v="N/A"/>
    <n v="38023"/>
  </r>
  <r>
    <x v="27"/>
    <s v="MONITOR DE PRESION"/>
    <s v="RIESTER"/>
    <s v="RI-CHAMPION"/>
    <s v="08003112"/>
    <s v="SALA HD"/>
    <s v="N/A"/>
    <n v="38023"/>
  </r>
  <r>
    <x v="27"/>
    <s v="MONITOR DE PRESION"/>
    <s v="RIESTER"/>
    <s v="RI-CHAMPION"/>
    <s v="08002225"/>
    <s v="SALA HD"/>
    <s v="N/A"/>
    <n v="38023"/>
  </r>
  <r>
    <x v="27"/>
    <s v="MONITOR DE PRESION"/>
    <s v="RIESTER"/>
    <s v="RI-CHAMPION"/>
    <s v="08003118"/>
    <s v="SALA HD"/>
    <s v="N/A"/>
    <n v="38023"/>
  </r>
  <r>
    <x v="27"/>
    <s v="MONITOR DE PRESION"/>
    <s v="RIESTER"/>
    <s v="RI-CHAMPION"/>
    <s v="08003120"/>
    <s v="SALA HD"/>
    <s v="N/A"/>
    <n v="38023"/>
  </r>
  <r>
    <x v="27"/>
    <s v="MONITOR DE PRESION"/>
    <s v="RIESTER"/>
    <s v="RI-CHAMPION"/>
    <s v="08002463"/>
    <s v="SALA HD"/>
    <s v="N/A"/>
    <n v="38023"/>
  </r>
  <r>
    <x v="27"/>
    <s v="MONITOR DE PRESION"/>
    <s v="RIESTER"/>
    <s v="RI-CHAMPION"/>
    <s v="08002213."/>
    <s v="SALA HD"/>
    <s v="N/A"/>
    <n v="38023"/>
  </r>
  <r>
    <x v="27"/>
    <s v="MONITOR DE PRESION"/>
    <s v="RIESTER"/>
    <s v="RI-CHAMPION"/>
    <s v="08002661"/>
    <s v="SALA HD"/>
    <s v="N/A"/>
    <n v="38023"/>
  </r>
  <r>
    <x v="27"/>
    <s v="MONITOR DE PRESION"/>
    <s v="RIESTER"/>
    <s v="RI-CHAMPION"/>
    <s v="08002636"/>
    <s v="SALA HD"/>
    <s v="N/A"/>
    <n v="38023"/>
  </r>
  <r>
    <x v="27"/>
    <s v="MONITOR DE PRESION"/>
    <s v="RIESTER"/>
    <s v="RI-CHAMPION"/>
    <s v="08003265"/>
    <s v="SALA HD"/>
    <s v="N/A"/>
    <n v="38023"/>
  </r>
  <r>
    <x v="27"/>
    <s v="MONITOR DE PRESION"/>
    <s v="RIESTER"/>
    <s v="RI-CHAMPION"/>
    <s v="08003239."/>
    <s v="SALA HD"/>
    <s v="N/A"/>
    <n v="38023"/>
  </r>
  <r>
    <x v="27"/>
    <s v="MONITOR DE PRESION"/>
    <s v="RIESTER"/>
    <s v="RI-CHAMPION"/>
    <s v="08003268"/>
    <s v="SALA HD"/>
    <s v="N/A"/>
    <n v="38023"/>
  </r>
  <r>
    <x v="27"/>
    <s v="FONENDOSCOPIO"/>
    <s v="PRESTIGE"/>
    <s v="RAPAPPORT"/>
    <s v="N/A"/>
    <s v="NEFROPEDIATRIA"/>
    <s v="N/A"/>
    <n v="9506"/>
  </r>
  <r>
    <x v="27"/>
    <s v="FONENDOSCOPIO"/>
    <s v="PRESTIGE"/>
    <s v="RAPAPPORT"/>
    <s v="N/A"/>
    <s v="NEFROPEDIATR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ALPK2"/>
    <s v="GENERICO"/>
    <s v="N/A"/>
    <s v="SALA HD"/>
    <s v="N/A"/>
    <n v="9506"/>
  </r>
  <r>
    <x v="27"/>
    <s v="TERMOHIGROMETROS"/>
    <s v="KEX GERMANY"/>
    <s v="HTC-2"/>
    <s v="SCSS-TH-0007"/>
    <s v="PLANTA CONCENTRADOS"/>
    <s v="AF-002431"/>
    <n v="24715"/>
  </r>
  <r>
    <x v="27"/>
    <s v="TERMOHIGROMETROS"/>
    <s v="KEX GERMANY"/>
    <s v="HTC-3"/>
    <s v="SCSS-TH-0021"/>
    <s v="PROCEDIMIENTOS"/>
    <s v="AF-002517"/>
    <n v="24715"/>
  </r>
  <r>
    <x v="27"/>
    <s v="TERMOHIGROMETROS"/>
    <s v="KEX GERMANY"/>
    <s v="HTC-4"/>
    <s v="SCSS-TH-0022"/>
    <s v="PLANTA DE AGUA"/>
    <s v="AF-002450"/>
    <n v="24715"/>
  </r>
  <r>
    <x v="27"/>
    <s v="TERMOHIGROMETROS"/>
    <s v="GENERICO"/>
    <s v="N/A"/>
    <n v="10010163"/>
    <s v="ALMACEN"/>
    <s v="AF-002320"/>
    <n v="24715"/>
  </r>
  <r>
    <x v="27"/>
    <s v="TERMOHIGROMETROS"/>
    <s v="KTJ"/>
    <s v="TA-218B"/>
    <s v="TH-011223"/>
    <s v="ALMACEN"/>
    <s v="AF-002331"/>
    <n v="24715"/>
  </r>
  <r>
    <x v="27"/>
    <s v="TERMOHIGROMETROS"/>
    <s v="KTJ"/>
    <s v="TA-218B"/>
    <s v="TH-01221"/>
    <s v="CENTRAL DE GASES"/>
    <s v="AF-002462"/>
    <n v="24715"/>
  </r>
  <r>
    <x v="27"/>
    <s v="TERMOHIGROMETROS"/>
    <s v="KTJ"/>
    <s v="TA-218B"/>
    <s v="TH-011222"/>
    <s v="FARMACIA"/>
    <s v="AF-002328"/>
    <n v="24715"/>
  </r>
  <r>
    <x v="27"/>
    <s v="TERMOHIGROMETROS"/>
    <s v="KEX GERMANY"/>
    <s v="HTC-2"/>
    <s v="SCSS-TH-0008"/>
    <s v="SALA HD"/>
    <s v="AF-002582"/>
    <n v="24715"/>
  </r>
  <r>
    <x v="27"/>
    <s v="TERMOMETRO"/>
    <s v="KEX GERMANY"/>
    <s v="RT-803E"/>
    <s v="20201-03"/>
    <s v="FARMACIA"/>
    <s v="N/A"/>
    <n v="24715"/>
  </r>
  <r>
    <x v="27"/>
    <s v="FLUJOMETRO"/>
    <s v="GENTEC"/>
    <s v="FM197A-15L-CH"/>
    <s v="FLU01"/>
    <s v="SALA HD"/>
    <s v="N/A"/>
    <n v="22180"/>
  </r>
  <r>
    <x v="27"/>
    <s v="FLUJOMETRO"/>
    <s v="GENTEC"/>
    <s v="FM197A-15L-CH"/>
    <s v="FLU02"/>
    <s v="SALA HD"/>
    <s v="N/A"/>
    <n v="22180"/>
  </r>
  <r>
    <x v="27"/>
    <s v="FLUJOMETRO"/>
    <s v="GENTEC"/>
    <s v="FM197A-15L-CH"/>
    <s v="FLU03"/>
    <s v="SALA HD"/>
    <s v="N/A"/>
    <n v="22180"/>
  </r>
  <r>
    <x v="27"/>
    <s v="FLUJOMETRO"/>
    <s v="GENTEC"/>
    <s v="FM197A-15L-CH"/>
    <s v="FLU04"/>
    <s v="SALA HD"/>
    <s v="N/A"/>
    <n v="22180"/>
  </r>
  <r>
    <x v="27"/>
    <s v="FLUJOMETRO"/>
    <s v="GENTEC"/>
    <s v="FM197A-15L-CH"/>
    <s v="FLU05"/>
    <s v="SALA HD"/>
    <s v="N/A"/>
    <n v="22180"/>
  </r>
  <r>
    <x v="27"/>
    <s v="FLUJOMETRO"/>
    <s v="GENTEC"/>
    <s v="FM197A-15L-CH"/>
    <s v="FLU06"/>
    <s v="SALA HD"/>
    <s v="N/A"/>
    <n v="22180"/>
  </r>
  <r>
    <x v="27"/>
    <s v="FLUJOMETRO"/>
    <s v="GENTEC"/>
    <s v="FM197A-15L-CH"/>
    <s v="FLU07"/>
    <s v="SALA HD"/>
    <s v="N/A"/>
    <n v="22180"/>
  </r>
  <r>
    <x v="27"/>
    <s v="FLUJOMETRO"/>
    <s v="GENTEC"/>
    <s v="FM197A-15L-CH"/>
    <s v="FLU08"/>
    <s v="SALA HD"/>
    <s v="N/A"/>
    <n v="22180"/>
  </r>
  <r>
    <x v="27"/>
    <s v="FLUJOMETRO"/>
    <s v="GENTEC"/>
    <s v="FM197A-15L-CH"/>
    <s v="FLU09"/>
    <s v="SALA HD"/>
    <s v="N/A"/>
    <n v="22180"/>
  </r>
  <r>
    <x v="27"/>
    <s v="FLUJOMETRO"/>
    <s v="GENTEC"/>
    <s v="FM197A-15L-CH"/>
    <s v="FLU10"/>
    <s v="SALA HD"/>
    <s v="N/A"/>
    <n v="22180"/>
  </r>
  <r>
    <x v="27"/>
    <s v="FLUJOMETRO"/>
    <s v="GENTEC"/>
    <s v="FM197A-15L-CH"/>
    <s v="FLU11"/>
    <s v="SALA HD"/>
    <s v="N/A"/>
    <n v="22180"/>
  </r>
  <r>
    <x v="27"/>
    <s v="FLUJOMETRO"/>
    <s v="GENTEC"/>
    <s v="FM197A-15L-CH"/>
    <s v="FLU12"/>
    <s v="SALA HD"/>
    <s v="N/A"/>
    <n v="22180"/>
  </r>
  <r>
    <x v="27"/>
    <s v="FLUJOMETRO"/>
    <s v="GENTEC"/>
    <s v="FM197A-15L-CH"/>
    <s v="FLU13"/>
    <s v="SALA HD"/>
    <s v="N/A"/>
    <n v="22180"/>
  </r>
  <r>
    <x v="27"/>
    <s v="FLUJOMETRO"/>
    <s v="GENTEC"/>
    <s v="FM197A-15L-CH"/>
    <s v="FLU14"/>
    <s v="SALA HD"/>
    <s v="N/A"/>
    <n v="22180"/>
  </r>
  <r>
    <x v="27"/>
    <s v="FLUJOMETRO"/>
    <s v="GENTEC"/>
    <s v="FM197A-15L-CH"/>
    <s v="FLU15"/>
    <s v="SALA HD"/>
    <s v="N/A"/>
    <n v="22180"/>
  </r>
  <r>
    <x v="27"/>
    <s v="FLUJOMETRO"/>
    <s v="GENTEC"/>
    <s v="FM197A-15L-CH"/>
    <s v="FLU16"/>
    <s v="SALA HD"/>
    <s v="N/A"/>
    <n v="22180"/>
  </r>
  <r>
    <x v="27"/>
    <s v="FLUJOMETRO"/>
    <s v="GENTEC"/>
    <s v="FM197A-15L-CH"/>
    <s v="FLU17"/>
    <s v="SALA HD"/>
    <s v="N/A"/>
    <n v="22180"/>
  </r>
  <r>
    <x v="27"/>
    <s v="FLUJOMETRO"/>
    <s v="GENTEC"/>
    <s v="FM197A-15L-CH"/>
    <s v="FLU18"/>
    <s v="SALA HD"/>
    <s v="N/A"/>
    <n v="22180"/>
  </r>
  <r>
    <x v="27"/>
    <s v="FLUJOMETRO"/>
    <s v="GENTEC"/>
    <s v="FM197A-15L-CH"/>
    <s v="FLU19"/>
    <s v="SALA HD"/>
    <s v="N/A"/>
    <n v="22180"/>
  </r>
  <r>
    <x v="27"/>
    <s v="FLUJOMETRO"/>
    <s v="GENTEC"/>
    <s v="FM197A-15L-CH"/>
    <s v="FLU20"/>
    <s v="SALA HD"/>
    <s v="N/A"/>
    <n v="22180"/>
  </r>
  <r>
    <x v="27"/>
    <s v="FLUJOMETRO"/>
    <s v="GENTEC"/>
    <s v="FM197A-15L-CH"/>
    <s v="FLU21"/>
    <s v="SALA HD"/>
    <s v="N/A"/>
    <n v="22180"/>
  </r>
  <r>
    <x v="27"/>
    <s v="FLUJOMETRO"/>
    <s v="GENTEC"/>
    <s v="FM197A-15L-CH"/>
    <s v="FLU22"/>
    <s v="SALA HD"/>
    <s v="N/A"/>
    <n v="22180"/>
  </r>
  <r>
    <x v="27"/>
    <s v="FLUJOMETRO"/>
    <s v="GENTEC"/>
    <s v="FM197A-15L-CH"/>
    <s v="FLU23"/>
    <s v="SALA HD"/>
    <s v="N/A"/>
    <n v="22180"/>
  </r>
  <r>
    <x v="27"/>
    <s v="FLUJOMETRO"/>
    <s v="GENTEC"/>
    <s v="FM197A-15L-CH"/>
    <s v="FLU24"/>
    <s v="SALA HD"/>
    <s v="N/A"/>
    <n v="22180"/>
  </r>
  <r>
    <x v="27"/>
    <s v="FLUJOMETRO"/>
    <s v="GENTEC"/>
    <s v="FM197A-15L-CH"/>
    <s v="FLU25"/>
    <s v="SALA HD"/>
    <s v="N/A"/>
    <n v="22180"/>
  </r>
  <r>
    <x v="27"/>
    <s v="FLUJOMETRO"/>
    <s v="GENTEC"/>
    <s v="FM197A-15L-CH"/>
    <s v="FLU26"/>
    <s v="SALA HD"/>
    <s v="N/A"/>
    <n v="22180"/>
  </r>
  <r>
    <x v="27"/>
    <s v="FLUJOMETRO"/>
    <s v="GENTEC"/>
    <s v="FM197A-15L-CH"/>
    <s v="FLU27"/>
    <s v="SALA HD"/>
    <s v="N/A"/>
    <n v="22180"/>
  </r>
  <r>
    <x v="27"/>
    <s v="FLUJOMETRO"/>
    <s v="GENTEC"/>
    <s v="FM197A-15L-CH"/>
    <s v="FLU28"/>
    <s v="SALA HD"/>
    <s v="N/A"/>
    <n v="22180"/>
  </r>
  <r>
    <x v="27"/>
    <s v="FLUJOMETRO"/>
    <s v="GENTEC"/>
    <s v="FM197A-15L-CH"/>
    <s v="FLU29"/>
    <s v="SALA HD"/>
    <s v="N/A"/>
    <n v="22180"/>
  </r>
  <r>
    <x v="27"/>
    <s v="FLUJOMETRO"/>
    <s v="GENTEC"/>
    <s v="FM197A-15L-CH"/>
    <s v="FLU30"/>
    <s v="SALA HD"/>
    <s v="N/A"/>
    <n v="22180"/>
  </r>
  <r>
    <x v="27"/>
    <s v="FLUJOMETRO"/>
    <s v="GENTEC"/>
    <s v="FM197A-15L-CH"/>
    <s v="FLU31"/>
    <s v="SALA HD"/>
    <s v="N/A"/>
    <n v="22180"/>
  </r>
  <r>
    <x v="27"/>
    <s v="FLUJOMETRO"/>
    <s v="GENTEC"/>
    <s v="FM197A-15L-CH"/>
    <s v="FLU32"/>
    <s v="SALA HD"/>
    <s v="N/A"/>
    <n v="22180"/>
  </r>
  <r>
    <x v="27"/>
    <s v="FLUJOMETRO"/>
    <s v="GENTEC"/>
    <s v="FM197A-15L-CH"/>
    <s v="FLU33"/>
    <s v="SALA HD"/>
    <s v="N/A"/>
    <n v="22180"/>
  </r>
  <r>
    <x v="27"/>
    <s v="FLUJOMETRO"/>
    <s v="GENTEC"/>
    <s v="FM197A-15L-CH"/>
    <s v="FLU34"/>
    <s v="SALA HD"/>
    <s v="N/A"/>
    <n v="22180"/>
  </r>
  <r>
    <x v="27"/>
    <s v="FLUJOMETRO"/>
    <s v="GENTEC"/>
    <s v="FM197A-15L-CH"/>
    <s v="FLU35"/>
    <s v="SALA HD"/>
    <s v="N/A"/>
    <n v="22180"/>
  </r>
  <r>
    <x v="27"/>
    <s v="FLUJOMETRO"/>
    <s v="GENTEC"/>
    <s v="FM197A-15L-CH"/>
    <s v="FLU36"/>
    <s v="SALA HD"/>
    <s v="N/A"/>
    <n v="22180"/>
  </r>
  <r>
    <x v="27"/>
    <s v="FLUJOMETRO"/>
    <s v="GENTEC"/>
    <s v="FM197A-15L-CH"/>
    <s v="FLU37"/>
    <s v="SALA HD"/>
    <s v="N/A"/>
    <n v="22180"/>
  </r>
  <r>
    <x v="27"/>
    <s v="FLUJOMETRO"/>
    <s v="GENTEC"/>
    <s v="FM197A-15L-CH"/>
    <s v="FLU38"/>
    <s v="SALA HD"/>
    <s v="N/A"/>
    <n v="22180"/>
  </r>
  <r>
    <x v="1"/>
    <s v="EQUIPO "/>
    <s v="MARCA"/>
    <s v="MODELO"/>
    <s v="SERIE"/>
    <s v="UBICACIÓN"/>
    <s v="ACTIVO FIJO"/>
    <m/>
  </r>
  <r>
    <x v="28"/>
    <s v="Balanza Digital"/>
    <s v="Healht o Meter"/>
    <s v="844KL"/>
    <n v="8440064628"/>
    <s v="CONSULTORIO MEDICO"/>
    <s v="AF003273"/>
    <n v="38023"/>
  </r>
  <r>
    <x v="28"/>
    <s v="Balanza Digital"/>
    <s v="Healht o Meter"/>
    <s v="844KL"/>
    <n v="8440065065"/>
    <s v="CONSULTORIO NUT."/>
    <s v="AF003244"/>
    <n v="38023"/>
  </r>
  <r>
    <x v="28"/>
    <s v="Bascula PLATAFORMA"/>
    <s v="MORESCO"/>
    <s v="A12 CLAVER"/>
    <n v="2254"/>
    <s v="SALA HD"/>
    <s v="AF003127"/>
    <n v="79250"/>
  </r>
  <r>
    <x v="28"/>
    <s v="Bascula PLATAFORMA"/>
    <s v="BBG"/>
    <s v="INDUSTRY20"/>
    <n v="16122193"/>
    <s v="SALA HD"/>
    <s v="AF003125"/>
    <n v="79250"/>
  </r>
  <r>
    <x v="28"/>
    <s v="Bascula "/>
    <s v="BERNALO"/>
    <s v="KL1"/>
    <s v="SN0003"/>
    <s v="CONTINGENCIA"/>
    <s v="AF003253"/>
    <n v="38023"/>
  </r>
  <r>
    <x v="29"/>
    <s v="BASCULA "/>
    <s v="GENERICO"/>
    <s v="N/A"/>
    <s v="N/A"/>
    <s v="DESECHOS"/>
    <s v="N/A"/>
    <n v="38023"/>
  </r>
  <r>
    <x v="28"/>
    <s v="Desfibrilador"/>
    <s v="MINDRAY"/>
    <s v="BENEHEART D3"/>
    <s v="EL-27003770"/>
    <s v="CARRO DE PARO"/>
    <s v="AF003132"/>
    <n v="152093"/>
  </r>
  <r>
    <x v="28"/>
    <s v="Electrocardiografo"/>
    <s v="MINDRAY"/>
    <s v="BENEHEART R3"/>
    <s v="FK-53005303"/>
    <s v="CARRO DE PARO"/>
    <s v="AF003133"/>
    <n v="114070"/>
  </r>
  <r>
    <x v="28"/>
    <s v="Equipo de organos"/>
    <s v="WELCH ALLYN"/>
    <s v="POKED LED"/>
    <s v="*"/>
    <s v="CONSULTORIO MEDICO"/>
    <s v="AF-003274"/>
    <n v="38023"/>
  </r>
  <r>
    <x v="28"/>
    <s v="Laringoscopio"/>
    <s v="SUNMED"/>
    <s v="7 VALVAS"/>
    <s v="*"/>
    <s v="CARRO DE PARO"/>
    <s v="*"/>
    <n v="28517"/>
  </r>
  <r>
    <x v="28"/>
    <s v="Monitor de Signos Vitales"/>
    <s v="EDAN"/>
    <s v="M50"/>
    <s v="333021-M12501130019"/>
    <s v="SALA HD"/>
    <s v="AF0002719"/>
    <n v="152093"/>
  </r>
  <r>
    <x v="28"/>
    <s v="Monitor de Signos Vitales"/>
    <s v="EDAN"/>
    <s v="M50"/>
    <s v="333021-M12501130006"/>
    <s v="SALA HD"/>
    <s v="AF003243"/>
    <n v="152093"/>
  </r>
  <r>
    <x v="28"/>
    <s v="Monitor de Signos Vitales"/>
    <s v="MINDRAY"/>
    <s v="i MEC 8"/>
    <s v="EW-66027436"/>
    <s v="SALA HD"/>
    <s v="AF003130"/>
    <n v="152093"/>
  </r>
  <r>
    <x v="28"/>
    <s v="Monitor de Signos Vitales"/>
    <s v="MINDRAY"/>
    <s v="i MEC 8"/>
    <s v="EW-68028835"/>
    <s v="SALA HD"/>
    <s v="AF-0009512"/>
    <n v="152093"/>
  </r>
  <r>
    <x v="28"/>
    <s v="Monitor de Signos Vitales"/>
    <s v="MINDRAY"/>
    <s v="UMEC 10"/>
    <s v="KN-69002305"/>
    <s v="SALA HD"/>
    <s v="*"/>
    <n v="152093"/>
  </r>
  <r>
    <x v="28"/>
    <s v="Monitor de Signos Vitales"/>
    <s v="MINDRAY"/>
    <s v="UMEC 10"/>
    <s v="KN-73006380"/>
    <s v="SALA HD"/>
    <s v="AF-0009516"/>
    <n v="152093"/>
  </r>
  <r>
    <x v="28"/>
    <s v="Monitor de Signos Vitales"/>
    <s v="MINDRAY"/>
    <s v="UMEC 10"/>
    <s v="KN-73006406"/>
    <s v="SALA HD"/>
    <s v="*"/>
    <n v="152093"/>
  </r>
  <r>
    <x v="28"/>
    <s v="Monitor Presión Arteriar"/>
    <s v="RIESTER"/>
    <s v="RI-CHAMPION"/>
    <n v="4000449"/>
    <s v="SALA HD"/>
    <s v="*"/>
    <m/>
  </r>
  <r>
    <x v="28"/>
    <s v="Pulsoximetro"/>
    <s v="EDAN"/>
    <s v="H100B"/>
    <s v="M1290190002"/>
    <s v="BODEGA"/>
    <s v="*"/>
    <n v="47526"/>
  </r>
  <r>
    <x v="28"/>
    <s v="Succionador"/>
    <s v="SMAF"/>
    <s v="SXT-5A"/>
    <s v="L5.L5..48"/>
    <s v="CARRO DE PARO"/>
    <s v="AF0002691"/>
    <n v="38023"/>
  </r>
  <r>
    <x v="28"/>
    <s v="Tensiometro Analogo de Pared"/>
    <s v="HILL MED"/>
    <s v="*"/>
    <s v="*"/>
    <s v="CONSULTORIO MEDICO"/>
    <s v="AF003256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3160"/>
    <s v="MAQUINA 8"/>
    <s v="N/A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2093"/>
    <s v="MAQUINA 1"/>
    <s v="N/A"/>
    <n v="38023"/>
  </r>
  <r>
    <x v="28"/>
    <s v="MONITOR DE PRESION"/>
    <s v="RIESTER"/>
    <s v="RI-CHAMPION"/>
    <n v="8003110"/>
    <s v="MAQUINA 6"/>
    <s v="N/A"/>
    <n v="38023"/>
  </r>
  <r>
    <x v="28"/>
    <s v="MONITOR DE PRESION"/>
    <s v="RIESTER"/>
    <s v="RI-CHAMPION"/>
    <n v="8002187"/>
    <s v="MAQUINA 2"/>
    <s v="N/A"/>
    <n v="38023"/>
  </r>
  <r>
    <x v="28"/>
    <s v="MONITOR DE PRESION"/>
    <s v="RIESTER"/>
    <s v="RI-CHAMPION"/>
    <n v="8002190"/>
    <s v="MAQUINA 3"/>
    <s v="N/A"/>
    <n v="38023"/>
  </r>
  <r>
    <x v="28"/>
    <s v="MONITOR DE PRESION"/>
    <s v="RIESTER"/>
    <s v="RI-CHAMPION"/>
    <n v="8002211"/>
    <s v="MAQUINA 4"/>
    <s v="N/A"/>
    <n v="38023"/>
  </r>
  <r>
    <x v="28"/>
    <s v="MONITOR DE PRESION"/>
    <s v="RIESTER"/>
    <s v="RI-CHAMPION"/>
    <n v="8003157"/>
    <s v="MAQUINA 7"/>
    <s v="N/A"/>
    <n v="38023"/>
  </r>
  <r>
    <x v="28"/>
    <s v="MONITOR DE PRESION"/>
    <s v="SEJOY"/>
    <s v="BP-1319"/>
    <s v="2101219922698."/>
    <s v="MAQUINA"/>
    <s v="N/A"/>
    <n v="38023"/>
  </r>
  <r>
    <x v="28"/>
    <s v="MONITOR DE PRESION"/>
    <s v="SEJOY"/>
    <s v="BP-1319"/>
    <s v="2101219922708."/>
    <s v="MAQUINA 25"/>
    <s v="N/A"/>
    <n v="38023"/>
  </r>
  <r>
    <x v="28"/>
    <s v="MONITOR DE PRESION"/>
    <s v="SEJOY"/>
    <s v="BP-1319"/>
    <s v="2101219922707."/>
    <s v="MAQUINA 12"/>
    <s v="N/A"/>
    <n v="38023"/>
  </r>
  <r>
    <x v="28"/>
    <s v="MONITOR DE PRESION"/>
    <s v="SEJOY"/>
    <s v="BP-1319"/>
    <s v="2101219921641."/>
    <s v="MAQUINA 13"/>
    <s v="N/A"/>
    <n v="38023"/>
  </r>
  <r>
    <x v="28"/>
    <s v="MONITOR DE PRESION"/>
    <s v="SEJOY"/>
    <s v="BP-1319"/>
    <s v="2101219922706."/>
    <s v="MAQUINA 11"/>
    <s v="N/A"/>
    <n v="38023"/>
  </r>
  <r>
    <x v="28"/>
    <s v="TERMOMETRO"/>
    <s v="KEX GERMANY"/>
    <s v="TR-803E"/>
    <s v="T-002"/>
    <s v="NEVERA VERTICAL"/>
    <s v="AF-003332"/>
    <n v="24715"/>
  </r>
  <r>
    <x v="28"/>
    <s v="TERMOMETRO DE PULZON"/>
    <s v="ALLA FRANCE"/>
    <n v="4404840"/>
    <s v="T-003"/>
    <s v="FARMACIA"/>
    <s v="N/A"/>
    <n v="24715"/>
  </r>
  <r>
    <x v="28"/>
    <s v="TERMOHIGROMETRO"/>
    <s v="KTJ"/>
    <s v="TA218B"/>
    <s v="TH-015671"/>
    <s v="FARMACIA"/>
    <s v="AF-003340"/>
    <n v="24715"/>
  </r>
  <r>
    <x v="28"/>
    <s v="TERMOHIGROMETRO"/>
    <s v="BIO-TEMP"/>
    <s v="N/A"/>
    <s v="TH-001"/>
    <s v="CARRO DE PARO"/>
    <s v="AF-003250"/>
    <n v="24715"/>
  </r>
  <r>
    <x v="28"/>
    <s v="TERMOHIGROMETRO"/>
    <s v="BIO-TEMP"/>
    <s v="N/A"/>
    <s v="TH-002"/>
    <s v="CONCENTRADOS"/>
    <s v="AF-003214"/>
    <n v="24715"/>
  </r>
  <r>
    <x v="28"/>
    <s v="TERMOHIGROMETRO"/>
    <s v="BIO-TEMP"/>
    <s v="N/A"/>
    <s v="TH-003"/>
    <s v="OXIGENO"/>
    <s v="AF-003251"/>
    <n v="24715"/>
  </r>
  <r>
    <x v="28"/>
    <s v="TERMOHIGROMETRO"/>
    <s v="KEX GERMANY"/>
    <s v="SH-109"/>
    <s v="TH-041"/>
    <s v="PLANTA DE AGUA"/>
    <s v="AF-003235"/>
    <n v="24715"/>
  </r>
  <r>
    <x v="28"/>
    <s v="TERMOHIGROMETRO"/>
    <s v="KTJ"/>
    <s v="TA218B"/>
    <s v="TH-015669"/>
    <s v="BODEGA"/>
    <s v="AF-003252"/>
    <n v="24715"/>
  </r>
  <r>
    <x v="28"/>
    <s v="TERMOHIGROMETRO"/>
    <s v="KTJ"/>
    <s v="TA218B"/>
    <s v="TH-015670"/>
    <s v="CUARTO LIMPIO"/>
    <s v="AF-003172"/>
    <n v="24715"/>
  </r>
  <r>
    <x v="28"/>
    <s v="TERMOMETRO"/>
    <s v="KEX GERMANY"/>
    <s v="RT-803E"/>
    <s v="T-14"/>
    <s v="CAVA MEDICAMENTOS"/>
    <s v="AF-003135"/>
    <n v="24715"/>
  </r>
  <r>
    <x v="28"/>
    <s v="TERMOHIGROMETRO"/>
    <s v="BIO-TEMP"/>
    <s v="N/A"/>
    <s v="TH-004"/>
    <s v="ENTRADA DE ALMACEN"/>
    <s v="AF-003135"/>
    <n v="24715"/>
  </r>
  <r>
    <x v="28"/>
    <s v="FLUJOMETRO"/>
    <s v="GENTEC"/>
    <s v="FM197B-15L-CH"/>
    <s v="14060069-128"/>
    <s v="SALA HD"/>
    <s v="N/A"/>
    <n v="22180"/>
  </r>
  <r>
    <x v="28"/>
    <s v="FLUJOMETRO"/>
    <s v="GENTEC"/>
    <s v="FM197B-15L-CH"/>
    <s v="14060069-170"/>
    <s v="SALA HD"/>
    <s v="N/A"/>
    <n v="22180"/>
  </r>
  <r>
    <x v="28"/>
    <s v="FLUJOMETRO"/>
    <s v="GENTEC"/>
    <s v="FM197B-15L-CH"/>
    <s v="14060069-095"/>
    <s v="SALA HD"/>
    <s v="N/A"/>
    <n v="22180"/>
  </r>
  <r>
    <x v="28"/>
    <s v="FLUJOMETRO"/>
    <s v="GENTEC"/>
    <s v="FM197B-15L-CH"/>
    <s v="14060069-156"/>
    <s v="SALA HD"/>
    <s v="N/A"/>
    <n v="22180"/>
  </r>
  <r>
    <x v="28"/>
    <s v="FLUJOMETRO"/>
    <s v="GENTEC"/>
    <s v="FM197B-15L-CH"/>
    <s v="14060069-093"/>
    <s v="SALA HD"/>
    <s v="N/A"/>
    <n v="22180"/>
  </r>
  <r>
    <x v="28"/>
    <s v="FLUJOMETRO"/>
    <s v="GENTEC"/>
    <s v="FM197B-15L-CH"/>
    <s v="14060069-154"/>
    <s v="SALA HD"/>
    <s v="N/A"/>
    <n v="22180"/>
  </r>
  <r>
    <x v="28"/>
    <s v="FLUJOMETRO"/>
    <s v="GENTEC"/>
    <s v="FM197B-15L-CH"/>
    <s v="14060069-269"/>
    <s v="SALA HD"/>
    <s v="N/A"/>
    <n v="22180"/>
  </r>
  <r>
    <x v="28"/>
    <s v="FLUJOMETRO"/>
    <s v="GENTEC"/>
    <s v="FM197B-15L-CH"/>
    <s v="14060069-110"/>
    <s v="SALA HD"/>
    <s v="N/A"/>
    <n v="22180"/>
  </r>
  <r>
    <x v="28"/>
    <s v="FLUJOMETRO"/>
    <s v="GENTEC"/>
    <s v="FM197B-15L-CH"/>
    <s v="14060069-091"/>
    <s v="SALA HD"/>
    <s v="N/A"/>
    <n v="22180"/>
  </r>
  <r>
    <x v="28"/>
    <s v="FLUJOMETRO"/>
    <s v="GENTEC"/>
    <s v="FM197B-15L-CH"/>
    <s v="14060069-104"/>
    <s v="SALA HD"/>
    <s v="N/A"/>
    <n v="22180"/>
  </r>
  <r>
    <x v="28"/>
    <s v="FLUJOMETRO"/>
    <s v="GENTEC"/>
    <s v="FM197B-15L-CH"/>
    <s v="14060069-164"/>
    <s v="SALA HD"/>
    <s v="N/A"/>
    <n v="22180"/>
  </r>
  <r>
    <x v="28"/>
    <s v="FLUJOMETRO"/>
    <s v="GENTEC"/>
    <s v="FM197B-15L-CH"/>
    <s v="14060069-103"/>
    <s v="SALA HD"/>
    <s v="N/A"/>
    <n v="22180"/>
  </r>
  <r>
    <x v="28"/>
    <s v="FLUJOMETRO"/>
    <s v="GENTEC"/>
    <s v="FM197B-15L-CH"/>
    <s v="14060069-059"/>
    <s v="SALA HD"/>
    <s v="N/A"/>
    <n v="22180"/>
  </r>
  <r>
    <x v="28"/>
    <s v="FLUJOMETRO"/>
    <s v="GENTEC"/>
    <s v="FM197B-15L-CH"/>
    <s v="14060069-086"/>
    <s v="SALA HD"/>
    <s v="N/A"/>
    <n v="22180"/>
  </r>
  <r>
    <x v="28"/>
    <s v="FLUJOMETRO"/>
    <s v="GENTEC"/>
    <s v="FM197B-15L-CH"/>
    <s v="14060069-131"/>
    <s v="SALA HD"/>
    <s v="N/A"/>
    <n v="22180"/>
  </r>
  <r>
    <x v="28"/>
    <s v="FLUJOMETRO"/>
    <s v="GENTEC"/>
    <s v="FM197B-15L-CH"/>
    <s v="14060069-145"/>
    <s v="SALA HD"/>
    <s v="N/A"/>
    <n v="22180"/>
  </r>
  <r>
    <x v="28"/>
    <s v="FLUJOMETRO"/>
    <s v="GENTEC"/>
    <s v="FM197B-15L-CH"/>
    <s v="14060069-146"/>
    <s v="SALA HD"/>
    <s v="N/A"/>
    <n v="22180"/>
  </r>
  <r>
    <x v="28"/>
    <s v="FLUJOMETRO"/>
    <s v="GENTEC"/>
    <s v="FM197B-15L-CH"/>
    <s v="14060069-161"/>
    <s v="SALA HD"/>
    <s v="N/A"/>
    <n v="22180"/>
  </r>
  <r>
    <x v="28"/>
    <s v="FLUJOMETRO"/>
    <s v="GENTEC"/>
    <s v="FM197B-15L-CH"/>
    <s v="14060069-276"/>
    <s v="SALA HD"/>
    <s v="N/A"/>
    <n v="22180"/>
  </r>
  <r>
    <x v="28"/>
    <s v="FLUJOMETRO"/>
    <s v="GENTEC"/>
    <s v="FM197B-15L-CH"/>
    <s v="14060069-287"/>
    <s v="SALA HD"/>
    <s v="N/A"/>
    <n v="22180"/>
  </r>
  <r>
    <x v="28"/>
    <s v="FLUJOMETRO"/>
    <s v="GENTEC"/>
    <s v="FM197B-15L-CH"/>
    <s v="14060069-111"/>
    <s v="SALA HD"/>
    <s v="N/A"/>
    <n v="22180"/>
  </r>
  <r>
    <x v="28"/>
    <s v="FLUJOMETRO"/>
    <s v="GENTEC"/>
    <s v="FM197B-15L-CH"/>
    <s v="14060069-094"/>
    <s v="SALA HD"/>
    <s v="N/A"/>
    <n v="22180"/>
  </r>
  <r>
    <x v="28"/>
    <s v="FLUJOMETRO"/>
    <s v="GENTEC"/>
    <s v="FM197B-15L-CH"/>
    <s v="14060069-097"/>
    <s v="SALA HD"/>
    <s v="N/A"/>
    <n v="22180"/>
  </r>
  <r>
    <x v="28"/>
    <s v="FLUJOMETRO"/>
    <s v="GENTEC"/>
    <s v="FM197B-15L-CH"/>
    <s v="14060069-133"/>
    <s v="SALA HD"/>
    <s v="N/A"/>
    <n v="22180"/>
  </r>
  <r>
    <x v="28"/>
    <s v="FLUJOMETRO"/>
    <s v="GENTEC"/>
    <s v="FM197B-15L-CH"/>
    <s v="14060069-160"/>
    <s v="SALA HD"/>
    <s v="N/A"/>
    <n v="22180"/>
  </r>
  <r>
    <x v="28"/>
    <s v="FLUJOMETRO"/>
    <s v="GENTEC"/>
    <s v="FM197B-15L-CH"/>
    <s v="14060069-232"/>
    <s v="SALA HD"/>
    <s v="N/A"/>
    <n v="22180"/>
  </r>
  <r>
    <x v="28"/>
    <s v="FLUJOMETRO"/>
    <s v="GENTEC"/>
    <s v="FM197B-15L-CH"/>
    <s v="14060069-162"/>
    <s v="SALA HD"/>
    <s v="N/A"/>
    <n v="22180"/>
  </r>
  <r>
    <x v="28"/>
    <s v="FLUJOMETRO"/>
    <s v="GENTEC"/>
    <s v="FM197B-15L-CH"/>
    <s v="14060069-289"/>
    <s v="SALA HD"/>
    <s v="N/A"/>
    <n v="22180"/>
  </r>
  <r>
    <x v="28"/>
    <s v="FLUJOMETRO"/>
    <s v="GENTEC"/>
    <s v="FM197B-15L-CH"/>
    <s v="14060069-338"/>
    <s v="SALA HD"/>
    <s v="N/A"/>
    <n v="22180"/>
  </r>
  <r>
    <x v="28"/>
    <s v="FLUJOMETRO"/>
    <s v="GENTEC"/>
    <s v="FM197B-15L-CH"/>
    <s v="16SA3006"/>
    <s v="SALA HD"/>
    <s v="N/A"/>
    <n v="22180"/>
  </r>
  <r>
    <x v="28"/>
    <s v="FLUJOMETRO"/>
    <s v="GENTEC"/>
    <s v="FM197B-15L-CH"/>
    <s v="16SA3008"/>
    <s v="SALA HD"/>
    <s v="N/A"/>
    <n v="22180"/>
  </r>
  <r>
    <x v="28"/>
    <s v="FLUJOMETRO"/>
    <s v="GENTEC"/>
    <s v="FM197B-15L-CH"/>
    <s v="16SA3010"/>
    <s v="SALA HD"/>
    <s v="N/A"/>
    <n v="22180"/>
  </r>
  <r>
    <x v="28"/>
    <s v="FLUJOMETRO"/>
    <s v="GENTEC"/>
    <s v="FM197B-15L-CH"/>
    <s v="16SA3012"/>
    <s v="SALA HD"/>
    <s v="N/A"/>
    <n v="22180"/>
  </r>
  <r>
    <x v="28"/>
    <s v="FLUJOMETRO"/>
    <s v="GENTEC"/>
    <s v="FM197B-15L-CH"/>
    <s v="16SA3014"/>
    <s v="SALA HD"/>
    <s v="N/A"/>
    <n v="22180"/>
  </r>
  <r>
    <x v="28"/>
    <s v="FLUJOMETRO"/>
    <s v="GENTEC"/>
    <s v="FM197B-15L-CH"/>
    <s v="16SA3016"/>
    <s v="SALA HD"/>
    <s v="N/A"/>
    <n v="22180"/>
  </r>
  <r>
    <x v="28"/>
    <s v="FLUJOMETRO"/>
    <s v="GENTEC"/>
    <s v="FM197B-15L-CH"/>
    <s v="16SA3018"/>
    <s v="SALA HD"/>
    <s v="N/A"/>
    <n v="22180"/>
  </r>
  <r>
    <x v="28"/>
    <s v="FLUJOMETRO"/>
    <s v="GENTEC"/>
    <s v="FM197B-15L-CH"/>
    <s v="16SA3020"/>
    <s v="SALA HD"/>
    <s v="N/A"/>
    <n v="22180"/>
  </r>
  <r>
    <x v="28"/>
    <s v="FLUJOMETRO"/>
    <s v="GENTEC"/>
    <s v="FM197B-15L-CH"/>
    <s v="16SA3007"/>
    <s v="SALA HD"/>
    <s v="N/A"/>
    <n v="22180"/>
  </r>
  <r>
    <x v="28"/>
    <s v="FLUJOMETRO"/>
    <s v="GENTEC"/>
    <s v="FM197B-15L-CH"/>
    <s v="16SA3009"/>
    <s v="SALA HD"/>
    <s v="N/A"/>
    <n v="22180"/>
  </r>
  <r>
    <x v="28"/>
    <s v="FLUJOMETRO"/>
    <s v="GENTEC"/>
    <s v="FM197B-15L-CH"/>
    <s v="16SA3011"/>
    <s v="SALA HD"/>
    <s v="N/A"/>
    <n v="22180"/>
  </r>
  <r>
    <x v="28"/>
    <s v="FLUJOMETRO"/>
    <s v="GENTEC"/>
    <s v="FM197B-15L-CH"/>
    <s v="16SA3013"/>
    <s v="SALA HD"/>
    <s v="N/A"/>
    <n v="22180"/>
  </r>
  <r>
    <x v="28"/>
    <s v="FLUJOMETRO"/>
    <s v="GENTEC"/>
    <s v="FM197B-15L-CH"/>
    <s v="16SA3015"/>
    <s v="SALA HD"/>
    <s v="N/A"/>
    <n v="22180"/>
  </r>
  <r>
    <x v="28"/>
    <s v="FLUJOMETRO"/>
    <s v="GENTEC"/>
    <s v="FM197B-15L-CH"/>
    <s v="16SA3017"/>
    <s v="SALA HD"/>
    <s v="N/A"/>
    <n v="22180"/>
  </r>
  <r>
    <x v="28"/>
    <s v="FLUJOMETRO"/>
    <s v="GENTEC"/>
    <s v="FM197B-15L-CH"/>
    <s v="16SA3019"/>
    <s v="SALA HD"/>
    <s v="N/A"/>
    <n v="22180"/>
  </r>
  <r>
    <x v="28"/>
    <s v="FLUJOMETRO"/>
    <s v="GENTEC"/>
    <s v="FM197B-15L-CH"/>
    <s v="16SA3021"/>
    <s v="SALA HD"/>
    <s v="N/A"/>
    <n v="22180"/>
  </r>
  <r>
    <x v="1"/>
    <s v="EQUIPO "/>
    <s v="MARCA"/>
    <s v="MODELO"/>
    <s v="SERIE"/>
    <s v="UBICACIÓN"/>
    <s v="ACTIVO FIJO"/>
    <m/>
  </r>
  <r>
    <x v="30"/>
    <s v="DESFIBRILADOR "/>
    <s v="NIHON KOHDEN"/>
    <s v="TEC-5521E"/>
    <n v="768"/>
    <s v="SALA DE HD"/>
    <m/>
    <n v="152093"/>
  </r>
  <r>
    <x v="30"/>
    <s v="SUCCIONADOR "/>
    <s v="SHUCO"/>
    <s v="S130P"/>
    <n v="70700034790"/>
    <s v="SALA DE HD"/>
    <m/>
    <n v="38023"/>
  </r>
  <r>
    <x v="30"/>
    <s v="BASCULA PESA PACIENTE "/>
    <s v="N/R"/>
    <s v="N/R"/>
    <s v="N/R"/>
    <s v="SALA DE HD"/>
    <m/>
    <n v="38023"/>
  </r>
  <r>
    <x v="30"/>
    <s v="LARINGOSCOPIO"/>
    <s v="WELLCH-ALLYN"/>
    <n v="60813"/>
    <s v="F002137"/>
    <s v="SALA DE HD"/>
    <m/>
    <n v="28517"/>
  </r>
  <r>
    <x v="30"/>
    <s v="TENSIOMETRO PARED"/>
    <s v="WELCH ALLYN"/>
    <s v="PARED"/>
    <n v="160922085785"/>
    <s v="POSITIVO"/>
    <m/>
    <n v="38023"/>
  </r>
  <r>
    <x v="30"/>
    <s v="EQUIPO DE ORGANOS ORGANOS-no esta en el inventario medi"/>
    <s v="WELLCH-ALLYN"/>
    <n v="13010"/>
    <s v="N/E"/>
    <s v="SALA DE HD"/>
    <m/>
    <n v="38023"/>
  </r>
  <r>
    <x v="30"/>
    <s v="EQUIPO DE ORGANOS ORGANOS-no esta en el inventario medi"/>
    <s v="WELLCH-ALLYN"/>
    <s v="PARES"/>
    <n v="408282"/>
    <s v="NEFROLOGIA"/>
    <s v="F003367"/>
    <n v="38023"/>
  </r>
  <r>
    <x v="30"/>
    <s v="MONITOR SIGNOS VITALES"/>
    <s v="WELLCH-ALLYN"/>
    <s v="45NTO-SI"/>
    <n v="20141211605"/>
    <s v="NEFROLOGIA"/>
    <m/>
    <n v="152093"/>
  </r>
  <r>
    <x v="30"/>
    <s v="OXIMETRO DE PULSO"/>
    <s v="MINDRAY"/>
    <s v="PM-60"/>
    <s v="CR-32146023"/>
    <s v="NEFROLOGIA"/>
    <m/>
    <n v="47526"/>
  </r>
  <r>
    <x v="30"/>
    <s v="BASCULA PESA PACIENTE "/>
    <s v="HEALTH O METER"/>
    <s v="N/E"/>
    <n v="1600001969"/>
    <s v="NEFROLOGIA"/>
    <m/>
    <n v="38023"/>
  </r>
  <r>
    <x v="30"/>
    <s v="MONITOR SIGNOS VITALES"/>
    <s v="WELLCH-ALLYN"/>
    <s v="45NTO-S1"/>
    <n v="20141211599"/>
    <s v="SALA DE HD"/>
    <m/>
    <n v="152093"/>
  </r>
  <r>
    <x v="30"/>
    <s v="ELECTROCARDIOGRAFO"/>
    <s v="WELCH ALLYN"/>
    <s v="CP50AP"/>
    <n v="109200882713"/>
    <s v="SALA DE HD"/>
    <m/>
    <n v="114070"/>
  </r>
  <r>
    <x v="30"/>
    <s v="MONITOR SIGNOS VITALES"/>
    <s v="WELCH ALLYN"/>
    <s v="42NTB-S1"/>
    <n v="201015901"/>
    <s v="SALA DE HD"/>
    <m/>
    <n v="152093"/>
  </r>
  <r>
    <x v="30"/>
    <s v="BASCULA PESA PACIENTE "/>
    <s v="SECA"/>
    <n v="22089"/>
    <n v="8803263172003"/>
    <s v="NUTRICION"/>
    <m/>
    <n v="38023"/>
  </r>
  <r>
    <x v="30"/>
    <s v="BALANZA  "/>
    <s v="TEXON"/>
    <s v="ACS-40"/>
    <s v="N/A"/>
    <s v="PERITONEAL"/>
    <m/>
    <n v="38023"/>
  </r>
  <r>
    <x v="30"/>
    <s v="TALLIMETRO"/>
    <s v="SECA"/>
    <s v="O123"/>
    <n v="2131721009"/>
    <s v="NUTRICION"/>
    <m/>
    <n v="9506"/>
  </r>
  <r>
    <x v="30"/>
    <s v="BASCULA "/>
    <s v="DETECTO"/>
    <s v="SLIMPRO"/>
    <s v="S000000160110788"/>
    <s v="SALA DE HD VIP"/>
    <m/>
    <n v="38023"/>
  </r>
  <r>
    <x v="30"/>
    <s v="TENSIOMETRO DE PARED"/>
    <s v="ALPK2"/>
    <s v="N/E"/>
    <s v="14-23508"/>
    <s v="CONSULTORIO NEFROLOGIA"/>
    <m/>
    <n v="38023"/>
  </r>
  <r>
    <x v="30"/>
    <s v="TALLIMETRO"/>
    <s v="SECA"/>
    <s v="N/E"/>
    <n v="2131721009"/>
    <s v="CONSULTORIO NEFROLOGIA"/>
    <m/>
    <n v="9506"/>
  </r>
  <r>
    <x v="30"/>
    <s v="TALLIMETRO"/>
    <s v="KRAMER"/>
    <s v="N/E"/>
    <s v="N/E"/>
    <s v="CONSULTORIO NEFROLOGIA"/>
    <m/>
    <n v="9506"/>
  </r>
  <r>
    <x v="30"/>
    <s v="FONENDOSCOPIO"/>
    <s v="WELCH ALLYN"/>
    <s v="1 VIA"/>
    <s v="N/A"/>
    <s v="CARRO DE PARO"/>
    <m/>
    <n v="9506"/>
  </r>
  <r>
    <x v="30"/>
    <s v="FONENDOSCOPIO"/>
    <s v="WELCH ALLYN"/>
    <s v="1 VIA"/>
    <s v="N/A"/>
    <s v="POSITIVO"/>
    <m/>
    <n v="9506"/>
  </r>
  <r>
    <x v="30"/>
    <s v="FONENDOSCOPIO"/>
    <s v="WELCH ALLYN"/>
    <s v="2 VIA"/>
    <s v="N/A"/>
    <s v="PERITONEAL"/>
    <m/>
    <n v="9506"/>
  </r>
  <r>
    <x v="30"/>
    <s v="FLUJOMETRO "/>
    <s v="AMVEX"/>
    <s v="N/E"/>
    <s v="FMAO07203"/>
    <s v="SALA DE HEMODIALISIS"/>
    <m/>
    <n v="22180"/>
  </r>
  <r>
    <x v="30"/>
    <s v="FLUJOMETRO "/>
    <s v="AMVEX"/>
    <s v="N/E"/>
    <s v="FMAO07208DL"/>
    <s v="SALA DE HEMODIALISIS"/>
    <m/>
    <n v="22180"/>
  </r>
  <r>
    <x v="30"/>
    <s v="FLUJOMETRO "/>
    <s v="AMVEX"/>
    <s v="N/E"/>
    <s v="FMA016949CK"/>
    <s v="SALA DE HEMODIALISIS"/>
    <m/>
    <n v="22180"/>
  </r>
  <r>
    <x v="30"/>
    <s v="FLUJOMETRO "/>
    <s v="AMVEX"/>
    <s v="N/E"/>
    <s v="FMA016948CK"/>
    <s v="SALA DE HEMODIALISIS"/>
    <m/>
    <n v="22180"/>
  </r>
  <r>
    <x v="30"/>
    <s v="FLUJOMETRO"/>
    <s v="AMVEX"/>
    <s v="N/A"/>
    <s v="FMA017054CK"/>
    <s v="SALA DE HEMODIALISIS"/>
    <m/>
    <n v="22180"/>
  </r>
  <r>
    <x v="30"/>
    <s v="FLUJOMETRO"/>
    <s v="AMVEX"/>
    <s v="N/A"/>
    <s v="FMA017055CK"/>
    <s v="SALA DE HEMODIALISIS"/>
    <m/>
    <n v="22180"/>
  </r>
  <r>
    <x v="30"/>
    <s v="FLUJOMETRO"/>
    <s v="AMVEX"/>
    <s v="N/E"/>
    <s v="FMA017093CK"/>
    <s v="SALA DE HEMODIALISIS"/>
    <m/>
    <n v="22180"/>
  </r>
  <r>
    <x v="30"/>
    <s v="FLUJOMETRO"/>
    <s v="AMVEX"/>
    <s v="N/E"/>
    <s v="FMAO17092CK"/>
    <s v="SALA DE HEMODIALISIS"/>
    <m/>
    <n v="22180"/>
  </r>
  <r>
    <x v="30"/>
    <s v="FLUJOMETRO"/>
    <s v="AMVEX"/>
    <s v="N/E"/>
    <s v="FMA017088CK"/>
    <s v="SALA DE HEMODIALISIS"/>
    <m/>
    <n v="22180"/>
  </r>
  <r>
    <x v="30"/>
    <s v="FLUJOMETRO"/>
    <s v="AMVEX"/>
    <s v="N/E"/>
    <s v="FMA017089CK"/>
    <s v="SALA DE HEMODIALISIS"/>
    <m/>
    <n v="22180"/>
  </r>
  <r>
    <x v="30"/>
    <s v="FLUJOMETRO"/>
    <s v="TIMETER"/>
    <s v="N/E"/>
    <s v="N/A"/>
    <s v="SALA HD"/>
    <s v="F000464"/>
    <n v="22180"/>
  </r>
  <r>
    <x v="30"/>
    <s v="FLUJOMETRO SENCILLO"/>
    <s v="TIMETER"/>
    <s v="N/E"/>
    <s v="F000459"/>
    <s v="SALA HD"/>
    <m/>
    <n v="22180"/>
  </r>
  <r>
    <x v="30"/>
    <s v="FLUJOMETRO SENCILLO"/>
    <s v="TIMETER"/>
    <s v="N/E"/>
    <n v="458"/>
    <s v="SALA HD"/>
    <m/>
    <n v="22180"/>
  </r>
  <r>
    <x v="30"/>
    <s v="FLUJOMETRO SENCILLO"/>
    <s v="TIMETER"/>
    <s v="N/E"/>
    <n v="545"/>
    <s v="SALA HD"/>
    <m/>
    <n v="22180"/>
  </r>
  <r>
    <x v="30"/>
    <s v="VACUOMETRO"/>
    <s v="PAHSCO"/>
    <s v="N/A"/>
    <s v="US7895598"/>
    <s v="SALA"/>
    <m/>
    <n v="38023"/>
  </r>
  <r>
    <x v="30"/>
    <s v="TENSIOMETRO"/>
    <s v="WELCH ALLYN"/>
    <s v="DS45"/>
    <s v="171127223838."/>
    <s v="PERITONEAL"/>
    <m/>
    <n v="38023"/>
  </r>
  <r>
    <x v="30"/>
    <s v="TERMOMETRO LASER"/>
    <s v="ZONERICH"/>
    <s v="T2020"/>
    <n v="200413616"/>
    <s v="SALA HD"/>
    <m/>
    <n v="24715"/>
  </r>
  <r>
    <x v="30"/>
    <s v="TERMOMETRO   "/>
    <s v="ALLA FRACE"/>
    <s v="N/A"/>
    <s v="T3"/>
    <s v="CUARTO ALMACENAMIENTO"/>
    <m/>
    <n v="24715"/>
  </r>
  <r>
    <x v="30"/>
    <s v="GLUCOMETRO"/>
    <s v="NIPRO"/>
    <s v="TRUERESULT"/>
    <s v="M08612162"/>
    <s v="SALA"/>
    <m/>
    <n v="9506"/>
  </r>
  <r>
    <x v="30"/>
    <s v="GLUCOMETRO"/>
    <s v="NIPRO"/>
    <s v="TRUERESULT"/>
    <s v="M08612354"/>
    <s v="SALA HD"/>
    <m/>
    <n v="9506"/>
  </r>
  <r>
    <x v="30"/>
    <s v="GLUCOMETRO"/>
    <s v="CARESENS N VOICE"/>
    <s v="GM505UAB"/>
    <s v="F017119H0659"/>
    <s v="PERITONEAL"/>
    <m/>
    <n v="9506"/>
  </r>
  <r>
    <x v="30"/>
    <s v="GLUCOMETRO"/>
    <s v="CARESENS N VOICE"/>
    <s v="GM505UAB"/>
    <s v="F017036G0645"/>
    <s v="SALA"/>
    <m/>
    <n v="9506"/>
  </r>
  <r>
    <x v="30"/>
    <s v="TERMOHIGROMETRO"/>
    <s v="BEC"/>
    <s v="TA318"/>
    <n v="360"/>
    <s v="CUARTO LIMPIO"/>
    <m/>
    <n v="24715"/>
  </r>
  <r>
    <x v="30"/>
    <s v="TERMOHIGROMETRO"/>
    <s v="BEC"/>
    <s v="TA319"/>
    <n v="357"/>
    <s v="CARRO DE PARO"/>
    <m/>
    <n v="24715"/>
  </r>
  <r>
    <x v="30"/>
    <s v="TERMOHIGROMETRO"/>
    <s v="ktj"/>
    <s v="TA-218A"/>
    <s v="FTH058"/>
    <s v="SALA HD"/>
    <m/>
    <n v="24715"/>
  </r>
  <r>
    <x v="30"/>
    <s v="TERMOHIGROMETRO"/>
    <s v="KEX GERMANY"/>
    <s v="HTC-2"/>
    <s v="FTH070"/>
    <s v="PLANTA DE AGUA"/>
    <m/>
    <n v="24715"/>
  </r>
  <r>
    <x v="30"/>
    <s v="CAMILLA DIVAN"/>
    <s v="LOS PINOS"/>
    <s v="N/A"/>
    <s v="N/A"/>
    <s v="NUTRICION"/>
    <m/>
    <m/>
  </r>
  <r>
    <x v="30"/>
    <s v="CAMILLA DE TRASPORTE"/>
    <s v="LOS PINOS"/>
    <s v="N/A"/>
    <s v="N/A"/>
    <s v="PSICOLOGIA"/>
    <m/>
    <n v="57034"/>
  </r>
  <r>
    <x v="30"/>
    <s v="CAMILLA DE TRASPORTE"/>
    <s v="LOS PINOS"/>
    <s v="N/A"/>
    <s v="N/A"/>
    <s v="NEFROLOGIA"/>
    <m/>
    <n v="57034"/>
  </r>
  <r>
    <x v="30"/>
    <s v="CAMILLA DE TRASPORTE"/>
    <s v="LOS PINOS"/>
    <s v="N/A"/>
    <s v="N/A"/>
    <s v="CONTINGENCIA"/>
    <m/>
    <n v="57034"/>
  </r>
  <r>
    <x v="1"/>
    <s v="EQUIPO "/>
    <s v="MARCA"/>
    <s v="MODELO"/>
    <s v="SERIE"/>
    <s v="UBICACIÓN"/>
    <s v="ACTIVO FIJO"/>
    <m/>
  </r>
  <r>
    <x v="31"/>
    <s v="FONENDOSCOPIO"/>
    <s v="WELLCH ALLYN"/>
    <s v="N/A"/>
    <s v="N/A"/>
    <s v="CONSULTORIO"/>
    <m/>
    <n v="9506"/>
  </r>
  <r>
    <x v="31"/>
    <s v="FONENDOSCOPIO"/>
    <s v="WELLCH ALLYN"/>
    <s v="N/A"/>
    <s v="N/A"/>
    <s v="SALA HD"/>
    <m/>
    <n v="9506"/>
  </r>
  <r>
    <x v="31"/>
    <s v="FLUJOMETRO"/>
    <s v="OXIGEN"/>
    <s v="AMVEX"/>
    <s v="N/A"/>
    <s v="SALA HD"/>
    <s v="004203."/>
    <n v="22180"/>
  </r>
  <r>
    <x v="31"/>
    <s v="FLUJOMETRO"/>
    <s v="GENTEC"/>
    <s v="MEDICAL OXIGEN"/>
    <s v="N/A"/>
    <s v="SALA HD"/>
    <m/>
    <n v="22180"/>
  </r>
  <r>
    <x v="31"/>
    <s v="PULSIOXIMETRO"/>
    <s v="ACCURATE"/>
    <s v="FS20A"/>
    <n v="23020005"/>
    <s v="SALA HD"/>
    <m/>
    <n v="47526"/>
  </r>
  <r>
    <x v="31"/>
    <s v="PULSIOXIMETRO"/>
    <s v="ACCURATE"/>
    <s v="FS20A"/>
    <n v="230200141"/>
    <s v="SALA HD"/>
    <m/>
    <n v="47526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n v="2325"/>
    <n v="22180"/>
  </r>
  <r>
    <x v="31"/>
    <s v="FLUJOMETRO"/>
    <s v="OXIGEN"/>
    <s v="AMVEX"/>
    <s v="N/A"/>
    <s v="SALA HD"/>
    <n v="1939"/>
    <n v="22180"/>
  </r>
  <r>
    <x v="31"/>
    <s v="FLUJOMETRO"/>
    <s v="OXIGEN"/>
    <s v="AMVEX"/>
    <s v="N/A"/>
    <s v="SALA HD"/>
    <n v="1930"/>
    <n v="22180"/>
  </r>
  <r>
    <x v="31"/>
    <s v="FLUJOMETRO"/>
    <s v="OXIGEN"/>
    <s v="AMVEX"/>
    <s v="N/A"/>
    <s v="SALA HD"/>
    <n v="4203"/>
    <n v="22180"/>
  </r>
  <r>
    <x v="31"/>
    <s v="FLUJOMETRO"/>
    <s v="GENTEC"/>
    <s v="OXIGEN"/>
    <n v="11322445"/>
    <s v="SALA HD"/>
    <m/>
    <n v="22180"/>
  </r>
  <r>
    <x v="31"/>
    <s v="TERMOMETRO"/>
    <s v="ALLA FRANCE"/>
    <s v="N/A"/>
    <s v="N/A"/>
    <s v="FARMACIA"/>
    <s v="TR-009"/>
    <n v="24715"/>
  </r>
  <r>
    <x v="31"/>
    <s v="CAMILLA DE TRASPORTE"/>
    <s v="LOS PINOS"/>
    <s v="C368R5"/>
    <n v="69621"/>
    <s v="PD"/>
    <s v="LG0196"/>
    <n v="57034"/>
  </r>
  <r>
    <x v="31"/>
    <s v="CAMILLA DIVAn"/>
    <s v="GENERICO"/>
    <s v="N/A"/>
    <s v="N/A"/>
    <s v="CONSULTORIO"/>
    <m/>
    <m/>
  </r>
  <r>
    <x v="31"/>
    <s v="BASCULA"/>
    <s v="HEALTH O METER"/>
    <s v="160 KL"/>
    <n v="160016028"/>
    <s v="PD"/>
    <n v="10456"/>
    <n v="38023"/>
  </r>
  <r>
    <x v="31"/>
    <s v="MONITOR DE SIGNOS VITALES"/>
    <s v="NIHON KOHDEEN"/>
    <s v="PVM2701"/>
    <n v="112956"/>
    <s v="SALA HD"/>
    <s v="LG1790"/>
    <n v="152093"/>
  </r>
  <r>
    <x v="31"/>
    <s v="MONITOR DE SIGNOS VITALES"/>
    <s v="MINDRAY"/>
    <s v="PM9000"/>
    <s v="W53W175310"/>
    <s v="SALA HD"/>
    <s v="001005."/>
    <n v="152093"/>
  </r>
  <r>
    <x v="31"/>
    <s v="EQUIPO DE ORGANOS"/>
    <s v="WELLCH ALLYN"/>
    <n v="97100"/>
    <s v="N/A"/>
    <s v="CONSULTORIO"/>
    <n v="9997"/>
    <n v="38023"/>
  </r>
  <r>
    <x v="31"/>
    <s v="GLUCOMETRO"/>
    <s v="GLUCOKIT"/>
    <s v="G30A"/>
    <s v="424111851019541F"/>
    <s v="SALA HD"/>
    <m/>
    <n v="9506"/>
  </r>
  <r>
    <x v="31"/>
    <s v="GLUCOMETRO"/>
    <s v="CARESENS"/>
    <s v="NVOICE"/>
    <s v="F01703660938"/>
    <s v="SALA HD"/>
    <m/>
    <n v="9506"/>
  </r>
  <r>
    <x v="31"/>
    <s v="ELECTROCARDIOGRAFO"/>
    <s v="WELLCH ALLYN"/>
    <s v="CP50"/>
    <s v="10-9200752513"/>
    <s v="SALA HD"/>
    <s v="008076."/>
    <n v="114070"/>
  </r>
  <r>
    <x v="31"/>
    <s v="SUCCIONADOR"/>
    <s v="THOMAS"/>
    <s v="MEDI PUM"/>
    <n v="10040000103"/>
    <s v="SALA HD"/>
    <m/>
    <n v="38023"/>
  </r>
  <r>
    <x v="31"/>
    <s v="TERMOHIGROMETRO"/>
    <s v="BIOTEM"/>
    <s v="DIGITAL"/>
    <s v="3112020-1"/>
    <m/>
    <m/>
    <n v="24715"/>
  </r>
  <r>
    <x v="31"/>
    <s v="MONITOR DE SIGNOS VITALES"/>
    <s v="NIHON KOHDEEN"/>
    <s v="PVM2701"/>
    <n v="112967"/>
    <s v="SALA HD"/>
    <s v="LG1792"/>
    <n v="152093"/>
  </r>
  <r>
    <x v="31"/>
    <s v="TALLIMETRO"/>
    <s v="SECA"/>
    <n v="213"/>
    <n v="2131721009"/>
    <s v="CONSULTORIO"/>
    <n v="310241"/>
    <n v="9506"/>
  </r>
  <r>
    <x v="31"/>
    <s v="MONITOR DE SIGNOS VITALES"/>
    <s v="NIHON KOHDEEN"/>
    <s v="PVM2701"/>
    <n v="113244"/>
    <s v="SALA HD"/>
    <s v="LG1796"/>
    <n v="152093"/>
  </r>
  <r>
    <x v="31"/>
    <s v="TENSIOMETRO "/>
    <s v="WELLCH ALLYN"/>
    <s v="TICOS"/>
    <s v="181127033238-0"/>
    <m/>
    <n v="13820"/>
    <n v="38023"/>
  </r>
  <r>
    <x v="31"/>
    <s v="BASCULA"/>
    <s v="HEALTH O METER"/>
    <s v="160 KL"/>
    <n v="1600016127"/>
    <s v="SALA HD"/>
    <n v="10455"/>
    <n v="38023"/>
  </r>
  <r>
    <x v="31"/>
    <s v="MONITOR DE SIGNOS VITALES"/>
    <s v="DINAMAP"/>
    <s v="PROCARE300"/>
    <s v="AAW052302075A"/>
    <s v="PD"/>
    <n v="2261"/>
    <n v="152093"/>
  </r>
  <r>
    <x v="31"/>
    <s v="BASCULA"/>
    <s v="HEALTH O METER"/>
    <s v="160 KL"/>
    <n v="160008702"/>
    <s v="PD"/>
    <n v="7193"/>
    <n v="38023"/>
  </r>
  <r>
    <x v="31"/>
    <s v="LARINGOSCOPIO"/>
    <s v="WELLCH ALLYN"/>
    <n v="60300"/>
    <s v="N/A"/>
    <s v="SALA HD"/>
    <s v="002323."/>
    <n v="28517"/>
  </r>
  <r>
    <x v="31"/>
    <s v="CAMILLA DE TRASPORTE"/>
    <s v="GENERICA"/>
    <s v="N"/>
    <s v="N/A"/>
    <s v="PD"/>
    <n v="10692"/>
    <n v="57034"/>
  </r>
  <r>
    <x v="31"/>
    <s v="TERMOMETRO LASER"/>
    <s v="MAIRUN"/>
    <s v="YNIA800"/>
    <s v="N/A"/>
    <s v="SALA HD"/>
    <m/>
    <n v="24715"/>
  </r>
  <r>
    <x v="31"/>
    <s v="TERMOHIGROMETRO"/>
    <s v="BIOTEM"/>
    <s v="N/A"/>
    <s v="TH-20"/>
    <m/>
    <m/>
    <n v="24715"/>
  </r>
  <r>
    <x v="31"/>
    <s v="TENSIOMETRO "/>
    <s v="WELLCH ALLYN"/>
    <s v="TICOS"/>
    <s v="141212181228-0"/>
    <m/>
    <m/>
    <n v="38023"/>
  </r>
  <r>
    <x v="31"/>
    <s v="TENSIOMETRO "/>
    <s v="WELLCH ALLYN"/>
    <s v="CE0050"/>
    <n v="41213171341"/>
    <s v="CONSULTORIO"/>
    <n v="2254"/>
    <n v="38023"/>
  </r>
  <r>
    <x v="31"/>
    <s v="TERMOMETRO"/>
    <s v="WELLCH ALLYN"/>
    <s v="SERE TEM"/>
    <n v="17387302"/>
    <s v="SALA HD"/>
    <m/>
    <n v="24715"/>
  </r>
  <r>
    <x v="31"/>
    <s v="NEVERA"/>
    <s v="INDUGLOB"/>
    <s v="VE4010"/>
    <s v="E00017795000190174"/>
    <s v="CUARTO DE MEDICAMENTOS"/>
    <s v="008404."/>
    <n v="95058"/>
  </r>
  <r>
    <x v="1"/>
    <s v="EQUIPO "/>
    <s v="MARCA"/>
    <s v="MODELO"/>
    <s v="SERIE"/>
    <s v="                      UBICACIÓN"/>
    <s v="ACTIVO"/>
    <m/>
  </r>
  <r>
    <x v="32"/>
    <s v="     BASCULA DE PLATAFORMA - B2"/>
    <s v="MORESCO"/>
    <s v="N/R"/>
    <s v="B2"/>
    <s v="CUARTO DE RESIDUOS"/>
    <s v="AF-005863"/>
    <n v="79215"/>
  </r>
  <r>
    <x v="32"/>
    <s v="BASCULA DE PLATAFORMA"/>
    <s v="IWS"/>
    <s v="XK315"/>
    <n v="20040325"/>
    <s v="SALA DE HEMODIALISIS"/>
    <m/>
    <n v="79215"/>
  </r>
  <r>
    <x v="32"/>
    <s v="BASCULA DE PLATAFORMA"/>
    <s v="IWS"/>
    <s v="XK315"/>
    <n v="20040322"/>
    <s v="SALA DE HEMODIALISIS"/>
    <m/>
    <n v="79215"/>
  </r>
  <r>
    <x v="32"/>
    <s v="BASCULA DE PLATAFORMA"/>
    <s v="IWS"/>
    <s v="XK315"/>
    <n v="101204454"/>
    <s v="SALA DE HEMODIALISIS"/>
    <m/>
    <n v="79215"/>
  </r>
  <r>
    <x v="32"/>
    <s v="BASCULA DE PLATAFORMA"/>
    <s v="MORESCO"/>
    <s v="SILVER MAX"/>
    <s v="B2020-1"/>
    <s v="CUARTO DE RESIDUOS"/>
    <m/>
    <n v="79215"/>
  </r>
  <r>
    <x v="32"/>
    <s v="BASCULA MECANICA CON TALLIMETRO"/>
    <s v="HEALT O METER"/>
    <s v="450 KL"/>
    <n v="4500017029"/>
    <s v="CONSULTORIO NUTRICION "/>
    <m/>
    <n v="58000"/>
  </r>
  <r>
    <x v="32"/>
    <s v="BASCULA MECANICA CON TALLIMETRO"/>
    <s v="HEALT O METER"/>
    <s v="450 KL"/>
    <n v="4500017025"/>
    <s v="CONSULTORIO NEFROLOGIA "/>
    <m/>
    <n v="58000"/>
  </r>
  <r>
    <x v="32"/>
    <s v="BASCULA MECANICA CON TALLIMETRO"/>
    <s v="HEALT O METER"/>
    <s v="450 KL"/>
    <n v="4500015870"/>
    <s v="CONSULTORIO NEFROLOGIA PEDIATRICA"/>
    <s v="AF-005549"/>
    <n v="58000"/>
  </r>
  <r>
    <x v="32"/>
    <s v="BASCULA MECANICA CON TALLIMETRO"/>
    <s v="HEALT O METER"/>
    <s v="450 KL"/>
    <n v="4500017023"/>
    <s v="CONSULTORIO NEFROLOGIA PEDIATRICA"/>
    <m/>
    <n v="58000"/>
  </r>
  <r>
    <x v="32"/>
    <s v="BASCULA PEDIATRICA"/>
    <s v="HEALT O METER"/>
    <s v="522 KL"/>
    <n v="1522012140"/>
    <s v="CONSULTORIO NEFROLOGIA PEDIATRICA"/>
    <s v="AF-005142"/>
    <n v="38023"/>
  </r>
  <r>
    <x v="32"/>
    <s v="DESFIBRILADOR"/>
    <s v="MINDRAY"/>
    <s v="BENEHEART D3"/>
    <s v="EZ-03037539"/>
    <s v="CARRO PARO"/>
    <s v="AF-009277"/>
    <n v="152093"/>
  </r>
  <r>
    <x v="32"/>
    <s v="ELECTROCARDIOGRAFO"/>
    <s v="MINDRAY"/>
    <s v="BENEHEART R3"/>
    <s v="FK - 03022387"/>
    <s v="PROCEDIMIENTOS"/>
    <s v="AF-009262"/>
    <n v="114070"/>
  </r>
  <r>
    <x v="32"/>
    <s v="EQUIPO DE ORGANOS"/>
    <s v="WELCH ALLYN"/>
    <s v="POCKET LED"/>
    <s v="N/A"/>
    <s v="CONSULTORIO NEFROLOGIA "/>
    <m/>
    <n v="38023"/>
  </r>
  <r>
    <x v="32"/>
    <s v="EQUIPO DE ORGANOS"/>
    <s v="WELCH ALLYN"/>
    <s v="POCKET LED"/>
    <s v="N/A"/>
    <s v="CONSULTORIO NEFROLOGIA PEDIATRICA"/>
    <m/>
    <n v="38023"/>
  </r>
  <r>
    <x v="32"/>
    <s v="LAMPARA PIELITICA"/>
    <s v="WELCH ALLYN"/>
    <s v="GS 900"/>
    <n v="10023119114324"/>
    <s v="PROCEDIMIENTOS"/>
    <m/>
    <n v="133081"/>
  </r>
  <r>
    <x v="32"/>
    <s v="TENSIOMETRO"/>
    <s v="WELCH ALLYN"/>
    <s v="DS44"/>
    <n v="91129232627"/>
    <s v="NEFRELOGIA"/>
    <m/>
    <n v="38023"/>
  </r>
  <r>
    <x v="32"/>
    <s v="TENSIOMETRO"/>
    <s v="WELCH ALLYN"/>
    <s v="DS44"/>
    <n v="191212161128"/>
    <s v="NEFRELOGIA PEDIATRICA"/>
    <m/>
    <n v="38023"/>
  </r>
  <r>
    <x v="32"/>
    <s v="LARINGOSCOPIO"/>
    <s v="WELCH ALLYN"/>
    <s v="60814-LED"/>
    <n v="732094250114"/>
    <s v="CARRO PARO"/>
    <m/>
    <n v="28517"/>
  </r>
  <r>
    <x v="32"/>
    <s v="MONITOR DE SIGNOS VITALES"/>
    <s v="MINDRAY"/>
    <s v="UMEC10"/>
    <s v="KN-04068027"/>
    <s v="PROCEDIMIENTOS"/>
    <s v="AF-009278"/>
    <n v="152093"/>
  </r>
  <r>
    <x v="32"/>
    <s v="SUCCIONADOR"/>
    <s v="CA-MI"/>
    <s v="N/R"/>
    <n v="20621"/>
    <s v="CARRO PARO"/>
    <s v="AF-009279"/>
    <n v="38023"/>
  </r>
  <r>
    <x v="32"/>
    <s v="TERMOHIGROMETRO"/>
    <s v="KEX GERMANY"/>
    <s v="SH-109"/>
    <s v="SASG2212"/>
    <s v="FARMACIA"/>
    <s v="AF-009283"/>
    <n v="24715"/>
  </r>
  <r>
    <x v="32"/>
    <s v="TERMOHIGROMETRO"/>
    <s v="KEX GERMANY"/>
    <s v="SH-109"/>
    <s v="SASG2213"/>
    <s v="OXIGENO"/>
    <s v="AF-009284"/>
    <n v="24715"/>
  </r>
  <r>
    <x v="32"/>
    <s v="TERMOHIGROMETRO"/>
    <s v="KEX GERMANY"/>
    <s v="SH-109"/>
    <s v="SASG2214"/>
    <s v="CARRO PARO"/>
    <s v="AF-009287"/>
    <n v="24715"/>
  </r>
  <r>
    <x v="32"/>
    <s v="TERMOHIGROMETRO"/>
    <s v="KEX GERMANY"/>
    <s v="SH-109"/>
    <s v="SASG2215"/>
    <s v="PLANTA"/>
    <s v="AF-009280"/>
    <n v="24715"/>
  </r>
  <r>
    <x v="32"/>
    <s v="TERMOHIGROMETRO"/>
    <s v="KEX GERMANY"/>
    <s v="SH-109"/>
    <s v="SASG2216"/>
    <s v="CONCENTRADOS"/>
    <s v="AF-009281"/>
    <n v="24715"/>
  </r>
  <r>
    <x v="32"/>
    <s v="TERMOMETRO"/>
    <s v="KEX GERMANY"/>
    <s v="RT-803E"/>
    <s v="2020-07-D"/>
    <s v="SALA HD"/>
    <s v="N/A"/>
    <n v="24715"/>
  </r>
  <r>
    <x v="32"/>
    <s v="TERMOMETRO"/>
    <s v="KEX GERMANY"/>
    <s v="RT-803E"/>
    <s v="2020-07-C"/>
    <s v="SALA HD"/>
    <s v="AF-009220"/>
    <n v="24715"/>
  </r>
  <r>
    <x v="32"/>
    <s v="TERMOMETRO"/>
    <s v="KEX GERMANY"/>
    <s v="RT-803E"/>
    <s v="2020-07-B"/>
    <s v="SERVICIO FARMACEUTICO"/>
    <s v="AF-009219"/>
    <n v="24715"/>
  </r>
  <r>
    <x v="32"/>
    <s v="TERMOMETRO"/>
    <s v="KEX GERMANY"/>
    <s v="RT-803E"/>
    <s v="2020-07-A"/>
    <s v="EMBALAJE DE MUESTRAS"/>
    <s v="N/A"/>
    <n v="24715"/>
  </r>
  <r>
    <x v="32"/>
    <s v="FONENDOSCOPIO"/>
    <s v="BOKANG"/>
    <s v="RAPAPPORT"/>
    <s v="F1"/>
    <s v="NEFROLOGIA"/>
    <m/>
    <n v="9506"/>
  </r>
  <r>
    <x v="32"/>
    <s v="FONENDOSCOPIO"/>
    <s v="BOKANG"/>
    <s v="RAPAPPORT"/>
    <s v="F2"/>
    <s v="NEFROLOGIA PEDIATICA"/>
    <m/>
    <n v="9506"/>
  </r>
  <r>
    <x v="32"/>
    <s v="FONENDOSCOPIO"/>
    <s v="BOKANG"/>
    <s v="RAPAPPORT"/>
    <s v="F3"/>
    <s v="CARRO DE PARO"/>
    <m/>
    <n v="9506"/>
  </r>
  <r>
    <x v="32"/>
    <s v="TERMOMETRO LASER"/>
    <s v="BERRCOM"/>
    <s v="JXB-178"/>
    <s v="N/A"/>
    <s v="TRIAGE"/>
    <s v="N/A"/>
    <n v="24715"/>
  </r>
  <r>
    <x v="32"/>
    <s v="TERMOMETRO DIGITAL DE PUNZON"/>
    <s v="KEX GERMANY"/>
    <s v="PT-03"/>
    <s v="TMP09072020"/>
    <s v="FARMACIA"/>
    <s v="AF-009217"/>
    <n v="24715"/>
  </r>
  <r>
    <x v="32"/>
    <s v="REGULADOR DE OXIGENO"/>
    <s v="ACARE"/>
    <s v="VST-308"/>
    <n v="20200100566"/>
    <s v="BALA DE O2 (CARRO DE PARO)"/>
    <m/>
    <n v="21124"/>
  </r>
  <r>
    <x v="32"/>
    <s v="REGULADOR DE OXIGENO"/>
    <s v="ACARE"/>
    <s v="VST-308"/>
    <n v="20200100508"/>
    <s v="BALA DE O2 (CARRO DE PARO)"/>
    <m/>
    <n v="21124"/>
  </r>
  <r>
    <x v="32"/>
    <s v="FLUJOMETRO # 11"/>
    <s v="ACARE"/>
    <s v="FA-OS-04"/>
    <n v="1313794"/>
    <s v="SALA HD"/>
    <m/>
    <n v="22180"/>
  </r>
  <r>
    <x v="32"/>
    <s v="FLUJOMETRO # 12"/>
    <s v="ACARE"/>
    <s v="FA-OS-04"/>
    <n v="1313796"/>
    <s v="SALA HD"/>
    <m/>
    <n v="22180"/>
  </r>
  <r>
    <x v="32"/>
    <s v="FLUJOMETRO # 13"/>
    <s v="ACARE"/>
    <s v="FA-OS-04"/>
    <n v="1313797"/>
    <s v="SALA HD"/>
    <m/>
    <n v="22180"/>
  </r>
  <r>
    <x v="32"/>
    <s v="FLUJOMETRO # 14"/>
    <s v="ACARE"/>
    <s v="FA-OS-04"/>
    <n v="1313798"/>
    <s v="SALA HD"/>
    <m/>
    <n v="22180"/>
  </r>
  <r>
    <x v="32"/>
    <s v="FLUJOMETRO # 15"/>
    <s v="ACARE"/>
    <s v="FA-OS-04"/>
    <n v="1313800"/>
    <s v="SALA HD"/>
    <m/>
    <n v="22180"/>
  </r>
  <r>
    <x v="32"/>
    <s v="FLUJOMETRO # 16"/>
    <s v="ACARE"/>
    <s v="FA-OS-04"/>
    <n v="1313822"/>
    <s v="SALA HD"/>
    <m/>
    <n v="22180"/>
  </r>
  <r>
    <x v="32"/>
    <s v="FLUJOMETRO # 17"/>
    <s v="ACARE"/>
    <s v="FA-OS-04"/>
    <n v="1313823"/>
    <s v="SALA HD"/>
    <m/>
    <n v="22180"/>
  </r>
  <r>
    <x v="32"/>
    <s v="FLUJOMETRO # 18"/>
    <s v="ACARE"/>
    <s v="FA-OS-04"/>
    <n v="1313824"/>
    <s v="SALA HD"/>
    <m/>
    <n v="22180"/>
  </r>
  <r>
    <x v="32"/>
    <s v="FLUJOMETRO # 19"/>
    <s v="ACARE"/>
    <s v="FA-OS-04"/>
    <n v="1313825"/>
    <s v="SALA HD"/>
    <m/>
    <n v="22180"/>
  </r>
  <r>
    <x v="32"/>
    <s v="FLUJOMETRO # 2"/>
    <s v="ACARE"/>
    <s v="FA-OS-04"/>
    <n v="1313782"/>
    <s v="SALA HD"/>
    <m/>
    <n v="22180"/>
  </r>
  <r>
    <x v="32"/>
    <s v="FLUJOMETRO # 20"/>
    <s v="ACARE"/>
    <s v="FA-OS-04"/>
    <n v="1313826"/>
    <s v="SALA HD"/>
    <m/>
    <n v="22180"/>
  </r>
  <r>
    <x v="32"/>
    <s v="FLUJOMETRO # 21"/>
    <s v="ACARE"/>
    <s v="FA-OS-04"/>
    <n v="1313827"/>
    <s v="SALA HD"/>
    <m/>
    <n v="22180"/>
  </r>
  <r>
    <x v="32"/>
    <s v="FLUJOMETRO # 22"/>
    <s v="ACARE"/>
    <s v="FA-OS-04"/>
    <n v="1313829"/>
    <s v="SALA HD"/>
    <m/>
    <n v="22180"/>
  </r>
  <r>
    <x v="32"/>
    <s v="FLUJOMETRO # 23"/>
    <s v="ACARE"/>
    <s v="FA-OS-04"/>
    <n v="1313830"/>
    <s v="SALA HD"/>
    <m/>
    <n v="22180"/>
  </r>
  <r>
    <x v="32"/>
    <s v="FLUJOMETRO # 24"/>
    <s v="ACARE"/>
    <s v="FA-OS-04"/>
    <n v="1313831"/>
    <s v="SALA HD"/>
    <m/>
    <n v="22180"/>
  </r>
  <r>
    <x v="32"/>
    <s v="FLUJOMETRO # 25"/>
    <s v="ACARE"/>
    <s v="FA-OS-04"/>
    <n v="1313832"/>
    <s v="SALA HD"/>
    <m/>
    <n v="22180"/>
  </r>
  <r>
    <x v="32"/>
    <s v="FLUJOMETRO # 26"/>
    <s v="ACARE"/>
    <s v="FA-OS-04"/>
    <n v="1313834"/>
    <s v="SALA HD"/>
    <m/>
    <n v="22180"/>
  </r>
  <r>
    <x v="32"/>
    <s v="FLUJOMETRO # 27"/>
    <s v="ACARE"/>
    <s v="FA-OS-04"/>
    <n v="1313835"/>
    <s v="SALA HD"/>
    <m/>
    <n v="22180"/>
  </r>
  <r>
    <x v="32"/>
    <s v="FLUJOMETRO # 28"/>
    <s v="ACARE"/>
    <s v="FA-OS-04"/>
    <n v="1313836"/>
    <s v="SALA HD"/>
    <m/>
    <n v="22180"/>
  </r>
  <r>
    <x v="32"/>
    <s v="FLUJOMETRO # 29"/>
    <s v="ACARE"/>
    <s v="FA-OS-04"/>
    <n v="1313837"/>
    <s v="SALA HD"/>
    <m/>
    <n v="22180"/>
  </r>
  <r>
    <x v="32"/>
    <s v="FLUJOMETRO # 3"/>
    <s v="ACARE"/>
    <s v="FA-OS-04"/>
    <n v="1313784"/>
    <s v="SALA HD"/>
    <m/>
    <n v="22180"/>
  </r>
  <r>
    <x v="32"/>
    <s v="FLUJOMETRO # 30"/>
    <s v="ACARE"/>
    <s v="FA-OS-04"/>
    <n v="1313838"/>
    <s v="SALA HD"/>
    <m/>
    <n v="22180"/>
  </r>
  <r>
    <x v="32"/>
    <s v="FLUJOMETRO # 31"/>
    <s v="ACARE"/>
    <s v="FA-OS-04"/>
    <n v="1313839"/>
    <s v="SALA HD"/>
    <m/>
    <n v="22180"/>
  </r>
  <r>
    <x v="32"/>
    <s v="FLUJOMETRO # 32"/>
    <s v="ACARE"/>
    <s v="FA-OS-04"/>
    <n v="1313881"/>
    <s v="SALA HD"/>
    <m/>
    <n v="22180"/>
  </r>
  <r>
    <x v="32"/>
    <s v="FLUJOMETRO # 33"/>
    <s v="ACARE"/>
    <s v="FA-OS-04"/>
    <n v="1313882"/>
    <s v="SALA HD"/>
    <m/>
    <n v="22180"/>
  </r>
  <r>
    <x v="32"/>
    <s v="FLUJOMETRO # 34"/>
    <s v="ACARE"/>
    <s v="FA-OS-04"/>
    <n v="1313883"/>
    <s v="SALA HD"/>
    <m/>
    <n v="22180"/>
  </r>
  <r>
    <x v="32"/>
    <s v="FLUJOMETRO # 35"/>
    <s v="ACARE"/>
    <s v="FA-OS-04"/>
    <n v="1313884"/>
    <s v="SALA HD"/>
    <m/>
    <n v="22180"/>
  </r>
  <r>
    <x v="32"/>
    <s v="FLUJOMETRO # 36"/>
    <s v="ACARE"/>
    <s v="FA-OS-04"/>
    <n v="1313885"/>
    <s v="SALA HD"/>
    <m/>
    <n v="22180"/>
  </r>
  <r>
    <x v="32"/>
    <s v="FLUJOMETRO # 37"/>
    <s v="ACARE"/>
    <s v="FA-OS-04"/>
    <n v="1313886"/>
    <s v="SALA HD"/>
    <m/>
    <n v="22180"/>
  </r>
  <r>
    <x v="32"/>
    <s v="FLUJOMETRO # 38"/>
    <s v="ACARE"/>
    <s v="FA-OS-04"/>
    <n v="1313887"/>
    <s v="SALA HD"/>
    <m/>
    <n v="22180"/>
  </r>
  <r>
    <x v="32"/>
    <s v="FLUJOMETRO # 39"/>
    <s v="ACARE"/>
    <s v="FA-OS-04"/>
    <n v="1313888"/>
    <s v="SALA HD"/>
    <m/>
    <n v="22180"/>
  </r>
  <r>
    <x v="32"/>
    <s v="FLUJOMETRO # 4"/>
    <s v="ACARE"/>
    <s v="FA-OS-04"/>
    <n v="1313785"/>
    <s v="SALA HD"/>
    <m/>
    <n v="22180"/>
  </r>
  <r>
    <x v="32"/>
    <s v="FLUJOMETRO # 40"/>
    <s v="ACARE"/>
    <s v="FA-OS-04"/>
    <n v="1313889"/>
    <s v="SALA HD"/>
    <m/>
    <n v="22180"/>
  </r>
  <r>
    <x v="32"/>
    <s v="FLUJOMETRO # 41"/>
    <s v="ACARE"/>
    <s v="FA-OS-04"/>
    <n v="1313890"/>
    <s v="SALA HD"/>
    <m/>
    <n v="22180"/>
  </r>
  <r>
    <x v="32"/>
    <s v="FLUJOMETRO # 42"/>
    <s v="OXYGEN"/>
    <s v="FA-OS-04"/>
    <n v="12114142"/>
    <s v="SALA HD"/>
    <m/>
    <n v="22180"/>
  </r>
  <r>
    <x v="32"/>
    <s v="FLUJOMETRO # 43"/>
    <s v="OXYGEN"/>
    <s v="FA-OS-04"/>
    <n v="12114143"/>
    <s v="SALA HD"/>
    <m/>
    <n v="22180"/>
  </r>
  <r>
    <x v="32"/>
    <s v="FLUJOMETRO # 44"/>
    <s v="OXYGEN"/>
    <s v="FA-OS-04"/>
    <n v="12114144"/>
    <s v="SALA HD"/>
    <m/>
    <n v="22180"/>
  </r>
  <r>
    <x v="32"/>
    <s v="FLUJOMETRO # 45"/>
    <s v="OXYGEN"/>
    <s v="FA-OS-04"/>
    <n v="12114145"/>
    <s v="SALA HD"/>
    <m/>
    <n v="22180"/>
  </r>
  <r>
    <x v="32"/>
    <s v="FLUJOMETRO # 46"/>
    <s v="OXYGEN"/>
    <s v="FA-OS-04"/>
    <n v="12114146"/>
    <s v="SALA HD"/>
    <m/>
    <n v="22180"/>
  </r>
  <r>
    <x v="32"/>
    <s v="FLUJOMETRO # 47"/>
    <s v="OXYGEN"/>
    <s v="FA-OS-04"/>
    <n v="12114147"/>
    <s v="SALA HD"/>
    <m/>
    <n v="22180"/>
  </r>
  <r>
    <x v="32"/>
    <s v="FLUJOMETRO # 48"/>
    <s v="OXYGEN"/>
    <s v="FA-OS-04"/>
    <n v="12114148"/>
    <s v="SALA HD"/>
    <m/>
    <n v="22180"/>
  </r>
  <r>
    <x v="32"/>
    <s v="FLUJOMETRO # 49"/>
    <s v="OXYGEN"/>
    <s v="FA-OS-04"/>
    <n v="12114149"/>
    <s v="SALA HD"/>
    <m/>
    <n v="22180"/>
  </r>
  <r>
    <x v="32"/>
    <s v="FLUJOMETRO # 5"/>
    <s v="ACARE"/>
    <s v="FA-OS-04"/>
    <n v="1313786"/>
    <s v="SALA HD"/>
    <m/>
    <n v="22180"/>
  </r>
  <r>
    <x v="32"/>
    <s v="FLUJOMETRO # 50"/>
    <s v="OXYGEN"/>
    <s v="FA-OS-04"/>
    <n v="12114150"/>
    <s v="SALA HD"/>
    <m/>
    <n v="22180"/>
  </r>
  <r>
    <x v="32"/>
    <s v="FLUJOMETRO # 51"/>
    <s v="OXYGEN"/>
    <s v="FA-OS-04"/>
    <n v="12114151"/>
    <s v="SALA HD"/>
    <m/>
    <n v="22180"/>
  </r>
  <r>
    <x v="32"/>
    <s v="FLUJOMETRO # 52"/>
    <s v="OXYGEN"/>
    <s v="FA-OS-04"/>
    <n v="12114152"/>
    <s v="SALA HD"/>
    <m/>
    <n v="22180"/>
  </r>
  <r>
    <x v="32"/>
    <s v="FLUJOMETRO # 53"/>
    <s v="OXYGEN"/>
    <s v="FA-OS-04"/>
    <n v="12114153"/>
    <s v="SALA HD"/>
    <m/>
    <n v="22180"/>
  </r>
  <r>
    <x v="32"/>
    <s v="FLUJOMETRO # 54"/>
    <s v="OXYGEN"/>
    <s v="FA-OS-04"/>
    <n v="12114154"/>
    <s v="SALA HD"/>
    <m/>
    <n v="22180"/>
  </r>
  <r>
    <x v="32"/>
    <s v="FLUJOMETRO # 55"/>
    <s v="OXYGEN"/>
    <s v="FA-OS-04"/>
    <n v="12114155"/>
    <s v="SALA HD"/>
    <m/>
    <n v="22180"/>
  </r>
  <r>
    <x v="32"/>
    <s v="FLUJOMETRO # 56"/>
    <s v="OXYGEN"/>
    <s v="FA-OS-04"/>
    <n v="12114156"/>
    <s v="SALA HD"/>
    <m/>
    <n v="22180"/>
  </r>
  <r>
    <x v="32"/>
    <s v="FLUJOMETRO # 57"/>
    <s v="OXYGEN"/>
    <s v="FA-OS-04"/>
    <n v="12114157"/>
    <s v="SALA HD"/>
    <m/>
    <n v="22180"/>
  </r>
  <r>
    <x v="32"/>
    <s v="FLUJOMETRO # 58"/>
    <s v="OXYGEN"/>
    <s v="FA-OS-04"/>
    <n v="12114158"/>
    <s v="SALA HD"/>
    <m/>
    <n v="22180"/>
  </r>
  <r>
    <x v="32"/>
    <s v="FLUJOMETRO # 59"/>
    <s v="OXYGEN"/>
    <s v="FA-OS-04"/>
    <n v="12114159"/>
    <s v="SALA HD"/>
    <m/>
    <n v="22180"/>
  </r>
  <r>
    <x v="32"/>
    <s v="FLUJOMETRO # 6"/>
    <s v="ACARE"/>
    <s v="FA-OS-04"/>
    <n v="1313788"/>
    <s v="SALA HD"/>
    <m/>
    <n v="22180"/>
  </r>
  <r>
    <x v="32"/>
    <s v="FLUJOMETRO # 60"/>
    <s v="OXYGEN"/>
    <s v="FA-OS-04"/>
    <n v="12114160"/>
    <s v="SALA HD"/>
    <m/>
    <n v="22180"/>
  </r>
  <r>
    <x v="32"/>
    <s v="FLUJOMETRO # 61"/>
    <s v="OXYGEN"/>
    <s v="FA-OS-04"/>
    <n v="12114161"/>
    <s v="SALA HD"/>
    <m/>
    <n v="22180"/>
  </r>
  <r>
    <x v="32"/>
    <s v="FLUJOMETRO # 62"/>
    <s v="OXYGEN"/>
    <s v="FA-OS-04"/>
    <n v="12114162"/>
    <s v="SALA HD"/>
    <m/>
    <n v="22180"/>
  </r>
  <r>
    <x v="32"/>
    <s v="FLUJOMETRO # 63"/>
    <s v="OXYGEN"/>
    <s v="FA-OS-04"/>
    <n v="12114163"/>
    <s v="SALA HD"/>
    <m/>
    <n v="22180"/>
  </r>
  <r>
    <x v="32"/>
    <s v="FLUJOMETRO # 64"/>
    <s v="OXYGEN"/>
    <s v="FA-OS-04"/>
    <n v="12114164"/>
    <s v="SALA HD"/>
    <m/>
    <n v="22180"/>
  </r>
  <r>
    <x v="32"/>
    <s v="FLUJOMETRO # 65"/>
    <s v="OXYGEN"/>
    <s v="FA-OS-04"/>
    <n v="12114165"/>
    <s v="SALA HD"/>
    <m/>
    <n v="22180"/>
  </r>
  <r>
    <x v="32"/>
    <s v="FLUJOMETRO # 66"/>
    <s v="OXYGEN"/>
    <s v="FA-OS-04"/>
    <n v="12114166"/>
    <s v="SALA HD"/>
    <m/>
    <n v="22180"/>
  </r>
  <r>
    <x v="32"/>
    <s v="FLUJOMETRO # 67"/>
    <s v="ACARE"/>
    <s v="FA-OS-04"/>
    <n v="1313840"/>
    <s v="SALA HD"/>
    <m/>
    <n v="22180"/>
  </r>
  <r>
    <x v="32"/>
    <s v="FLUJOMETRO # 7"/>
    <s v="ACARE"/>
    <s v="FA-OS-04"/>
    <n v="1313789"/>
    <s v="SALA HD"/>
    <m/>
    <n v="22180"/>
  </r>
  <r>
    <x v="32"/>
    <s v="FLUJOMETRO # 8"/>
    <s v="ACARE"/>
    <s v="FA-OS-04"/>
    <n v="1313790"/>
    <s v="SALA HD"/>
    <m/>
    <n v="22180"/>
  </r>
  <r>
    <x v="32"/>
    <s v="FLUJOMETRO # 9"/>
    <s v="ACARE"/>
    <s v="FA-OS-04"/>
    <n v="1313792"/>
    <s v="SALA HD"/>
    <m/>
    <n v="22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7" firstHeaderRow="1" firstDataRow="1" firstDataCol="1"/>
  <pivotFields count="8">
    <pivotField axis="axisRow" showAll="0">
      <items count="34">
        <item x="9"/>
        <item x="8"/>
        <item x="20"/>
        <item x="2"/>
        <item x="3"/>
        <item x="4"/>
        <item x="5"/>
        <item x="11"/>
        <item x="22"/>
        <item x="10"/>
        <item x="12"/>
        <item x="21"/>
        <item x="0"/>
        <item x="13"/>
        <item x="30"/>
        <item x="14"/>
        <item x="6"/>
        <item x="15"/>
        <item x="25"/>
        <item x="23"/>
        <item x="31"/>
        <item x="7"/>
        <item x="32"/>
        <item x="24"/>
        <item x="16"/>
        <item x="17"/>
        <item x="18"/>
        <item x="26"/>
        <item x="1"/>
        <item x="27"/>
        <item x="28"/>
        <item x="19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VAALOR MANTTO 2022 " fld="7" baseField="0" baseItem="0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Normal="100" workbookViewId="0">
      <pane ySplit="2" topLeftCell="A4" activePane="bottomLeft" state="frozen"/>
      <selection activeCell="B1" sqref="B1"/>
      <selection pane="bottomLeft" activeCell="E12" sqref="E12"/>
    </sheetView>
  </sheetViews>
  <sheetFormatPr baseColWidth="10" defaultRowHeight="14.4" x14ac:dyDescent="0.3"/>
  <cols>
    <col min="1" max="1" width="22.5546875" style="6" bestFit="1" customWidth="1"/>
    <col min="2" max="2" width="52.77734375" bestFit="1" customWidth="1"/>
    <col min="3" max="3" width="14.109375" customWidth="1"/>
    <col min="4" max="4" width="18.109375" bestFit="1" customWidth="1"/>
    <col min="5" max="5" width="19.5546875" bestFit="1" customWidth="1"/>
    <col min="6" max="6" width="27.5546875" customWidth="1"/>
    <col min="7" max="7" width="27.109375" customWidth="1"/>
    <col min="8" max="8" width="18" customWidth="1"/>
    <col min="9" max="9" width="24.109375" customWidth="1"/>
  </cols>
  <sheetData>
    <row r="1" spans="1:8" s="4" customFormat="1" ht="111" customHeight="1" x14ac:dyDescent="0.3">
      <c r="A1" s="157" t="s">
        <v>137</v>
      </c>
      <c r="B1" s="158"/>
      <c r="C1" s="158"/>
      <c r="D1" s="158"/>
      <c r="E1" s="158"/>
      <c r="F1" s="158"/>
      <c r="G1" s="158"/>
      <c r="H1" s="158"/>
    </row>
    <row r="2" spans="1:8" ht="31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3" t="s">
        <v>56</v>
      </c>
    </row>
    <row r="3" spans="1:8" x14ac:dyDescent="0.3">
      <c r="A3" s="2" t="s">
        <v>7</v>
      </c>
      <c r="B3" s="2" t="s">
        <v>138</v>
      </c>
      <c r="C3" s="2" t="s">
        <v>9</v>
      </c>
      <c r="D3" s="2" t="s">
        <v>10</v>
      </c>
      <c r="E3" s="2" t="s">
        <v>11</v>
      </c>
      <c r="F3" s="2" t="s">
        <v>12</v>
      </c>
      <c r="G3" s="3" t="s">
        <v>13</v>
      </c>
      <c r="H3" s="7">
        <v>38023</v>
      </c>
    </row>
    <row r="4" spans="1:8" x14ac:dyDescent="0.3">
      <c r="A4" s="2" t="s">
        <v>7</v>
      </c>
      <c r="B4" s="2" t="s">
        <v>8</v>
      </c>
      <c r="C4" s="2" t="s">
        <v>9</v>
      </c>
      <c r="D4" s="2" t="s">
        <v>10</v>
      </c>
      <c r="E4" s="2" t="s">
        <v>14</v>
      </c>
      <c r="F4" s="2" t="s">
        <v>15</v>
      </c>
      <c r="G4" s="3" t="s">
        <v>16</v>
      </c>
      <c r="H4" s="7">
        <v>38023</v>
      </c>
    </row>
    <row r="5" spans="1:8" x14ac:dyDescent="0.3">
      <c r="A5" s="2" t="s">
        <v>7</v>
      </c>
      <c r="B5" s="2" t="s">
        <v>139</v>
      </c>
      <c r="C5" s="2" t="s">
        <v>9</v>
      </c>
      <c r="D5" s="2" t="s">
        <v>17</v>
      </c>
      <c r="E5" s="2" t="s">
        <v>18</v>
      </c>
      <c r="F5" s="2" t="s">
        <v>19</v>
      </c>
      <c r="G5" s="3" t="s">
        <v>20</v>
      </c>
      <c r="H5" s="7">
        <v>38023</v>
      </c>
    </row>
    <row r="6" spans="1:8" x14ac:dyDescent="0.3">
      <c r="A6" s="2" t="s">
        <v>7</v>
      </c>
      <c r="B6" s="2" t="s">
        <v>139</v>
      </c>
      <c r="C6" s="2" t="s">
        <v>9</v>
      </c>
      <c r="D6" s="2" t="s">
        <v>10</v>
      </c>
      <c r="E6" s="2" t="s">
        <v>21</v>
      </c>
      <c r="F6" s="2" t="s">
        <v>22</v>
      </c>
      <c r="G6" s="3" t="s">
        <v>23</v>
      </c>
      <c r="H6" s="7">
        <v>38023</v>
      </c>
    </row>
    <row r="7" spans="1:8" s="4" customFormat="1" x14ac:dyDescent="0.3">
      <c r="A7" s="2" t="s">
        <v>7</v>
      </c>
      <c r="B7" s="2" t="s">
        <v>139</v>
      </c>
      <c r="C7" s="2" t="s">
        <v>140</v>
      </c>
      <c r="D7" s="2" t="s">
        <v>140</v>
      </c>
      <c r="E7" s="2" t="s">
        <v>141</v>
      </c>
      <c r="F7" s="2" t="s">
        <v>143</v>
      </c>
      <c r="G7" s="3" t="s">
        <v>145</v>
      </c>
      <c r="H7" s="7">
        <v>100000</v>
      </c>
    </row>
    <row r="8" spans="1:8" s="4" customFormat="1" x14ac:dyDescent="0.3">
      <c r="A8" s="2" t="s">
        <v>7</v>
      </c>
      <c r="B8" s="2" t="s">
        <v>139</v>
      </c>
      <c r="C8" s="2" t="s">
        <v>140</v>
      </c>
      <c r="D8" s="2" t="s">
        <v>140</v>
      </c>
      <c r="E8" s="2" t="s">
        <v>142</v>
      </c>
      <c r="F8" s="2" t="s">
        <v>144</v>
      </c>
      <c r="G8" s="3" t="s">
        <v>145</v>
      </c>
      <c r="H8" s="7">
        <v>234560000</v>
      </c>
    </row>
    <row r="9" spans="1:8" x14ac:dyDescent="0.3">
      <c r="A9" s="2" t="s">
        <v>7</v>
      </c>
      <c r="B9" s="2" t="s">
        <v>139</v>
      </c>
      <c r="C9" s="2" t="s">
        <v>9</v>
      </c>
      <c r="D9" s="2" t="s">
        <v>10</v>
      </c>
      <c r="E9" s="2" t="s">
        <v>24</v>
      </c>
      <c r="F9" s="2" t="s">
        <v>25</v>
      </c>
      <c r="G9" s="3" t="s">
        <v>26</v>
      </c>
      <c r="H9" s="7">
        <v>38023</v>
      </c>
    </row>
    <row r="11" spans="1:8" ht="18" x14ac:dyDescent="0.35">
      <c r="G11" s="11" t="s">
        <v>62</v>
      </c>
      <c r="H11" s="12">
        <f>SUM(H3:H10)</f>
        <v>234850115</v>
      </c>
    </row>
    <row r="12" spans="1:8" ht="18" x14ac:dyDescent="0.35">
      <c r="G12" s="10"/>
      <c r="H12" s="10"/>
    </row>
    <row r="18" spans="3:4" x14ac:dyDescent="0.3">
      <c r="C18" s="175" t="s">
        <v>146</v>
      </c>
      <c r="D18" s="174">
        <v>6000000</v>
      </c>
    </row>
    <row r="19" spans="3:4" x14ac:dyDescent="0.3">
      <c r="C19" s="175" t="s">
        <v>147</v>
      </c>
      <c r="D19" s="174">
        <v>70000000</v>
      </c>
    </row>
  </sheetData>
  <mergeCells count="1">
    <mergeCell ref="A1:H1"/>
  </mergeCells>
  <phoneticPr fontId="6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opLeftCell="A13" workbookViewId="0">
      <selection activeCell="B15" sqref="B15"/>
    </sheetView>
  </sheetViews>
  <sheetFormatPr baseColWidth="10" defaultRowHeight="14.4" x14ac:dyDescent="0.3"/>
  <cols>
    <col min="1" max="1" width="21.21875" bestFit="1" customWidth="1"/>
    <col min="2" max="2" width="29.109375" bestFit="1" customWidth="1"/>
  </cols>
  <sheetData>
    <row r="3" spans="1:2" x14ac:dyDescent="0.3">
      <c r="A3" s="8" t="s">
        <v>57</v>
      </c>
      <c r="B3" t="s">
        <v>58</v>
      </c>
    </row>
    <row r="4" spans="1:2" x14ac:dyDescent="0.3">
      <c r="A4" s="9" t="s">
        <v>34</v>
      </c>
      <c r="B4" s="14">
        <v>152093</v>
      </c>
    </row>
    <row r="5" spans="1:2" x14ac:dyDescent="0.3">
      <c r="A5" s="9" t="s">
        <v>33</v>
      </c>
      <c r="B5" s="14">
        <v>3357385</v>
      </c>
    </row>
    <row r="6" spans="1:2" x14ac:dyDescent="0.3">
      <c r="A6" s="9" t="s">
        <v>45</v>
      </c>
      <c r="B6" s="14">
        <v>2954388</v>
      </c>
    </row>
    <row r="7" spans="1:2" x14ac:dyDescent="0.3">
      <c r="A7" s="9" t="s">
        <v>27</v>
      </c>
      <c r="B7" s="14">
        <v>3221394</v>
      </c>
    </row>
    <row r="8" spans="1:2" x14ac:dyDescent="0.3">
      <c r="A8" s="9" t="s">
        <v>28</v>
      </c>
      <c r="B8" s="14">
        <v>4607048</v>
      </c>
    </row>
    <row r="9" spans="1:2" x14ac:dyDescent="0.3">
      <c r="A9" s="9" t="s">
        <v>29</v>
      </c>
      <c r="B9" s="14">
        <v>1828856</v>
      </c>
    </row>
    <row r="10" spans="1:2" x14ac:dyDescent="0.3">
      <c r="A10" s="9" t="s">
        <v>30</v>
      </c>
      <c r="B10" s="14">
        <v>2062027</v>
      </c>
    </row>
    <row r="11" spans="1:2" x14ac:dyDescent="0.3">
      <c r="A11" s="9" t="s">
        <v>36</v>
      </c>
      <c r="B11" s="14">
        <v>3307164</v>
      </c>
    </row>
    <row r="12" spans="1:2" x14ac:dyDescent="0.3">
      <c r="A12" s="9" t="s">
        <v>47</v>
      </c>
      <c r="B12" s="14">
        <v>5312033</v>
      </c>
    </row>
    <row r="13" spans="1:2" x14ac:dyDescent="0.3">
      <c r="A13" s="9" t="s">
        <v>35</v>
      </c>
      <c r="B13" s="14">
        <v>3788956</v>
      </c>
    </row>
    <row r="14" spans="1:2" x14ac:dyDescent="0.3">
      <c r="A14" s="9" t="s">
        <v>37</v>
      </c>
      <c r="B14" s="14">
        <v>998103</v>
      </c>
    </row>
    <row r="15" spans="1:2" x14ac:dyDescent="0.3">
      <c r="A15" s="9" t="s">
        <v>46</v>
      </c>
      <c r="B15" s="14">
        <v>3599368</v>
      </c>
    </row>
    <row r="16" spans="1:2" x14ac:dyDescent="0.3">
      <c r="A16" s="9" t="s">
        <v>7</v>
      </c>
      <c r="B16" s="14">
        <v>2940903</v>
      </c>
    </row>
    <row r="17" spans="1:2" x14ac:dyDescent="0.3">
      <c r="A17" s="9" t="s">
        <v>39</v>
      </c>
      <c r="B17" s="14">
        <v>742085</v>
      </c>
    </row>
    <row r="18" spans="1:2" x14ac:dyDescent="0.3">
      <c r="A18" s="9" t="s">
        <v>54</v>
      </c>
      <c r="B18" s="14">
        <v>1979733</v>
      </c>
    </row>
    <row r="19" spans="1:2" x14ac:dyDescent="0.3">
      <c r="A19" s="9" t="s">
        <v>41</v>
      </c>
      <c r="B19" s="14">
        <v>2706607</v>
      </c>
    </row>
    <row r="20" spans="1:2" x14ac:dyDescent="0.3">
      <c r="A20" s="9" t="s">
        <v>31</v>
      </c>
      <c r="B20" s="14">
        <v>2301134</v>
      </c>
    </row>
    <row r="21" spans="1:2" x14ac:dyDescent="0.3">
      <c r="A21" s="9" t="s">
        <v>42</v>
      </c>
      <c r="B21" s="14">
        <v>2532583</v>
      </c>
    </row>
    <row r="22" spans="1:2" x14ac:dyDescent="0.3">
      <c r="A22" s="9" t="s">
        <v>50</v>
      </c>
      <c r="B22" s="14">
        <v>2847756</v>
      </c>
    </row>
    <row r="23" spans="1:2" x14ac:dyDescent="0.3">
      <c r="A23" s="9" t="s">
        <v>48</v>
      </c>
      <c r="B23" s="14">
        <v>2502705</v>
      </c>
    </row>
    <row r="24" spans="1:2" x14ac:dyDescent="0.3">
      <c r="A24" s="9" t="s">
        <v>55</v>
      </c>
      <c r="B24" s="14">
        <v>1882139</v>
      </c>
    </row>
    <row r="25" spans="1:2" x14ac:dyDescent="0.3">
      <c r="A25" s="9" t="s">
        <v>32</v>
      </c>
      <c r="B25" s="14">
        <v>2292819</v>
      </c>
    </row>
    <row r="26" spans="1:2" x14ac:dyDescent="0.3">
      <c r="A26" s="9" t="s">
        <v>61</v>
      </c>
      <c r="B26" s="14">
        <v>3220398</v>
      </c>
    </row>
    <row r="27" spans="1:2" x14ac:dyDescent="0.3">
      <c r="A27" s="9" t="s">
        <v>49</v>
      </c>
      <c r="B27" s="14">
        <v>2611832</v>
      </c>
    </row>
    <row r="28" spans="1:2" x14ac:dyDescent="0.3">
      <c r="A28" s="9" t="s">
        <v>40</v>
      </c>
      <c r="B28" s="14">
        <v>2212731</v>
      </c>
    </row>
    <row r="29" spans="1:2" x14ac:dyDescent="0.3">
      <c r="A29" s="9" t="s">
        <v>38</v>
      </c>
      <c r="B29" s="14">
        <v>2462202</v>
      </c>
    </row>
    <row r="30" spans="1:2" x14ac:dyDescent="0.3">
      <c r="A30" s="9" t="s">
        <v>43</v>
      </c>
      <c r="B30" s="14">
        <v>3056273</v>
      </c>
    </row>
    <row r="31" spans="1:2" x14ac:dyDescent="0.3">
      <c r="A31" s="9" t="s">
        <v>51</v>
      </c>
      <c r="B31" s="14">
        <v>2036384</v>
      </c>
    </row>
    <row r="32" spans="1:2" x14ac:dyDescent="0.3">
      <c r="A32" s="9" t="s">
        <v>0</v>
      </c>
      <c r="B32" s="14"/>
    </row>
    <row r="33" spans="1:2" x14ac:dyDescent="0.3">
      <c r="A33" s="9" t="s">
        <v>52</v>
      </c>
      <c r="B33" s="14">
        <v>3477605</v>
      </c>
    </row>
    <row r="34" spans="1:2" x14ac:dyDescent="0.3">
      <c r="A34" s="9" t="s">
        <v>53</v>
      </c>
      <c r="B34" s="14">
        <v>3595782</v>
      </c>
    </row>
    <row r="35" spans="1:2" x14ac:dyDescent="0.3">
      <c r="A35" s="9" t="s">
        <v>44</v>
      </c>
      <c r="B35" s="14">
        <v>2135877</v>
      </c>
    </row>
    <row r="36" spans="1:2" x14ac:dyDescent="0.3">
      <c r="A36" s="9" t="s">
        <v>59</v>
      </c>
      <c r="B36" s="14">
        <v>38023</v>
      </c>
    </row>
    <row r="37" spans="1:2" x14ac:dyDescent="0.3">
      <c r="A37" s="9" t="s">
        <v>60</v>
      </c>
      <c r="B37" s="14">
        <v>82764386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zoomScale="110" zoomScaleNormal="110" workbookViewId="0">
      <pane xSplit="2" ySplit="4" topLeftCell="L5" activePane="bottomRight" state="frozen"/>
      <selection pane="topRight" activeCell="C1" sqref="C1"/>
      <selection pane="bottomLeft" activeCell="A5" sqref="A5"/>
      <selection pane="bottomRight" activeCell="B12" sqref="B12"/>
    </sheetView>
  </sheetViews>
  <sheetFormatPr baseColWidth="10" defaultRowHeight="14.4" x14ac:dyDescent="0.3"/>
  <cols>
    <col min="1" max="1" width="18.33203125" style="4" customWidth="1"/>
    <col min="2" max="2" width="52.33203125" style="4" customWidth="1"/>
    <col min="3" max="3" width="18.44140625" style="4" customWidth="1"/>
    <col min="4" max="4" width="21.33203125" style="4" bestFit="1" customWidth="1"/>
    <col min="5" max="5" width="16.88671875" style="4" customWidth="1"/>
    <col min="6" max="6" width="18.33203125" style="4" customWidth="1"/>
    <col min="7" max="7" width="20.88671875" style="4" customWidth="1"/>
    <col min="8" max="8" width="16.6640625" style="4" bestFit="1" customWidth="1"/>
    <col min="9" max="9" width="11.77734375" style="4" bestFit="1" customWidth="1"/>
    <col min="10" max="10" width="21.44140625" style="4" bestFit="1" customWidth="1"/>
    <col min="11" max="11" width="11.77734375" style="4" bestFit="1" customWidth="1"/>
    <col min="12" max="12" width="17.88671875" style="4" customWidth="1"/>
    <col min="13" max="13" width="23.33203125" style="4" bestFit="1" customWidth="1"/>
    <col min="14" max="15" width="11.77734375" style="4" bestFit="1" customWidth="1"/>
    <col min="16" max="16" width="21.44140625" style="4" bestFit="1" customWidth="1"/>
    <col min="17" max="18" width="11.77734375" style="4" bestFit="1" customWidth="1"/>
    <col min="19" max="19" width="21.44140625" style="4" bestFit="1" customWidth="1"/>
    <col min="20" max="21" width="11.77734375" style="4" bestFit="1" customWidth="1"/>
    <col min="22" max="22" width="21.44140625" style="4" bestFit="1" customWidth="1"/>
    <col min="23" max="24" width="11.77734375" style="4" bestFit="1" customWidth="1"/>
    <col min="25" max="25" width="23.33203125" style="4" bestFit="1" customWidth="1"/>
    <col min="26" max="27" width="11.77734375" style="4" bestFit="1" customWidth="1"/>
    <col min="28" max="28" width="21.44140625" style="4" bestFit="1" customWidth="1"/>
    <col min="29" max="30" width="11.77734375" style="4" bestFit="1" customWidth="1"/>
    <col min="31" max="31" width="21.44140625" style="4" bestFit="1" customWidth="1"/>
    <col min="32" max="33" width="11.77734375" style="4" bestFit="1" customWidth="1"/>
    <col min="34" max="34" width="21.44140625" style="4" bestFit="1" customWidth="1"/>
    <col min="35" max="36" width="11.77734375" style="4" bestFit="1" customWidth="1"/>
    <col min="37" max="37" width="23.33203125" style="4" bestFit="1" customWidth="1"/>
    <col min="38" max="39" width="11.77734375" style="4" bestFit="1" customWidth="1"/>
    <col min="40" max="40" width="21.33203125" style="4" bestFit="1" customWidth="1"/>
    <col min="41" max="42" width="11.77734375" style="4" bestFit="1" customWidth="1"/>
    <col min="43" max="43" width="21.44140625" style="4" bestFit="1" customWidth="1"/>
    <col min="44" max="45" width="11.77734375" style="4" bestFit="1" customWidth="1"/>
    <col min="46" max="46" width="21.33203125" style="4" bestFit="1" customWidth="1"/>
    <col min="47" max="48" width="11.77734375" style="4" bestFit="1" customWidth="1"/>
    <col min="49" max="49" width="21.44140625" style="4" bestFit="1" customWidth="1"/>
    <col min="50" max="51" width="11.77734375" style="4" bestFit="1" customWidth="1"/>
    <col min="52" max="52" width="23.44140625" style="4" bestFit="1" customWidth="1"/>
    <col min="53" max="53" width="11.77734375" style="4" bestFit="1" customWidth="1"/>
    <col min="54" max="16384" width="11.5546875" style="4"/>
  </cols>
  <sheetData>
    <row r="1" spans="1:53" x14ac:dyDescent="0.3">
      <c r="F1" s="15">
        <f>G5-F5</f>
        <v>9770269.2199999988</v>
      </c>
    </row>
    <row r="2" spans="1:53" ht="15" thickBot="1" x14ac:dyDescent="0.35"/>
    <row r="3" spans="1:53" ht="18.600000000000001" thickBot="1" x14ac:dyDescent="0.35">
      <c r="C3" s="163" t="s">
        <v>63</v>
      </c>
      <c r="D3" s="164"/>
      <c r="E3" s="165"/>
      <c r="F3" s="164" t="s">
        <v>64</v>
      </c>
      <c r="G3" s="164"/>
      <c r="H3" s="164"/>
      <c r="I3" s="163" t="s">
        <v>65</v>
      </c>
      <c r="J3" s="164"/>
      <c r="K3" s="165"/>
      <c r="L3" s="169" t="s">
        <v>66</v>
      </c>
      <c r="M3" s="169"/>
      <c r="N3" s="169"/>
      <c r="O3" s="163" t="s">
        <v>67</v>
      </c>
      <c r="P3" s="164"/>
      <c r="Q3" s="165"/>
      <c r="R3" s="164" t="s">
        <v>68</v>
      </c>
      <c r="S3" s="164"/>
      <c r="T3" s="164"/>
      <c r="U3" s="166" t="s">
        <v>69</v>
      </c>
      <c r="V3" s="167"/>
      <c r="W3" s="168"/>
      <c r="X3" s="169" t="s">
        <v>70</v>
      </c>
      <c r="Y3" s="169"/>
      <c r="Z3" s="169"/>
      <c r="AA3" s="163" t="s">
        <v>71</v>
      </c>
      <c r="AB3" s="164"/>
      <c r="AC3" s="165"/>
      <c r="AD3" s="164" t="s">
        <v>72</v>
      </c>
      <c r="AE3" s="164"/>
      <c r="AF3" s="164"/>
      <c r="AG3" s="163" t="s">
        <v>73</v>
      </c>
      <c r="AH3" s="164"/>
      <c r="AI3" s="165"/>
      <c r="AJ3" s="169" t="s">
        <v>74</v>
      </c>
      <c r="AK3" s="169"/>
      <c r="AL3" s="169"/>
      <c r="AM3" s="163" t="s">
        <v>75</v>
      </c>
      <c r="AN3" s="164"/>
      <c r="AO3" s="165"/>
      <c r="AP3" s="164" t="s">
        <v>76</v>
      </c>
      <c r="AQ3" s="164"/>
      <c r="AR3" s="164"/>
      <c r="AS3" s="166" t="s">
        <v>77</v>
      </c>
      <c r="AT3" s="167"/>
      <c r="AU3" s="168"/>
      <c r="AV3" s="169" t="s">
        <v>78</v>
      </c>
      <c r="AW3" s="169"/>
      <c r="AX3" s="169"/>
      <c r="AY3" s="170" t="s">
        <v>79</v>
      </c>
      <c r="AZ3" s="171"/>
      <c r="BA3" s="172"/>
    </row>
    <row r="4" spans="1:53" ht="15" thickBot="1" x14ac:dyDescent="0.35">
      <c r="C4" s="16" t="s">
        <v>80</v>
      </c>
      <c r="D4" s="17" t="s">
        <v>81</v>
      </c>
      <c r="E4" s="18" t="s">
        <v>82</v>
      </c>
      <c r="F4" s="19" t="s">
        <v>80</v>
      </c>
      <c r="G4" s="17" t="s">
        <v>81</v>
      </c>
      <c r="H4" s="19" t="s">
        <v>82</v>
      </c>
      <c r="I4" s="16" t="s">
        <v>80</v>
      </c>
      <c r="J4" s="17" t="s">
        <v>81</v>
      </c>
      <c r="K4" s="18" t="s">
        <v>82</v>
      </c>
      <c r="L4" s="20" t="s">
        <v>83</v>
      </c>
      <c r="M4" s="21" t="s">
        <v>84</v>
      </c>
      <c r="N4" s="20" t="s">
        <v>85</v>
      </c>
      <c r="O4" s="16" t="s">
        <v>80</v>
      </c>
      <c r="P4" s="17" t="s">
        <v>81</v>
      </c>
      <c r="Q4" s="18" t="s">
        <v>82</v>
      </c>
      <c r="R4" s="19" t="s">
        <v>80</v>
      </c>
      <c r="S4" s="17" t="s">
        <v>81</v>
      </c>
      <c r="T4" s="19" t="s">
        <v>82</v>
      </c>
      <c r="U4" s="16" t="s">
        <v>80</v>
      </c>
      <c r="V4" s="17" t="s">
        <v>81</v>
      </c>
      <c r="W4" s="18" t="s">
        <v>82</v>
      </c>
      <c r="X4" s="20" t="s">
        <v>86</v>
      </c>
      <c r="Y4" s="21" t="s">
        <v>87</v>
      </c>
      <c r="Z4" s="20" t="s">
        <v>88</v>
      </c>
      <c r="AA4" s="16" t="s">
        <v>80</v>
      </c>
      <c r="AB4" s="17" t="s">
        <v>81</v>
      </c>
      <c r="AC4" s="18" t="s">
        <v>82</v>
      </c>
      <c r="AD4" s="19" t="s">
        <v>80</v>
      </c>
      <c r="AE4" s="17" t="s">
        <v>81</v>
      </c>
      <c r="AF4" s="19" t="s">
        <v>82</v>
      </c>
      <c r="AG4" s="16" t="s">
        <v>80</v>
      </c>
      <c r="AH4" s="17" t="s">
        <v>81</v>
      </c>
      <c r="AI4" s="18" t="s">
        <v>82</v>
      </c>
      <c r="AJ4" s="20" t="s">
        <v>89</v>
      </c>
      <c r="AK4" s="21" t="s">
        <v>90</v>
      </c>
      <c r="AL4" s="20" t="s">
        <v>91</v>
      </c>
      <c r="AM4" s="16" t="s">
        <v>80</v>
      </c>
      <c r="AN4" s="17" t="s">
        <v>81</v>
      </c>
      <c r="AO4" s="18" t="s">
        <v>82</v>
      </c>
      <c r="AP4" s="19" t="s">
        <v>80</v>
      </c>
      <c r="AQ4" s="17" t="s">
        <v>81</v>
      </c>
      <c r="AR4" s="19" t="s">
        <v>82</v>
      </c>
      <c r="AS4" s="16" t="s">
        <v>80</v>
      </c>
      <c r="AT4" s="17" t="s">
        <v>81</v>
      </c>
      <c r="AU4" s="18" t="s">
        <v>82</v>
      </c>
      <c r="AV4" s="20" t="s">
        <v>92</v>
      </c>
      <c r="AW4" s="21" t="s">
        <v>93</v>
      </c>
      <c r="AX4" s="20" t="s">
        <v>94</v>
      </c>
      <c r="AY4" s="22" t="s">
        <v>95</v>
      </c>
      <c r="AZ4" s="23" t="s">
        <v>96</v>
      </c>
      <c r="BA4" s="24" t="s">
        <v>97</v>
      </c>
    </row>
    <row r="5" spans="1:53" x14ac:dyDescent="0.3">
      <c r="A5" s="159" t="s">
        <v>98</v>
      </c>
      <c r="B5" s="25" t="s">
        <v>99</v>
      </c>
      <c r="C5" s="26">
        <f>'[1]Budget ZONA NORTE'!C80</f>
        <v>9584270</v>
      </c>
      <c r="D5" s="27">
        <f>'[1]Budget ZONA NORTE'!D80</f>
        <v>12302674.560000001</v>
      </c>
      <c r="E5" s="28">
        <f>'[1]Budget ZONA NORTE'!E80</f>
        <v>0.77903954569046163</v>
      </c>
      <c r="F5" s="29">
        <f>'[1]Budget ZONA NORTE'!F80</f>
        <v>29372226</v>
      </c>
      <c r="G5" s="27">
        <f>'[1]Budget ZONA NORTE'!G80</f>
        <v>39142495.219999999</v>
      </c>
      <c r="H5" s="30">
        <f>'[1]Budget ZONA NORTE'!H80</f>
        <v>0.75039227404675402</v>
      </c>
      <c r="I5" s="26">
        <v>121</v>
      </c>
      <c r="J5" s="27">
        <f>'[1]Budget ZONA NORTE'!J80</f>
        <v>21228346.809999999</v>
      </c>
      <c r="K5" s="28">
        <f>'[1]Budget ZONA NORTE'!K80</f>
        <v>0</v>
      </c>
      <c r="L5" s="31">
        <f>'[1]Budget ZONA NORTE'!L80</f>
        <v>38956496</v>
      </c>
      <c r="M5" s="32">
        <f>'[1]Budget ZONA NORTE'!M80</f>
        <v>72673516.590000004</v>
      </c>
      <c r="N5" s="33">
        <f>'[1]Budget ZONA NORTE'!N80</f>
        <v>0.53604803823901481</v>
      </c>
      <c r="O5" s="26">
        <v>3232</v>
      </c>
      <c r="P5" s="27">
        <f>'[1]Budget ZONA NORTE'!P80</f>
        <v>39030605.210000001</v>
      </c>
      <c r="Q5" s="28">
        <f>'[1]Budget ZONA NORTE'!Q80</f>
        <v>0</v>
      </c>
      <c r="R5" s="29">
        <f>'[1]Budget ZONA NORTE'!R80</f>
        <v>0</v>
      </c>
      <c r="S5" s="27">
        <f>'[1]Budget ZONA NORTE'!S80</f>
        <v>46446380.990000002</v>
      </c>
      <c r="T5" s="30">
        <f>'[1]Budget ZONA NORTE'!T80</f>
        <v>0</v>
      </c>
      <c r="U5" s="26">
        <f>'[1]Budget ZONA NORTE'!U80</f>
        <v>0</v>
      </c>
      <c r="V5" s="27">
        <f>'[1]Budget ZONA NORTE'!V80</f>
        <v>17034271.829999998</v>
      </c>
      <c r="W5" s="28">
        <f>'[1]Budget ZONA NORTE'!W80</f>
        <v>0</v>
      </c>
      <c r="X5" s="31">
        <f>'[1]Budget ZONA NORTE'!X80</f>
        <v>0</v>
      </c>
      <c r="Y5" s="32">
        <f>'[1]Budget ZONA NORTE'!Y80</f>
        <v>102511258.03</v>
      </c>
      <c r="Z5" s="33">
        <f>'[1]Budget ZONA NORTE'!Z80</f>
        <v>0</v>
      </c>
      <c r="AA5" s="26">
        <f>'[1]Budget ZONA NORTE'!AA80</f>
        <v>0</v>
      </c>
      <c r="AB5" s="27">
        <f>'[1]Budget ZONA NORTE'!AB80</f>
        <v>16254360.560000001</v>
      </c>
      <c r="AC5" s="28">
        <f>'[1]Budget ZONA NORTE'!AC80</f>
        <v>0</v>
      </c>
      <c r="AD5" s="29">
        <f>'[1]Budget ZONA NORTE'!AD80</f>
        <v>0</v>
      </c>
      <c r="AE5" s="27">
        <f>'[1]Budget ZONA NORTE'!AE80</f>
        <v>39891825.219999999</v>
      </c>
      <c r="AF5" s="30">
        <f>'[1]Budget ZONA NORTE'!AF80</f>
        <v>0</v>
      </c>
      <c r="AG5" s="26">
        <f>'[1]Budget ZONA NORTE'!AG80</f>
        <v>0</v>
      </c>
      <c r="AH5" s="27">
        <f>'[1]Budget ZONA NORTE'!AH80</f>
        <v>24334912.719999999</v>
      </c>
      <c r="AI5" s="28">
        <f>'[1]Budget ZONA NORTE'!AI80</f>
        <v>0</v>
      </c>
      <c r="AJ5" s="31">
        <f>'[1]Budget ZONA NORTE'!AJ80</f>
        <v>0</v>
      </c>
      <c r="AK5" s="32">
        <f>'[1]Budget ZONA NORTE'!AK80</f>
        <v>80481098.5</v>
      </c>
      <c r="AL5" s="33">
        <f>'[1]Budget ZONA NORTE'!AL80</f>
        <v>0</v>
      </c>
      <c r="AM5" s="26">
        <f>'[1]Budget ZONA NORTE'!AM80</f>
        <v>0</v>
      </c>
      <c r="AN5" s="27">
        <f>'[1]Budget ZONA NORTE'!AN80</f>
        <v>23965153.829999998</v>
      </c>
      <c r="AO5" s="28">
        <f>'[1]Budget ZONA NORTE'!AO80</f>
        <v>0</v>
      </c>
      <c r="AP5" s="29">
        <f>'[1]Budget ZONA NORTE'!AP80</f>
        <v>0</v>
      </c>
      <c r="AQ5" s="27">
        <f>'[1]Budget ZONA NORTE'!AQ80</f>
        <v>33108469.949999999</v>
      </c>
      <c r="AR5" s="30">
        <f>'[1]Budget ZONA NORTE'!AR80</f>
        <v>0</v>
      </c>
      <c r="AS5" s="26">
        <f>'[1]Budget ZONA NORTE'!AS80</f>
        <v>0</v>
      </c>
      <c r="AT5" s="27">
        <f>'[1]Budget ZONA NORTE'!AT80</f>
        <v>18279199.829999998</v>
      </c>
      <c r="AU5" s="28">
        <f>'[1]Budget ZONA NORTE'!AU80</f>
        <v>0</v>
      </c>
      <c r="AV5" s="31">
        <f>'[1]Budget ZONA NORTE'!AV80</f>
        <v>0</v>
      </c>
      <c r="AW5" s="32">
        <f>'[1]Budget ZONA NORTE'!AW80</f>
        <v>75352823.609999999</v>
      </c>
      <c r="AX5" s="33">
        <f>'[1]Budget ZONA NORTE'!AX80</f>
        <v>0</v>
      </c>
      <c r="AY5" s="34">
        <f>'[1]Budget ZONA NORTE'!AY80</f>
        <v>38956496</v>
      </c>
      <c r="AZ5" s="35">
        <f>'[1]Budget ZONA NORTE'!AZ80</f>
        <v>331018696.73000002</v>
      </c>
      <c r="BA5" s="36">
        <f>'[1]Budget ZONA NORTE'!BA80</f>
        <v>0.11768669378749747</v>
      </c>
    </row>
    <row r="6" spans="1:53" x14ac:dyDescent="0.3">
      <c r="A6" s="160"/>
      <c r="B6" s="37" t="s">
        <v>100</v>
      </c>
      <c r="C6" s="38">
        <f>'[1]Budget ZONA NORTE'!C81</f>
        <v>24773457</v>
      </c>
      <c r="D6" s="39">
        <f>'[1]Budget ZONA NORTE'!D81</f>
        <v>23392912</v>
      </c>
      <c r="E6" s="40">
        <f>'[1]Budget ZONA NORTE'!E81</f>
        <v>1.059015525728477</v>
      </c>
      <c r="F6" s="41">
        <f>'[1]Budget ZONA NORTE'!F81</f>
        <v>27656504</v>
      </c>
      <c r="G6" s="39">
        <f>'[1]Budget ZONA NORTE'!G81</f>
        <v>112794448</v>
      </c>
      <c r="H6" s="42">
        <f>'[1]Budget ZONA NORTE'!H81</f>
        <v>0.24519384145574258</v>
      </c>
      <c r="I6" s="38">
        <v>212</v>
      </c>
      <c r="J6" s="39">
        <f>'[1]Budget ZONA NORTE'!J81</f>
        <v>205891072</v>
      </c>
      <c r="K6" s="40">
        <f>'[1]Budget ZONA NORTE'!K81</f>
        <v>0</v>
      </c>
      <c r="L6" s="43">
        <f>'[1]Budget ZONA NORTE'!L81</f>
        <v>52429961</v>
      </c>
      <c r="M6" s="44">
        <f>'[1]Budget ZONA NORTE'!M81</f>
        <v>342078432</v>
      </c>
      <c r="N6" s="45">
        <f>'[1]Budget ZONA NORTE'!N81</f>
        <v>0.15326882988051116</v>
      </c>
      <c r="O6" s="38">
        <v>3232</v>
      </c>
      <c r="P6" s="39">
        <f>'[1]Budget ZONA NORTE'!P81</f>
        <v>199505248</v>
      </c>
      <c r="Q6" s="40">
        <f>'[1]Budget ZONA NORTE'!Q81</f>
        <v>0</v>
      </c>
      <c r="R6" s="41">
        <f>'[1]Budget ZONA NORTE'!R81</f>
        <v>0</v>
      </c>
      <c r="S6" s="39">
        <f>'[1]Budget ZONA NORTE'!S81</f>
        <v>196312336</v>
      </c>
      <c r="T6" s="42">
        <f>'[1]Budget ZONA NORTE'!T81</f>
        <v>0</v>
      </c>
      <c r="U6" s="38">
        <f>'[1]Budget ZONA NORTE'!U81</f>
        <v>0</v>
      </c>
      <c r="V6" s="39">
        <f>'[1]Budget ZONA NORTE'!V81</f>
        <v>123875360</v>
      </c>
      <c r="W6" s="40">
        <f>'[1]Budget ZONA NORTE'!W81</f>
        <v>0</v>
      </c>
      <c r="X6" s="43">
        <f>'[1]Budget ZONA NORTE'!X81</f>
        <v>0</v>
      </c>
      <c r="Y6" s="44">
        <f>'[1]Budget ZONA NORTE'!Y81</f>
        <v>519692944</v>
      </c>
      <c r="Z6" s="45">
        <f>'[1]Budget ZONA NORTE'!Z81</f>
        <v>0</v>
      </c>
      <c r="AA6" s="38">
        <f>'[1]Budget ZONA NORTE'!AA81</f>
        <v>0</v>
      </c>
      <c r="AB6" s="39">
        <f>'[1]Budget ZONA NORTE'!AB81</f>
        <v>142530656</v>
      </c>
      <c r="AC6" s="40">
        <f>'[1]Budget ZONA NORTE'!AC81</f>
        <v>0</v>
      </c>
      <c r="AD6" s="41">
        <f>'[1]Budget ZONA NORTE'!AD81</f>
        <v>0</v>
      </c>
      <c r="AE6" s="39">
        <f>'[1]Budget ZONA NORTE'!AE81</f>
        <v>85058240</v>
      </c>
      <c r="AF6" s="42">
        <f>'[1]Budget ZONA NORTE'!AF81</f>
        <v>0</v>
      </c>
      <c r="AG6" s="38">
        <f>'[1]Budget ZONA NORTE'!AG81</f>
        <v>0</v>
      </c>
      <c r="AH6" s="39">
        <f>'[1]Budget ZONA NORTE'!AH81</f>
        <v>21200000</v>
      </c>
      <c r="AI6" s="40">
        <f>'[1]Budget ZONA NORTE'!AI81</f>
        <v>0</v>
      </c>
      <c r="AJ6" s="43">
        <f>'[1]Budget ZONA NORTE'!AJ81</f>
        <v>0</v>
      </c>
      <c r="AK6" s="44">
        <f>'[1]Budget ZONA NORTE'!AK81</f>
        <v>248788896</v>
      </c>
      <c r="AL6" s="45">
        <f>'[1]Budget ZONA NORTE'!AL81</f>
        <v>0</v>
      </c>
      <c r="AM6" s="38">
        <f>'[1]Budget ZONA NORTE'!AM81</f>
        <v>0</v>
      </c>
      <c r="AN6" s="39">
        <f>'[1]Budget ZONA NORTE'!AN81</f>
        <v>21200000</v>
      </c>
      <c r="AO6" s="40">
        <f>'[1]Budget ZONA NORTE'!AO81</f>
        <v>0</v>
      </c>
      <c r="AP6" s="41">
        <f>'[1]Budget ZONA NORTE'!AP81</f>
        <v>0</v>
      </c>
      <c r="AQ6" s="39">
        <f>'[1]Budget ZONA NORTE'!AQ81</f>
        <v>21200000</v>
      </c>
      <c r="AR6" s="42">
        <f>'[1]Budget ZONA NORTE'!AR81</f>
        <v>0</v>
      </c>
      <c r="AS6" s="38">
        <f>'[1]Budget ZONA NORTE'!AS81</f>
        <v>0</v>
      </c>
      <c r="AT6" s="39">
        <f>'[1]Budget ZONA NORTE'!AT81</f>
        <v>21200000</v>
      </c>
      <c r="AU6" s="40">
        <f>'[1]Budget ZONA NORTE'!AU81</f>
        <v>0</v>
      </c>
      <c r="AV6" s="43">
        <f>'[1]Budget ZONA NORTE'!AV81</f>
        <v>0</v>
      </c>
      <c r="AW6" s="44">
        <f>'[1]Budget ZONA NORTE'!AW81</f>
        <v>63600000</v>
      </c>
      <c r="AX6" s="45">
        <f>'[1]Budget ZONA NORTE'!AX81</f>
        <v>0</v>
      </c>
      <c r="AY6" s="46">
        <f>'[1]Budget ZONA NORTE'!AY81</f>
        <v>52429961</v>
      </c>
      <c r="AZ6" s="47">
        <f>'[1]Budget ZONA NORTE'!AZ81</f>
        <v>1174160272</v>
      </c>
      <c r="BA6" s="48">
        <f>'[1]Budget ZONA NORTE'!BA81</f>
        <v>4.465315532324534E-2</v>
      </c>
    </row>
    <row r="7" spans="1:53" x14ac:dyDescent="0.3">
      <c r="A7" s="160"/>
      <c r="B7" s="37" t="s">
        <v>101</v>
      </c>
      <c r="C7" s="38">
        <f>'[1]Budget ZONA NORTE'!C82</f>
        <v>24254075</v>
      </c>
      <c r="D7" s="39">
        <f>'[1]Budget ZONA NORTE'!D82</f>
        <v>26580000</v>
      </c>
      <c r="E7" s="40">
        <f>'[1]Budget ZONA NORTE'!E82</f>
        <v>0.91249341610233259</v>
      </c>
      <c r="F7" s="41">
        <f>'[1]Budget ZONA NORTE'!F82</f>
        <v>24052395</v>
      </c>
      <c r="G7" s="39">
        <f>'[1]Budget ZONA NORTE'!G82</f>
        <v>30774000</v>
      </c>
      <c r="H7" s="42">
        <f>'[1]Budget ZONA NORTE'!H82</f>
        <v>0.78158169233768771</v>
      </c>
      <c r="I7" s="38">
        <v>323</v>
      </c>
      <c r="J7" s="39">
        <f>'[1]Budget ZONA NORTE'!J82</f>
        <v>31275000</v>
      </c>
      <c r="K7" s="40">
        <f>'[1]Budget ZONA NORTE'!K82</f>
        <v>0</v>
      </c>
      <c r="L7" s="43">
        <f>'[1]Budget ZONA NORTE'!L82</f>
        <v>48306470</v>
      </c>
      <c r="M7" s="44">
        <f>'[1]Budget ZONA NORTE'!M82</f>
        <v>88629000</v>
      </c>
      <c r="N7" s="45">
        <f>'[1]Budget ZONA NORTE'!N82</f>
        <v>0.54504135215335836</v>
      </c>
      <c r="O7" s="38">
        <v>3232</v>
      </c>
      <c r="P7" s="39">
        <f>'[1]Budget ZONA NORTE'!P82</f>
        <v>34968000</v>
      </c>
      <c r="Q7" s="40">
        <f>'[1]Budget ZONA NORTE'!Q82</f>
        <v>0</v>
      </c>
      <c r="R7" s="41">
        <f>'[1]Budget ZONA NORTE'!R82</f>
        <v>0</v>
      </c>
      <c r="S7" s="39">
        <f>'[1]Budget ZONA NORTE'!S82</f>
        <v>37861000</v>
      </c>
      <c r="T7" s="42">
        <f>'[1]Budget ZONA NORTE'!T82</f>
        <v>0</v>
      </c>
      <c r="U7" s="38">
        <f>'[1]Budget ZONA NORTE'!U82</f>
        <v>0</v>
      </c>
      <c r="V7" s="39">
        <f>'[1]Budget ZONA NORTE'!V82</f>
        <v>35081500</v>
      </c>
      <c r="W7" s="40">
        <f>'[1]Budget ZONA NORTE'!W82</f>
        <v>0</v>
      </c>
      <c r="X7" s="43">
        <f>'[1]Budget ZONA NORTE'!X82</f>
        <v>0</v>
      </c>
      <c r="Y7" s="44">
        <f>'[1]Budget ZONA NORTE'!Y82</f>
        <v>107910500</v>
      </c>
      <c r="Z7" s="45">
        <f>'[1]Budget ZONA NORTE'!Z82</f>
        <v>0</v>
      </c>
      <c r="AA7" s="38">
        <f>'[1]Budget ZONA NORTE'!AA82</f>
        <v>0</v>
      </c>
      <c r="AB7" s="39">
        <f>'[1]Budget ZONA NORTE'!AB82</f>
        <v>37697500</v>
      </c>
      <c r="AC7" s="40">
        <f>'[1]Budget ZONA NORTE'!AC82</f>
        <v>0</v>
      </c>
      <c r="AD7" s="41">
        <f>'[1]Budget ZONA NORTE'!AD82</f>
        <v>0</v>
      </c>
      <c r="AE7" s="39">
        <f>'[1]Budget ZONA NORTE'!AE82</f>
        <v>34356500</v>
      </c>
      <c r="AF7" s="42">
        <f>'[1]Budget ZONA NORTE'!AF82</f>
        <v>0</v>
      </c>
      <c r="AG7" s="38">
        <f>'[1]Budget ZONA NORTE'!AG82</f>
        <v>0</v>
      </c>
      <c r="AH7" s="39">
        <f>'[1]Budget ZONA NORTE'!AH82</f>
        <v>25712500</v>
      </c>
      <c r="AI7" s="40">
        <f>'[1]Budget ZONA NORTE'!AI82</f>
        <v>0</v>
      </c>
      <c r="AJ7" s="43">
        <f>'[1]Budget ZONA NORTE'!AJ82</f>
        <v>0</v>
      </c>
      <c r="AK7" s="44">
        <f>'[1]Budget ZONA NORTE'!AK82</f>
        <v>97766500</v>
      </c>
      <c r="AL7" s="45">
        <f>'[1]Budget ZONA NORTE'!AL82</f>
        <v>0</v>
      </c>
      <c r="AM7" s="38">
        <f>'[1]Budget ZONA NORTE'!AM82</f>
        <v>0</v>
      </c>
      <c r="AN7" s="39">
        <f>'[1]Budget ZONA NORTE'!AN82</f>
        <v>27045500</v>
      </c>
      <c r="AO7" s="40">
        <f>'[1]Budget ZONA NORTE'!AO82</f>
        <v>0</v>
      </c>
      <c r="AP7" s="41">
        <f>'[1]Budget ZONA NORTE'!AP82</f>
        <v>0</v>
      </c>
      <c r="AQ7" s="39">
        <f>'[1]Budget ZONA NORTE'!AQ82</f>
        <v>26391500</v>
      </c>
      <c r="AR7" s="42">
        <f>'[1]Budget ZONA NORTE'!AR82</f>
        <v>0</v>
      </c>
      <c r="AS7" s="38">
        <f>'[1]Budget ZONA NORTE'!AS82</f>
        <v>0</v>
      </c>
      <c r="AT7" s="39">
        <f>'[1]Budget ZONA NORTE'!AT82</f>
        <v>30923000</v>
      </c>
      <c r="AU7" s="40">
        <f>'[1]Budget ZONA NORTE'!AU82</f>
        <v>0</v>
      </c>
      <c r="AV7" s="43">
        <f>'[1]Budget ZONA NORTE'!AV82</f>
        <v>0</v>
      </c>
      <c r="AW7" s="44">
        <f>'[1]Budget ZONA NORTE'!AW82</f>
        <v>84360000</v>
      </c>
      <c r="AX7" s="45">
        <f>'[1]Budget ZONA NORTE'!AX82</f>
        <v>0</v>
      </c>
      <c r="AY7" s="46">
        <f>'[1]Budget ZONA NORTE'!AY82</f>
        <v>48306470</v>
      </c>
      <c r="AZ7" s="47">
        <f>'[1]Budget ZONA NORTE'!AZ82</f>
        <v>378666000</v>
      </c>
      <c r="BA7" s="48">
        <f>'[1]Budget ZONA NORTE'!BA82</f>
        <v>0.12757012776430945</v>
      </c>
    </row>
    <row r="8" spans="1:53" x14ac:dyDescent="0.3">
      <c r="A8" s="160"/>
      <c r="B8" s="37" t="s">
        <v>102</v>
      </c>
      <c r="C8" s="38">
        <f>'[1]Budget ZONA NORTE'!C83</f>
        <v>8655465</v>
      </c>
      <c r="D8" s="39">
        <f>'[1]Budget ZONA NORTE'!D83</f>
        <v>100213.0978676923</v>
      </c>
      <c r="E8" s="40">
        <f>'[1]Budget ZONA NORTE'!E83</f>
        <v>86.370596101394796</v>
      </c>
      <c r="F8" s="41">
        <f>'[1]Budget ZONA NORTE'!F83</f>
        <v>3969295</v>
      </c>
      <c r="G8" s="39">
        <f>'[1]Budget ZONA NORTE'!G83</f>
        <v>59551247.19573538</v>
      </c>
      <c r="H8" s="42">
        <f>'[1]Budget ZONA NORTE'!H83</f>
        <v>6.6653431908043251E-2</v>
      </c>
      <c r="I8" s="38">
        <v>34</v>
      </c>
      <c r="J8" s="39">
        <f>'[1]Budget ZONA NORTE'!J83</f>
        <v>112696294.90706992</v>
      </c>
      <c r="K8" s="40">
        <f>'[1]Budget ZONA NORTE'!K83</f>
        <v>0</v>
      </c>
      <c r="L8" s="43">
        <f>'[1]Budget ZONA NORTE'!L83</f>
        <v>12624760</v>
      </c>
      <c r="M8" s="44">
        <f>'[1]Budget ZONA NORTE'!M83</f>
        <v>172347755.20067298</v>
      </c>
      <c r="N8" s="45">
        <f>'[1]Budget ZONA NORTE'!N83</f>
        <v>7.3251664840661077E-2</v>
      </c>
      <c r="O8" s="38">
        <v>444</v>
      </c>
      <c r="P8" s="39">
        <f>'[1]Budget ZONA NORTE'!P83</f>
        <v>14267424.404937617</v>
      </c>
      <c r="Q8" s="40">
        <f>'[1]Budget ZONA NORTE'!Q83</f>
        <v>0</v>
      </c>
      <c r="R8" s="41">
        <f>'[1]Budget ZONA NORTE'!R83</f>
        <v>0</v>
      </c>
      <c r="S8" s="39">
        <f>'[1]Budget ZONA NORTE'!S83</f>
        <v>12072251.764937617</v>
      </c>
      <c r="T8" s="42">
        <f>'[1]Budget ZONA NORTE'!T83</f>
        <v>0</v>
      </c>
      <c r="U8" s="38">
        <f>'[1]Budget ZONA NORTE'!U83</f>
        <v>0</v>
      </c>
      <c r="V8" s="39">
        <f>'[1]Budget ZONA NORTE'!V83</f>
        <v>21794859.830770958</v>
      </c>
      <c r="W8" s="40">
        <f>'[1]Budget ZONA NORTE'!W83</f>
        <v>0</v>
      </c>
      <c r="X8" s="43">
        <f>'[1]Budget ZONA NORTE'!X83</f>
        <v>0</v>
      </c>
      <c r="Y8" s="44">
        <f>'[1]Budget ZONA NORTE'!Y83</f>
        <v>48134536.000646189</v>
      </c>
      <c r="Z8" s="45">
        <f>'[1]Budget ZONA NORTE'!Z83</f>
        <v>0</v>
      </c>
      <c r="AA8" s="38">
        <f>'[1]Budget ZONA NORTE'!AA83</f>
        <v>0</v>
      </c>
      <c r="AB8" s="39">
        <f>'[1]Budget ZONA NORTE'!AB83</f>
        <v>2149518.830770954</v>
      </c>
      <c r="AC8" s="40">
        <f>'[1]Budget ZONA NORTE'!AC83</f>
        <v>0</v>
      </c>
      <c r="AD8" s="41">
        <f>'[1]Budget ZONA NORTE'!AD83</f>
        <v>0</v>
      </c>
      <c r="AE8" s="39">
        <f>'[1]Budget ZONA NORTE'!AE83</f>
        <v>31066047.830770954</v>
      </c>
      <c r="AF8" s="42">
        <f>'[1]Budget ZONA NORTE'!AF83</f>
        <v>0</v>
      </c>
      <c r="AG8" s="38">
        <f>'[1]Budget ZONA NORTE'!AG83</f>
        <v>0</v>
      </c>
      <c r="AH8" s="39">
        <f>'[1]Budget ZONA NORTE'!AH83</f>
        <v>48010308.884937614</v>
      </c>
      <c r="AI8" s="40">
        <f>'[1]Budget ZONA NORTE'!AI83</f>
        <v>0</v>
      </c>
      <c r="AJ8" s="43">
        <f>'[1]Budget ZONA NORTE'!AJ83</f>
        <v>0</v>
      </c>
      <c r="AK8" s="44">
        <f>'[1]Budget ZONA NORTE'!AK83</f>
        <v>81225875.546479523</v>
      </c>
      <c r="AL8" s="45">
        <f>'[1]Budget ZONA NORTE'!AL83</f>
        <v>0</v>
      </c>
      <c r="AM8" s="38">
        <f>'[1]Budget ZONA NORTE'!AM83</f>
        <v>0</v>
      </c>
      <c r="AN8" s="39">
        <f>'[1]Budget ZONA NORTE'!AN83</f>
        <v>969151.76493762003</v>
      </c>
      <c r="AO8" s="40">
        <f>'[1]Budget ZONA NORTE'!AO83</f>
        <v>0</v>
      </c>
      <c r="AP8" s="41">
        <f>'[1]Budget ZONA NORTE'!AP83</f>
        <v>0</v>
      </c>
      <c r="AQ8" s="39">
        <f>'[1]Budget ZONA NORTE'!AQ83</f>
        <v>22891807.764937624</v>
      </c>
      <c r="AR8" s="42">
        <f>'[1]Budget ZONA NORTE'!AR83</f>
        <v>0</v>
      </c>
      <c r="AS8" s="38">
        <f>'[1]Budget ZONA NORTE'!AS83</f>
        <v>0</v>
      </c>
      <c r="AT8" s="39">
        <f>'[1]Budget ZONA NORTE'!AT83</f>
        <v>609295.6350355692</v>
      </c>
      <c r="AU8" s="40">
        <f>'[1]Budget ZONA NORTE'!AU83</f>
        <v>0</v>
      </c>
      <c r="AV8" s="43">
        <f>'[1]Budget ZONA NORTE'!AV83</f>
        <v>0</v>
      </c>
      <c r="AW8" s="44">
        <f>'[1]Budget ZONA NORTE'!AW83</f>
        <v>24470255.164910816</v>
      </c>
      <c r="AX8" s="45">
        <f>'[1]Budget ZONA NORTE'!AX83</f>
        <v>0</v>
      </c>
      <c r="AY8" s="46">
        <f>'[1]Budget ZONA NORTE'!AY83</f>
        <v>12624760</v>
      </c>
      <c r="AZ8" s="47">
        <f>'[1]Budget ZONA NORTE'!AZ83</f>
        <v>326178421.91270947</v>
      </c>
      <c r="BA8" s="48">
        <f>'[1]Budget ZONA NORTE'!BA83</f>
        <v>3.8705074130803742E-2</v>
      </c>
    </row>
    <row r="9" spans="1:53" s="62" customFormat="1" ht="16.2" thickBot="1" x14ac:dyDescent="0.35">
      <c r="A9" s="173"/>
      <c r="B9" s="49" t="s">
        <v>103</v>
      </c>
      <c r="C9" s="50">
        <f>'[1]Budget ZONA NORTE'!C84</f>
        <v>67267267</v>
      </c>
      <c r="D9" s="51">
        <f>'[1]Budget ZONA NORTE'!D84</f>
        <v>62375799.657867692</v>
      </c>
      <c r="E9" s="52">
        <f t="shared" ref="E9" si="0">+C9/D9</f>
        <v>1.0784193127617134</v>
      </c>
      <c r="F9" s="53">
        <f>'[1]Budget ZONA NORTE'!F84</f>
        <v>85050420</v>
      </c>
      <c r="G9" s="51">
        <f>'[1]Budget ZONA NORTE'!G84</f>
        <v>242262190.41573539</v>
      </c>
      <c r="H9" s="54">
        <f>'[1]Budget ZONA NORTE'!H84</f>
        <v>0.35106765877931156</v>
      </c>
      <c r="I9" s="50">
        <v>545</v>
      </c>
      <c r="J9" s="51">
        <f>'[1]Budget ZONA NORTE'!J84</f>
        <v>371090713.71706992</v>
      </c>
      <c r="K9" s="55">
        <f>'[1]Budget ZONA NORTE'!K84</f>
        <v>0</v>
      </c>
      <c r="L9" s="56">
        <f>'[1]Budget ZONA NORTE'!L84</f>
        <v>152317687</v>
      </c>
      <c r="M9" s="57">
        <f>'[1]Budget ZONA NORTE'!M84</f>
        <v>675728703.79067302</v>
      </c>
      <c r="N9" s="58">
        <f>'[1]Budget ZONA NORTE'!N84</f>
        <v>0.22541248602513844</v>
      </c>
      <c r="O9" s="50">
        <f>'[1]Budget ZONA NORTE'!O84</f>
        <v>0</v>
      </c>
      <c r="P9" s="51">
        <f>'[1]Budget ZONA NORTE'!P84</f>
        <v>287771277.61493754</v>
      </c>
      <c r="Q9" s="55">
        <f>'[1]Budget ZONA NORTE'!Q84</f>
        <v>0</v>
      </c>
      <c r="R9" s="53">
        <f>'[1]Budget ZONA NORTE'!R84</f>
        <v>0</v>
      </c>
      <c r="S9" s="51">
        <f>'[1]Budget ZONA NORTE'!S84</f>
        <v>292691968.75493759</v>
      </c>
      <c r="T9" s="54">
        <f>'[1]Budget ZONA NORTE'!T84</f>
        <v>0</v>
      </c>
      <c r="U9" s="50">
        <f>'[1]Budget ZONA NORTE'!U84</f>
        <v>0</v>
      </c>
      <c r="V9" s="51">
        <f>'[1]Budget ZONA NORTE'!V84</f>
        <v>197785991.66077095</v>
      </c>
      <c r="W9" s="55">
        <f>'[1]Budget ZONA NORTE'!W84</f>
        <v>0</v>
      </c>
      <c r="X9" s="56">
        <f>'[1]Budget ZONA NORTE'!X84</f>
        <v>0</v>
      </c>
      <c r="Y9" s="57">
        <f>'[1]Budget ZONA NORTE'!Y84</f>
        <v>778249238.0306462</v>
      </c>
      <c r="Z9" s="58">
        <f>'[1]Budget ZONA NORTE'!Z84</f>
        <v>0</v>
      </c>
      <c r="AA9" s="50">
        <f>'[1]Budget ZONA NORTE'!AA84</f>
        <v>0</v>
      </c>
      <c r="AB9" s="51">
        <f>'[1]Budget ZONA NORTE'!AB84</f>
        <v>198632035.39077097</v>
      </c>
      <c r="AC9" s="55">
        <f>'[1]Budget ZONA NORTE'!AC84</f>
        <v>0</v>
      </c>
      <c r="AD9" s="53">
        <f>'[1]Budget ZONA NORTE'!AD84</f>
        <v>0</v>
      </c>
      <c r="AE9" s="51">
        <f>'[1]Budget ZONA NORTE'!AE84</f>
        <v>190372613.05077097</v>
      </c>
      <c r="AF9" s="54">
        <f>'[1]Budget ZONA NORTE'!AF84</f>
        <v>0</v>
      </c>
      <c r="AG9" s="50">
        <f>'[1]Budget ZONA NORTE'!AG84</f>
        <v>0</v>
      </c>
      <c r="AH9" s="51">
        <f>'[1]Budget ZONA NORTE'!AH84</f>
        <v>119257721.60493763</v>
      </c>
      <c r="AI9" s="55">
        <f>'[1]Budget ZONA NORTE'!AI84</f>
        <v>0</v>
      </c>
      <c r="AJ9" s="56">
        <f>'[1]Budget ZONA NORTE'!AJ84</f>
        <v>0</v>
      </c>
      <c r="AK9" s="57">
        <f>'[1]Budget ZONA NORTE'!AK84</f>
        <v>508262370.04647952</v>
      </c>
      <c r="AL9" s="58">
        <f>'[1]Budget ZONA NORTE'!AL84</f>
        <v>0</v>
      </c>
      <c r="AM9" s="50">
        <f>'[1]Budget ZONA NORTE'!AM84</f>
        <v>0</v>
      </c>
      <c r="AN9" s="51">
        <f>'[1]Budget ZONA NORTE'!AN84</f>
        <v>73179805.594937593</v>
      </c>
      <c r="AO9" s="55">
        <f>'[1]Budget ZONA NORTE'!AO84</f>
        <v>0</v>
      </c>
      <c r="AP9" s="53">
        <f>'[1]Budget ZONA NORTE'!AP84</f>
        <v>0</v>
      </c>
      <c r="AQ9" s="51">
        <f>'[1]Budget ZONA NORTE'!AQ84</f>
        <v>103591777.71493761</v>
      </c>
      <c r="AR9" s="54">
        <f>'[1]Budget ZONA NORTE'!AR84</f>
        <v>0</v>
      </c>
      <c r="AS9" s="50">
        <f>'[1]Budget ZONA NORTE'!AS84</f>
        <v>0</v>
      </c>
      <c r="AT9" s="51">
        <f>'[1]Budget ZONA NORTE'!AT84</f>
        <v>71011495.465035558</v>
      </c>
      <c r="AU9" s="55">
        <f>'[1]Budget ZONA NORTE'!AU84</f>
        <v>0</v>
      </c>
      <c r="AV9" s="56">
        <f>'[1]Budget ZONA NORTE'!AV84</f>
        <v>0</v>
      </c>
      <c r="AW9" s="57">
        <f>'[1]Budget ZONA NORTE'!AW84</f>
        <v>247783078.77491084</v>
      </c>
      <c r="AX9" s="58">
        <f>'[1]Budget ZONA NORTE'!AX84</f>
        <v>0</v>
      </c>
      <c r="AY9" s="59">
        <f>'[1]Budget ZONA NORTE'!AY84</f>
        <v>152317687</v>
      </c>
      <c r="AZ9" s="60">
        <f>'[1]Budget ZONA NORTE'!AZ84</f>
        <v>2210023390.6427093</v>
      </c>
      <c r="BA9" s="61">
        <f>'[1]Budget ZONA NORTE'!BA84</f>
        <v>6.8921300853609355E-2</v>
      </c>
    </row>
    <row r="10" spans="1:53" x14ac:dyDescent="0.3">
      <c r="A10" s="159" t="s">
        <v>104</v>
      </c>
      <c r="B10" s="25" t="s">
        <v>99</v>
      </c>
      <c r="C10" s="63">
        <f>'[1]Budget ZONA CENTRO'!C95</f>
        <v>9586503</v>
      </c>
      <c r="D10" s="64">
        <f>'[1]Budget ZONA CENTRO'!D95</f>
        <v>9469172</v>
      </c>
      <c r="E10" s="65">
        <f>'[1]Budget ZONA CENTRO'!E95</f>
        <v>1.0123908405085471</v>
      </c>
      <c r="F10" s="66">
        <f>'[1]Budget ZONA CENTRO'!F95</f>
        <v>27076558</v>
      </c>
      <c r="G10" s="64">
        <f>'[1]Budget ZONA CENTRO'!G95</f>
        <v>25403837</v>
      </c>
      <c r="H10" s="67">
        <f>'[1]Budget ZONA CENTRO'!H95</f>
        <v>1.0658452107057685</v>
      </c>
      <c r="I10" s="63">
        <v>343</v>
      </c>
      <c r="J10" s="64">
        <f>'[1]Budget ZONA CENTRO'!J95</f>
        <v>10103335</v>
      </c>
      <c r="K10" s="65">
        <f>'[1]Budget ZONA CENTRO'!K95</f>
        <v>0</v>
      </c>
      <c r="L10" s="68">
        <f>'[1]Budget ZONA CENTRO'!L95</f>
        <v>36663061</v>
      </c>
      <c r="M10" s="69">
        <f>'[1]Budget ZONA CENTRO'!M95</f>
        <v>44976344</v>
      </c>
      <c r="N10" s="70">
        <f>'[1]Budget ZONA CENTRO'!N95</f>
        <v>0.81516321113161172</v>
      </c>
      <c r="O10" s="63">
        <f>'[1]Budget ZONA CENTRO'!O95</f>
        <v>0</v>
      </c>
      <c r="P10" s="64">
        <f>'[1]Budget ZONA CENTRO'!P95</f>
        <v>17739149</v>
      </c>
      <c r="Q10" s="65">
        <f>'[1]Budget ZONA CENTRO'!Q95</f>
        <v>0</v>
      </c>
      <c r="R10" s="66">
        <f>'[1]Budget ZONA CENTRO'!R95</f>
        <v>0</v>
      </c>
      <c r="S10" s="64">
        <f>'[1]Budget ZONA CENTRO'!S95</f>
        <v>25982177</v>
      </c>
      <c r="T10" s="67">
        <f>'[1]Budget ZONA CENTRO'!T95</f>
        <v>0</v>
      </c>
      <c r="U10" s="63">
        <f>'[1]Budget ZONA CENTRO'!U95</f>
        <v>0</v>
      </c>
      <c r="V10" s="64">
        <f>'[1]Budget ZONA CENTRO'!V95</f>
        <v>13374379</v>
      </c>
      <c r="W10" s="65">
        <f>'[1]Budget ZONA CENTRO'!W95</f>
        <v>0</v>
      </c>
      <c r="X10" s="68">
        <f>'[1]Budget ZONA CENTRO'!X95</f>
        <v>0</v>
      </c>
      <c r="Y10" s="69">
        <f>'[1]Budget ZONA CENTRO'!Y95</f>
        <v>57095705</v>
      </c>
      <c r="Z10" s="70">
        <f>'[1]Budget ZONA CENTRO'!Z95</f>
        <v>0</v>
      </c>
      <c r="AA10" s="63">
        <f>'[1]Budget ZONA CENTRO'!AA95</f>
        <v>0</v>
      </c>
      <c r="AB10" s="64">
        <f>'[1]Budget ZONA CENTRO'!AB95</f>
        <v>34294626</v>
      </c>
      <c r="AC10" s="65">
        <f>'[1]Budget ZONA CENTRO'!AC95</f>
        <v>0</v>
      </c>
      <c r="AD10" s="66">
        <f>'[1]Budget ZONA CENTRO'!AD95</f>
        <v>0</v>
      </c>
      <c r="AE10" s="64">
        <f>'[1]Budget ZONA CENTRO'!AE95</f>
        <v>25403837</v>
      </c>
      <c r="AF10" s="67">
        <f>'[1]Budget ZONA CENTRO'!AF95</f>
        <v>0</v>
      </c>
      <c r="AG10" s="63">
        <f>'[1]Budget ZONA CENTRO'!AG95</f>
        <v>0</v>
      </c>
      <c r="AH10" s="64">
        <f>'[1]Budget ZONA CENTRO'!AH95</f>
        <v>28283373</v>
      </c>
      <c r="AI10" s="65">
        <f>'[1]Budget ZONA CENTRO'!AI95</f>
        <v>0</v>
      </c>
      <c r="AJ10" s="68">
        <f>'[1]Budget ZONA CENTRO'!AJ95</f>
        <v>0</v>
      </c>
      <c r="AK10" s="69">
        <f>'[1]Budget ZONA CENTRO'!AK95</f>
        <v>87981836</v>
      </c>
      <c r="AL10" s="70">
        <f>'[1]Budget ZONA CENTRO'!AL95</f>
        <v>0</v>
      </c>
      <c r="AM10" s="63">
        <f>'[1]Budget ZONA CENTRO'!AM95</f>
        <v>0</v>
      </c>
      <c r="AN10" s="64">
        <f>'[1]Budget ZONA CENTRO'!AN95</f>
        <v>19682797</v>
      </c>
      <c r="AO10" s="65">
        <f>'[1]Budget ZONA CENTRO'!AO95</f>
        <v>0</v>
      </c>
      <c r="AP10" s="66">
        <f>'[1]Budget ZONA CENTRO'!AP95</f>
        <v>0</v>
      </c>
      <c r="AQ10" s="64">
        <f>'[1]Budget ZONA CENTRO'!AQ95</f>
        <v>20120561</v>
      </c>
      <c r="AR10" s="67">
        <f>'[1]Budget ZONA CENTRO'!AR95</f>
        <v>0</v>
      </c>
      <c r="AS10" s="63">
        <f>'[1]Budget ZONA CENTRO'!AS95</f>
        <v>0</v>
      </c>
      <c r="AT10" s="64">
        <f>'[1]Budget ZONA CENTRO'!AT95</f>
        <v>13896843</v>
      </c>
      <c r="AU10" s="65">
        <f>'[1]Budget ZONA CENTRO'!AU95</f>
        <v>0</v>
      </c>
      <c r="AV10" s="68">
        <f>'[1]Budget ZONA CENTRO'!AV95</f>
        <v>0</v>
      </c>
      <c r="AW10" s="69">
        <f>'[1]Budget ZONA CENTRO'!AW95</f>
        <v>53700201</v>
      </c>
      <c r="AX10" s="70">
        <f>'[1]Budget ZONA CENTRO'!AX95</f>
        <v>0</v>
      </c>
      <c r="AY10" s="71">
        <f>'[1]Budget ZONA CENTRO'!AY95</f>
        <v>36663061</v>
      </c>
      <c r="AZ10" s="72">
        <f>'[1]Budget ZONA CENTRO'!AZ95</f>
        <v>243754086</v>
      </c>
      <c r="BA10" s="73">
        <f>'[1]Budget ZONA CENTRO'!BA95</f>
        <v>0.1504100366137042</v>
      </c>
    </row>
    <row r="11" spans="1:53" x14ac:dyDescent="0.3">
      <c r="A11" s="160"/>
      <c r="B11" s="37" t="s">
        <v>100</v>
      </c>
      <c r="C11" s="74">
        <f>'[1]Budget ZONA CENTRO'!C96</f>
        <v>12212464</v>
      </c>
      <c r="D11" s="75">
        <f>'[1]Budget ZONA CENTRO'!D96</f>
        <v>20900000</v>
      </c>
      <c r="E11" s="76">
        <f>'[1]Budget ZONA CENTRO'!E96</f>
        <v>0.58432842105263161</v>
      </c>
      <c r="F11" s="77">
        <f>'[1]Budget ZONA CENTRO'!F96</f>
        <v>68769389</v>
      </c>
      <c r="G11" s="75">
        <f>'[1]Budget ZONA CENTRO'!G96</f>
        <v>127053680</v>
      </c>
      <c r="H11" s="78">
        <f>'[1]Budget ZONA CENTRO'!H96</f>
        <v>0.54126247268083849</v>
      </c>
      <c r="I11" s="74">
        <v>545</v>
      </c>
      <c r="J11" s="75">
        <f>'[1]Budget ZONA CENTRO'!J96</f>
        <v>183808448</v>
      </c>
      <c r="K11" s="76">
        <f>'[1]Budget ZONA CENTRO'!K96</f>
        <v>0</v>
      </c>
      <c r="L11" s="79">
        <f>'[1]Budget ZONA CENTRO'!L96</f>
        <v>80981853</v>
      </c>
      <c r="M11" s="80">
        <f>'[1]Budget ZONA CENTRO'!M96</f>
        <v>331762128</v>
      </c>
      <c r="N11" s="81">
        <f>'[1]Budget ZONA CENTRO'!N96</f>
        <v>0.24409613444485742</v>
      </c>
      <c r="O11" s="74">
        <f>'[1]Budget ZONA CENTRO'!O96</f>
        <v>0</v>
      </c>
      <c r="P11" s="75">
        <f>'[1]Budget ZONA CENTRO'!P96</f>
        <v>199210448</v>
      </c>
      <c r="Q11" s="76">
        <f>'[1]Budget ZONA CENTRO'!Q96</f>
        <v>0</v>
      </c>
      <c r="R11" s="77">
        <f>'[1]Budget ZONA CENTRO'!R96</f>
        <v>0</v>
      </c>
      <c r="S11" s="75">
        <f>'[1]Budget ZONA CENTRO'!S96</f>
        <v>229942448</v>
      </c>
      <c r="T11" s="78">
        <f>'[1]Budget ZONA CENTRO'!T96</f>
        <v>0</v>
      </c>
      <c r="U11" s="74">
        <f>'[1]Budget ZONA CENTRO'!U96</f>
        <v>0</v>
      </c>
      <c r="V11" s="75">
        <f>'[1]Budget ZONA CENTRO'!V96</f>
        <v>188072064</v>
      </c>
      <c r="W11" s="76">
        <f>'[1]Budget ZONA CENTRO'!W96</f>
        <v>0</v>
      </c>
      <c r="X11" s="79">
        <f>'[1]Budget ZONA CENTRO'!X96</f>
        <v>0</v>
      </c>
      <c r="Y11" s="80">
        <f>'[1]Budget ZONA CENTRO'!Y96</f>
        <v>617224960</v>
      </c>
      <c r="Z11" s="81">
        <f>'[1]Budget ZONA CENTRO'!Z96</f>
        <v>0</v>
      </c>
      <c r="AA11" s="74">
        <f>'[1]Budget ZONA CENTRO'!AA96</f>
        <v>0</v>
      </c>
      <c r="AB11" s="75">
        <f>'[1]Budget ZONA CENTRO'!AB96</f>
        <v>195856800</v>
      </c>
      <c r="AC11" s="76">
        <f>'[1]Budget ZONA CENTRO'!AC96</f>
        <v>0</v>
      </c>
      <c r="AD11" s="77">
        <f>'[1]Budget ZONA CENTRO'!AD96</f>
        <v>0</v>
      </c>
      <c r="AE11" s="75">
        <f>'[1]Budget ZONA CENTRO'!AE96</f>
        <v>123975120</v>
      </c>
      <c r="AF11" s="78">
        <f>'[1]Budget ZONA CENTRO'!AF96</f>
        <v>0</v>
      </c>
      <c r="AG11" s="74">
        <f>'[1]Budget ZONA CENTRO'!AG96</f>
        <v>0</v>
      </c>
      <c r="AH11" s="75">
        <f>'[1]Budget ZONA CENTRO'!AH96</f>
        <v>77887824</v>
      </c>
      <c r="AI11" s="76">
        <f>'[1]Budget ZONA CENTRO'!AI96</f>
        <v>0</v>
      </c>
      <c r="AJ11" s="79">
        <f>'[1]Budget ZONA CENTRO'!AJ96</f>
        <v>0</v>
      </c>
      <c r="AK11" s="80">
        <f>'[1]Budget ZONA CENTRO'!AK96</f>
        <v>397719744</v>
      </c>
      <c r="AL11" s="81">
        <f>'[1]Budget ZONA CENTRO'!AL96</f>
        <v>0</v>
      </c>
      <c r="AM11" s="74">
        <f>'[1]Budget ZONA CENTRO'!AM96</f>
        <v>0</v>
      </c>
      <c r="AN11" s="75">
        <f>'[1]Budget ZONA CENTRO'!AN96</f>
        <v>69780000</v>
      </c>
      <c r="AO11" s="76">
        <f>'[1]Budget ZONA CENTRO'!AO96</f>
        <v>0</v>
      </c>
      <c r="AP11" s="77">
        <f>'[1]Budget ZONA CENTRO'!AP96</f>
        <v>0</v>
      </c>
      <c r="AQ11" s="75">
        <f>'[1]Budget ZONA CENTRO'!AQ96</f>
        <v>54402000</v>
      </c>
      <c r="AR11" s="78">
        <f>'[1]Budget ZONA CENTRO'!AR96</f>
        <v>0</v>
      </c>
      <c r="AS11" s="74">
        <f>'[1]Budget ZONA CENTRO'!AS96</f>
        <v>0</v>
      </c>
      <c r="AT11" s="75">
        <f>'[1]Budget ZONA CENTRO'!AT96</f>
        <v>37302000</v>
      </c>
      <c r="AU11" s="76">
        <f>'[1]Budget ZONA CENTRO'!AU96</f>
        <v>0</v>
      </c>
      <c r="AV11" s="79">
        <f>'[1]Budget ZONA CENTRO'!AV96</f>
        <v>0</v>
      </c>
      <c r="AW11" s="80">
        <f>'[1]Budget ZONA CENTRO'!AW96</f>
        <v>161484000</v>
      </c>
      <c r="AX11" s="81">
        <f>'[1]Budget ZONA CENTRO'!AX96</f>
        <v>0</v>
      </c>
      <c r="AY11" s="82">
        <f>'[1]Budget ZONA CENTRO'!AY96</f>
        <v>80981853</v>
      </c>
      <c r="AZ11" s="83">
        <f>'[1]Budget ZONA CENTRO'!AZ96</f>
        <v>1508190832</v>
      </c>
      <c r="BA11" s="84">
        <f>'[1]Budget ZONA CENTRO'!BA96</f>
        <v>5.3694699159927001E-2</v>
      </c>
    </row>
    <row r="12" spans="1:53" x14ac:dyDescent="0.3">
      <c r="A12" s="160"/>
      <c r="B12" s="37" t="s">
        <v>101</v>
      </c>
      <c r="C12" s="74">
        <f>'[1]Budget ZONA CENTRO'!C97</f>
        <v>32880880</v>
      </c>
      <c r="D12" s="75">
        <f>'[1]Budget ZONA CENTRO'!D97</f>
        <v>35673500</v>
      </c>
      <c r="E12" s="76">
        <f>'[1]Budget ZONA CENTRO'!E97</f>
        <v>0.92171724108932396</v>
      </c>
      <c r="F12" s="77">
        <f>'[1]Budget ZONA CENTRO'!F97</f>
        <v>15762185</v>
      </c>
      <c r="G12" s="75">
        <f>'[1]Budget ZONA CENTRO'!G97</f>
        <v>39469000</v>
      </c>
      <c r="H12" s="78">
        <f>'[1]Budget ZONA CENTRO'!H97</f>
        <v>0.39935607692112796</v>
      </c>
      <c r="I12" s="74">
        <v>65</v>
      </c>
      <c r="J12" s="75">
        <f>'[1]Budget ZONA CENTRO'!J97</f>
        <v>28476000</v>
      </c>
      <c r="K12" s="76">
        <f>'[1]Budget ZONA CENTRO'!K97</f>
        <v>0</v>
      </c>
      <c r="L12" s="79">
        <f>'[1]Budget ZONA CENTRO'!L97</f>
        <v>48643065</v>
      </c>
      <c r="M12" s="80">
        <f>'[1]Budget ZONA CENTRO'!M97</f>
        <v>103618500</v>
      </c>
      <c r="N12" s="81">
        <f>'[1]Budget ZONA CENTRO'!N97</f>
        <v>0.46944382518565703</v>
      </c>
      <c r="O12" s="74">
        <f>'[1]Budget ZONA CENTRO'!O97</f>
        <v>0</v>
      </c>
      <c r="P12" s="75">
        <f>'[1]Budget ZONA CENTRO'!P97</f>
        <v>27587500</v>
      </c>
      <c r="Q12" s="76">
        <f>'[1]Budget ZONA CENTRO'!Q97</f>
        <v>0</v>
      </c>
      <c r="R12" s="77">
        <f>'[1]Budget ZONA CENTRO'!R97</f>
        <v>0</v>
      </c>
      <c r="S12" s="75">
        <f>'[1]Budget ZONA CENTRO'!S97</f>
        <v>22921000</v>
      </c>
      <c r="T12" s="78">
        <f>'[1]Budget ZONA CENTRO'!T97</f>
        <v>0</v>
      </c>
      <c r="U12" s="74">
        <f>'[1]Budget ZONA CENTRO'!U97</f>
        <v>0</v>
      </c>
      <c r="V12" s="75">
        <f>'[1]Budget ZONA CENTRO'!V97</f>
        <v>20607000</v>
      </c>
      <c r="W12" s="76">
        <f>'[1]Budget ZONA CENTRO'!W97</f>
        <v>0</v>
      </c>
      <c r="X12" s="79">
        <f>'[1]Budget ZONA CENTRO'!X97</f>
        <v>0</v>
      </c>
      <c r="Y12" s="80">
        <f>'[1]Budget ZONA CENTRO'!Y97</f>
        <v>71115500</v>
      </c>
      <c r="Z12" s="81">
        <f>'[1]Budget ZONA CENTRO'!Z97</f>
        <v>0</v>
      </c>
      <c r="AA12" s="74">
        <f>'[1]Budget ZONA CENTRO'!AA97</f>
        <v>0</v>
      </c>
      <c r="AB12" s="75">
        <f>'[1]Budget ZONA CENTRO'!AB97</f>
        <v>21613000</v>
      </c>
      <c r="AC12" s="76">
        <f>'[1]Budget ZONA CENTRO'!AC97</f>
        <v>0</v>
      </c>
      <c r="AD12" s="77">
        <f>'[1]Budget ZONA CENTRO'!AD97</f>
        <v>0</v>
      </c>
      <c r="AE12" s="75">
        <f>'[1]Budget ZONA CENTRO'!AE97</f>
        <v>25160000</v>
      </c>
      <c r="AF12" s="78">
        <f>'[1]Budget ZONA CENTRO'!AF97</f>
        <v>0</v>
      </c>
      <c r="AG12" s="74">
        <f>'[1]Budget ZONA CENTRO'!AG97</f>
        <v>0</v>
      </c>
      <c r="AH12" s="75">
        <f>'[1]Budget ZONA CENTRO'!AH97</f>
        <v>30267000</v>
      </c>
      <c r="AI12" s="76">
        <f>'[1]Budget ZONA CENTRO'!AI97</f>
        <v>0</v>
      </c>
      <c r="AJ12" s="79">
        <f>'[1]Budget ZONA CENTRO'!AJ97</f>
        <v>0</v>
      </c>
      <c r="AK12" s="80">
        <f>'[1]Budget ZONA CENTRO'!AK97</f>
        <v>77040000</v>
      </c>
      <c r="AL12" s="81">
        <f>'[1]Budget ZONA CENTRO'!AL97</f>
        <v>0</v>
      </c>
      <c r="AM12" s="74">
        <f>'[1]Budget ZONA CENTRO'!AM97</f>
        <v>0</v>
      </c>
      <c r="AN12" s="75">
        <f>'[1]Budget ZONA CENTRO'!AN97</f>
        <v>32719500</v>
      </c>
      <c r="AO12" s="76">
        <f>'[1]Budget ZONA CENTRO'!AO97</f>
        <v>0</v>
      </c>
      <c r="AP12" s="77">
        <f>'[1]Budget ZONA CENTRO'!AP97</f>
        <v>0</v>
      </c>
      <c r="AQ12" s="75">
        <f>'[1]Budget ZONA CENTRO'!AQ97</f>
        <v>33046500</v>
      </c>
      <c r="AR12" s="78">
        <f>'[1]Budget ZONA CENTRO'!AR97</f>
        <v>0</v>
      </c>
      <c r="AS12" s="74">
        <f>'[1]Budget ZONA CENTRO'!AS97</f>
        <v>0</v>
      </c>
      <c r="AT12" s="75">
        <f>'[1]Budget ZONA CENTRO'!AT97</f>
        <v>24111500</v>
      </c>
      <c r="AU12" s="76">
        <f>'[1]Budget ZONA CENTRO'!AU97</f>
        <v>0</v>
      </c>
      <c r="AV12" s="79">
        <f>'[1]Budget ZONA CENTRO'!AV97</f>
        <v>0</v>
      </c>
      <c r="AW12" s="80">
        <f>'[1]Budget ZONA CENTRO'!AW97</f>
        <v>89877500</v>
      </c>
      <c r="AX12" s="81">
        <f>'[1]Budget ZONA CENTRO'!AX97</f>
        <v>0</v>
      </c>
      <c r="AY12" s="82">
        <f>'[1]Budget ZONA CENTRO'!AY97</f>
        <v>48643065</v>
      </c>
      <c r="AZ12" s="83">
        <f>'[1]Budget ZONA CENTRO'!AZ97</f>
        <v>341651500</v>
      </c>
      <c r="BA12" s="84">
        <f>'[1]Budget ZONA CENTRO'!BA97</f>
        <v>0.14237626645865745</v>
      </c>
    </row>
    <row r="13" spans="1:53" x14ac:dyDescent="0.3">
      <c r="A13" s="160"/>
      <c r="B13" s="37" t="s">
        <v>102</v>
      </c>
      <c r="C13" s="74">
        <f>'[1]Budget ZONA CENTRO'!C98</f>
        <v>6924372</v>
      </c>
      <c r="D13" s="75">
        <f>'[1]Budget ZONA CENTRO'!D98</f>
        <v>0</v>
      </c>
      <c r="E13" s="76" t="e">
        <f>'[1]Budget ZONA CENTRO'!E98</f>
        <v>#DIV/0!</v>
      </c>
      <c r="F13" s="77">
        <f>'[1]Budget ZONA CENTRO'!F98</f>
        <v>55924053</v>
      </c>
      <c r="G13" s="75">
        <f>'[1]Budget ZONA CENTRO'!G98</f>
        <v>47111419.5</v>
      </c>
      <c r="H13" s="78">
        <f>'[1]Budget ZONA CENTRO'!H98</f>
        <v>1.187059392256266</v>
      </c>
      <c r="I13" s="74">
        <v>54</v>
      </c>
      <c r="J13" s="75">
        <f>'[1]Budget ZONA CENTRO'!J98</f>
        <v>30502627.391470771</v>
      </c>
      <c r="K13" s="76">
        <f>'[1]Budget ZONA CENTRO'!K98</f>
        <v>0</v>
      </c>
      <c r="L13" s="79">
        <f>'[1]Budget ZONA CENTRO'!L98</f>
        <v>62848425</v>
      </c>
      <c r="M13" s="80">
        <f>'[1]Budget ZONA CENTRO'!M98</f>
        <v>77614046.89147076</v>
      </c>
      <c r="N13" s="81">
        <f>'[1]Budget ZONA CENTRO'!N98</f>
        <v>0.80975580474346587</v>
      </c>
      <c r="O13" s="74">
        <f>'[1]Budget ZONA CENTRO'!O98</f>
        <v>0</v>
      </c>
      <c r="P13" s="75">
        <f>'[1]Budget ZONA CENTRO'!P98</f>
        <v>40652905.801470771</v>
      </c>
      <c r="Q13" s="76">
        <f>'[1]Budget ZONA CENTRO'!Q98</f>
        <v>0</v>
      </c>
      <c r="R13" s="77">
        <f>'[1]Budget ZONA CENTRO'!R98</f>
        <v>0</v>
      </c>
      <c r="S13" s="75">
        <f>'[1]Budget ZONA CENTRO'!S98</f>
        <v>4506352.3914707694</v>
      </c>
      <c r="T13" s="78">
        <f>'[1]Budget ZONA CENTRO'!T98</f>
        <v>0</v>
      </c>
      <c r="U13" s="74">
        <f>'[1]Budget ZONA CENTRO'!U98</f>
        <v>0</v>
      </c>
      <c r="V13" s="75">
        <f>'[1]Budget ZONA CENTRO'!V98</f>
        <v>23644694.391470768</v>
      </c>
      <c r="W13" s="76">
        <f>'[1]Budget ZONA CENTRO'!W98</f>
        <v>0</v>
      </c>
      <c r="X13" s="79">
        <f>'[1]Budget ZONA CENTRO'!X98</f>
        <v>0</v>
      </c>
      <c r="Y13" s="80">
        <f>'[1]Budget ZONA CENTRO'!Y98</f>
        <v>68803952.584412307</v>
      </c>
      <c r="Z13" s="81">
        <f>'[1]Budget ZONA CENTRO'!Z98</f>
        <v>0</v>
      </c>
      <c r="AA13" s="74">
        <f>'[1]Budget ZONA CENTRO'!AA98</f>
        <v>0</v>
      </c>
      <c r="AB13" s="75">
        <f>'[1]Budget ZONA CENTRO'!AB98</f>
        <v>1740649.3914707692</v>
      </c>
      <c r="AC13" s="76">
        <f>'[1]Budget ZONA CENTRO'!AC98</f>
        <v>0</v>
      </c>
      <c r="AD13" s="77">
        <f>'[1]Budget ZONA CENTRO'!AD98</f>
        <v>0</v>
      </c>
      <c r="AE13" s="75">
        <f>'[1]Budget ZONA CENTRO'!AE98</f>
        <v>62107130.891470768</v>
      </c>
      <c r="AF13" s="78">
        <f>'[1]Budget ZONA CENTRO'!AF98</f>
        <v>0</v>
      </c>
      <c r="AG13" s="74">
        <f>'[1]Budget ZONA CENTRO'!AG98</f>
        <v>0</v>
      </c>
      <c r="AH13" s="75">
        <f>'[1]Budget ZONA CENTRO'!AH98</f>
        <v>16220513.391470769</v>
      </c>
      <c r="AI13" s="76">
        <f>'[1]Budget ZONA CENTRO'!AI98</f>
        <v>0</v>
      </c>
      <c r="AJ13" s="79">
        <f>'[1]Budget ZONA CENTRO'!AJ98</f>
        <v>0</v>
      </c>
      <c r="AK13" s="80">
        <f>'[1]Budget ZONA CENTRO'!AK98</f>
        <v>80068293.67441231</v>
      </c>
      <c r="AL13" s="81">
        <f>'[1]Budget ZONA CENTRO'!AL98</f>
        <v>0</v>
      </c>
      <c r="AM13" s="74">
        <f>'[1]Budget ZONA CENTRO'!AM98</f>
        <v>0</v>
      </c>
      <c r="AN13" s="75">
        <f>'[1]Budget ZONA CENTRO'!AN98</f>
        <v>41861364.891470768</v>
      </c>
      <c r="AO13" s="76">
        <f>'[1]Budget ZONA CENTRO'!AO98</f>
        <v>0</v>
      </c>
      <c r="AP13" s="77">
        <f>'[1]Budget ZONA CENTRO'!AP98</f>
        <v>0</v>
      </c>
      <c r="AQ13" s="75">
        <f>'[1]Budget ZONA CENTRO'!AQ98</f>
        <v>18715352.391470768</v>
      </c>
      <c r="AR13" s="78">
        <f>'[1]Budget ZONA CENTRO'!AR98</f>
        <v>0</v>
      </c>
      <c r="AS13" s="74">
        <f>'[1]Budget ZONA CENTRO'!AS98</f>
        <v>0</v>
      </c>
      <c r="AT13" s="75">
        <f>'[1]Budget ZONA CENTRO'!AT98</f>
        <v>400852.39147076919</v>
      </c>
      <c r="AU13" s="76">
        <f>'[1]Budget ZONA CENTRO'!AU98</f>
        <v>0</v>
      </c>
      <c r="AV13" s="79">
        <f>'[1]Budget ZONA CENTRO'!AV98</f>
        <v>0</v>
      </c>
      <c r="AW13" s="80">
        <f>'[1]Budget ZONA CENTRO'!AW98</f>
        <v>60977569.67441231</v>
      </c>
      <c r="AX13" s="81">
        <f>'[1]Budget ZONA CENTRO'!AX98</f>
        <v>0</v>
      </c>
      <c r="AY13" s="82">
        <f>'[1]Budget ZONA CENTRO'!AY98</f>
        <v>62848425</v>
      </c>
      <c r="AZ13" s="83">
        <f>'[1]Budget ZONA CENTRO'!AZ98</f>
        <v>287463862.82470769</v>
      </c>
      <c r="BA13" s="84">
        <f>'[1]Budget ZONA CENTRO'!BA98</f>
        <v>0.21863069807255836</v>
      </c>
    </row>
    <row r="14" spans="1:53" s="62" customFormat="1" ht="16.2" thickBot="1" x14ac:dyDescent="0.35">
      <c r="A14" s="161"/>
      <c r="B14" s="85" t="s">
        <v>105</v>
      </c>
      <c r="C14" s="86">
        <f>'[1]Budget ZONA CENTRO'!C99</f>
        <v>61604219</v>
      </c>
      <c r="D14" s="87">
        <f>'[1]Budget ZONA CENTRO'!D99</f>
        <v>66042672</v>
      </c>
      <c r="E14" s="52">
        <f t="shared" ref="E14" si="1">+C14/D14</f>
        <v>0.93279416374915902</v>
      </c>
      <c r="F14" s="88">
        <f>'[1]Budget ZONA CENTRO'!F99</f>
        <v>167532185</v>
      </c>
      <c r="G14" s="87">
        <f>'[1]Budget ZONA CENTRO'!G99</f>
        <v>239037936.5</v>
      </c>
      <c r="H14" s="89">
        <f>'[1]Budget ZONA CENTRO'!H99</f>
        <v>0.70086023772214079</v>
      </c>
      <c r="I14" s="86">
        <v>34</v>
      </c>
      <c r="J14" s="87">
        <f>'[1]Budget ZONA CENTRO'!J99</f>
        <v>252890410.39147079</v>
      </c>
      <c r="K14" s="90">
        <f>'[1]Budget ZONA CENTRO'!K99</f>
        <v>0</v>
      </c>
      <c r="L14" s="91">
        <f>'[1]Budget ZONA CENTRO'!L99</f>
        <v>229136404</v>
      </c>
      <c r="M14" s="92">
        <f>'[1]Budget ZONA CENTRO'!M99</f>
        <v>557971018.89147067</v>
      </c>
      <c r="N14" s="93">
        <f>'[1]Budget ZONA CENTRO'!N99</f>
        <v>0.41066004548986917</v>
      </c>
      <c r="O14" s="86">
        <f>'[1]Budget ZONA CENTRO'!O99</f>
        <v>0</v>
      </c>
      <c r="P14" s="87">
        <f>'[1]Budget ZONA CENTRO'!P99</f>
        <v>285190002.80147082</v>
      </c>
      <c r="Q14" s="90">
        <f>'[1]Budget ZONA CENTRO'!Q99</f>
        <v>0</v>
      </c>
      <c r="R14" s="88">
        <f>'[1]Budget ZONA CENTRO'!R99</f>
        <v>0</v>
      </c>
      <c r="S14" s="87">
        <f>'[1]Budget ZONA CENTRO'!S99</f>
        <v>283351977.39147079</v>
      </c>
      <c r="T14" s="89">
        <f>'[1]Budget ZONA CENTRO'!T99</f>
        <v>0</v>
      </c>
      <c r="U14" s="86">
        <f>'[1]Budget ZONA CENTRO'!U99</f>
        <v>0</v>
      </c>
      <c r="V14" s="87">
        <f>'[1]Budget ZONA CENTRO'!V99</f>
        <v>245698137.39147079</v>
      </c>
      <c r="W14" s="90">
        <f>'[1]Budget ZONA CENTRO'!W99</f>
        <v>0</v>
      </c>
      <c r="X14" s="91">
        <f>'[1]Budget ZONA CENTRO'!X99</f>
        <v>0</v>
      </c>
      <c r="Y14" s="92">
        <f>'[1]Budget ZONA CENTRO'!Y99</f>
        <v>814240117.58441222</v>
      </c>
      <c r="Z14" s="93">
        <f>'[1]Budget ZONA CENTRO'!Z99</f>
        <v>0</v>
      </c>
      <c r="AA14" s="86">
        <f>'[1]Budget ZONA CENTRO'!AA99</f>
        <v>0</v>
      </c>
      <c r="AB14" s="87">
        <f>'[1]Budget ZONA CENTRO'!AB99</f>
        <v>253505075.39147076</v>
      </c>
      <c r="AC14" s="90">
        <f>'[1]Budget ZONA CENTRO'!AC99</f>
        <v>0</v>
      </c>
      <c r="AD14" s="88">
        <f>'[1]Budget ZONA CENTRO'!AD99</f>
        <v>0</v>
      </c>
      <c r="AE14" s="87">
        <f>'[1]Budget ZONA CENTRO'!AE99</f>
        <v>236646087.89147076</v>
      </c>
      <c r="AF14" s="89">
        <f>'[1]Budget ZONA CENTRO'!AF99</f>
        <v>0</v>
      </c>
      <c r="AG14" s="86">
        <f>'[1]Budget ZONA CENTRO'!AG99</f>
        <v>0</v>
      </c>
      <c r="AH14" s="87">
        <f>'[1]Budget ZONA CENTRO'!AH99</f>
        <v>152658710.39147076</v>
      </c>
      <c r="AI14" s="90">
        <f>'[1]Budget ZONA CENTRO'!AI99</f>
        <v>0</v>
      </c>
      <c r="AJ14" s="91">
        <f>'[1]Budget ZONA CENTRO'!AJ99</f>
        <v>0</v>
      </c>
      <c r="AK14" s="92">
        <f>'[1]Budget ZONA CENTRO'!AK99</f>
        <v>642809873.67441225</v>
      </c>
      <c r="AL14" s="93">
        <f>'[1]Budget ZONA CENTRO'!AL99</f>
        <v>0</v>
      </c>
      <c r="AM14" s="86">
        <f>'[1]Budget ZONA CENTRO'!AM99</f>
        <v>0</v>
      </c>
      <c r="AN14" s="87">
        <f>'[1]Budget ZONA CENTRO'!AN99</f>
        <v>164043661.89147079</v>
      </c>
      <c r="AO14" s="90">
        <f>'[1]Budget ZONA CENTRO'!AO99</f>
        <v>0</v>
      </c>
      <c r="AP14" s="88">
        <f>'[1]Budget ZONA CENTRO'!AP99</f>
        <v>0</v>
      </c>
      <c r="AQ14" s="87">
        <f>'[1]Budget ZONA CENTRO'!AQ99</f>
        <v>126284413.39147076</v>
      </c>
      <c r="AR14" s="89">
        <f>'[1]Budget ZONA CENTRO'!AR99</f>
        <v>0</v>
      </c>
      <c r="AS14" s="86">
        <f>'[1]Budget ZONA CENTRO'!AS99</f>
        <v>0</v>
      </c>
      <c r="AT14" s="87">
        <f>'[1]Budget ZONA CENTRO'!AT99</f>
        <v>75711195.39147076</v>
      </c>
      <c r="AU14" s="90">
        <f>'[1]Budget ZONA CENTRO'!AU99</f>
        <v>0</v>
      </c>
      <c r="AV14" s="91">
        <f>'[1]Budget ZONA CENTRO'!AV99</f>
        <v>0</v>
      </c>
      <c r="AW14" s="92">
        <f>'[1]Budget ZONA CENTRO'!AW99</f>
        <v>366039270.67441231</v>
      </c>
      <c r="AX14" s="93">
        <f>'[1]Budget ZONA CENTRO'!AX99</f>
        <v>0</v>
      </c>
      <c r="AY14" s="94">
        <f>'[1]Budget ZONA CENTRO'!AY99</f>
        <v>229136404</v>
      </c>
      <c r="AZ14" s="95">
        <f>'[1]Budget ZONA CENTRO'!AZ99</f>
        <v>2381060280.8247075</v>
      </c>
      <c r="BA14" s="96">
        <f>'[1]Budget ZONA CENTRO'!BA99</f>
        <v>9.6232928601301934E-2</v>
      </c>
    </row>
    <row r="15" spans="1:53" s="97" customFormat="1" ht="15" thickBot="1" x14ac:dyDescent="0.35"/>
    <row r="16" spans="1:53" x14ac:dyDescent="0.3">
      <c r="A16" s="159" t="s">
        <v>106</v>
      </c>
      <c r="B16" s="25" t="s">
        <v>99</v>
      </c>
      <c r="C16" s="98">
        <f>C5+C10</f>
        <v>19170773</v>
      </c>
      <c r="D16" s="99">
        <f>D5+D10</f>
        <v>21771846.560000002</v>
      </c>
      <c r="E16" s="100">
        <f>+C16/D16</f>
        <v>0.8805304110135157</v>
      </c>
      <c r="F16" s="101">
        <f>F5+F10</f>
        <v>56448784</v>
      </c>
      <c r="G16" s="102">
        <f>G5+G10</f>
        <v>64546332.219999999</v>
      </c>
      <c r="H16" s="103">
        <f>+F16/G16</f>
        <v>0.87454673346271206</v>
      </c>
      <c r="I16" s="98">
        <f>I5+I10</f>
        <v>464</v>
      </c>
      <c r="J16" s="99">
        <f>J5+J10</f>
        <v>31331681.809999999</v>
      </c>
      <c r="K16" s="100">
        <f>+I16/J16</f>
        <v>1.4809291209254752E-5</v>
      </c>
      <c r="L16" s="104">
        <f>L5+L10</f>
        <v>75619557</v>
      </c>
      <c r="M16" s="105">
        <f>M5+M10</f>
        <v>117649860.59</v>
      </c>
      <c r="N16" s="106">
        <f>+L16/M16</f>
        <v>0.64275092737702322</v>
      </c>
      <c r="O16" s="98">
        <f>O5+O10</f>
        <v>3232</v>
      </c>
      <c r="P16" s="99">
        <f>P5+P10</f>
        <v>56769754.210000001</v>
      </c>
      <c r="Q16" s="100">
        <f>+O16/P16</f>
        <v>5.6931724383451403E-5</v>
      </c>
      <c r="R16" s="107">
        <f>R5+R10</f>
        <v>0</v>
      </c>
      <c r="S16" s="99">
        <f>S5+S10</f>
        <v>72428557.99000001</v>
      </c>
      <c r="T16" s="103">
        <f>+R16/S16</f>
        <v>0</v>
      </c>
      <c r="U16" s="98">
        <f>U5+U10</f>
        <v>0</v>
      </c>
      <c r="V16" s="99">
        <f>V5+V10</f>
        <v>30408650.829999998</v>
      </c>
      <c r="W16" s="100">
        <f>+U16/V16</f>
        <v>0</v>
      </c>
      <c r="X16" s="104">
        <f>X5+X10</f>
        <v>0</v>
      </c>
      <c r="Y16" s="105">
        <f>Y5+Y10</f>
        <v>159606963.03</v>
      </c>
      <c r="Z16" s="106">
        <f>+X16/Y16</f>
        <v>0</v>
      </c>
      <c r="AA16" s="98">
        <f>AA5+AA10</f>
        <v>0</v>
      </c>
      <c r="AB16" s="99">
        <f>AB5+AB10</f>
        <v>50548986.560000002</v>
      </c>
      <c r="AC16" s="100">
        <f>+AA16/AB16</f>
        <v>0</v>
      </c>
      <c r="AD16" s="107">
        <f>AD5+AD10</f>
        <v>0</v>
      </c>
      <c r="AE16" s="99">
        <f>AE5+AE10</f>
        <v>65295662.219999999</v>
      </c>
      <c r="AF16" s="103">
        <f>+AD16/AE16</f>
        <v>0</v>
      </c>
      <c r="AG16" s="98">
        <f>AG5+AG10</f>
        <v>0</v>
      </c>
      <c r="AH16" s="99">
        <f>AH5+AH10</f>
        <v>52618285.719999999</v>
      </c>
      <c r="AI16" s="100">
        <f>+AG16/AH16</f>
        <v>0</v>
      </c>
      <c r="AJ16" s="104">
        <f>AJ5+AJ10</f>
        <v>0</v>
      </c>
      <c r="AK16" s="105">
        <f>AK5+AK10</f>
        <v>168462934.5</v>
      </c>
      <c r="AL16" s="106">
        <f>+AJ16/AK16</f>
        <v>0</v>
      </c>
      <c r="AM16" s="98">
        <f>AM5+AM10</f>
        <v>0</v>
      </c>
      <c r="AN16" s="99">
        <f>AN5+AN10</f>
        <v>43647950.829999998</v>
      </c>
      <c r="AO16" s="100">
        <f>+AM16/AN16</f>
        <v>0</v>
      </c>
      <c r="AP16" s="107">
        <f>AP5+AP10</f>
        <v>0</v>
      </c>
      <c r="AQ16" s="99">
        <f>AQ5+AQ10</f>
        <v>53229030.950000003</v>
      </c>
      <c r="AR16" s="103">
        <f>+AP16/AQ16</f>
        <v>0</v>
      </c>
      <c r="AS16" s="98">
        <f>AS5+AS10</f>
        <v>0</v>
      </c>
      <c r="AT16" s="99">
        <f>AT5+AT10</f>
        <v>32176042.829999998</v>
      </c>
      <c r="AU16" s="100">
        <f>+AS16/AT16</f>
        <v>0</v>
      </c>
      <c r="AV16" s="104">
        <f>AV5+AV10</f>
        <v>0</v>
      </c>
      <c r="AW16" s="105">
        <f>AW5+AW10</f>
        <v>129053024.61</v>
      </c>
      <c r="AX16" s="106">
        <f>+AV16/AW16</f>
        <v>0</v>
      </c>
      <c r="AY16" s="108">
        <f>AY5+AY10</f>
        <v>75619557</v>
      </c>
      <c r="AZ16" s="109">
        <f>AZ5+AZ10</f>
        <v>574772782.73000002</v>
      </c>
      <c r="BA16" s="110">
        <f>+AY16/AZ16</f>
        <v>0.13156426203904362</v>
      </c>
    </row>
    <row r="17" spans="1:53" x14ac:dyDescent="0.3">
      <c r="A17" s="160"/>
      <c r="B17" s="37" t="s">
        <v>100</v>
      </c>
      <c r="C17" s="111">
        <f t="shared" ref="C17:D20" si="2">C6+C11</f>
        <v>36985921</v>
      </c>
      <c r="D17" s="112">
        <f t="shared" si="2"/>
        <v>44292912</v>
      </c>
      <c r="E17" s="113">
        <f t="shared" ref="E17:E21" si="3">+C17/D17</f>
        <v>0.83503024140747395</v>
      </c>
      <c r="F17" s="114">
        <f t="shared" ref="F17:G19" si="4">F6+F11</f>
        <v>96425893</v>
      </c>
      <c r="G17" s="115">
        <f t="shared" si="4"/>
        <v>239848128</v>
      </c>
      <c r="H17" s="116">
        <f t="shared" ref="H17:H20" si="5">+F17/G17</f>
        <v>0.40202895809134687</v>
      </c>
      <c r="I17" s="111">
        <f t="shared" ref="I17:J20" si="6">I6+I11</f>
        <v>757</v>
      </c>
      <c r="J17" s="112">
        <f t="shared" si="6"/>
        <v>389699520</v>
      </c>
      <c r="K17" s="113">
        <f t="shared" ref="K17:K20" si="7">+I17/J17</f>
        <v>1.9425222797297774E-6</v>
      </c>
      <c r="L17" s="117">
        <f t="shared" ref="L17:M20" si="8">L6+L11</f>
        <v>133411814</v>
      </c>
      <c r="M17" s="118">
        <f t="shared" si="8"/>
        <v>673840560</v>
      </c>
      <c r="N17" s="119">
        <f t="shared" ref="N17:N20" si="9">+L17/M17</f>
        <v>0.19798721228653854</v>
      </c>
      <c r="O17" s="111">
        <f t="shared" ref="O17:P20" si="10">O6+O11</f>
        <v>3232</v>
      </c>
      <c r="P17" s="112">
        <f t="shared" si="10"/>
        <v>398715696</v>
      </c>
      <c r="Q17" s="113">
        <f t="shared" ref="Q17:Q20" si="11">+O17/P17</f>
        <v>8.1060265056633241E-6</v>
      </c>
      <c r="R17" s="120">
        <f t="shared" ref="R17:S20" si="12">R6+R11</f>
        <v>0</v>
      </c>
      <c r="S17" s="112">
        <f t="shared" si="12"/>
        <v>426254784</v>
      </c>
      <c r="T17" s="116">
        <f t="shared" ref="T17:T20" si="13">+R17/S17</f>
        <v>0</v>
      </c>
      <c r="U17" s="111">
        <f t="shared" ref="U17:V20" si="14">U6+U11</f>
        <v>0</v>
      </c>
      <c r="V17" s="112">
        <f t="shared" si="14"/>
        <v>311947424</v>
      </c>
      <c r="W17" s="113">
        <f t="shared" ref="W17:W20" si="15">+U17/V17</f>
        <v>0</v>
      </c>
      <c r="X17" s="117">
        <f t="shared" ref="X17:Y20" si="16">X6+X11</f>
        <v>0</v>
      </c>
      <c r="Y17" s="118">
        <f t="shared" si="16"/>
        <v>1136917904</v>
      </c>
      <c r="Z17" s="119">
        <f t="shared" ref="Z17:Z20" si="17">+X17/Y17</f>
        <v>0</v>
      </c>
      <c r="AA17" s="111">
        <f t="shared" ref="AA17:AB20" si="18">AA6+AA11</f>
        <v>0</v>
      </c>
      <c r="AB17" s="112">
        <f t="shared" si="18"/>
        <v>338387456</v>
      </c>
      <c r="AC17" s="113">
        <f t="shared" ref="AC17:AC20" si="19">+AA17/AB17</f>
        <v>0</v>
      </c>
      <c r="AD17" s="120">
        <f t="shared" ref="AD17:AE20" si="20">AD6+AD11</f>
        <v>0</v>
      </c>
      <c r="AE17" s="112">
        <f t="shared" si="20"/>
        <v>209033360</v>
      </c>
      <c r="AF17" s="116">
        <f t="shared" ref="AF17:AF20" si="21">+AD17/AE17</f>
        <v>0</v>
      </c>
      <c r="AG17" s="111">
        <f t="shared" ref="AG17:AH20" si="22">AG6+AG11</f>
        <v>0</v>
      </c>
      <c r="AH17" s="112">
        <f t="shared" si="22"/>
        <v>99087824</v>
      </c>
      <c r="AI17" s="113">
        <f t="shared" ref="AI17:AI20" si="23">+AG17/AH17</f>
        <v>0</v>
      </c>
      <c r="AJ17" s="117">
        <f t="shared" ref="AJ17:AK20" si="24">AJ6+AJ11</f>
        <v>0</v>
      </c>
      <c r="AK17" s="118">
        <f t="shared" si="24"/>
        <v>646508640</v>
      </c>
      <c r="AL17" s="119">
        <f t="shared" ref="AL17:AL20" si="25">+AJ17/AK17</f>
        <v>0</v>
      </c>
      <c r="AM17" s="111">
        <f t="shared" ref="AM17:AN20" si="26">AM6+AM11</f>
        <v>0</v>
      </c>
      <c r="AN17" s="112">
        <f t="shared" si="26"/>
        <v>90980000</v>
      </c>
      <c r="AO17" s="113">
        <f t="shared" ref="AO17:AO20" si="27">+AM17/AN17</f>
        <v>0</v>
      </c>
      <c r="AP17" s="120">
        <f t="shared" ref="AP17:AQ20" si="28">AP6+AP11</f>
        <v>0</v>
      </c>
      <c r="AQ17" s="112">
        <f t="shared" si="28"/>
        <v>75602000</v>
      </c>
      <c r="AR17" s="116">
        <f t="shared" ref="AR17:AR20" si="29">+AP17/AQ17</f>
        <v>0</v>
      </c>
      <c r="AS17" s="111">
        <f t="shared" ref="AS17:AT20" si="30">AS6+AS11</f>
        <v>0</v>
      </c>
      <c r="AT17" s="112">
        <f t="shared" si="30"/>
        <v>58502000</v>
      </c>
      <c r="AU17" s="113">
        <f t="shared" ref="AU17:AU20" si="31">+AS17/AT17</f>
        <v>0</v>
      </c>
      <c r="AV17" s="117">
        <f t="shared" ref="AV17:AW20" si="32">AV6+AV11</f>
        <v>0</v>
      </c>
      <c r="AW17" s="118">
        <f t="shared" si="32"/>
        <v>225084000</v>
      </c>
      <c r="AX17" s="119">
        <f t="shared" ref="AX17:AX20" si="33">+AV17/AW17</f>
        <v>0</v>
      </c>
      <c r="AY17" s="121">
        <f t="shared" ref="AY17:AZ20" si="34">AY6+AY11</f>
        <v>133411814</v>
      </c>
      <c r="AZ17" s="122">
        <f t="shared" si="34"/>
        <v>2682351104</v>
      </c>
      <c r="BA17" s="123">
        <f t="shared" ref="BA17:BA20" si="35">+AY17/AZ17</f>
        <v>4.973689454786602E-2</v>
      </c>
    </row>
    <row r="18" spans="1:53" x14ac:dyDescent="0.3">
      <c r="A18" s="160"/>
      <c r="B18" s="37" t="s">
        <v>101</v>
      </c>
      <c r="C18" s="111">
        <f t="shared" si="2"/>
        <v>57134955</v>
      </c>
      <c r="D18" s="112">
        <f t="shared" si="2"/>
        <v>62253500</v>
      </c>
      <c r="E18" s="113">
        <f t="shared" si="3"/>
        <v>0.91777900037748883</v>
      </c>
      <c r="F18" s="120">
        <f t="shared" si="4"/>
        <v>39814580</v>
      </c>
      <c r="G18" s="112">
        <f t="shared" si="4"/>
        <v>70243000</v>
      </c>
      <c r="H18" s="116">
        <f t="shared" si="5"/>
        <v>0.56681206668280115</v>
      </c>
      <c r="I18" s="111">
        <f t="shared" si="6"/>
        <v>388</v>
      </c>
      <c r="J18" s="112">
        <f t="shared" si="6"/>
        <v>59751000</v>
      </c>
      <c r="K18" s="113">
        <f t="shared" si="7"/>
        <v>6.4936151696205925E-6</v>
      </c>
      <c r="L18" s="117">
        <f t="shared" si="8"/>
        <v>96949535</v>
      </c>
      <c r="M18" s="118">
        <f t="shared" si="8"/>
        <v>192247500</v>
      </c>
      <c r="N18" s="119">
        <f t="shared" si="9"/>
        <v>0.50429542646848469</v>
      </c>
      <c r="O18" s="111">
        <f t="shared" si="10"/>
        <v>3232</v>
      </c>
      <c r="P18" s="112">
        <f t="shared" si="10"/>
        <v>62555500</v>
      </c>
      <c r="Q18" s="113">
        <f t="shared" si="11"/>
        <v>5.1666120485009308E-5</v>
      </c>
      <c r="R18" s="120">
        <f t="shared" si="12"/>
        <v>0</v>
      </c>
      <c r="S18" s="112">
        <f t="shared" si="12"/>
        <v>60782000</v>
      </c>
      <c r="T18" s="116">
        <f t="shared" si="13"/>
        <v>0</v>
      </c>
      <c r="U18" s="111">
        <f t="shared" si="14"/>
        <v>0</v>
      </c>
      <c r="V18" s="112">
        <f t="shared" si="14"/>
        <v>55688500</v>
      </c>
      <c r="W18" s="113">
        <f t="shared" si="15"/>
        <v>0</v>
      </c>
      <c r="X18" s="117">
        <f t="shared" si="16"/>
        <v>0</v>
      </c>
      <c r="Y18" s="118">
        <f t="shared" si="16"/>
        <v>179026000</v>
      </c>
      <c r="Z18" s="119">
        <f t="shared" si="17"/>
        <v>0</v>
      </c>
      <c r="AA18" s="111">
        <f t="shared" si="18"/>
        <v>0</v>
      </c>
      <c r="AB18" s="112">
        <f t="shared" si="18"/>
        <v>59310500</v>
      </c>
      <c r="AC18" s="113">
        <f t="shared" si="19"/>
        <v>0</v>
      </c>
      <c r="AD18" s="120">
        <f t="shared" si="20"/>
        <v>0</v>
      </c>
      <c r="AE18" s="112">
        <f t="shared" si="20"/>
        <v>59516500</v>
      </c>
      <c r="AF18" s="116">
        <f t="shared" si="21"/>
        <v>0</v>
      </c>
      <c r="AG18" s="111">
        <f t="shared" si="22"/>
        <v>0</v>
      </c>
      <c r="AH18" s="112">
        <f t="shared" si="22"/>
        <v>55979500</v>
      </c>
      <c r="AI18" s="113">
        <f t="shared" si="23"/>
        <v>0</v>
      </c>
      <c r="AJ18" s="117">
        <f t="shared" si="24"/>
        <v>0</v>
      </c>
      <c r="AK18" s="118">
        <f t="shared" si="24"/>
        <v>174806500</v>
      </c>
      <c r="AL18" s="119">
        <f t="shared" si="25"/>
        <v>0</v>
      </c>
      <c r="AM18" s="111">
        <f t="shared" si="26"/>
        <v>0</v>
      </c>
      <c r="AN18" s="112">
        <f t="shared" si="26"/>
        <v>59765000</v>
      </c>
      <c r="AO18" s="113">
        <f t="shared" si="27"/>
        <v>0</v>
      </c>
      <c r="AP18" s="120">
        <f t="shared" si="28"/>
        <v>0</v>
      </c>
      <c r="AQ18" s="112">
        <f t="shared" si="28"/>
        <v>59438000</v>
      </c>
      <c r="AR18" s="116">
        <f t="shared" si="29"/>
        <v>0</v>
      </c>
      <c r="AS18" s="111">
        <f t="shared" si="30"/>
        <v>0</v>
      </c>
      <c r="AT18" s="112">
        <f t="shared" si="30"/>
        <v>55034500</v>
      </c>
      <c r="AU18" s="113">
        <f t="shared" si="31"/>
        <v>0</v>
      </c>
      <c r="AV18" s="117">
        <f t="shared" si="32"/>
        <v>0</v>
      </c>
      <c r="AW18" s="118">
        <f t="shared" si="32"/>
        <v>174237500</v>
      </c>
      <c r="AX18" s="119">
        <f t="shared" si="33"/>
        <v>0</v>
      </c>
      <c r="AY18" s="121">
        <f t="shared" si="34"/>
        <v>96949535</v>
      </c>
      <c r="AZ18" s="122">
        <f t="shared" si="34"/>
        <v>720317500</v>
      </c>
      <c r="BA18" s="123">
        <f t="shared" si="35"/>
        <v>0.13459278026703503</v>
      </c>
    </row>
    <row r="19" spans="1:53" x14ac:dyDescent="0.3">
      <c r="A19" s="160"/>
      <c r="B19" s="37" t="s">
        <v>102</v>
      </c>
      <c r="C19" s="111">
        <f t="shared" si="2"/>
        <v>15579837</v>
      </c>
      <c r="D19" s="112">
        <f t="shared" si="2"/>
        <v>100213.0978676923</v>
      </c>
      <c r="E19" s="113">
        <f t="shared" si="3"/>
        <v>155.46707298251064</v>
      </c>
      <c r="F19" s="120">
        <f>F8+F13+3085483+10386558</f>
        <v>73365389</v>
      </c>
      <c r="G19" s="112">
        <f t="shared" si="4"/>
        <v>106662666.69573538</v>
      </c>
      <c r="H19" s="116">
        <f t="shared" si="5"/>
        <v>0.6878263151743732</v>
      </c>
      <c r="I19" s="111">
        <f t="shared" si="6"/>
        <v>88</v>
      </c>
      <c r="J19" s="112">
        <f t="shared" si="6"/>
        <v>143198922.29854068</v>
      </c>
      <c r="K19" s="113">
        <f t="shared" si="7"/>
        <v>6.1452976452251406E-7</v>
      </c>
      <c r="L19" s="117">
        <f t="shared" si="8"/>
        <v>75473185</v>
      </c>
      <c r="M19" s="118">
        <f t="shared" si="8"/>
        <v>249961802.09214374</v>
      </c>
      <c r="N19" s="119">
        <f t="shared" si="9"/>
        <v>0.30193887373310829</v>
      </c>
      <c r="O19" s="111">
        <f t="shared" si="10"/>
        <v>444</v>
      </c>
      <c r="P19" s="112">
        <f t="shared" si="10"/>
        <v>54920330.206408389</v>
      </c>
      <c r="Q19" s="113">
        <f t="shared" si="11"/>
        <v>8.0844379181862928E-6</v>
      </c>
      <c r="R19" s="120">
        <f t="shared" si="12"/>
        <v>0</v>
      </c>
      <c r="S19" s="112">
        <f t="shared" si="12"/>
        <v>16578604.156408386</v>
      </c>
      <c r="T19" s="116">
        <f t="shared" si="13"/>
        <v>0</v>
      </c>
      <c r="U19" s="111">
        <f t="shared" si="14"/>
        <v>0</v>
      </c>
      <c r="V19" s="112">
        <f t="shared" si="14"/>
        <v>45439554.222241729</v>
      </c>
      <c r="W19" s="113">
        <f t="shared" si="15"/>
        <v>0</v>
      </c>
      <c r="X19" s="117">
        <f t="shared" si="16"/>
        <v>0</v>
      </c>
      <c r="Y19" s="118">
        <f t="shared" si="16"/>
        <v>116938488.5850585</v>
      </c>
      <c r="Z19" s="119">
        <f t="shared" si="17"/>
        <v>0</v>
      </c>
      <c r="AA19" s="111">
        <f t="shared" si="18"/>
        <v>0</v>
      </c>
      <c r="AB19" s="112">
        <f t="shared" si="18"/>
        <v>3890168.222241723</v>
      </c>
      <c r="AC19" s="113">
        <f t="shared" si="19"/>
        <v>0</v>
      </c>
      <c r="AD19" s="120">
        <f t="shared" si="20"/>
        <v>0</v>
      </c>
      <c r="AE19" s="112">
        <f t="shared" si="20"/>
        <v>93173178.722241729</v>
      </c>
      <c r="AF19" s="116">
        <f t="shared" si="21"/>
        <v>0</v>
      </c>
      <c r="AG19" s="111">
        <f t="shared" si="22"/>
        <v>0</v>
      </c>
      <c r="AH19" s="112">
        <f t="shared" si="22"/>
        <v>64230822.276408382</v>
      </c>
      <c r="AI19" s="113">
        <f t="shared" si="23"/>
        <v>0</v>
      </c>
      <c r="AJ19" s="117">
        <f t="shared" si="24"/>
        <v>0</v>
      </c>
      <c r="AK19" s="118">
        <f t="shared" si="24"/>
        <v>161294169.22089183</v>
      </c>
      <c r="AL19" s="119">
        <f t="shared" si="25"/>
        <v>0</v>
      </c>
      <c r="AM19" s="111">
        <f t="shared" si="26"/>
        <v>0</v>
      </c>
      <c r="AN19" s="112">
        <f t="shared" si="26"/>
        <v>42830516.656408384</v>
      </c>
      <c r="AO19" s="113">
        <f t="shared" si="27"/>
        <v>0</v>
      </c>
      <c r="AP19" s="120">
        <f t="shared" si="28"/>
        <v>0</v>
      </c>
      <c r="AQ19" s="112">
        <f t="shared" si="28"/>
        <v>41607160.156408392</v>
      </c>
      <c r="AR19" s="116">
        <f t="shared" si="29"/>
        <v>0</v>
      </c>
      <c r="AS19" s="111">
        <f t="shared" si="30"/>
        <v>0</v>
      </c>
      <c r="AT19" s="112">
        <f t="shared" si="30"/>
        <v>1010148.0265063384</v>
      </c>
      <c r="AU19" s="113">
        <f t="shared" si="31"/>
        <v>0</v>
      </c>
      <c r="AV19" s="117">
        <f t="shared" si="32"/>
        <v>0</v>
      </c>
      <c r="AW19" s="118">
        <f t="shared" si="32"/>
        <v>85447824.839323133</v>
      </c>
      <c r="AX19" s="119">
        <f t="shared" si="33"/>
        <v>0</v>
      </c>
      <c r="AY19" s="121">
        <f t="shared" si="34"/>
        <v>75473185</v>
      </c>
      <c r="AZ19" s="122">
        <f t="shared" si="34"/>
        <v>613642284.73741722</v>
      </c>
      <c r="BA19" s="123">
        <f t="shared" si="35"/>
        <v>0.12299215174243676</v>
      </c>
    </row>
    <row r="20" spans="1:53" s="62" customFormat="1" ht="16.2" thickBot="1" x14ac:dyDescent="0.35">
      <c r="A20" s="161"/>
      <c r="B20" s="85" t="s">
        <v>107</v>
      </c>
      <c r="C20" s="124">
        <f t="shared" si="2"/>
        <v>128871486</v>
      </c>
      <c r="D20" s="125">
        <f t="shared" si="2"/>
        <v>128418471.6578677</v>
      </c>
      <c r="E20" s="52">
        <f t="shared" si="3"/>
        <v>1.0035276415945771</v>
      </c>
      <c r="F20" s="126">
        <f t="shared" ref="F20:G20" si="36">F9+F14</f>
        <v>252582605</v>
      </c>
      <c r="G20" s="125">
        <f t="shared" si="36"/>
        <v>481300126.91573536</v>
      </c>
      <c r="H20" s="127">
        <f t="shared" si="5"/>
        <v>0.52479230915353869</v>
      </c>
      <c r="I20" s="124">
        <f t="shared" si="6"/>
        <v>579</v>
      </c>
      <c r="J20" s="125">
        <f t="shared" si="6"/>
        <v>623981124.10854077</v>
      </c>
      <c r="K20" s="52">
        <f t="shared" si="7"/>
        <v>9.2791268458191957E-7</v>
      </c>
      <c r="L20" s="128">
        <f t="shared" si="8"/>
        <v>381454091</v>
      </c>
      <c r="M20" s="129">
        <f t="shared" si="8"/>
        <v>1233699722.6821437</v>
      </c>
      <c r="N20" s="130">
        <f t="shared" si="9"/>
        <v>0.30919524742268234</v>
      </c>
      <c r="O20" s="124">
        <f t="shared" si="10"/>
        <v>0</v>
      </c>
      <c r="P20" s="125">
        <f t="shared" si="10"/>
        <v>572961280.4164083</v>
      </c>
      <c r="Q20" s="52">
        <f t="shared" si="11"/>
        <v>0</v>
      </c>
      <c r="R20" s="126">
        <f t="shared" si="12"/>
        <v>0</v>
      </c>
      <c r="S20" s="125">
        <f t="shared" si="12"/>
        <v>576043946.14640832</v>
      </c>
      <c r="T20" s="127">
        <f t="shared" si="13"/>
        <v>0</v>
      </c>
      <c r="U20" s="124">
        <f t="shared" si="14"/>
        <v>0</v>
      </c>
      <c r="V20" s="125">
        <f t="shared" si="14"/>
        <v>443484129.05224174</v>
      </c>
      <c r="W20" s="52">
        <f t="shared" si="15"/>
        <v>0</v>
      </c>
      <c r="X20" s="128">
        <f t="shared" si="16"/>
        <v>0</v>
      </c>
      <c r="Y20" s="129">
        <f t="shared" si="16"/>
        <v>1592489355.6150584</v>
      </c>
      <c r="Z20" s="130">
        <f t="shared" si="17"/>
        <v>0</v>
      </c>
      <c r="AA20" s="124">
        <f t="shared" si="18"/>
        <v>0</v>
      </c>
      <c r="AB20" s="125">
        <f t="shared" si="18"/>
        <v>452137110.7822417</v>
      </c>
      <c r="AC20" s="52">
        <f t="shared" si="19"/>
        <v>0</v>
      </c>
      <c r="AD20" s="126">
        <f t="shared" si="20"/>
        <v>0</v>
      </c>
      <c r="AE20" s="125">
        <f t="shared" si="20"/>
        <v>427018700.94224173</v>
      </c>
      <c r="AF20" s="127">
        <f t="shared" si="21"/>
        <v>0</v>
      </c>
      <c r="AG20" s="124">
        <f t="shared" si="22"/>
        <v>0</v>
      </c>
      <c r="AH20" s="125">
        <f t="shared" si="22"/>
        <v>271916431.9964084</v>
      </c>
      <c r="AI20" s="52">
        <f t="shared" si="23"/>
        <v>0</v>
      </c>
      <c r="AJ20" s="128">
        <f t="shared" si="24"/>
        <v>0</v>
      </c>
      <c r="AK20" s="129">
        <f t="shared" si="24"/>
        <v>1151072243.7208917</v>
      </c>
      <c r="AL20" s="130">
        <f t="shared" si="25"/>
        <v>0</v>
      </c>
      <c r="AM20" s="124">
        <f t="shared" si="26"/>
        <v>0</v>
      </c>
      <c r="AN20" s="125">
        <f t="shared" si="26"/>
        <v>237223467.48640838</v>
      </c>
      <c r="AO20" s="52">
        <f t="shared" si="27"/>
        <v>0</v>
      </c>
      <c r="AP20" s="126">
        <f t="shared" si="28"/>
        <v>0</v>
      </c>
      <c r="AQ20" s="125">
        <f t="shared" si="28"/>
        <v>229876191.10640836</v>
      </c>
      <c r="AR20" s="127">
        <f t="shared" si="29"/>
        <v>0</v>
      </c>
      <c r="AS20" s="124">
        <f t="shared" si="30"/>
        <v>0</v>
      </c>
      <c r="AT20" s="125">
        <f t="shared" si="30"/>
        <v>146722690.85650632</v>
      </c>
      <c r="AU20" s="52">
        <f t="shared" si="31"/>
        <v>0</v>
      </c>
      <c r="AV20" s="128">
        <f t="shared" si="32"/>
        <v>0</v>
      </c>
      <c r="AW20" s="129">
        <f t="shared" si="32"/>
        <v>613822349.44932318</v>
      </c>
      <c r="AX20" s="130">
        <f t="shared" si="33"/>
        <v>0</v>
      </c>
      <c r="AY20" s="131">
        <f t="shared" si="34"/>
        <v>381454091</v>
      </c>
      <c r="AZ20" s="132">
        <f t="shared" si="34"/>
        <v>4591083671.4674168</v>
      </c>
      <c r="BA20" s="133">
        <f t="shared" si="35"/>
        <v>8.308585037790836E-2</v>
      </c>
    </row>
    <row r="21" spans="1:53" ht="16.2" thickBot="1" x14ac:dyDescent="0.35">
      <c r="C21" s="134">
        <v>145090962</v>
      </c>
      <c r="D21" s="134">
        <v>128418471.6578677</v>
      </c>
      <c r="E21" s="52">
        <f t="shared" si="3"/>
        <v>1.1298293783354714</v>
      </c>
      <c r="AZ21" s="135"/>
    </row>
    <row r="22" spans="1:53" ht="15" thickBot="1" x14ac:dyDescent="0.35">
      <c r="L22" s="176" t="s">
        <v>147</v>
      </c>
      <c r="M22" s="177">
        <v>600000</v>
      </c>
    </row>
    <row r="23" spans="1:53" x14ac:dyDescent="0.3">
      <c r="C23" s="4" t="s">
        <v>108</v>
      </c>
    </row>
    <row r="24" spans="1:53" x14ac:dyDescent="0.3">
      <c r="C24" s="4" t="s">
        <v>109</v>
      </c>
    </row>
    <row r="26" spans="1:53" x14ac:dyDescent="0.3">
      <c r="B26" s="136" t="s">
        <v>99</v>
      </c>
      <c r="C26" s="137">
        <f>D16-C16</f>
        <v>2601073.5600000024</v>
      </c>
    </row>
    <row r="27" spans="1:53" x14ac:dyDescent="0.3">
      <c r="B27" s="136" t="s">
        <v>100</v>
      </c>
      <c r="C27" s="137">
        <f t="shared" ref="C27:C29" si="37">D17-C17</f>
        <v>7306991</v>
      </c>
    </row>
    <row r="28" spans="1:53" x14ac:dyDescent="0.3">
      <c r="B28" s="136" t="s">
        <v>101</v>
      </c>
      <c r="C28" s="137">
        <f t="shared" si="37"/>
        <v>5118545</v>
      </c>
      <c r="E28" s="15">
        <f>C19/9</f>
        <v>1731093</v>
      </c>
    </row>
    <row r="29" spans="1:53" x14ac:dyDescent="0.3">
      <c r="B29" s="136" t="s">
        <v>102</v>
      </c>
      <c r="C29" s="137">
        <f t="shared" si="37"/>
        <v>-15479623.902132308</v>
      </c>
    </row>
    <row r="30" spans="1:53" x14ac:dyDescent="0.3">
      <c r="B30" s="136" t="s">
        <v>110</v>
      </c>
      <c r="C30" s="137">
        <f>SUM(C26:C29)</f>
        <v>-453014.34213230573</v>
      </c>
    </row>
    <row r="33" spans="1:4" x14ac:dyDescent="0.3">
      <c r="B33" s="136" t="s">
        <v>111</v>
      </c>
      <c r="C33" s="138">
        <v>12000000</v>
      </c>
      <c r="D33" s="4" t="s">
        <v>112</v>
      </c>
    </row>
    <row r="34" spans="1:4" x14ac:dyDescent="0.3">
      <c r="B34" s="136" t="s">
        <v>113</v>
      </c>
      <c r="C34" s="138">
        <f>9*E28</f>
        <v>15579837</v>
      </c>
    </row>
    <row r="35" spans="1:4" x14ac:dyDescent="0.3">
      <c r="C35" s="134"/>
    </row>
    <row r="36" spans="1:4" x14ac:dyDescent="0.3">
      <c r="C36" s="4">
        <v>130000000</v>
      </c>
    </row>
    <row r="38" spans="1:4" x14ac:dyDescent="0.3">
      <c r="B38" s="162" t="s">
        <v>114</v>
      </c>
      <c r="C38" s="162"/>
    </row>
    <row r="39" spans="1:4" x14ac:dyDescent="0.3">
      <c r="B39" s="139" t="s">
        <v>115</v>
      </c>
      <c r="C39" s="140">
        <v>6800000</v>
      </c>
    </row>
    <row r="40" spans="1:4" x14ac:dyDescent="0.3">
      <c r="B40" s="139" t="s">
        <v>116</v>
      </c>
      <c r="C40" s="140">
        <v>3400000</v>
      </c>
    </row>
    <row r="41" spans="1:4" x14ac:dyDescent="0.3">
      <c r="B41" s="139" t="s">
        <v>117</v>
      </c>
      <c r="C41" s="140">
        <v>1700000</v>
      </c>
      <c r="D41" s="141">
        <f>C41-1700000</f>
        <v>0</v>
      </c>
    </row>
    <row r="44" spans="1:4" x14ac:dyDescent="0.3">
      <c r="A44" s="5"/>
      <c r="B44" s="162" t="s">
        <v>118</v>
      </c>
      <c r="C44" s="162"/>
      <c r="D44" s="5"/>
    </row>
    <row r="45" spans="1:4" ht="28.8" x14ac:dyDescent="0.3">
      <c r="A45" s="142" t="s">
        <v>119</v>
      </c>
      <c r="B45" s="5" t="s">
        <v>120</v>
      </c>
      <c r="C45" s="138">
        <v>3808000</v>
      </c>
      <c r="D45" s="5" t="s">
        <v>121</v>
      </c>
    </row>
    <row r="46" spans="1:4" ht="28.8" x14ac:dyDescent="0.3">
      <c r="A46" s="142" t="s">
        <v>122</v>
      </c>
      <c r="B46" s="5" t="s">
        <v>123</v>
      </c>
      <c r="C46" s="143">
        <v>394220</v>
      </c>
      <c r="D46" s="5" t="s">
        <v>121</v>
      </c>
    </row>
    <row r="47" spans="1:4" x14ac:dyDescent="0.3">
      <c r="A47" s="144" t="s">
        <v>124</v>
      </c>
      <c r="B47" s="145" t="s">
        <v>125</v>
      </c>
      <c r="C47" s="146">
        <v>1998665</v>
      </c>
      <c r="D47" s="5"/>
    </row>
    <row r="48" spans="1:4" ht="28.8" x14ac:dyDescent="0.3">
      <c r="A48" s="142" t="s">
        <v>126</v>
      </c>
      <c r="B48" s="5" t="s">
        <v>127</v>
      </c>
      <c r="C48" s="138">
        <v>3085483</v>
      </c>
      <c r="D48" s="5" t="s">
        <v>121</v>
      </c>
    </row>
    <row r="49" spans="1:9" ht="28.8" x14ac:dyDescent="0.3">
      <c r="A49" s="142" t="s">
        <v>126</v>
      </c>
      <c r="B49" s="142" t="s">
        <v>128</v>
      </c>
      <c r="C49" s="138">
        <f>(1454700*1.19*6)</f>
        <v>10386558</v>
      </c>
      <c r="D49" s="5" t="s">
        <v>121</v>
      </c>
    </row>
    <row r="52" spans="1:9" x14ac:dyDescent="0.3">
      <c r="B52" s="4" t="s">
        <v>129</v>
      </c>
      <c r="C52" s="147" t="s">
        <v>80</v>
      </c>
      <c r="D52" s="147" t="s">
        <v>81</v>
      </c>
      <c r="E52" s="5" t="s">
        <v>130</v>
      </c>
    </row>
    <row r="53" spans="1:9" x14ac:dyDescent="0.3">
      <c r="B53" s="148" t="s">
        <v>30</v>
      </c>
      <c r="C53" s="138">
        <v>1109130</v>
      </c>
      <c r="D53" s="138">
        <v>7815500</v>
      </c>
      <c r="E53" s="149">
        <f>D53-C53</f>
        <v>6706370</v>
      </c>
    </row>
    <row r="54" spans="1:9" x14ac:dyDescent="0.3">
      <c r="B54" s="148" t="s">
        <v>36</v>
      </c>
      <c r="C54" s="138"/>
      <c r="D54" s="138">
        <v>1308000</v>
      </c>
      <c r="E54" s="149">
        <f t="shared" ref="E54:E60" si="38">D54-C54</f>
        <v>1308000</v>
      </c>
      <c r="F54" s="136" t="s">
        <v>99</v>
      </c>
      <c r="G54" s="138">
        <v>56448784</v>
      </c>
      <c r="H54" s="138">
        <v>64546332.219999999</v>
      </c>
    </row>
    <row r="55" spans="1:9" x14ac:dyDescent="0.3">
      <c r="B55" s="148" t="s">
        <v>131</v>
      </c>
      <c r="C55" s="138"/>
      <c r="D55" s="138">
        <v>5171500</v>
      </c>
      <c r="E55" s="149">
        <f t="shared" si="38"/>
        <v>5171500</v>
      </c>
      <c r="F55" s="136" t="s">
        <v>100</v>
      </c>
      <c r="G55" s="138">
        <v>96425893</v>
      </c>
      <c r="H55" s="138">
        <v>239848128</v>
      </c>
    </row>
    <row r="56" spans="1:9" x14ac:dyDescent="0.3">
      <c r="B56" s="148" t="s">
        <v>41</v>
      </c>
      <c r="C56" s="138"/>
      <c r="D56" s="138">
        <v>981000</v>
      </c>
      <c r="E56" s="149">
        <f t="shared" si="38"/>
        <v>981000</v>
      </c>
      <c r="F56" s="136" t="s">
        <v>101</v>
      </c>
      <c r="G56" s="138">
        <f>39814580+E61</f>
        <v>61392800</v>
      </c>
      <c r="H56" s="138">
        <v>70243000</v>
      </c>
    </row>
    <row r="57" spans="1:9" x14ac:dyDescent="0.3">
      <c r="B57" s="148" t="s">
        <v>40</v>
      </c>
      <c r="C57" s="138">
        <v>2117250</v>
      </c>
      <c r="D57" s="138">
        <v>3874000</v>
      </c>
      <c r="E57" s="149">
        <f t="shared" si="38"/>
        <v>1756750</v>
      </c>
      <c r="F57" s="136" t="s">
        <v>102</v>
      </c>
      <c r="G57" s="138">
        <f>73365389+E75</f>
        <v>99710572.097867697</v>
      </c>
      <c r="H57" s="138">
        <v>106662666.69573538</v>
      </c>
    </row>
    <row r="58" spans="1:9" ht="15.6" x14ac:dyDescent="0.3">
      <c r="B58" s="148" t="s">
        <v>132</v>
      </c>
      <c r="C58" s="138">
        <v>1574400</v>
      </c>
      <c r="D58" s="138">
        <v>5430500</v>
      </c>
      <c r="E58" s="149">
        <f t="shared" si="38"/>
        <v>3856100</v>
      </c>
      <c r="F58" s="150" t="s">
        <v>107</v>
      </c>
      <c r="G58" s="149">
        <f>SUM(G54,G56:G57)</f>
        <v>217552156.0978677</v>
      </c>
      <c r="H58" s="149">
        <f>SUM(H54,H56:H57)</f>
        <v>241451998.91573536</v>
      </c>
      <c r="I58" s="151">
        <f>G58/H58</f>
        <v>0.90101617329658756</v>
      </c>
    </row>
    <row r="59" spans="1:9" x14ac:dyDescent="0.3">
      <c r="B59" s="148" t="s">
        <v>35</v>
      </c>
      <c r="C59" s="138"/>
      <c r="D59" s="138">
        <v>981000</v>
      </c>
      <c r="E59" s="149">
        <f t="shared" si="38"/>
        <v>981000</v>
      </c>
    </row>
    <row r="60" spans="1:9" x14ac:dyDescent="0.3">
      <c r="B60" s="148" t="s">
        <v>133</v>
      </c>
      <c r="C60" s="138"/>
      <c r="D60" s="138">
        <v>817500</v>
      </c>
      <c r="E60" s="149">
        <f t="shared" si="38"/>
        <v>817500</v>
      </c>
    </row>
    <row r="61" spans="1:9" ht="15" thickBot="1" x14ac:dyDescent="0.35">
      <c r="E61" s="141">
        <f>SUM(E53:E60)</f>
        <v>21578220</v>
      </c>
    </row>
    <row r="62" spans="1:9" x14ac:dyDescent="0.3">
      <c r="B62" s="152" t="s">
        <v>134</v>
      </c>
      <c r="C62" s="19" t="s">
        <v>80</v>
      </c>
      <c r="D62" s="17" t="s">
        <v>81</v>
      </c>
      <c r="E62" s="4" t="s">
        <v>130</v>
      </c>
    </row>
    <row r="63" spans="1:9" x14ac:dyDescent="0.3">
      <c r="B63" s="153" t="s">
        <v>135</v>
      </c>
      <c r="C63" s="134"/>
      <c r="D63" s="134">
        <v>4150213.0978676924</v>
      </c>
      <c r="E63" s="141">
        <f t="shared" ref="E63:E73" si="39">D63-C63</f>
        <v>4150213.0978676924</v>
      </c>
    </row>
    <row r="64" spans="1:9" x14ac:dyDescent="0.3">
      <c r="B64" s="153" t="s">
        <v>48</v>
      </c>
      <c r="C64" s="134">
        <v>404950</v>
      </c>
      <c r="D64" s="134">
        <v>9707592</v>
      </c>
      <c r="E64" s="141">
        <f t="shared" si="39"/>
        <v>9302642</v>
      </c>
    </row>
    <row r="65" spans="2:5" x14ac:dyDescent="0.3">
      <c r="B65" s="153" t="s">
        <v>52</v>
      </c>
      <c r="C65" s="134"/>
      <c r="D65" s="134">
        <v>12892328</v>
      </c>
      <c r="E65" s="141">
        <f t="shared" si="39"/>
        <v>12892328</v>
      </c>
    </row>
    <row r="66" spans="2:5" x14ac:dyDescent="0.3">
      <c r="B66" s="154" t="s">
        <v>31</v>
      </c>
      <c r="C66" s="134"/>
      <c r="D66" s="134">
        <v>3240000</v>
      </c>
      <c r="E66" s="141">
        <f t="shared" si="39"/>
        <v>3240000</v>
      </c>
    </row>
    <row r="67" spans="2:5" x14ac:dyDescent="0.3">
      <c r="B67" s="153" t="s">
        <v>136</v>
      </c>
      <c r="C67" s="134">
        <v>3564345</v>
      </c>
      <c r="D67" s="134">
        <v>10679563.097867692</v>
      </c>
      <c r="E67" s="141">
        <f t="shared" si="39"/>
        <v>7115218.0978676919</v>
      </c>
    </row>
    <row r="68" spans="2:5" x14ac:dyDescent="0.3">
      <c r="B68" s="154" t="s">
        <v>55</v>
      </c>
      <c r="C68" s="134"/>
      <c r="D68" s="134">
        <v>8475535</v>
      </c>
      <c r="E68" s="141">
        <f t="shared" si="39"/>
        <v>8475535</v>
      </c>
    </row>
    <row r="69" spans="2:5" x14ac:dyDescent="0.3">
      <c r="B69" s="154" t="s">
        <v>54</v>
      </c>
      <c r="C69" s="134"/>
      <c r="D69" s="134">
        <v>10406016</v>
      </c>
      <c r="E69" s="141">
        <f t="shared" si="39"/>
        <v>10406016</v>
      </c>
    </row>
    <row r="70" spans="2:5" x14ac:dyDescent="0.3">
      <c r="B70" s="155" t="s">
        <v>28</v>
      </c>
      <c r="C70" s="134"/>
      <c r="D70" s="134">
        <v>4050000</v>
      </c>
      <c r="E70" s="141">
        <f t="shared" si="39"/>
        <v>4050000</v>
      </c>
    </row>
    <row r="71" spans="2:5" x14ac:dyDescent="0.3">
      <c r="B71" s="155" t="s">
        <v>131</v>
      </c>
      <c r="C71" s="134"/>
      <c r="D71" s="134">
        <v>1898221.5</v>
      </c>
      <c r="E71" s="141">
        <f t="shared" si="39"/>
        <v>1898221.5</v>
      </c>
    </row>
    <row r="72" spans="2:5" x14ac:dyDescent="0.3">
      <c r="B72" s="155" t="s">
        <v>32</v>
      </c>
      <c r="C72" s="134"/>
      <c r="D72" s="134">
        <v>3240000</v>
      </c>
      <c r="E72" s="141">
        <f t="shared" si="39"/>
        <v>3240000</v>
      </c>
    </row>
    <row r="73" spans="2:5" x14ac:dyDescent="0.3">
      <c r="B73" s="156" t="s">
        <v>132</v>
      </c>
      <c r="C73" s="134">
        <v>4189677</v>
      </c>
      <c r="D73" s="134">
        <v>9389770</v>
      </c>
      <c r="E73" s="141">
        <f t="shared" si="39"/>
        <v>5200093</v>
      </c>
    </row>
    <row r="74" spans="2:5" x14ac:dyDescent="0.3">
      <c r="E74" s="141">
        <f>SUM(E63:E73)</f>
        <v>69970266.69573538</v>
      </c>
    </row>
    <row r="75" spans="2:5" x14ac:dyDescent="0.3">
      <c r="E75" s="141">
        <f>E63+E64+E65</f>
        <v>26345183.09786769</v>
      </c>
    </row>
  </sheetData>
  <mergeCells count="22">
    <mergeCell ref="AP3:AR3"/>
    <mergeCell ref="AS3:AU3"/>
    <mergeCell ref="AV3:AX3"/>
    <mergeCell ref="AY3:BA3"/>
    <mergeCell ref="A5:A9"/>
    <mergeCell ref="U3:W3"/>
    <mergeCell ref="X3:Z3"/>
    <mergeCell ref="AA3:AC3"/>
    <mergeCell ref="AD3:AF3"/>
    <mergeCell ref="AG3:AI3"/>
    <mergeCell ref="AJ3:AL3"/>
    <mergeCell ref="C3:E3"/>
    <mergeCell ref="F3:H3"/>
    <mergeCell ref="I3:K3"/>
    <mergeCell ref="L3:N3"/>
    <mergeCell ref="O3:Q3"/>
    <mergeCell ref="A10:A14"/>
    <mergeCell ref="A16:A20"/>
    <mergeCell ref="B38:C38"/>
    <mergeCell ref="B44:C44"/>
    <mergeCell ref="AM3:AO3"/>
    <mergeCell ref="R3:T3"/>
  </mergeCells>
  <conditionalFormatting sqref="E9">
    <cfRule type="cellIs" dxfId="8" priority="7" operator="between">
      <formula>0.96</formula>
      <formula>1.03</formula>
    </cfRule>
    <cfRule type="cellIs" dxfId="7" priority="8" operator="lessThan">
      <formula>0.95</formula>
    </cfRule>
    <cfRule type="cellIs" dxfId="6" priority="9" operator="greaterThan">
      <formula>1.031</formula>
    </cfRule>
  </conditionalFormatting>
  <conditionalFormatting sqref="E14">
    <cfRule type="cellIs" dxfId="5" priority="4" operator="between">
      <formula>0.971</formula>
      <formula>1.03</formula>
    </cfRule>
    <cfRule type="cellIs" dxfId="4" priority="5" operator="lessThan">
      <formula>0.97</formula>
    </cfRule>
    <cfRule type="cellIs" dxfId="3" priority="6" operator="greaterThan">
      <formula>1.08</formula>
    </cfRule>
  </conditionalFormatting>
  <conditionalFormatting sqref="E20:E21">
    <cfRule type="cellIs" dxfId="2" priority="1" operator="between">
      <formula>0.96</formula>
      <formula>1.079</formula>
    </cfRule>
    <cfRule type="cellIs" dxfId="1" priority="2" operator="lessThan">
      <formula>0.95</formula>
    </cfRule>
    <cfRule type="cellIs" dxfId="0" priority="3" operator="greaterThan">
      <formula>1.08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 equipos, precios mantto</vt:lpstr>
      <vt:lpstr>Tabla dinamica Precios y mas</vt:lpstr>
      <vt:lpstr>CONSOLIDADO 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PUNTOVET1</dc:creator>
  <cp:lastModifiedBy>JORGE ANDRES GARCIA PINZON</cp:lastModifiedBy>
  <dcterms:created xsi:type="dcterms:W3CDTF">2022-01-26T02:08:16Z</dcterms:created>
  <dcterms:modified xsi:type="dcterms:W3CDTF">2022-04-15T02:02:36Z</dcterms:modified>
</cp:coreProperties>
</file>