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K24"/>
  <sheetViews>
    <sheetView topLeftCell="A2" zoomScale="160" zoomScaleNormal="160" workbookViewId="0">
      <selection activeCell="D21" sqref="D21:E21"/>
    </sheetView>
  </sheetViews>
  <sheetFormatPr baseColWidth="10" defaultColWidth="8.83203125" defaultRowHeight="15"/>
  <cols>
    <col width="21.83203125" bestFit="1" customWidth="1" min="3" max="3"/>
    <col width="12.6640625" bestFit="1" customWidth="1" min="4" max="4"/>
    <col width="12.6640625" bestFit="1" customWidth="1" min="7" max="7"/>
    <col width="11.83203125" bestFit="1" customWidth="1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2.497034587704941</v>
      </c>
      <c r="E5" t="n">
        <v>2.473020242929459</v>
      </c>
      <c r="F5" t="n">
        <v>0.07832261502918832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0.07636058327964335</v>
      </c>
      <c r="E6" t="n">
        <v>0.07376992758363485</v>
      </c>
      <c r="F6" t="n">
        <v>0.002756964555481807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-0.002204408517441222</v>
      </c>
      <c r="E7" t="n">
        <v>-0.3552965564727783</v>
      </c>
      <c r="F7" t="n">
        <v>0.01283204546441114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0.5403622751073206</v>
      </c>
      <c r="E8" t="n">
        <v>0.2189719285666943</v>
      </c>
      <c r="F8" t="n">
        <v>0.008714648232788468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2.533702817369459</v>
      </c>
      <c r="E9" t="n">
        <v>2.589592592477798</v>
      </c>
      <c r="F9" t="n">
        <v>0.08230323421738787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0.3030300967266508</v>
      </c>
      <c r="E10" t="n">
        <v>0.3511381005048752</v>
      </c>
      <c r="F10" t="n">
        <v>0.01203229253374716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2.417443432035182</v>
      </c>
      <c r="E11" t="n">
        <v>2.492724134556088</v>
      </c>
      <c r="F11" t="n">
        <v>0.07914624579444615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Initial</t>
        </is>
      </c>
      <c r="D12" t="n">
        <v>0.006459426725878078</v>
      </c>
      <c r="E12" t="n">
        <v>0.03895805112074458</v>
      </c>
      <c r="F12" t="n">
        <v>0.004028269770326015</v>
      </c>
      <c r="G12" t="n">
        <v>0.1</v>
      </c>
      <c r="H12" t="n">
        <v>7</v>
      </c>
      <c r="I12" s="1" t="n">
        <v>2</v>
      </c>
      <c r="J12">
        <f>(D12-E12)^2/F12^2</f>
        <v/>
      </c>
    </row>
    <row r="13">
      <c r="C13" t="inlineStr">
        <is>
          <t>\% Intermediate</t>
        </is>
      </c>
      <c r="D13" t="n">
        <v>0.2024061364553896</v>
      </c>
      <c r="E13" t="n">
        <v>0.2825256499751223</v>
      </c>
      <c r="F13" t="n">
        <v>0.01278570880286808</v>
      </c>
      <c r="G13" t="n">
        <v>0.2</v>
      </c>
      <c r="H13" t="n">
        <v>8</v>
      </c>
      <c r="I13" s="1" t="n">
        <v>3</v>
      </c>
      <c r="J13">
        <f>(D13-E13)^2/F13^2</f>
        <v/>
      </c>
    </row>
    <row r="14">
      <c r="C14" t="inlineStr">
        <is>
          <t>\% Advanced</t>
        </is>
      </c>
      <c r="D14" t="n">
        <v>0.3792894630601534</v>
      </c>
      <c r="E14" t="n">
        <v>0.5282867442094009</v>
      </c>
      <c r="F14" t="n">
        <v>0.01946973085298174</v>
      </c>
      <c r="G14" t="n">
        <v>-0.01</v>
      </c>
      <c r="H14" t="n">
        <v>9</v>
      </c>
      <c r="I14" s="1" t="n">
        <v>4</v>
      </c>
      <c r="J14">
        <f>(D14-E14)^2/F14^2</f>
        <v/>
      </c>
    </row>
    <row r="15">
      <c r="C15" t="inlineStr">
        <is>
          <t>\% Expert</t>
        </is>
      </c>
      <c r="D15" t="n">
        <v>0.3918449737585789</v>
      </c>
      <c r="E15" t="n">
        <v>0.1492295546947322</v>
      </c>
      <c r="F15" t="n">
        <v>0.008675134419246397</v>
      </c>
      <c r="G15" t="n">
        <v>0.1</v>
      </c>
      <c r="H15" t="n">
        <v>10</v>
      </c>
      <c r="I15" s="2" t="n">
        <v>0</v>
      </c>
      <c r="J15">
        <f>(D15-E15)^2/F15^2</f>
        <v/>
      </c>
    </row>
    <row r="16">
      <c r="C16" t="inlineStr">
        <is>
          <t>corr(Port,Simce)</t>
        </is>
      </c>
      <c r="D16" t="n">
        <v>0.03425603266175882</v>
      </c>
      <c r="E16" t="n">
        <v>0.2381830824043836</v>
      </c>
      <c r="F16" t="n">
        <v>0.01986858011483212</v>
      </c>
      <c r="G16" t="n">
        <v>0.7</v>
      </c>
      <c r="H16" t="n">
        <v>11</v>
      </c>
      <c r="I16" s="2" t="n">
        <v>1</v>
      </c>
      <c r="J16">
        <f>(D16-E16)^2/F16^2</f>
        <v/>
      </c>
    </row>
    <row r="17">
      <c r="C17" t="inlineStr">
        <is>
          <t>corr(Test,Simce)</t>
        </is>
      </c>
      <c r="D17" t="n">
        <v>0.01089216463377334</v>
      </c>
      <c r="E17" t="n">
        <v>0.2232180179692148</v>
      </c>
      <c r="F17" t="n">
        <v>0.02229085519208141</v>
      </c>
      <c r="G17" t="n">
        <v>-0.4</v>
      </c>
      <c r="H17" t="n">
        <v>12</v>
      </c>
      <c r="I17" s="2" t="n">
        <v>2</v>
      </c>
      <c r="J17">
        <f>(D17-E17)^2/F17^2</f>
        <v/>
      </c>
    </row>
    <row r="18">
      <c r="C18" t="inlineStr">
        <is>
          <t>corr(exp,Port)</t>
        </is>
      </c>
      <c r="D18" t="n">
        <v>-0.06392483258971104</v>
      </c>
      <c r="E18" t="n">
        <v>-0.06485860670546678</v>
      </c>
      <c r="F18" t="n">
        <v>0.01981038070346321</v>
      </c>
      <c r="G18" t="n">
        <v>0.3</v>
      </c>
      <c r="H18" t="n">
        <v>13</v>
      </c>
      <c r="I18" s="2" t="n">
        <v>3</v>
      </c>
      <c r="J18">
        <f>(D18-E18)^2/F18^2</f>
        <v/>
      </c>
    </row>
    <row r="19">
      <c r="C19" t="inlineStr">
        <is>
          <t>corr(exp,Test)</t>
        </is>
      </c>
      <c r="D19" t="n">
        <v>-0.02781665760572839</v>
      </c>
      <c r="E19" t="n">
        <v>-0.02306611005363123</v>
      </c>
      <c r="F19" t="n">
        <v>0.02042360966074426</v>
      </c>
      <c r="G19" t="n">
        <v>0.9</v>
      </c>
      <c r="H19" t="n">
        <v>14</v>
      </c>
      <c r="I19" s="3" t="n">
        <v>0</v>
      </c>
      <c r="J19">
        <f>(D19-E19)^2/F19^2</f>
        <v/>
      </c>
    </row>
    <row r="20">
      <c r="C20" t="inlineStr">
        <is>
          <t>\% Intermediate control</t>
        </is>
      </c>
      <c r="I20" s="3" t="n"/>
      <c r="K20" t="inlineStr">
        <is>
          <t>ELIMINADO</t>
        </is>
      </c>
    </row>
    <row r="21">
      <c r="C21" t="inlineStr">
        <is>
          <t>\% adva/expert control</t>
        </is>
      </c>
      <c r="D21" t="n">
        <v>0</v>
      </c>
      <c r="E21" t="n">
        <v>0.5851949692469636</v>
      </c>
      <c r="F21" t="n">
        <v>0.02042369864481303</v>
      </c>
      <c r="G21" t="n">
        <v>-0.1</v>
      </c>
      <c r="H21" t="n">
        <v>16</v>
      </c>
      <c r="I21" s="3" t="n">
        <v>2</v>
      </c>
      <c r="J21">
        <f>(D21-E21)^2/F21^2</f>
        <v/>
      </c>
    </row>
    <row r="22">
      <c r="C22" t="inlineStr">
        <is>
          <t>Corr(Test,p)</t>
        </is>
      </c>
      <c r="D22" t="n">
        <v>0.5067992395108045</v>
      </c>
      <c r="E22" t="n">
        <v>0.4185176715820618</v>
      </c>
      <c r="F22" t="n">
        <v>0.01967542804872869</v>
      </c>
      <c r="G22" t="n">
        <v>-0.2</v>
      </c>
      <c r="H22" t="n">
        <v>17</v>
      </c>
      <c r="I22" s="1" t="n">
        <v>5</v>
      </c>
      <c r="J22">
        <f>(D22-E22)^2/F22^2</f>
        <v/>
      </c>
    </row>
    <row r="23">
      <c r="C23" t="inlineStr">
        <is>
          <t>Corr(Port,p)</t>
        </is>
      </c>
      <c r="D23" t="n">
        <v>0.2652590491206642</v>
      </c>
      <c r="E23" t="n">
        <v>0.2080090161961711</v>
      </c>
      <c r="F23" t="n">
        <v>0.01423183394444534</v>
      </c>
      <c r="G23" t="n">
        <v>0.8</v>
      </c>
      <c r="H23" t="n">
        <v>18</v>
      </c>
      <c r="I23" s="1" t="n">
        <v>5</v>
      </c>
      <c r="J23">
        <f>(D23-E23)^2/F23^2</f>
        <v/>
      </c>
    </row>
    <row r="24">
      <c r="J24">
        <f>SUM(J5:J23)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3"/>
  <sheetViews>
    <sheetView tabSelected="1" zoomScale="144" workbookViewId="0">
      <selection activeCell="H14" sqref="H14"/>
    </sheetView>
  </sheetViews>
  <sheetFormatPr baseColWidth="10" defaultRowHeight="15"/>
  <cols>
    <col width="37.5" bestFit="1" customWidth="1" min="2" max="2"/>
    <col width="2.83203125" customWidth="1" min="3" max="3"/>
    <col width="11.1640625" bestFit="1" customWidth="1" style="13" min="4" max="4"/>
    <col width="2.83203125" customWidth="1" style="13" min="5" max="5"/>
    <col width="11.1640625" bestFit="1" customWidth="1" style="13" min="6" max="6"/>
    <col width="2.83203125" customWidth="1" style="13" min="7" max="7"/>
    <col width="10.83203125" customWidth="1" style="13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</row>
    <row r="4">
      <c r="B4" t="inlineStr">
        <is>
          <t>$E(Portfolio)$</t>
        </is>
      </c>
      <c r="D4" s="12">
        <f>data!D5</f>
        <v/>
      </c>
      <c r="F4" s="12">
        <f>data!E5</f>
        <v/>
      </c>
      <c r="H4" s="14">
        <f>data!F5</f>
        <v/>
      </c>
    </row>
    <row r="5">
      <c r="B5" t="inlineStr">
        <is>
          <t>$Var(Portfolio)$</t>
        </is>
      </c>
      <c r="D5" s="12">
        <f>data!D6</f>
        <v/>
      </c>
      <c r="F5" s="12">
        <f>data!E6</f>
        <v/>
      </c>
      <c r="H5" s="14">
        <f>data!F6</f>
        <v/>
      </c>
    </row>
    <row r="6">
      <c r="B6" t="inlineStr">
        <is>
          <t>$E(SIMCE)$</t>
        </is>
      </c>
      <c r="D6" s="12">
        <f>data!D7</f>
        <v/>
      </c>
      <c r="F6" s="12">
        <f>data!E7</f>
        <v/>
      </c>
      <c r="H6" s="14">
        <f>data!F7</f>
        <v/>
      </c>
    </row>
    <row r="7">
      <c r="B7" t="inlineStr">
        <is>
          <t>$VAR(SIMCE)$</t>
        </is>
      </c>
      <c r="D7" s="12">
        <f>data!D8</f>
        <v/>
      </c>
      <c r="F7" s="12">
        <f>data!E8</f>
        <v/>
      </c>
      <c r="H7" s="14">
        <f>data!F8</f>
        <v/>
      </c>
    </row>
    <row r="8">
      <c r="B8" t="inlineStr">
        <is>
          <t>$E(STEI)$</t>
        </is>
      </c>
      <c r="D8" s="12">
        <f>data!D9</f>
        <v/>
      </c>
      <c r="F8" s="12">
        <f>data!E9</f>
        <v/>
      </c>
      <c r="H8" s="14">
        <f>data!F9</f>
        <v/>
      </c>
    </row>
    <row r="9">
      <c r="B9" t="inlineStr">
        <is>
          <t>$VAR(STEI)$</t>
        </is>
      </c>
      <c r="D9" s="12">
        <f>data!D10</f>
        <v/>
      </c>
      <c r="F9" s="12">
        <f>data!E10</f>
        <v/>
      </c>
      <c r="H9" s="14">
        <f>data!F10</f>
        <v/>
      </c>
    </row>
    <row r="10">
      <c r="B10" t="inlineStr">
        <is>
          <t>$E(STEI+Portfolio\mid \text{Control group})/2$</t>
        </is>
      </c>
      <c r="D10" s="12">
        <f>data!D11</f>
        <v/>
      </c>
      <c r="F10" s="12">
        <f>data!E11</f>
        <v/>
      </c>
      <c r="H10" s="14">
        <f>data!F11</f>
        <v/>
      </c>
    </row>
    <row r="11">
      <c r="B11" t="inlineStr">
        <is>
          <t>% Initial</t>
        </is>
      </c>
      <c r="D11" s="12">
        <f>data!D12*100</f>
        <v/>
      </c>
      <c r="F11" s="12">
        <f>data!E12</f>
        <v/>
      </c>
      <c r="H11" s="14">
        <f>data!F12*100</f>
        <v/>
      </c>
    </row>
    <row r="12">
      <c r="B12" t="inlineStr">
        <is>
          <t>% Intermediate</t>
        </is>
      </c>
      <c r="D12" s="12">
        <f>data!D13*100</f>
        <v/>
      </c>
      <c r="F12" s="12">
        <f>data!E13*100</f>
        <v/>
      </c>
      <c r="H12" s="14">
        <f>data!F13*100</f>
        <v/>
      </c>
    </row>
    <row r="13">
      <c r="B13" t="inlineStr">
        <is>
          <t>% Advanced</t>
        </is>
      </c>
      <c r="D13" s="12">
        <f>data!D14*100</f>
        <v/>
      </c>
      <c r="F13" s="12">
        <f>data!E14*100</f>
        <v/>
      </c>
      <c r="H13" s="14">
        <f>data!F14*100</f>
        <v/>
      </c>
      <c r="N13" s="10" t="n"/>
    </row>
    <row r="14">
      <c r="B14" t="inlineStr">
        <is>
          <t>% Expert</t>
        </is>
      </c>
      <c r="D14" s="12">
        <f>data!D15*100</f>
        <v/>
      </c>
      <c r="F14" s="12">
        <f>data!E15*100</f>
        <v/>
      </c>
      <c r="H14" s="14">
        <f>data!F15*100</f>
        <v/>
      </c>
    </row>
    <row r="15">
      <c r="B15" t="inlineStr">
        <is>
          <t>corr(Portfolio,SIMCE)</t>
        </is>
      </c>
      <c r="D15" s="12">
        <f>data!D16</f>
        <v/>
      </c>
      <c r="F15" s="12">
        <f>data!E16</f>
        <v/>
      </c>
      <c r="H15" s="14">
        <f>data!F16</f>
        <v/>
      </c>
    </row>
    <row r="16">
      <c r="B16" t="inlineStr">
        <is>
          <t>corr(STEI,Simce)</t>
        </is>
      </c>
      <c r="D16" s="12">
        <f>data!D17</f>
        <v/>
      </c>
      <c r="F16" s="12">
        <f>data!E17</f>
        <v/>
      </c>
      <c r="H16" s="14">
        <f>data!F17</f>
        <v/>
      </c>
    </row>
    <row r="17">
      <c r="B17" t="inlineStr">
        <is>
          <t>corr(experience,Portfolio)</t>
        </is>
      </c>
      <c r="D17" s="12">
        <f>data!D18</f>
        <v/>
      </c>
      <c r="F17" s="12">
        <f>data!E18</f>
        <v/>
      </c>
      <c r="H17" s="14">
        <f>data!F18</f>
        <v/>
      </c>
    </row>
    <row r="18">
      <c r="B18" t="inlineStr">
        <is>
          <t>corr(experience,STEI)</t>
        </is>
      </c>
      <c r="D18" s="12">
        <f>data!D19</f>
        <v/>
      </c>
      <c r="F18" s="12">
        <f>data!E19</f>
        <v/>
      </c>
      <c r="H18" s="14">
        <f>data!F19</f>
        <v/>
      </c>
    </row>
    <row r="19">
      <c r="B19" t="inlineStr">
        <is>
          <t>% advanced/expert (control group)</t>
        </is>
      </c>
      <c r="D19" s="12">
        <f>data!D21*100</f>
        <v/>
      </c>
      <c r="E19" s="15" t="n"/>
      <c r="F19" s="12">
        <f>data!E21*100</f>
        <v/>
      </c>
      <c r="G19" s="15" t="n"/>
      <c r="H19" s="14">
        <f>data!F21*100</f>
        <v/>
      </c>
    </row>
    <row r="20">
      <c r="B20" t="inlineStr">
        <is>
          <t>corr(STEI, past test scores)</t>
        </is>
      </c>
      <c r="D20" s="12">
        <f>data!D22</f>
        <v/>
      </c>
      <c r="F20" s="12">
        <f>data!E22</f>
        <v/>
      </c>
      <c r="H20" s="14">
        <f>data!F22</f>
        <v/>
      </c>
    </row>
    <row r="21">
      <c r="B21" s="4" t="inlineStr">
        <is>
          <t>corr(Portfolio,past test scores)</t>
        </is>
      </c>
      <c r="C21" s="4" t="n"/>
      <c r="D21" s="6">
        <f>data!D23</f>
        <v/>
      </c>
      <c r="E21" s="5" t="n"/>
      <c r="F21" s="6">
        <f>data!E23</f>
        <v/>
      </c>
      <c r="G21" s="5" t="n"/>
      <c r="H21" s="11">
        <f>data!F23</f>
        <v/>
      </c>
    </row>
    <row r="23">
      <c r="F23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2021-06-02T02:13:58Z</dcterms:modified>
  <cp:lastModifiedBy>Microsoft Office User</cp:lastModifiedBy>
</cp:coreProperties>
</file>