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4"/>
  <sheetViews>
    <sheetView topLeftCell="A2" zoomScale="160" zoomScaleNormal="160" workbookViewId="0">
      <selection activeCell="D16" sqref="D16:E17"/>
    </sheetView>
  </sheetViews>
  <sheetFormatPr baseColWidth="10" defaultColWidth="8.83203125" defaultRowHeight="15"/>
  <cols>
    <col width="21.83203125" bestFit="1" customWidth="1" min="3" max="3"/>
    <col width="12.6640625" bestFit="1" customWidth="1" min="4" max="4"/>
    <col width="12.6640625" bestFit="1" customWidth="1" min="7" max="7"/>
    <col width="11.8320312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2.485535850014337</v>
      </c>
      <c r="E5" t="n">
        <v>2.473027724742889</v>
      </c>
      <c r="F5" t="n">
        <v>0.0783269219270539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0.07175346706947595</v>
      </c>
      <c r="E6" t="n">
        <v>0.07370234677940607</v>
      </c>
      <c r="F6" t="n">
        <v>0.002793042666449589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-0.2569518751681636</v>
      </c>
      <c r="E7" t="n">
        <v>-0.3557806353867054</v>
      </c>
      <c r="F7" t="n">
        <v>0.01265455689849351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0.2463665638042128</v>
      </c>
      <c r="E8" t="n">
        <v>0.2193343445211649</v>
      </c>
      <c r="F8" t="n">
        <v>0.008757212501268137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2.482289296325269</v>
      </c>
      <c r="E9" t="n">
        <v>2.589511615514755</v>
      </c>
      <c r="F9" t="n">
        <v>0.08229115197135939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0.2846642908342636</v>
      </c>
      <c r="E10" t="n">
        <v>0.3511904751360416</v>
      </c>
      <c r="F10" t="n">
        <v>0.01193093115858753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2.454420695467284</v>
      </c>
      <c r="E11" t="n">
        <v>2.492676636982605</v>
      </c>
      <c r="F11" t="n">
        <v>0.07912521321515038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Initial</t>
        </is>
      </c>
      <c r="D12" t="n">
        <v>0.01868389180460234</v>
      </c>
      <c r="E12" t="n">
        <v>0.03886315165764806</v>
      </c>
      <c r="F12" t="n">
        <v>0.004045399688393174</v>
      </c>
      <c r="G12" t="n">
        <v>0.1</v>
      </c>
      <c r="H12" t="n">
        <v>7</v>
      </c>
      <c r="I12" s="1" t="n">
        <v>2</v>
      </c>
      <c r="J12">
        <f>(D12-E12)^2/F12^2</f>
        <v/>
      </c>
    </row>
    <row r="13">
      <c r="C13" t="inlineStr">
        <is>
          <t>\% Intermediate</t>
        </is>
      </c>
      <c r="D13" t="n">
        <v>0.335123132821962</v>
      </c>
      <c r="E13" t="n">
        <v>0.282849339368839</v>
      </c>
      <c r="F13" t="n">
        <v>0.01310498917540976</v>
      </c>
      <c r="G13" t="n">
        <v>0.2</v>
      </c>
      <c r="H13" t="n">
        <v>8</v>
      </c>
      <c r="I13" s="1" t="n">
        <v>3</v>
      </c>
      <c r="J13">
        <f>(D13-E13)^2/F13^2</f>
        <v/>
      </c>
    </row>
    <row r="14">
      <c r="C14" t="inlineStr">
        <is>
          <t>\% Advanced</t>
        </is>
      </c>
      <c r="D14" t="n">
        <v>0.3682034719418651</v>
      </c>
      <c r="E14" t="n">
        <v>0.5285899197979156</v>
      </c>
      <c r="F14" t="n">
        <v>0.01962169850300514</v>
      </c>
      <c r="G14" t="n">
        <v>-0.01</v>
      </c>
      <c r="H14" t="n">
        <v>9</v>
      </c>
      <c r="I14" s="1" t="n">
        <v>4</v>
      </c>
      <c r="J14">
        <f>(D14-E14)^2/F14^2</f>
        <v/>
      </c>
    </row>
    <row r="15">
      <c r="C15" t="inlineStr">
        <is>
          <t>\% Expert</t>
        </is>
      </c>
      <c r="D15" t="n">
        <v>0.2579895034315705</v>
      </c>
      <c r="E15" t="n">
        <v>0.1486975891755972</v>
      </c>
      <c r="F15" t="n">
        <v>0.008435343937196856</v>
      </c>
      <c r="G15" t="n">
        <v>0.1</v>
      </c>
      <c r="H15" t="n">
        <v>10</v>
      </c>
      <c r="I15" s="2" t="n">
        <v>0</v>
      </c>
      <c r="J15">
        <f>(D15-E15)^2/F15^2</f>
        <v/>
      </c>
    </row>
    <row r="16">
      <c r="C16" t="inlineStr">
        <is>
          <t>corr(Port,Simce)</t>
        </is>
      </c>
      <c r="D16" t="n">
        <v>0.2138775122646704</v>
      </c>
      <c r="E16" t="n">
        <v>0.2381999729142856</v>
      </c>
      <c r="F16" t="n">
        <v>0.0199206352053403</v>
      </c>
      <c r="G16" t="n">
        <v>0.7</v>
      </c>
      <c r="H16" t="n">
        <v>11</v>
      </c>
      <c r="I16" s="2" t="n">
        <v>1</v>
      </c>
      <c r="J16">
        <f>(D16-E16)^2/F16^2</f>
        <v/>
      </c>
    </row>
    <row r="17">
      <c r="C17" t="inlineStr">
        <is>
          <t>corr(Test,Simce)</t>
        </is>
      </c>
      <c r="D17" t="n">
        <v>0.1407421091689736</v>
      </c>
      <c r="E17" t="n">
        <v>0.2242346046674926</v>
      </c>
      <c r="F17" t="n">
        <v>0.02253028241901948</v>
      </c>
      <c r="G17" t="n">
        <v>-0.4</v>
      </c>
      <c r="H17" t="n">
        <v>12</v>
      </c>
      <c r="I17" s="2" t="n">
        <v>2</v>
      </c>
      <c r="J17">
        <f>(D17-E17)^2/F17^2</f>
        <v/>
      </c>
    </row>
    <row r="18">
      <c r="C18" t="inlineStr">
        <is>
          <t>corr(exp,Port)</t>
        </is>
      </c>
      <c r="D18" t="n">
        <v>-0.0190522757485441</v>
      </c>
      <c r="E18" t="n">
        <v>-0.06573107417067822</v>
      </c>
      <c r="F18" t="n">
        <v>0.0202643320763422</v>
      </c>
      <c r="G18" t="n">
        <v>0.3</v>
      </c>
      <c r="H18" t="n">
        <v>13</v>
      </c>
      <c r="I18" s="2" t="n">
        <v>3</v>
      </c>
      <c r="J18">
        <f>(D18-E18)^2/F18^2</f>
        <v/>
      </c>
    </row>
    <row r="19">
      <c r="C19" t="inlineStr">
        <is>
          <t>corr(exp,Test)</t>
        </is>
      </c>
      <c r="D19" t="n">
        <v>0.003037414876917322</v>
      </c>
      <c r="E19" t="n">
        <v>-0.024197713692159</v>
      </c>
      <c r="F19" t="n">
        <v>0.02109193525631751</v>
      </c>
      <c r="G19" t="n">
        <v>0.9</v>
      </c>
      <c r="H19" t="n">
        <v>14</v>
      </c>
      <c r="I19" s="3" t="n">
        <v>0</v>
      </c>
      <c r="J19">
        <f>(D19-E19)^2/F19^2</f>
        <v/>
      </c>
    </row>
    <row r="20">
      <c r="C20" t="inlineStr">
        <is>
          <t>\% Intermediate control</t>
        </is>
      </c>
      <c r="D20" t="n">
        <v>0</v>
      </c>
      <c r="E20" t="n">
        <v>0.3770497444700439</v>
      </c>
      <c r="F20" t="n">
        <v>0.01446834731903008</v>
      </c>
      <c r="G20" t="n">
        <v>1</v>
      </c>
      <c r="H20" t="n">
        <v>15</v>
      </c>
      <c r="I20" s="3" t="n">
        <v>1</v>
      </c>
      <c r="J20">
        <f>(D20-E20)^2/F20^2</f>
        <v/>
      </c>
    </row>
    <row r="21">
      <c r="C21" t="inlineStr">
        <is>
          <t>\% adva/expert control</t>
        </is>
      </c>
      <c r="D21" t="n">
        <v>0.6261929753734357</v>
      </c>
      <c r="E21" t="n">
        <v>0.0007264937352508306</v>
      </c>
      <c r="F21" t="n">
        <v>4.265286409533425e-05</v>
      </c>
      <c r="G21" t="n">
        <v>-0.1</v>
      </c>
      <c r="H21" t="n">
        <v>16</v>
      </c>
      <c r="I21" s="3" t="n">
        <v>2</v>
      </c>
      <c r="J21">
        <f>(D21-E21)^2/F21^2</f>
        <v/>
      </c>
    </row>
    <row r="22">
      <c r="C22" t="inlineStr">
        <is>
          <t>Corr(Test,p)</t>
        </is>
      </c>
      <c r="D22" t="n">
        <v>0.4671769704044489</v>
      </c>
      <c r="E22" t="n">
        <v>0.4184414642568783</v>
      </c>
      <c r="F22" t="n">
        <v>0.01974929182721234</v>
      </c>
      <c r="G22" t="n">
        <v>-0.2</v>
      </c>
      <c r="H22" t="n">
        <v>17</v>
      </c>
      <c r="I22" s="1" t="n">
        <v>5</v>
      </c>
      <c r="J22">
        <f>(D22-E22)^2/F22^2</f>
        <v/>
      </c>
    </row>
    <row r="23">
      <c r="C23" t="inlineStr">
        <is>
          <t>Corr(Port,p)</t>
        </is>
      </c>
      <c r="D23" t="n">
        <v>0.1929157180451532</v>
      </c>
      <c r="E23" t="n">
        <v>0.2074577010347085</v>
      </c>
      <c r="F23" t="n">
        <v>0.01433207082703089</v>
      </c>
      <c r="G23" t="n">
        <v>0.8</v>
      </c>
      <c r="H23" t="n">
        <v>18</v>
      </c>
      <c r="I23" s="1" t="n">
        <v>5</v>
      </c>
      <c r="J23">
        <f>(D23-E23)^2/F23^2</f>
        <v/>
      </c>
    </row>
    <row r="24">
      <c r="J24">
        <f>SUM(J5:J23)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2"/>
  <sheetViews>
    <sheetView tabSelected="1" zoomScale="144" workbookViewId="0">
      <selection activeCell="B3" sqref="B3:H22"/>
    </sheetView>
  </sheetViews>
  <sheetFormatPr baseColWidth="10" defaultRowHeight="15"/>
  <cols>
    <col width="37.5" bestFit="1" customWidth="1" min="2" max="2"/>
    <col width="2.83203125" customWidth="1" min="3" max="3"/>
    <col width="11.1640625" bestFit="1" customWidth="1" style="13" min="4" max="4"/>
    <col width="2.83203125" customWidth="1" style="13" min="5" max="5"/>
    <col width="11.1640625" bestFit="1" customWidth="1" style="13" min="6" max="6"/>
    <col width="2.83203125" customWidth="1" style="13" min="7" max="7"/>
    <col width="10.83203125" customWidth="1" style="13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</row>
    <row r="4">
      <c r="B4" t="inlineStr">
        <is>
          <t>$E(Portfolio)$</t>
        </is>
      </c>
      <c r="D4" s="12">
        <f>data!D5</f>
        <v/>
      </c>
      <c r="F4" s="12">
        <f>data!E5</f>
        <v/>
      </c>
      <c r="H4" s="14">
        <f>data!F5</f>
        <v/>
      </c>
    </row>
    <row r="5">
      <c r="B5" t="inlineStr">
        <is>
          <t>$Var(Portfolio)$</t>
        </is>
      </c>
      <c r="D5" s="12">
        <f>data!D6</f>
        <v/>
      </c>
      <c r="F5" s="12">
        <f>data!E6</f>
        <v/>
      </c>
      <c r="H5" s="14">
        <f>data!F6</f>
        <v/>
      </c>
    </row>
    <row r="6">
      <c r="B6" t="inlineStr">
        <is>
          <t>$E(SIMCE)$</t>
        </is>
      </c>
      <c r="D6" s="12">
        <f>data!D7</f>
        <v/>
      </c>
      <c r="F6" s="12">
        <f>data!E7</f>
        <v/>
      </c>
      <c r="H6" s="14">
        <f>data!F7</f>
        <v/>
      </c>
    </row>
    <row r="7">
      <c r="B7" t="inlineStr">
        <is>
          <t>$VAR(SIMCE)$</t>
        </is>
      </c>
      <c r="D7" s="12">
        <f>data!D8</f>
        <v/>
      </c>
      <c r="F7" s="12">
        <f>data!E8</f>
        <v/>
      </c>
      <c r="H7" s="14">
        <f>data!F8</f>
        <v/>
      </c>
    </row>
    <row r="8">
      <c r="B8" t="inlineStr">
        <is>
          <t>$E(STEI)$</t>
        </is>
      </c>
      <c r="D8" s="12">
        <f>data!D9</f>
        <v/>
      </c>
      <c r="F8" s="12">
        <f>data!E9</f>
        <v/>
      </c>
      <c r="H8" s="14">
        <f>data!F9</f>
        <v/>
      </c>
    </row>
    <row r="9">
      <c r="B9" t="inlineStr">
        <is>
          <t>$VAR(STEI)$</t>
        </is>
      </c>
      <c r="D9" s="12">
        <f>data!D10</f>
        <v/>
      </c>
      <c r="F9" s="12">
        <f>data!E10</f>
        <v/>
      </c>
      <c r="H9" s="14">
        <f>data!F10</f>
        <v/>
      </c>
    </row>
    <row r="10">
      <c r="B10" t="inlineStr">
        <is>
          <t>$E(STEI+Portfolio\mid \text{Control group})/2$</t>
        </is>
      </c>
      <c r="D10" s="12">
        <f>data!D11</f>
        <v/>
      </c>
      <c r="F10" s="12">
        <f>data!E11</f>
        <v/>
      </c>
      <c r="H10" s="14">
        <f>data!F11</f>
        <v/>
      </c>
    </row>
    <row r="11">
      <c r="B11" t="inlineStr">
        <is>
          <t>% Initial</t>
        </is>
      </c>
      <c r="D11" s="12">
        <f>data!D12*100</f>
        <v/>
      </c>
      <c r="F11" s="12">
        <f>data!E12*100</f>
        <v/>
      </c>
      <c r="H11" s="14">
        <f>data!F12*100</f>
        <v/>
      </c>
    </row>
    <row r="12">
      <c r="B12" t="inlineStr">
        <is>
          <t>% Intermediate</t>
        </is>
      </c>
      <c r="D12" s="12">
        <f>data!D13*100</f>
        <v/>
      </c>
      <c r="F12" s="12">
        <f>data!E13*100</f>
        <v/>
      </c>
      <c r="H12" s="14">
        <f>data!F13*100</f>
        <v/>
      </c>
    </row>
    <row r="13">
      <c r="B13" t="inlineStr">
        <is>
          <t>% Advanced</t>
        </is>
      </c>
      <c r="D13" s="12">
        <f>data!D14*100</f>
        <v/>
      </c>
      <c r="F13" s="12">
        <f>data!E14*100</f>
        <v/>
      </c>
      <c r="H13" s="14">
        <f>data!F14*100</f>
        <v/>
      </c>
      <c r="N13" s="10" t="n"/>
    </row>
    <row r="14">
      <c r="B14" t="inlineStr">
        <is>
          <t>% Expert</t>
        </is>
      </c>
      <c r="D14" s="12">
        <f>data!D15*100</f>
        <v/>
      </c>
      <c r="F14" s="12">
        <f>data!E15*100</f>
        <v/>
      </c>
      <c r="H14" s="14">
        <f>data!F15*100</f>
        <v/>
      </c>
    </row>
    <row r="15">
      <c r="B15" t="inlineStr">
        <is>
          <t>corr(Portfolio,SIMCE)</t>
        </is>
      </c>
      <c r="D15" s="12">
        <f>data!D16</f>
        <v/>
      </c>
      <c r="F15" s="12">
        <f>data!E16</f>
        <v/>
      </c>
      <c r="H15" s="14">
        <f>data!F16</f>
        <v/>
      </c>
    </row>
    <row r="16">
      <c r="B16" t="inlineStr">
        <is>
          <t>corr(STEI,Simce)</t>
        </is>
      </c>
      <c r="D16" s="12">
        <f>data!D17</f>
        <v/>
      </c>
      <c r="F16" s="12">
        <f>data!E17</f>
        <v/>
      </c>
      <c r="H16" s="14">
        <f>data!F17</f>
        <v/>
      </c>
    </row>
    <row r="17">
      <c r="B17" t="inlineStr">
        <is>
          <t>corr(experience,Portfolio)</t>
        </is>
      </c>
      <c r="D17" s="12">
        <f>data!D18</f>
        <v/>
      </c>
      <c r="F17" s="12">
        <f>data!E18</f>
        <v/>
      </c>
      <c r="H17" s="14">
        <f>data!F18</f>
        <v/>
      </c>
    </row>
    <row r="18">
      <c r="B18" t="inlineStr">
        <is>
          <t>corr(experience,STEI)</t>
        </is>
      </c>
      <c r="D18" s="12">
        <f>data!D19</f>
        <v/>
      </c>
      <c r="F18" s="12">
        <f>data!E19</f>
        <v/>
      </c>
      <c r="H18" s="14">
        <f>data!F19</f>
        <v/>
      </c>
    </row>
    <row r="19">
      <c r="B19" t="inlineStr">
        <is>
          <t>% intermediate (control group)</t>
        </is>
      </c>
      <c r="D19" s="12">
        <f>data!D20*100</f>
        <v/>
      </c>
      <c r="F19" s="12">
        <f>data!E20*100</f>
        <v/>
      </c>
      <c r="H19" s="14">
        <f>data!F20*100</f>
        <v/>
      </c>
    </row>
    <row r="20">
      <c r="B20" t="inlineStr">
        <is>
          <t>% advanced/expert (control group)</t>
        </is>
      </c>
      <c r="D20" s="12">
        <f>data!D21*100</f>
        <v/>
      </c>
      <c r="E20" s="15" t="n"/>
      <c r="F20" s="12">
        <f>data!E21*100</f>
        <v/>
      </c>
      <c r="G20" s="15" t="n"/>
      <c r="H20" s="14">
        <f>data!F21*100</f>
        <v/>
      </c>
    </row>
    <row r="21">
      <c r="B21" t="inlineStr">
        <is>
          <t>corr(STEI, past test scores)</t>
        </is>
      </c>
      <c r="D21" s="12">
        <f>data!D22</f>
        <v/>
      </c>
      <c r="F21" s="12">
        <f>data!E22</f>
        <v/>
      </c>
      <c r="H21" s="14">
        <f>data!F22</f>
        <v/>
      </c>
    </row>
    <row r="22">
      <c r="B22" s="4" t="inlineStr">
        <is>
          <t>corr(Portfolio,past test scores)</t>
        </is>
      </c>
      <c r="C22" s="4" t="n"/>
      <c r="D22" s="6">
        <f>data!D23</f>
        <v/>
      </c>
      <c r="E22" s="5" t="n"/>
      <c r="F22" s="6">
        <f>data!E23</f>
        <v/>
      </c>
      <c r="G22" s="5" t="n"/>
      <c r="H22" s="11">
        <f>data!F23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2021-05-03T17:46:10Z</dcterms:modified>
  <cp:lastModifiedBy>Microsoft Office User</cp:lastModifiedBy>
</cp:coreProperties>
</file>