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QS Vip" sheetId="1" r:id="rId4"/>
    <sheet name="PQS Prioridade 2" sheetId="2" r:id="rId5"/>
    <sheet name="PQS Prioridade 3" sheetId="3" r:id="rId6"/>
    <sheet name="PQS Prioridade 1" sheetId="4" r:id="rId7"/>
  </sheets>
  <definedNames/>
  <calcPr calcId="124519" calcMode="auto" fullCalcOnLoad="0"/>
</workbook>
</file>

<file path=xl/sharedStrings.xml><?xml version="1.0" encoding="utf-8"?>
<sst xmlns="http://schemas.openxmlformats.org/spreadsheetml/2006/main" uniqueCount="66">
  <si>
    <t>Taxa de Satisfação do Usuário Tickets Vip</t>
  </si>
  <si>
    <t>Total de PQS Enviadas e Respondidas</t>
  </si>
  <si>
    <t>Total de PQS Enviadas e Não Respondidas</t>
  </si>
  <si>
    <t>Total de Ótimo</t>
  </si>
  <si>
    <t>Total de Bom</t>
  </si>
  <si>
    <t>Total de Regular</t>
  </si>
  <si>
    <t>Total de Ruim</t>
  </si>
  <si>
    <t>Total de Péssimo</t>
  </si>
  <si>
    <t>Nº Ticket</t>
  </si>
  <si>
    <t>Ticket ID</t>
  </si>
  <si>
    <t>Título</t>
  </si>
  <si>
    <t>Tipo</t>
  </si>
  <si>
    <t>Fila Fechamento</t>
  </si>
  <si>
    <t>Usuário Fechamento</t>
  </si>
  <si>
    <t>Cliente</t>
  </si>
  <si>
    <t>Envio</t>
  </si>
  <si>
    <t>Resposta</t>
  </si>
  <si>
    <t>Chave Verificação</t>
  </si>
  <si>
    <t>Pergunta</t>
  </si>
  <si>
    <t>Satisfação</t>
  </si>
  <si>
    <t>Insatisfação</t>
  </si>
  <si>
    <t>Regular</t>
  </si>
  <si>
    <t>2018050274000726</t>
  </si>
  <si>
    <t>Sem acesso a internet</t>
  </si>
  <si>
    <t>Incidente</t>
  </si>
  <si>
    <t>Suporte 2º nível::Prédio São José</t>
  </si>
  <si>
    <t>rodrigo.guimaraes@funarte.gov.br</t>
  </si>
  <si>
    <t>02/05/2018 16:49:54</t>
  </si>
  <si>
    <t>02/05/2018 17:24:18</t>
  </si>
  <si>
    <t>a370849ea2d22f60de84f49c74a4aa78</t>
  </si>
  <si>
    <t>Comentários, sugestões e reclamações</t>
  </si>
  <si>
    <t>Solução do problema reclamado</t>
  </si>
  <si>
    <t>Ótimo</t>
  </si>
  <si>
    <t>Cortesia do técnico quando do atendimento</t>
  </si>
  <si>
    <t>Tempo para solução do incidente</t>
  </si>
  <si>
    <t>Tempo para início do atendimento</t>
  </si>
  <si>
    <t>Taxa de Satisfação do Usuário Tickets Prioridade 2</t>
  </si>
  <si>
    <t>Taxa de Satisfação do Usuário Tickets Prioridade 3</t>
  </si>
  <si>
    <t>2018051074000176</t>
  </si>
  <si>
    <t>Máquina com problemas de conexão na Web</t>
  </si>
  <si>
    <t>Suporte 2º nível::Prédio TELEPORTO</t>
  </si>
  <si>
    <t>coordenacaobandas@funarte.gov.br</t>
  </si>
  <si>
    <t>10/05/2018 13:03:24</t>
  </si>
  <si>
    <t>10/05/2018 13:24:27</t>
  </si>
  <si>
    <t>28d5b5868718c6790dc87e9c2345505d</t>
  </si>
  <si>
    <t>Taxa de Satisfação do Usuário Tickets Prioridade 1 - Sla 1 Hora</t>
  </si>
  <si>
    <t>2018051174000236</t>
  </si>
  <si>
    <t>ENC: Ajuda para o WI-FI</t>
  </si>
  <si>
    <t>Requisição de Serviço</t>
  </si>
  <si>
    <t>valquiria.pimentel@funarte.gov.br</t>
  </si>
  <si>
    <t>11/05/2018 17:58:44</t>
  </si>
  <si>
    <t>11/05/2018 18:00:03</t>
  </si>
  <si>
    <t>406ee2197684908c4f77db8366d68e8b</t>
  </si>
  <si>
    <t>2018051474000231</t>
  </si>
  <si>
    <t>Problemas de impressão</t>
  </si>
  <si>
    <t>auditoria.interna@funarte.gov.br</t>
  </si>
  <si>
    <t>14/05/2018 12:40:48</t>
  </si>
  <si>
    <t>14/05/2018 15:50:12</t>
  </si>
  <si>
    <t>725c4938001bbd47c98b718457c816f2</t>
  </si>
  <si>
    <t>2018051574000051</t>
  </si>
  <si>
    <t>Cotas - Abertura de chamados</t>
  </si>
  <si>
    <t>Central de Serviços</t>
  </si>
  <si>
    <t>maria.bueno@funarte.gov.br</t>
  </si>
  <si>
    <t>15/05/2018 10:04:33</t>
  </si>
  <si>
    <t>15/05/2018 10:05:18</t>
  </si>
  <si>
    <t>136e3cd50d91e30a7cbdfccfaf5929bf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</si>
</sst>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1" workbookViewId="0" zoomScale="80" showGridLines="true" showRowColHeaders="1">
      <selection activeCell="A11" sqref="A11"/>
    </sheetView>
  </sheetViews>
  <sheetFormatPr defaultRowHeight="14.4" outlineLevelRow="0" outlineLevelCol="0"/>
  <cols>
    <col min="1" max="1" width="59" customWidth="true" style="0"/>
    <col min="2" max="2" width="11.711426" bestFit="true" customWidth="true" style="0"/>
    <col min="3" max="3" width="41" customWidth="true" style="0"/>
    <col min="4" max="4" width="11.711426" bestFit="true" customWidth="true" style="0"/>
    <col min="5" max="5" width="39.990234" bestFit="true" customWidth="true" style="0"/>
    <col min="6" max="6" width="22.280273" bestFit="true" customWidth="true" style="0"/>
    <col min="7" max="7" width="38.847656" bestFit="true" customWidth="true" style="0"/>
    <col min="8" max="8" width="23.422852" bestFit="true" customWidth="true" style="0"/>
    <col min="9" max="9" width="23.422852" bestFit="true" customWidth="true" style="0"/>
    <col min="10" max="10" width="38.847656" bestFit="true" customWidth="true" style="0"/>
    <col min="11" max="11" width="49.416504" bestFit="true" customWidth="true" style="0"/>
    <col min="12" max="12" width="10.568848" bestFit="true" customWidth="true" style="0"/>
    <col min="13" max="13" width="12.854004" bestFit="true" customWidth="true" style="0"/>
    <col min="14" max="14" width="15.281982" bestFit="true" customWidth="true" style="0"/>
    <col min="15" max="15" width="9.283447" bestFit="true" customWidth="true" style="0"/>
  </cols>
  <sheetData>
    <row r="1" spans="1:15">
      <c r="A1" s="1" t="s">
        <v>0</v>
      </c>
      <c r="B1" s="1"/>
    </row>
    <row r="2" spans="1:15">
      <c r="A2" s="1"/>
      <c r="B2" s="1"/>
    </row>
    <row r="3" spans="1:15">
      <c r="A3" s="2" t="s">
        <v>1</v>
      </c>
      <c r="B3" s="2">
        <f>COUNTIFS(B12:B16,"&gt;0")</f>
        <v/>
      </c>
    </row>
    <row r="4" spans="1:15">
      <c r="A4" s="2" t="s">
        <v>2</v>
      </c>
      <c r="B4" s="2">
        <v>5</v>
      </c>
    </row>
    <row r="5" spans="1:15">
      <c r="A5" s="2" t="s">
        <v>3</v>
      </c>
      <c r="B5" s="2">
        <f>COUNTIFS(L12:L16,"Ótimo")</f>
        <v/>
      </c>
    </row>
    <row r="6" spans="1:15">
      <c r="A6" s="2" t="s">
        <v>4</v>
      </c>
      <c r="B6" s="2">
        <f>COUNTIFS(L12:L16,"Bom")</f>
        <v/>
      </c>
    </row>
    <row r="7" spans="1:15">
      <c r="A7" s="2" t="s">
        <v>5</v>
      </c>
      <c r="B7" s="2">
        <f>COUNTIFS(L12:L16,"Regular")</f>
        <v/>
      </c>
    </row>
    <row r="8" spans="1:15">
      <c r="A8" s="2" t="s">
        <v>6</v>
      </c>
      <c r="B8" s="2">
        <f>COUNTIFS(L12:L16,"Ruim")</f>
        <v/>
      </c>
    </row>
    <row r="9" spans="1:15">
      <c r="A9" s="2" t="s">
        <v>7</v>
      </c>
      <c r="B9" s="2">
        <f>COUNTIFS(L12:L16,"Péssimo")</f>
        <v/>
      </c>
    </row>
    <row r="11" spans="1:1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16</v>
      </c>
      <c r="M11" s="2" t="s">
        <v>19</v>
      </c>
      <c r="N11" s="2" t="s">
        <v>20</v>
      </c>
      <c r="O11" s="2" t="s">
        <v>21</v>
      </c>
    </row>
    <row r="12" spans="1:15">
      <c r="A12" t="s">
        <v>22</v>
      </c>
      <c r="B12">
        <v>1247</v>
      </c>
      <c r="C12" t="s">
        <v>23</v>
      </c>
      <c r="D12" t="s">
        <v>24</v>
      </c>
      <c r="E12" t="s">
        <v>25</v>
      </c>
      <c r="F12">
        <v>48</v>
      </c>
      <c r="G12" t="s">
        <v>26</v>
      </c>
      <c r="H12" t="s">
        <v>27</v>
      </c>
      <c r="I12" t="s">
        <v>28</v>
      </c>
      <c r="J12" t="s">
        <v>29</v>
      </c>
      <c r="K12" t="s">
        <v>30</v>
      </c>
      <c r="L12"/>
      <c r="M12"/>
      <c r="N12"/>
      <c r="O12"/>
    </row>
    <row r="13" spans="1:15">
      <c r="K13" t="s">
        <v>31</v>
      </c>
      <c r="L13" t="s">
        <v>32</v>
      </c>
      <c r="M13">
        <v>1</v>
      </c>
      <c r="N13"/>
      <c r="O13"/>
    </row>
    <row r="14" spans="1:15">
      <c r="K14" t="s">
        <v>33</v>
      </c>
      <c r="L14" t="s">
        <v>32</v>
      </c>
      <c r="M14">
        <v>1</v>
      </c>
      <c r="N14"/>
      <c r="O14"/>
    </row>
    <row r="15" spans="1:15">
      <c r="K15" t="s">
        <v>34</v>
      </c>
      <c r="L15" t="s">
        <v>32</v>
      </c>
      <c r="M15">
        <v>1</v>
      </c>
      <c r="N15"/>
      <c r="O15"/>
    </row>
    <row r="16" spans="1:15">
      <c r="K16" t="s">
        <v>35</v>
      </c>
      <c r="L16" t="s">
        <v>32</v>
      </c>
      <c r="M16">
        <v>1</v>
      </c>
      <c r="N16"/>
      <c r="O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zoomScale="80" showGridLines="true" showRowColHeaders="1">
      <selection activeCell="A11" sqref="A11"/>
    </sheetView>
  </sheetViews>
  <sheetFormatPr defaultRowHeight="14.4" outlineLevelRow="0" outlineLevelCol="0"/>
  <cols>
    <col min="1" max="1" width="59" customWidth="true" style="0"/>
    <col min="2" max="2" width="11.711426" bestFit="true" customWidth="true" style="0"/>
    <col min="3" max="3" width="41" customWidth="true" style="0"/>
    <col min="4" max="4" width="5.855713" bestFit="true" customWidth="true" style="0"/>
    <col min="5" max="5" width="18.709717" bestFit="true" customWidth="true" style="0"/>
    <col min="6" max="6" width="22.280273" bestFit="true" customWidth="true" style="0"/>
    <col min="7" max="7" width="9.283447" bestFit="true" customWidth="true" style="0"/>
    <col min="8" max="8" width="6.998291" bestFit="true" customWidth="true" style="0"/>
    <col min="9" max="9" width="10.568848" bestFit="true" customWidth="true" style="0"/>
    <col min="10" max="10" width="21.137695" bestFit="true" customWidth="true" style="0"/>
    <col min="11" max="11" width="10.568848" bestFit="true" customWidth="true" style="0"/>
    <col min="12" max="12" width="10.568848" bestFit="true" customWidth="true" style="0"/>
    <col min="13" max="13" width="12.854004" bestFit="true" customWidth="true" style="0"/>
    <col min="14" max="14" width="15.281982" bestFit="true" customWidth="true" style="0"/>
    <col min="15" max="15" width="9.283447" bestFit="true" customWidth="true" style="0"/>
  </cols>
  <sheetData>
    <row r="1" spans="1:15">
      <c r="A1" s="1" t="s">
        <v>36</v>
      </c>
      <c r="B1" s="1"/>
    </row>
    <row r="2" spans="1:15">
      <c r="A2" s="1"/>
      <c r="B2" s="1"/>
    </row>
    <row r="3" spans="1:15">
      <c r="A3" s="2" t="s">
        <v>1</v>
      </c>
      <c r="B3" s="2">
        <f>COUNTIFS(B12:B11,"&gt;0")</f>
        <v/>
      </c>
    </row>
    <row r="4" spans="1:15">
      <c r="A4" s="2" t="s">
        <v>2</v>
      </c>
      <c r="B4" s="2">
        <v>1</v>
      </c>
    </row>
    <row r="5" spans="1:15">
      <c r="A5" s="2" t="s">
        <v>3</v>
      </c>
      <c r="B5" s="2">
        <f>COUNTIFS(L12:L11,"Ótimo")</f>
        <v/>
      </c>
    </row>
    <row r="6" spans="1:15">
      <c r="A6" s="2" t="s">
        <v>4</v>
      </c>
      <c r="B6" s="2">
        <f>COUNTIFS(L12:L11,"Bom")</f>
        <v/>
      </c>
    </row>
    <row r="7" spans="1:15">
      <c r="A7" s="2" t="s">
        <v>5</v>
      </c>
      <c r="B7" s="2">
        <f>COUNTIFS(L12:L11,"Regular")</f>
        <v/>
      </c>
    </row>
    <row r="8" spans="1:15">
      <c r="A8" s="2" t="s">
        <v>6</v>
      </c>
      <c r="B8" s="2">
        <f>COUNTIFS(L12:L11,"Ruim")</f>
        <v/>
      </c>
    </row>
    <row r="9" spans="1:15">
      <c r="A9" s="2" t="s">
        <v>7</v>
      </c>
      <c r="B9" s="2">
        <f>COUNTIFS(L12:L11,"Péssimo")</f>
        <v/>
      </c>
    </row>
    <row r="11" spans="1:1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16</v>
      </c>
      <c r="M11" s="2" t="s">
        <v>19</v>
      </c>
      <c r="N11" s="2" t="s">
        <v>20</v>
      </c>
      <c r="O11" s="2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"/>
  <sheetViews>
    <sheetView tabSelected="0" workbookViewId="0" zoomScale="80" showGridLines="true" showRowColHeaders="1">
      <selection activeCell="A11" sqref="A11"/>
    </sheetView>
  </sheetViews>
  <sheetFormatPr defaultRowHeight="14.4" outlineLevelRow="0" outlineLevelCol="0"/>
  <cols>
    <col min="1" max="1" width="59" customWidth="true" style="0"/>
    <col min="2" max="2" width="11.711426" bestFit="true" customWidth="true" style="0"/>
    <col min="3" max="3" width="41" customWidth="true" style="0"/>
    <col min="4" max="4" width="11.711426" bestFit="true" customWidth="true" style="0"/>
    <col min="5" max="5" width="41.132813" bestFit="true" customWidth="true" style="0"/>
    <col min="6" max="6" width="22.280273" bestFit="true" customWidth="true" style="0"/>
    <col min="7" max="7" width="38.847656" bestFit="true" customWidth="true" style="0"/>
    <col min="8" max="8" width="23.422852" bestFit="true" customWidth="true" style="0"/>
    <col min="9" max="9" width="23.422852" bestFit="true" customWidth="true" style="0"/>
    <col min="10" max="10" width="38.847656" bestFit="true" customWidth="true" style="0"/>
    <col min="11" max="11" width="49.416504" bestFit="true" customWidth="true" style="0"/>
    <col min="12" max="12" width="10.568848" bestFit="true" customWidth="true" style="0"/>
    <col min="13" max="13" width="12.854004" bestFit="true" customWidth="true" style="0"/>
    <col min="14" max="14" width="15.281982" bestFit="true" customWidth="true" style="0"/>
    <col min="15" max="15" width="9.283447" bestFit="true" customWidth="true" style="0"/>
  </cols>
  <sheetData>
    <row r="1" spans="1:15">
      <c r="A1" s="1" t="s">
        <v>37</v>
      </c>
      <c r="B1" s="1"/>
    </row>
    <row r="2" spans="1:15">
      <c r="A2" s="1"/>
      <c r="B2" s="1"/>
    </row>
    <row r="3" spans="1:15">
      <c r="A3" s="2" t="s">
        <v>1</v>
      </c>
      <c r="B3" s="2">
        <f>COUNTIFS(B12:B16,"&gt;0")</f>
        <v/>
      </c>
    </row>
    <row r="4" spans="1:15">
      <c r="A4" s="2" t="s">
        <v>2</v>
      </c>
      <c r="B4" s="2">
        <v>3</v>
      </c>
    </row>
    <row r="5" spans="1:15">
      <c r="A5" s="2" t="s">
        <v>3</v>
      </c>
      <c r="B5" s="2">
        <f>COUNTIFS(L12:L16,"Ótimo")</f>
        <v/>
      </c>
    </row>
    <row r="6" spans="1:15">
      <c r="A6" s="2" t="s">
        <v>4</v>
      </c>
      <c r="B6" s="2">
        <f>COUNTIFS(L12:L16,"Bom")</f>
        <v/>
      </c>
    </row>
    <row r="7" spans="1:15">
      <c r="A7" s="2" t="s">
        <v>5</v>
      </c>
      <c r="B7" s="2">
        <f>COUNTIFS(L12:L16,"Regular")</f>
        <v/>
      </c>
    </row>
    <row r="8" spans="1:15">
      <c r="A8" s="2" t="s">
        <v>6</v>
      </c>
      <c r="B8" s="2">
        <f>COUNTIFS(L12:L16,"Ruim")</f>
        <v/>
      </c>
    </row>
    <row r="9" spans="1:15">
      <c r="A9" s="2" t="s">
        <v>7</v>
      </c>
      <c r="B9" s="2">
        <f>COUNTIFS(L12:L16,"Péssimo")</f>
        <v/>
      </c>
    </row>
    <row r="11" spans="1:1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16</v>
      </c>
      <c r="M11" s="2" t="s">
        <v>19</v>
      </c>
      <c r="N11" s="2" t="s">
        <v>20</v>
      </c>
      <c r="O11" s="2" t="s">
        <v>21</v>
      </c>
    </row>
    <row r="12" spans="1:15">
      <c r="A12" t="s">
        <v>38</v>
      </c>
      <c r="B12">
        <v>1469</v>
      </c>
      <c r="C12" t="s">
        <v>39</v>
      </c>
      <c r="D12" t="s">
        <v>24</v>
      </c>
      <c r="E12" t="s">
        <v>40</v>
      </c>
      <c r="F12">
        <v>22</v>
      </c>
      <c r="G12" t="s">
        <v>41</v>
      </c>
      <c r="H12" t="s">
        <v>42</v>
      </c>
      <c r="I12" t="s">
        <v>43</v>
      </c>
      <c r="J12" t="s">
        <v>44</v>
      </c>
      <c r="K12" t="s">
        <v>34</v>
      </c>
      <c r="L12" t="s">
        <v>32</v>
      </c>
      <c r="M12">
        <v>1</v>
      </c>
      <c r="N12"/>
      <c r="O12"/>
    </row>
    <row r="13" spans="1:15">
      <c r="K13" t="s">
        <v>35</v>
      </c>
      <c r="L13" t="s">
        <v>32</v>
      </c>
      <c r="M13">
        <v>1</v>
      </c>
      <c r="N13"/>
      <c r="O13"/>
    </row>
    <row r="14" spans="1:15">
      <c r="K14" t="s">
        <v>30</v>
      </c>
      <c r="L14"/>
      <c r="M14"/>
      <c r="N14"/>
      <c r="O14"/>
    </row>
    <row r="15" spans="1:15">
      <c r="K15" t="s">
        <v>31</v>
      </c>
      <c r="L15" t="s">
        <v>32</v>
      </c>
      <c r="M15">
        <v>1</v>
      </c>
      <c r="N15"/>
      <c r="O15"/>
    </row>
    <row r="16" spans="1:15">
      <c r="K16" t="s">
        <v>33</v>
      </c>
      <c r="L16" t="s">
        <v>32</v>
      </c>
      <c r="M16">
        <v>1</v>
      </c>
      <c r="N16"/>
      <c r="O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6"/>
  <sheetViews>
    <sheetView tabSelected="0" workbookViewId="0" zoomScale="80" showGridLines="true" showRowColHeaders="1">
      <selection activeCell="A11" sqref="A11"/>
    </sheetView>
  </sheetViews>
  <sheetFormatPr defaultRowHeight="14.4" outlineLevelRow="0" outlineLevelCol="0"/>
  <cols>
    <col min="1" max="1" width="59" customWidth="true" style="0"/>
    <col min="2" max="2" width="11.711426" bestFit="true" customWidth="true" style="0"/>
    <col min="3" max="3" width="41" customWidth="true" style="0"/>
    <col min="4" max="4" width="25.85083" bestFit="true" customWidth="true" style="0"/>
    <col min="5" max="5" width="41.132813" bestFit="true" customWidth="true" style="0"/>
    <col min="6" max="6" width="22.280273" bestFit="true" customWidth="true" style="0"/>
    <col min="7" max="7" width="39.990234" bestFit="true" customWidth="true" style="0"/>
    <col min="8" max="8" width="23.422852" bestFit="true" customWidth="true" style="0"/>
    <col min="9" max="9" width="23.422852" bestFit="true" customWidth="true" style="0"/>
    <col min="10" max="10" width="38.847656" bestFit="true" customWidth="true" style="0"/>
    <col min="11" max="11" width="49.416504" bestFit="true" customWidth="true" style="0"/>
    <col min="12" max="12" width="10.568848" bestFit="true" customWidth="true" style="0"/>
    <col min="13" max="13" width="12.854004" bestFit="true" customWidth="true" style="0"/>
    <col min="14" max="14" width="15.281982" bestFit="true" customWidth="true" style="0"/>
    <col min="15" max="15" width="9.283447" bestFit="true" customWidth="true" style="0"/>
  </cols>
  <sheetData>
    <row r="1" spans="1:15">
      <c r="A1" s="1" t="s">
        <v>45</v>
      </c>
      <c r="B1" s="1"/>
    </row>
    <row r="2" spans="1:15">
      <c r="A2" s="1"/>
      <c r="B2" s="1"/>
    </row>
    <row r="3" spans="1:15">
      <c r="A3" s="2" t="s">
        <v>1</v>
      </c>
      <c r="B3" s="2">
        <f>COUNTIFS(B12:B26,"&gt;0")</f>
        <v/>
      </c>
    </row>
    <row r="4" spans="1:15">
      <c r="A4" s="2" t="s">
        <v>2</v>
      </c>
      <c r="B4" s="2">
        <v>46</v>
      </c>
    </row>
    <row r="5" spans="1:15">
      <c r="A5" s="2" t="s">
        <v>3</v>
      </c>
      <c r="B5" s="2">
        <f>COUNTIFS(L12:L26,"Ótimo")</f>
        <v/>
      </c>
    </row>
    <row r="6" spans="1:15">
      <c r="A6" s="2" t="s">
        <v>4</v>
      </c>
      <c r="B6" s="2">
        <f>COUNTIFS(L12:L26,"Bom")</f>
        <v/>
      </c>
    </row>
    <row r="7" spans="1:15">
      <c r="A7" s="2" t="s">
        <v>5</v>
      </c>
      <c r="B7" s="2">
        <f>COUNTIFS(L12:L26,"Regular")</f>
        <v/>
      </c>
    </row>
    <row r="8" spans="1:15">
      <c r="A8" s="2" t="s">
        <v>6</v>
      </c>
      <c r="B8" s="2">
        <f>COUNTIFS(L12:L26,"Ruim")</f>
        <v/>
      </c>
    </row>
    <row r="9" spans="1:15">
      <c r="A9" s="2" t="s">
        <v>7</v>
      </c>
      <c r="B9" s="2">
        <f>COUNTIFS(L12:L26,"Péssimo")</f>
        <v/>
      </c>
    </row>
    <row r="11" spans="1:15">
      <c r="A11" s="2" t="s">
        <v>8</v>
      </c>
      <c r="B11" s="2" t="s">
        <v>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16</v>
      </c>
      <c r="M11" s="2" t="s">
        <v>19</v>
      </c>
      <c r="N11" s="2" t="s">
        <v>20</v>
      </c>
      <c r="O11" s="2" t="s">
        <v>21</v>
      </c>
    </row>
    <row r="12" spans="1:15">
      <c r="A12" t="s">
        <v>46</v>
      </c>
      <c r="B12">
        <v>1501</v>
      </c>
      <c r="C12" t="s">
        <v>47</v>
      </c>
      <c r="D12" t="s">
        <v>48</v>
      </c>
      <c r="E12" t="s">
        <v>40</v>
      </c>
      <c r="F12">
        <v>22</v>
      </c>
      <c r="G12" t="s">
        <v>49</v>
      </c>
      <c r="H12" t="s">
        <v>50</v>
      </c>
      <c r="I12" t="s">
        <v>51</v>
      </c>
      <c r="J12" t="s">
        <v>52</v>
      </c>
      <c r="K12" t="s">
        <v>30</v>
      </c>
      <c r="L12"/>
      <c r="M12"/>
      <c r="N12"/>
      <c r="O12"/>
    </row>
    <row r="13" spans="1:15">
      <c r="K13" t="s">
        <v>31</v>
      </c>
      <c r="L13" t="s">
        <v>32</v>
      </c>
      <c r="M13">
        <v>1</v>
      </c>
      <c r="N13"/>
      <c r="O13"/>
    </row>
    <row r="14" spans="1:15">
      <c r="K14" t="s">
        <v>33</v>
      </c>
      <c r="L14" t="s">
        <v>32</v>
      </c>
      <c r="M14">
        <v>1</v>
      </c>
      <c r="N14"/>
      <c r="O14"/>
    </row>
    <row r="15" spans="1:15">
      <c r="K15" t="s">
        <v>34</v>
      </c>
      <c r="L15" t="s">
        <v>32</v>
      </c>
      <c r="M15">
        <v>1</v>
      </c>
      <c r="N15"/>
      <c r="O15"/>
    </row>
    <row r="16" spans="1:15">
      <c r="K16" t="s">
        <v>35</v>
      </c>
      <c r="L16" t="s">
        <v>32</v>
      </c>
      <c r="M16">
        <v>1</v>
      </c>
      <c r="N16"/>
      <c r="O16"/>
    </row>
    <row r="17" spans="1:15">
      <c r="A17" t="s">
        <v>53</v>
      </c>
      <c r="B17">
        <v>1533</v>
      </c>
      <c r="C17" t="s">
        <v>54</v>
      </c>
      <c r="D17" t="s">
        <v>48</v>
      </c>
      <c r="E17" t="s">
        <v>40</v>
      </c>
      <c r="F17">
        <v>22</v>
      </c>
      <c r="G17" t="s">
        <v>55</v>
      </c>
      <c r="H17" t="s">
        <v>56</v>
      </c>
      <c r="I17" t="s">
        <v>57</v>
      </c>
      <c r="J17" t="s">
        <v>58</v>
      </c>
      <c r="K17" t="s">
        <v>30</v>
      </c>
      <c r="L17"/>
      <c r="M17"/>
      <c r="N17"/>
      <c r="O17"/>
    </row>
    <row r="18" spans="1:15">
      <c r="K18" t="s">
        <v>31</v>
      </c>
      <c r="L18" t="s">
        <v>32</v>
      </c>
      <c r="M18">
        <v>1</v>
      </c>
      <c r="N18"/>
      <c r="O18"/>
    </row>
    <row r="19" spans="1:15">
      <c r="K19" t="s">
        <v>33</v>
      </c>
      <c r="L19" t="s">
        <v>32</v>
      </c>
      <c r="M19">
        <v>1</v>
      </c>
      <c r="N19"/>
      <c r="O19"/>
    </row>
    <row r="20" spans="1:15">
      <c r="K20" t="s">
        <v>34</v>
      </c>
      <c r="L20" t="s">
        <v>32</v>
      </c>
      <c r="M20">
        <v>1</v>
      </c>
      <c r="N20"/>
      <c r="O20"/>
    </row>
    <row r="21" spans="1:15">
      <c r="K21" t="s">
        <v>35</v>
      </c>
      <c r="L21" t="s">
        <v>32</v>
      </c>
      <c r="M21">
        <v>1</v>
      </c>
      <c r="N21"/>
      <c r="O21"/>
    </row>
    <row r="22" spans="1:15">
      <c r="A22" t="s">
        <v>59</v>
      </c>
      <c r="B22">
        <v>1562</v>
      </c>
      <c r="C22" t="s">
        <v>60</v>
      </c>
      <c r="D22" t="s">
        <v>48</v>
      </c>
      <c r="E22" t="s">
        <v>61</v>
      </c>
      <c r="F22">
        <v>44</v>
      </c>
      <c r="G22" t="s">
        <v>62</v>
      </c>
      <c r="H22" t="s">
        <v>63</v>
      </c>
      <c r="I22" t="s">
        <v>64</v>
      </c>
      <c r="J22" t="s">
        <v>65</v>
      </c>
      <c r="K22" t="s">
        <v>30</v>
      </c>
      <c r="L22"/>
      <c r="M22"/>
      <c r="N22"/>
      <c r="O22"/>
    </row>
    <row r="23" spans="1:15">
      <c r="K23" t="s">
        <v>31</v>
      </c>
      <c r="L23" t="s">
        <v>32</v>
      </c>
      <c r="M23">
        <v>1</v>
      </c>
      <c r="N23"/>
      <c r="O23"/>
    </row>
    <row r="24" spans="1:15">
      <c r="K24" t="s">
        <v>33</v>
      </c>
      <c r="L24" t="s">
        <v>32</v>
      </c>
      <c r="M24">
        <v>1</v>
      </c>
      <c r="N24"/>
      <c r="O24"/>
    </row>
    <row r="25" spans="1:15">
      <c r="K25" t="s">
        <v>34</v>
      </c>
      <c r="L25" t="s">
        <v>32</v>
      </c>
      <c r="M25">
        <v>1</v>
      </c>
      <c r="N25"/>
      <c r="O25"/>
    </row>
    <row r="26" spans="1:15">
      <c r="K26" t="s">
        <v>35</v>
      </c>
      <c r="L26" t="s">
        <v>32</v>
      </c>
      <c r="M26">
        <v>1</v>
      </c>
      <c r="N26"/>
      <c r="O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PQS Vip</vt:lpstr>
      <vt:lpstr>PQS Prioridade 2</vt:lpstr>
      <vt:lpstr>PQS Prioridade 3</vt:lpstr>
      <vt:lpstr>PQS Prioridade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2018-05-30T15:53:50+02:00</dcterms:created>
  <dcterms:modified xsi:type="dcterms:W3CDTF">2018-05-30T15:53:50+02:00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