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ereos.sharepoint.com/sites/ProjetoTerceirizao-N2/Documentos Compartilhados/KT Cast/Cronograma de transição/"/>
    </mc:Choice>
  </mc:AlternateContent>
  <xr:revisionPtr revIDLastSave="1501" documentId="8_{B16D35C9-C924-4AE3-9735-63172295CC65}" xr6:coauthVersionLast="47" xr6:coauthVersionMax="47" xr10:uidLastSave="{09A27576-5439-44B8-9815-B4748F416354}"/>
  <bookViews>
    <workbookView xWindow="-110" yWindow="-110" windowWidth="19420" windowHeight="11500" xr2:uid="{1A7971F5-1DA3-4B43-83E4-3496E1B60F85}"/>
  </bookViews>
  <sheets>
    <sheet name="Cronograma de Transição" sheetId="12" r:id="rId1"/>
    <sheet name="Plano do KT" sheetId="14" r:id="rId2"/>
    <sheet name="Infos do N2" sheetId="13" r:id="rId3"/>
    <sheet name="Cronograma_baseline" sheetId="4" r:id="rId4"/>
    <sheet name="Links Sharepoint" sheetId="11" r:id="rId5"/>
    <sheet name="Governança" sheetId="9" r:id="rId6"/>
    <sheet name="RACI" sheetId="8" r:id="rId7"/>
    <sheet name="Workflow atendimento" sheetId="7" r:id="rId8"/>
    <sheet name="SLA e SLO" sheetId="6" r:id="rId9"/>
    <sheet name="Linha do Tempo da Transição" sheetId="10" r:id="rId10"/>
    <sheet name="Modelo_Acessos" sheetId="3" r:id="rId11"/>
    <sheet name="Gestores_Analistas_Tereos" sheetId="2" r:id="rId12"/>
    <sheet name="Mapa de Aplicações" sheetId="5" r:id="rId13"/>
    <sheet name="Controle_Evolução" sheetId="1" r:id="rId14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6" i="12" l="1"/>
  <c r="I41" i="12" l="1"/>
  <c r="I3" i="12"/>
  <c r="I34" i="12"/>
  <c r="I31" i="12"/>
  <c r="I25" i="12"/>
  <c r="I22" i="12"/>
  <c r="I17" i="12"/>
  <c r="I7" i="12"/>
  <c r="I5" i="12"/>
  <c r="I12" i="12"/>
  <c r="I50" i="12"/>
  <c r="I2" i="12" l="1"/>
</calcChain>
</file>

<file path=xl/sharedStrings.xml><?xml version="1.0" encoding="utf-8"?>
<sst xmlns="http://schemas.openxmlformats.org/spreadsheetml/2006/main" count="968" uniqueCount="324">
  <si>
    <t>Macro Cronograma de Transição: Cliente Tereos</t>
  </si>
  <si>
    <t>Atividade</t>
  </si>
  <si>
    <t>Responsável</t>
  </si>
  <si>
    <t>Inicio</t>
  </si>
  <si>
    <t>Término</t>
  </si>
  <si>
    <t>Status</t>
  </si>
  <si>
    <t>Finalizado</t>
  </si>
  <si>
    <t>Em andamento</t>
  </si>
  <si>
    <t>Tereos Conecta</t>
  </si>
  <si>
    <t>Salesforce Agricola</t>
  </si>
  <si>
    <t>Salesforce Comercial</t>
  </si>
  <si>
    <t>UiPath Orchestrator</t>
  </si>
  <si>
    <t>TailorMade</t>
  </si>
  <si>
    <t>Cognos</t>
  </si>
  <si>
    <t>ServiceNow</t>
  </si>
  <si>
    <t>Talend</t>
  </si>
  <si>
    <t> </t>
  </si>
  <si>
    <t>Cast/Tereos</t>
  </si>
  <si>
    <t>Atualizado em 09/09/2025</t>
  </si>
  <si>
    <t>Aplicação</t>
  </si>
  <si>
    <t>Executando</t>
  </si>
  <si>
    <t>Aguardando Demanda para Executar</t>
  </si>
  <si>
    <t>Aguardando KT</t>
  </si>
  <si>
    <t>Aguardando acesso</t>
  </si>
  <si>
    <t>Gestor Tereos</t>
  </si>
  <si>
    <t>Luciano de Souza</t>
  </si>
  <si>
    <t>Analista Tereos</t>
  </si>
  <si>
    <t>Luiz Otavio Santana</t>
  </si>
  <si>
    <t>Luis Henrique Madalena Lacerda</t>
  </si>
  <si>
    <t>Responsável Melhorias</t>
  </si>
  <si>
    <t>Tiago de Araujo Claudiano</t>
  </si>
  <si>
    <t>Leticia Nascimento de Oliveira</t>
  </si>
  <si>
    <t>Fornecedor atual</t>
  </si>
  <si>
    <t>Globant</t>
  </si>
  <si>
    <t>Biti9</t>
  </si>
  <si>
    <t>Consultor Ambiente</t>
  </si>
  <si>
    <t>Raul Gonçalves Pedrosa</t>
  </si>
  <si>
    <t>João Lucio Tomé</t>
  </si>
  <si>
    <t>Consultor Web</t>
  </si>
  <si>
    <t>Não Aplica</t>
  </si>
  <si>
    <t>Consultor Mobile</t>
  </si>
  <si>
    <t>Consultor AWS e Banco de Dados</t>
  </si>
  <si>
    <t>Possui acesso ao repositório Web</t>
  </si>
  <si>
    <t>Sim</t>
  </si>
  <si>
    <t>Possui acesso ao repositório Mobile</t>
  </si>
  <si>
    <t>Possui acesso as lojas</t>
  </si>
  <si>
    <t>Possui acesso de Adm da Ferramenta</t>
  </si>
  <si>
    <t>Possui acesso a fila do ServiceNow</t>
  </si>
  <si>
    <t>Possui documentação</t>
  </si>
  <si>
    <t>Não</t>
  </si>
  <si>
    <t>KT foi satisfatório</t>
  </si>
  <si>
    <t>Diário de Boardo</t>
  </si>
  <si>
    <t>30/09/2025 Atuando. Demandas consolidadas serão discutidas numa agenda prevista para 01/10/25.</t>
  </si>
  <si>
    <t>30/09/2025 Aguardando demanda/chamados. Proposta sobre ajuste de robô/reforma tributária foi enviada, aguardando retorno.</t>
  </si>
  <si>
    <t>29/09/2025 Consultor Cast acionado sobre mudanças na rotina de atribuição de acessos. Foi orientado a atuar mediante chamado.</t>
  </si>
  <si>
    <t>24/09/2025 Aguardando demanda/chamados. Proposta sobre ajuste de robô/reforma tributária foi enviada, aguardando retorno.</t>
  </si>
  <si>
    <t>26/09/2025 RITM sobre melhorias será avaliado por Luciano de Souza e, em seguida, transferido para que Luiz Otavio defina as prioridades</t>
  </si>
  <si>
    <t>23/09/2025 Aguardando demanda/chamados. Proposta sobre ajuste de robô/reforma tributária foi enviada, aguardando retorno.</t>
  </si>
  <si>
    <t>25/09/2025 Sustentação em andamendo sem intercorrências</t>
  </si>
  <si>
    <t>19/09/2025 Agenda projeto de melhorias, com nova revisão de esforço e Letícia(Tereos) irá escolher um robô para que o time Cast possa implementar.</t>
  </si>
  <si>
    <t>24/09/2025 Recebidos os números dos chamados abertos e a carga que deve ser realizada na Opportunity, bem como esclarecimentos de Samuel(Tereos) sobre pontos levantados pela Cast</t>
  </si>
  <si>
    <t>18/09/2025 Aguardando demanda/chamados para acompanhar. Como sugestão da CAST para início da ambientação, um dos robôs poderá ser ajustado sem custo adicional.</t>
  </si>
  <si>
    <t>23/09/2025 Aguardando formalização de demandas de melhoria no ServiceNow para análise e priorização</t>
  </si>
  <si>
    <t>17/09/2025 KT realizado com a participação do Fornecedor, Luis(Tereos) e time Cast</t>
  </si>
  <si>
    <t>19/09/2025 Análise o ambiente e aguardando demanda/chamados para acompanhar</t>
  </si>
  <si>
    <t>16/09/2025 Ainda aguardando retorno de Luis Henrique (Tereos) sobre nova agenda. Aparentemente, ele está aguardando disponibilidade do Fornecedor.</t>
  </si>
  <si>
    <t>18/09/2025 Revogação dos acessos anteriormente concedido aos usuários do Negócio. Substuição de usuário responsável pelos ajustes (de Sydney Santos para Luiz Otávio).</t>
  </si>
  <si>
    <t>15/09/2025 Solicitando novamente agenda.</t>
  </si>
  <si>
    <t>17/09/2025  KT realizado com Sidney Santos com a participação de Samuel, Luiz Santana e Alessandro Martinez, todos da Tereos. O fornecedor Globant declinou da participação poucos minutos antes da agenda. Raul (Cast) solicitou acesso à aplicação. No início da tarde, acessos concedidos ao consultor Cast.</t>
  </si>
  <si>
    <t>11/09/2025 Luis Henrique (Tereos) esta alinhando com forncedores atuais uma data.</t>
  </si>
  <si>
    <t>17/09/2025 Reunião de refinamento de melhorias não realizada, Luciano não compareceu. Solicitada remarcação da agenda, mas sem retorno.</t>
  </si>
  <si>
    <t>09/09/2025 Solicitada agenda.</t>
  </si>
  <si>
    <t>16/09/2025 aguardando agenda em 17/09/2025 das 09h00 as 10h00</t>
  </si>
  <si>
    <t>15/09/2025 agendado para 17/09/2025 das 09h00 as 10h00.</t>
  </si>
  <si>
    <t>10/09/2025 foi solicitada agenda.</t>
  </si>
  <si>
    <t>#</t>
  </si>
  <si>
    <t>nome aplicação</t>
  </si>
  <si>
    <t xml:space="preserve">tecnologia </t>
  </si>
  <si>
    <t>banco de dados</t>
  </si>
  <si>
    <t>repositório</t>
  </si>
  <si>
    <t>ambiente dev</t>
  </si>
  <si>
    <t>ambiente homol</t>
  </si>
  <si>
    <t>ambiente prod</t>
  </si>
  <si>
    <t>integrações</t>
  </si>
  <si>
    <t>ponto focal tecnico</t>
  </si>
  <si>
    <t>ponto focal negocio</t>
  </si>
  <si>
    <t>Gestor / Analista</t>
  </si>
  <si>
    <t>Grupo</t>
  </si>
  <si>
    <t>Horas planejadas</t>
  </si>
  <si>
    <t>PowerBI</t>
  </si>
  <si>
    <t>Julianne Versiani/ Sérgio/Felipe Araujo (Férias Sérgio)</t>
  </si>
  <si>
    <t>Plataforma de dados</t>
  </si>
  <si>
    <t>Databricks</t>
  </si>
  <si>
    <t>Gerson Torrezan / Gabriel / Michel</t>
  </si>
  <si>
    <t>Snowflake</t>
  </si>
  <si>
    <t>Gerson Torrezan / Gabriel</t>
  </si>
  <si>
    <t>PowerPlatform</t>
  </si>
  <si>
    <t>Gerson Torrezan / Sérgio Sérgio/Felipe Araujo (Férias Sérgio)</t>
  </si>
  <si>
    <t>Gerson Torrezan / Lucas Florio</t>
  </si>
  <si>
    <t>Gerson Torrezan / Rubens </t>
  </si>
  <si>
    <t>Luciano (apoio Audi) / Luis Henrique</t>
  </si>
  <si>
    <t>Salesforce</t>
  </si>
  <si>
    <t>Luciano (apoio Audi) / Luiz Otavio</t>
  </si>
  <si>
    <t>Luciano / Luis Henrique</t>
  </si>
  <si>
    <t>Luciano / Andrea</t>
  </si>
  <si>
    <t>Aplicativos Móveis</t>
  </si>
  <si>
    <t>Amigo Produtor</t>
  </si>
  <si>
    <t>Luciano / Luiz Otavio</t>
  </si>
  <si>
    <t>Luciano / Felix</t>
  </si>
  <si>
    <t>ExportSys</t>
  </si>
  <si>
    <t>Total</t>
  </si>
  <si>
    <t>Colaborador (CAST)</t>
  </si>
  <si>
    <t>Chamado Tereos</t>
  </si>
  <si>
    <t>E-mail Tereos</t>
  </si>
  <si>
    <t>Sistema Operacional</t>
  </si>
  <si>
    <t>Acesso E-mail / Office</t>
  </si>
  <si>
    <t>VPN</t>
  </si>
  <si>
    <t>Aplicações</t>
  </si>
  <si>
    <t>1.1  Lista de Aplicações (nome da aplicação, fornecedor, contato, escala, criticidade)</t>
  </si>
  <si>
    <t>1.2 Acessos (Service Now, Rede, Sharepoint, Applicações, canais de comunicação, grupos)</t>
  </si>
  <si>
    <t>1.3 Workflow de atendimento End-to-End (N1,N2,N3)</t>
  </si>
  <si>
    <t>1.4 Lista de contatos (Scalation List) (N1,N2 atual, N3, demais áreas TI)</t>
  </si>
  <si>
    <t>1.5 KBs (Bases de conhecimento\documentação técnica das aplicações</t>
  </si>
  <si>
    <t>1.6 Métricas (SLA,SLO,KPI)</t>
  </si>
  <si>
    <t>04/02/206</t>
  </si>
  <si>
    <t>Não iniciado</t>
  </si>
  <si>
    <t>1. Alinhamento e Plano de Trabalho</t>
  </si>
  <si>
    <t>2. Entendimento de Infra e Landscape</t>
  </si>
  <si>
    <t>2.1 Relatório técnico do ambiente (Servidores, Cloud, Conectividade)</t>
  </si>
  <si>
    <t>3. Catalogar Documentação</t>
  </si>
  <si>
    <t>3.1 Repositório centralizado com manuais e processos atuais (Sharepoint organizado)</t>
  </si>
  <si>
    <t>4. Definição do Líder do Cliente</t>
  </si>
  <si>
    <t>Tereos</t>
  </si>
  <si>
    <t>Cast</t>
  </si>
  <si>
    <t>4.1Indicação formal do SPOC (Single Point of Contact) da Tereos (Luciano )</t>
  </si>
  <si>
    <t>5. Estrutura e Governança</t>
  </si>
  <si>
    <t>5.1 Modelo de reuniões (SteerCo/Checkpoints) e fluxos de decisão.</t>
  </si>
  <si>
    <t>R (Responsible) – Responsável por executar a atividade.</t>
  </si>
  <si>
    <t> A (Accountable) – Aprovador final, responsável pela tomada de decisões.</t>
  </si>
  <si>
    <t> C (Consulted) – Consultado, envolvido em discussões e fornecimento de informações.</t>
  </si>
  <si>
    <t> I (Informed) – Informado, mantido a par do andamento da atividade.</t>
  </si>
  <si>
    <t>Rotina</t>
  </si>
  <si>
    <t>Atividades</t>
  </si>
  <si>
    <t>Periodicidade</t>
  </si>
  <si>
    <t>Apoio</t>
  </si>
  <si>
    <t>Reunião semanal de alinhamento em os
Gestores do AMS (TEREOS e Proponente)
Avaliação dos chamados em aberto,
direcionamento a prioridades, avaliação
backlog etc.;</t>
  </si>
  <si>
    <t>Semanal</t>
  </si>
  <si>
    <t>CAST</t>
  </si>
  <si>
    <t>TEREOS</t>
  </si>
  <si>
    <t>Gestão de mudanças; Pesquisa de
Satisfação de Usuários; Disponibilidade;
KPI´s e Rotina de Governança.</t>
  </si>
  <si>
    <t>Quinzenal</t>
  </si>
  <si>
    <t>Participação em Reuniões de Status: a
equipe de Nível 2 deverá acompanhar as
reuniões de status relacionadas a demandas
de projetos, aprovações, priorizações, Follow
Upsl e planos de transição para produção. O
objetivo da participação é manter visibilidade
das iniciativas em andamento, garantindo que
o N2 esteja preparado para absorver, em
momento oportuno, as aplicações, melhorias
ou projetos que venham a ser transferidos
para sua esfera de sustentação.</t>
  </si>
  <si>
    <t>Mensal</t>
  </si>
  <si>
    <t>Validação de indicadores KPI´s; Fechamento
do baseline mensal com o demonstrativo de
esforços para cada item da demanda;
Pesquisa de satisfação dos usuários; Revisão
de Backlog e de ações de direcionamento
dos serviços;</t>
  </si>
  <si>
    <t>RAC</t>
  </si>
  <si>
    <t>Gestão de melhorias/projetos</t>
  </si>
  <si>
    <t>Check Point</t>
  </si>
  <si>
    <t>6. Apresentação e formalização do time Cast para atendimento N2</t>
  </si>
  <si>
    <t>7. Workshops de Processos Críticos</t>
  </si>
  <si>
    <t>8. Finalização da elaboração de Material de Repasse</t>
  </si>
  <si>
    <t>9. Definição final dos Fluxos de Atendimento</t>
  </si>
  <si>
    <t>10. Definição final e Doc. de SLAs</t>
  </si>
  <si>
    <t>11. Instruções de Trabalho (ITs)</t>
  </si>
  <si>
    <t>12. FAQ's / Scripts para Atendimento</t>
  </si>
  <si>
    <t>13. Capacitação do Time de Sustentação</t>
  </si>
  <si>
    <t>14. Preparação de Infra e Sistema (Service Now para time)</t>
  </si>
  <si>
    <t>15. Definição das Frentes de Atendimento</t>
  </si>
  <si>
    <t>15.1 Escala de trabalho e canais ativos (Telefone, E-mail, Portal).</t>
  </si>
  <si>
    <t>16. Divulgação dos Procedimentos</t>
  </si>
  <si>
    <t>16.1 Plano de comunicação enviado para os usuários finais da Tereos.</t>
  </si>
  <si>
    <t>17.Revisão final de acessos, Documentação, acompanhamento</t>
  </si>
  <si>
    <t>18. Shadowing - Defnição das aplicações, operação real</t>
  </si>
  <si>
    <t>19.Reverse Shadowing Desacoplamento do Time TEREOS</t>
  </si>
  <si>
    <t>Quinzena 2</t>
  </si>
  <si>
    <t>Quinzena 1</t>
  </si>
  <si>
    <t>Quinzena 3</t>
  </si>
  <si>
    <t>Quinzena 4, 5 e 6</t>
  </si>
  <si>
    <t>Projeto Terceirização - N2 - Documentos - Todos os Documentos</t>
  </si>
  <si>
    <t>14. Shadowing - Defnição das aplicações, operação real</t>
  </si>
  <si>
    <t>15. Continuação da capacitação do Time de Sustentação</t>
  </si>
  <si>
    <t>13. Definição das Frentes de Atendimento das aplicações com time Cast</t>
  </si>
  <si>
    <t>13.1 Escala de trabalho e canais ativos (Telefone, E-mail, Portal).</t>
  </si>
  <si>
    <t>12. Divulgação dos Procedimentos</t>
  </si>
  <si>
    <t>16. Continuação do Shadowing - Defnição das aplicações, operação real</t>
  </si>
  <si>
    <t>17. Finalização da elaboração de Material de Repasse</t>
  </si>
  <si>
    <t>18. Instruções finais de Trabalho (ITs)</t>
  </si>
  <si>
    <t>19. Definição final dos Fluxos de Atendimento</t>
  </si>
  <si>
    <t>20. Definição final e Doc. de SLAs</t>
  </si>
  <si>
    <t>21. Continuação da capacitação do Time de Sustentação</t>
  </si>
  <si>
    <t>22. Continuação do Shadowing - Defnição das aplicações, operação real</t>
  </si>
  <si>
    <t>23.Revisão final de acessos, Documentação, acompanhamento</t>
  </si>
  <si>
    <t>24. Continuação do Shadowing - Defnição das aplicações, operação real</t>
  </si>
  <si>
    <t>25. Reverse Shadowing Desacoplamento do Time TEREOS</t>
  </si>
  <si>
    <t>Quinzena 1 -  Alinhamento e Plano de Trabalho</t>
  </si>
  <si>
    <t>1. Kick Off de abertura das atividades Cast com a gestão Tereos e Cast</t>
  </si>
  <si>
    <t>5. Seleção da equipe Cast / Acessos / Equipamentos</t>
  </si>
  <si>
    <t>5.1 Entrevistas e fechamento dos recursos</t>
  </si>
  <si>
    <t>5.2 Envio e confirmação do recebimento de equipamentos</t>
  </si>
  <si>
    <t>5.3 Acessos (Service Now, Rede, Sharepoint, Applicações, canais de comunicação, grupos)</t>
  </si>
  <si>
    <t>5.4 Apresentação da equipe Cast aos times Tereos</t>
  </si>
  <si>
    <t>7. Capacitação do Time de Sustentação</t>
  </si>
  <si>
    <t>8. Entendimento de Infra e Landscape</t>
  </si>
  <si>
    <t>8.1 Relatório técnico do ambiente (Servidores, Cloud, Conectividade)</t>
  </si>
  <si>
    <t>9. Workshops de Processos Críticos</t>
  </si>
  <si>
    <t>10. FAQ's / Scripts para Atendimento</t>
  </si>
  <si>
    <t>05/02/206</t>
  </si>
  <si>
    <t>2. Definição do Líder do Cliente</t>
  </si>
  <si>
    <t>2.1Indicação formal do SPOC (Single Point of Contact) da Tereos (Luciano )</t>
  </si>
  <si>
    <t>3. Conhecimento do ambiente Tereos pela liderança Cast</t>
  </si>
  <si>
    <t>3.1 Lista de Aplicações (nome da aplicação, fornecedor, contato, escala, criticidade)</t>
  </si>
  <si>
    <t>3.2 Workflow de atendimento End-to-End (N1,N2,N3)</t>
  </si>
  <si>
    <t>3.3 Lista de contatos (Scalation List) (N1,N2 atual, N3, demais áreas TI)</t>
  </si>
  <si>
    <t>3.4 Planilha de Métricas (SLA,SLO,KPI)definidas na RFP</t>
  </si>
  <si>
    <t>4. Catalogar Documentação</t>
  </si>
  <si>
    <t>4.1 Repositório centralizado com manuais e processos atuais (ServiceNow)</t>
  </si>
  <si>
    <t>4.2 KBs (Bases de conhecimento\documentação técnica das aplicações</t>
  </si>
  <si>
    <t>6. Estrutura e Governança</t>
  </si>
  <si>
    <t>4.3 Volume de chamados dos ultimos 12 meses no N2, dentro e fora do horário comercial</t>
  </si>
  <si>
    <t>4.4 SLAs N3</t>
  </si>
  <si>
    <t>BR_CTR_L3_CAST_AplicativosMobile</t>
  </si>
  <si>
    <t>BR_CTR_L2_App_Support</t>
  </si>
  <si>
    <t>BR_CTR_L3_Argus</t>
  </si>
  <si>
    <t>BR_CTR_L3_Logtrac</t>
  </si>
  <si>
    <t>BR_CTR_L3_CAST_SalesForce</t>
  </si>
  <si>
    <t>BR_CTR_L2_RPA</t>
  </si>
  <si>
    <t>BR_CTR_L2_Simplefarm_Gatec_AMS</t>
  </si>
  <si>
    <t>BR_CTR_L1_Fornecedores_AplicaçõesEstratégicas</t>
  </si>
  <si>
    <t>BR_CTR_L3_CAST_RPA</t>
  </si>
  <si>
    <t>BR_CTR_L2_Primavera</t>
  </si>
  <si>
    <t>BR_CTR_L2_MOB</t>
  </si>
  <si>
    <t>BR_CTR_L2_APPS</t>
  </si>
  <si>
    <t>BR_CTR_L3_Sagittar_AplicaçõesEstratégicas</t>
  </si>
  <si>
    <t>BR_CTR_L3_Easyprocess</t>
  </si>
  <si>
    <t>Simplefarm</t>
  </si>
  <si>
    <t>681 = 12 meses</t>
  </si>
  <si>
    <t>57 por mês</t>
  </si>
  <si>
    <t>12 por semana</t>
  </si>
  <si>
    <t>média 3 por dia</t>
  </si>
  <si>
    <t>Simplefarm fora do horário comercial</t>
  </si>
  <si>
    <t>43 = 12 meses</t>
  </si>
  <si>
    <t>4 por mês</t>
  </si>
  <si>
    <t>1 por semana</t>
  </si>
  <si>
    <t>0,2 dia</t>
  </si>
  <si>
    <t>Sai Andrea Moraes (desligamento) entra Luiz Otávio Santana na esteira do RH (13/02/2026)</t>
  </si>
  <si>
    <t>Termino Real</t>
  </si>
  <si>
    <t>Inicio Real</t>
  </si>
  <si>
    <t>19.1 Criação das filas Cast no Service Now</t>
  </si>
  <si>
    <t>Filas Cast no ServiceNow:</t>
  </si>
  <si>
    <t>BR_CTR_L3_CAST_Talend</t>
  </si>
  <si>
    <t>BR_CTR_L3_CAST_PowerPlatform</t>
  </si>
  <si>
    <t>etc</t>
  </si>
  <si>
    <t>Exceção:</t>
  </si>
  <si>
    <t>Global_CTR_L3_CAST_ServiceNow</t>
  </si>
  <si>
    <t>N3</t>
  </si>
  <si>
    <t>Sobreaviso paga 1/3 do valor do CLT e mais hora extra do atendimento;</t>
  </si>
  <si>
    <t>Sobreaviso limite 24h por pessoa;</t>
  </si>
  <si>
    <t>11h de descanso para o próximo sobreaviso.</t>
  </si>
  <si>
    <t>Quando precisa atender bate o ponto, conta hora extra, e paralisa o sobreaviso; Além do sobreaviso tem mais o adicional noturno se for acionado: 20% Brasilia e SP 30%</t>
  </si>
  <si>
    <t>BR_CTR_L2_CAST_AGRICOLA</t>
  </si>
  <si>
    <t>BR_CTR_L2_CAST_INDUSTRIA</t>
  </si>
  <si>
    <t>Grupo Atual</t>
  </si>
  <si>
    <t>Felix saindo do time indo para CAST em 02/03</t>
  </si>
  <si>
    <t>Novo modelo de Filas N2 CAST</t>
  </si>
  <si>
    <t>Campo de aplicações precisa ser de preenchimento obrigatorio no SN</t>
  </si>
  <si>
    <t xml:space="preserve">Weeklys </t>
  </si>
  <si>
    <t>3x por semana (30minutos)</t>
  </si>
  <si>
    <t>Atendimento do SLA (% de chamados encerrados dentro do SLA no período definido), por</t>
  </si>
  <si>
    <t>criticidade, por tempo de reação e tempo de solução, com apuração mensal;</t>
  </si>
  <si>
    <t> Quantidade de chamados abertos e atendidos (encerrados) dentro do período – mensal e</t>
  </si>
  <si>
    <t>por frente de atendimento;</t>
  </si>
  <si>
    <t> Quantidade de chamados abertos por criticidade no período – mensal e por frente de</t>
  </si>
  <si>
    <t>atendimento;</t>
  </si>
  <si>
    <t> Quantidade de chamados abertos por categoria (a ser definida, ex: frente de atendimento</t>
  </si>
  <si>
    <t>(módulo), Tipo – Incidente/dúvida/requisição e Nível de criticidade);</t>
  </si>
  <si>
    <t> % Quantidade de chamados reabertos (chamados que apresentaram defeitos e/ou não</t>
  </si>
  <si>
    <t>atenderam por completo o usuário), Por frente de atendimento, por Tipo –</t>
  </si>
  <si>
    <t>Incidente/dúvida/requisição e Nível de criticidade);</t>
  </si>
  <si>
    <t> Quantidade de chamados pendentes de solução (backlog) por tempo (Ex: até 7dd, 15dd,</t>
  </si>
  <si>
    <t>30dd, 60dd e 90dd) e por frente de atendimento, por tipo – Incidente/dúvida/requisição e</t>
  </si>
  <si>
    <t>Nível de criticidade);</t>
  </si>
  <si>
    <t>Indicadores KPIs</t>
  </si>
  <si>
    <t>BR_CTR_L2_CAST_ADM (RH)</t>
  </si>
  <si>
    <t>BR_CTR_L2_CAST_ADM (COM/LOG/SUPR)</t>
  </si>
  <si>
    <t>BR_CTR_L2_CAST_ADM (FINAN/CONTAB/TRIB/JURID)</t>
  </si>
  <si>
    <t>6.1 Modelo de reuniões (SteerCo/Checkpoints) e fluxos de decisão.</t>
  </si>
  <si>
    <t>RAC Mensal</t>
  </si>
  <si>
    <t>19.2 API e criação do power BI para report de indicadores (KPI)</t>
  </si>
  <si>
    <t>Inicio previsto</t>
  </si>
  <si>
    <t>Término previsto</t>
  </si>
  <si>
    <t>Felix</t>
  </si>
  <si>
    <t>Leticia</t>
  </si>
  <si>
    <t>Igson (apoio)</t>
  </si>
  <si>
    <t>Alessandro (Apoio)</t>
  </si>
  <si>
    <t>Passagem de conhecimento</t>
  </si>
  <si>
    <t>Prazo: 27/02/2026 a 13/03/2026</t>
  </si>
  <si>
    <t>Confirmação da lista de aplicações</t>
  </si>
  <si>
    <t>DE/PARA das aplicações com KBs disponiveis no SN</t>
  </si>
  <si>
    <t>Lista de fornecedores e acionamentos N3</t>
  </si>
  <si>
    <t>Cadastro Cast no ambiente fornecedor</t>
  </si>
  <si>
    <t>Procedimento de como abrir chamado no N3 e scalation</t>
  </si>
  <si>
    <t>Impedimento</t>
  </si>
  <si>
    <t>Evidencias do KT (gravação, print de tela, resumos)</t>
  </si>
  <si>
    <t>SLA do N3</t>
  </si>
  <si>
    <t>KB de inicidentes resolvidos</t>
  </si>
  <si>
    <t>Key User da aplicação</t>
  </si>
  <si>
    <t>Quais motivos e como acionar o Key User</t>
  </si>
  <si>
    <t>Como visualisar, trocar, atualizar, fechar os chamados no SN</t>
  </si>
  <si>
    <t>Entendimento de negócio de cada aplicação</t>
  </si>
  <si>
    <t>Problemas técnicos que se resolve em N2 e em N3</t>
  </si>
  <si>
    <t>Acesso aos KBs</t>
  </si>
  <si>
    <t>Acessos as filas do Service Now</t>
  </si>
  <si>
    <t>Unificação dos KBs do N1 com o N2 para criação única de procedimento</t>
  </si>
  <si>
    <t xml:space="preserve">Procedimento de GMUD para CAB </t>
  </si>
  <si>
    <t xml:space="preserve">Procedimento de Service Request </t>
  </si>
  <si>
    <t>Encontros diários de acompanhamento de atendimentos e troca de conhecimento</t>
  </si>
  <si>
    <t>SHADOWING REVERSO 16/03/2026 a 17/04/2026</t>
  </si>
  <si>
    <t>Go Live CAST 20/04/2026</t>
  </si>
  <si>
    <t xml:space="preserve">Plano de acompanhamento: </t>
  </si>
  <si>
    <t>BR_CTR_L2_CAST_Uipath (RPA)</t>
  </si>
  <si>
    <t>21. Capacitação do time N1 no novo fluxo de trabalho</t>
  </si>
  <si>
    <t>15. Criação do plano de KT (check list) para progresso do conhecimento</t>
  </si>
  <si>
    <t>16. Check Point 3x semana para acompanhamento da evolução do KT</t>
  </si>
  <si>
    <t>Atualizado em 04/03/2026</t>
  </si>
  <si>
    <t>23. Continuação Check Point 3x semana para acompanhamento da evolução do 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</si>
</sst>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b/>
      <sz val="10"/>
      <color rgb="FF000000"/>
      <name val="Aptos"/>
      <family val="2"/>
    </font>
    <font>
      <sz val="10"/>
      <color rgb="FF000000"/>
      <name val="Aptos"/>
      <family val="2"/>
    </font>
    <font>
      <b/>
      <sz val="10"/>
      <color theme="1"/>
      <name val="Aptos"/>
      <family val="2"/>
    </font>
    <font>
      <b/>
      <sz val="10"/>
      <color rgb="FF1F1F1F"/>
      <name val="Aptos"/>
      <family val="2"/>
    </font>
    <font>
      <sz val="10"/>
      <color rgb="FF1F1F1F"/>
      <name val="Aptos"/>
      <family val="2"/>
    </font>
    <font>
      <sz val="10"/>
      <color theme="1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32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0" borderId="4" xfId="0" applyFont="1" applyBorder="1"/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vertical="top"/>
    </xf>
    <xf numFmtId="0" fontId="1" fillId="0" borderId="4" xfId="0" applyFont="1" applyBorder="1"/>
    <xf numFmtId="0" fontId="4" fillId="0" borderId="6" xfId="0" applyFont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0" xfId="0" applyFont="1"/>
    <xf numFmtId="0" fontId="1" fillId="0" borderId="6" xfId="0" applyFont="1" applyBorder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vertical="center" wrapText="1"/>
    </xf>
    <xf numFmtId="0" fontId="6" fillId="0" borderId="1" xfId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8" xfId="0" applyFont="1" applyBorder="1"/>
    <xf numFmtId="0" fontId="4" fillId="0" borderId="9" xfId="0" applyFont="1" applyBorder="1"/>
    <xf numFmtId="0" fontId="6" fillId="0" borderId="1" xfId="1" applyBorder="1"/>
    <xf numFmtId="0" fontId="6" fillId="0" borderId="9" xfId="1" applyBorder="1"/>
    <xf numFmtId="0" fontId="4" fillId="0" borderId="9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6" fillId="0" borderId="8" xfId="1" applyBorder="1"/>
    <xf numFmtId="0" fontId="4" fillId="0" borderId="10" xfId="0" applyFont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2" borderId="3" xfId="0" applyFont="1" applyFill="1" applyBorder="1"/>
    <xf numFmtId="0" fontId="8" fillId="2" borderId="4" xfId="0" applyFont="1" applyFill="1" applyBorder="1" applyAlignment="1">
      <alignment horizontal="center"/>
    </xf>
    <xf numFmtId="0" fontId="8" fillId="0" borderId="0" xfId="0" applyFont="1"/>
    <xf numFmtId="0" fontId="0" fillId="0" borderId="0" xfId="0" applyAlignment="1">
      <alignment horizontal="center"/>
    </xf>
    <xf numFmtId="0" fontId="8" fillId="3" borderId="1" xfId="0" applyFont="1" applyFill="1" applyBorder="1"/>
    <xf numFmtId="0" fontId="8" fillId="3" borderId="2" xfId="0" applyFont="1" applyFill="1" applyBorder="1" applyAlignment="1">
      <alignment horizontal="center"/>
    </xf>
    <xf numFmtId="0" fontId="7" fillId="0" borderId="3" xfId="0" applyFont="1" applyBorder="1"/>
    <xf numFmtId="0" fontId="7" fillId="0" borderId="4" xfId="0" applyFont="1" applyBorder="1"/>
    <xf numFmtId="0" fontId="6" fillId="0" borderId="4" xfId="2" applyFill="1" applyBorder="1" applyAlignment="1"/>
    <xf numFmtId="0" fontId="9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3" xfId="0" applyFont="1" applyBorder="1"/>
    <xf numFmtId="0" fontId="11" fillId="0" borderId="13" xfId="0" applyFont="1" applyBorder="1"/>
    <xf numFmtId="0" fontId="11" fillId="0" borderId="8" xfId="0" applyFont="1" applyBorder="1"/>
    <xf numFmtId="0" fontId="11" fillId="0" borderId="15" xfId="0" applyFont="1" applyBorder="1"/>
    <xf numFmtId="0" fontId="11" fillId="0" borderId="1" xfId="0" applyFont="1" applyBorder="1"/>
    <xf numFmtId="0" fontId="12" fillId="0" borderId="1" xfId="0" applyFont="1" applyBorder="1"/>
    <xf numFmtId="0" fontId="11" fillId="0" borderId="3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3" fillId="0" borderId="1" xfId="0" applyFont="1" applyBorder="1" applyAlignment="1">
      <alignment horizontal="left" vertical="center" wrapText="1" readingOrder="1"/>
    </xf>
    <xf numFmtId="0" fontId="14" fillId="0" borderId="1" xfId="0" applyFont="1" applyBorder="1" applyAlignment="1">
      <alignment horizontal="left" vertical="center" wrapText="1" readingOrder="1"/>
    </xf>
    <xf numFmtId="0" fontId="10" fillId="0" borderId="4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14" fontId="10" fillId="0" borderId="4" xfId="0" applyNumberFormat="1" applyFont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14" fontId="11" fillId="0" borderId="1" xfId="0" applyNumberFormat="1" applyFont="1" applyBorder="1"/>
    <xf numFmtId="14" fontId="11" fillId="0" borderId="1" xfId="0" applyNumberFormat="1" applyFont="1" applyBorder="1" applyAlignment="1">
      <alignment horizontal="center"/>
    </xf>
    <xf numFmtId="0" fontId="15" fillId="4" borderId="4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14" fontId="15" fillId="4" borderId="4" xfId="0" applyNumberFormat="1" applyFont="1" applyFill="1" applyBorder="1" applyAlignment="1">
      <alignment horizontal="center"/>
    </xf>
    <xf numFmtId="14" fontId="11" fillId="0" borderId="7" xfId="0" applyNumberFormat="1" applyFont="1" applyBorder="1"/>
    <xf numFmtId="14" fontId="11" fillId="0" borderId="7" xfId="0" applyNumberFormat="1" applyFont="1" applyBorder="1" applyAlignment="1">
      <alignment horizontal="center"/>
    </xf>
    <xf numFmtId="0" fontId="12" fillId="6" borderId="4" xfId="0" applyFont="1" applyFill="1" applyBorder="1" applyAlignment="1">
      <alignment horizontal="center"/>
    </xf>
    <xf numFmtId="0" fontId="15" fillId="6" borderId="4" xfId="0" applyFont="1" applyFill="1" applyBorder="1" applyAlignment="1">
      <alignment horizontal="center"/>
    </xf>
    <xf numFmtId="14" fontId="11" fillId="0" borderId="4" xfId="0" applyNumberFormat="1" applyFont="1" applyBorder="1" applyAlignment="1">
      <alignment horizontal="center"/>
    </xf>
    <xf numFmtId="0" fontId="12" fillId="4" borderId="4" xfId="0" applyFont="1" applyFill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1" fillId="0" borderId="3" xfId="0" applyFont="1" applyBorder="1" applyAlignment="1">
      <alignment horizontal="left" indent="2"/>
    </xf>
    <xf numFmtId="0" fontId="8" fillId="0" borderId="4" xfId="0" applyFont="1" applyBorder="1" applyAlignment="1">
      <alignment horizontal="center"/>
    </xf>
    <xf numFmtId="0" fontId="10" fillId="8" borderId="3" xfId="0" applyFont="1" applyFill="1" applyBorder="1" applyAlignment="1">
      <alignment horizontal="left"/>
    </xf>
    <xf numFmtId="0" fontId="8" fillId="8" borderId="3" xfId="0" applyFont="1" applyFill="1" applyBorder="1"/>
    <xf numFmtId="0" fontId="13" fillId="8" borderId="1" xfId="0" applyFont="1" applyFill="1" applyBorder="1" applyAlignment="1">
      <alignment horizontal="left" vertical="center" wrapText="1" readingOrder="1"/>
    </xf>
    <xf numFmtId="0" fontId="6" fillId="0" borderId="0" xfId="1"/>
    <xf numFmtId="14" fontId="11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/>
    <xf numFmtId="0" fontId="0" fillId="0" borderId="1" xfId="0" applyBorder="1"/>
    <xf numFmtId="9" fontId="9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8" fillId="2" borderId="1" xfId="0" applyNumberFormat="1" applyFont="1" applyFill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9" fontId="9" fillId="8" borderId="1" xfId="0" applyNumberFormat="1" applyFont="1" applyFill="1" applyBorder="1" applyAlignment="1">
      <alignment horizontal="center"/>
    </xf>
    <xf numFmtId="0" fontId="11" fillId="8" borderId="4" xfId="0" applyFont="1" applyFill="1" applyBorder="1" applyAlignment="1">
      <alignment horizontal="center"/>
    </xf>
    <xf numFmtId="14" fontId="11" fillId="8" borderId="4" xfId="0" applyNumberFormat="1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14" fontId="10" fillId="8" borderId="4" xfId="0" applyNumberFormat="1" applyFont="1" applyFill="1" applyBorder="1" applyAlignment="1">
      <alignment horizontal="center"/>
    </xf>
    <xf numFmtId="0" fontId="12" fillId="8" borderId="4" xfId="0" applyFont="1" applyFill="1" applyBorder="1" applyAlignment="1">
      <alignment horizontal="center"/>
    </xf>
    <xf numFmtId="0" fontId="10" fillId="9" borderId="3" xfId="0" applyFont="1" applyFill="1" applyBorder="1"/>
    <xf numFmtId="0" fontId="10" fillId="9" borderId="4" xfId="0" applyFont="1" applyFill="1" applyBorder="1" applyAlignment="1">
      <alignment horizontal="center"/>
    </xf>
    <xf numFmtId="14" fontId="10" fillId="9" borderId="4" xfId="0" applyNumberFormat="1" applyFont="1" applyFill="1" applyBorder="1" applyAlignment="1">
      <alignment horizontal="center"/>
    </xf>
    <xf numFmtId="9" fontId="9" fillId="9" borderId="1" xfId="0" applyNumberFormat="1" applyFont="1" applyFill="1" applyBorder="1" applyAlignment="1">
      <alignment horizontal="center"/>
    </xf>
    <xf numFmtId="0" fontId="10" fillId="9" borderId="3" xfId="0" applyFont="1" applyFill="1" applyBorder="1" applyAlignment="1">
      <alignment horizontal="left"/>
    </xf>
    <xf numFmtId="0" fontId="12" fillId="9" borderId="3" xfId="0" applyFont="1" applyFill="1" applyBorder="1" applyAlignment="1">
      <alignment horizontal="left"/>
    </xf>
    <xf numFmtId="0" fontId="10" fillId="9" borderId="1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left" vertical="center" wrapText="1" readingOrder="1"/>
    </xf>
    <xf numFmtId="0" fontId="12" fillId="9" borderId="1" xfId="0" applyFont="1" applyFill="1" applyBorder="1"/>
    <xf numFmtId="0" fontId="10" fillId="9" borderId="16" xfId="0" applyFont="1" applyFill="1" applyBorder="1" applyAlignment="1">
      <alignment horizontal="center"/>
    </xf>
    <xf numFmtId="14" fontId="10" fillId="9" borderId="1" xfId="0" applyNumberFormat="1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1" xfId="0" applyNumberFormat="1" applyBorder="1"/>
    <xf numFmtId="0" fontId="8" fillId="2" borderId="1" xfId="0" applyFont="1" applyFill="1" applyBorder="1"/>
    <xf numFmtId="0" fontId="0" fillId="0" borderId="1" xfId="0" applyBorder="1"/>
    <xf numFmtId="0" fontId="0" fillId="0" borderId="1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5" borderId="1" xfId="0" applyFill="1" applyBorder="1"/>
    <xf numFmtId="0" fontId="9" fillId="1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2" borderId="11" xfId="0" applyFont="1" applyFill="1" applyBorder="1"/>
    <xf numFmtId="0" fontId="8" fillId="2" borderId="12" xfId="0" applyFont="1" applyFill="1" applyBorder="1"/>
    <xf numFmtId="0" fontId="8" fillId="2" borderId="2" xfId="0" applyFont="1" applyFill="1" applyBorder="1"/>
    <xf numFmtId="0" fontId="4" fillId="0" borderId="0" xfId="0" applyFont="1"/>
    <xf numFmtId="0" fontId="2" fillId="2" borderId="7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13" fillId="0" borderId="3" xfId="0" applyFont="1" applyBorder="1" applyAlignment="1">
      <alignment horizontal="left" vertical="center" wrapText="1" readingOrder="1"/>
    </xf>
  </cellXfs>
  <cellStyles count="3">
    <cellStyle name="Hiperlink" xfId="1" builtinId="8"/>
    <cellStyle name="Hyperlink" xfId="2" xr:uid="{9EF0C7DC-A56A-40BA-9B01-3187250B17C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66388</xdr:colOff>
      <xdr:row>0</xdr:row>
      <xdr:rowOff>0</xdr:rowOff>
    </xdr:from>
    <xdr:to>
      <xdr:col>18</xdr:col>
      <xdr:colOff>360412</xdr:colOff>
      <xdr:row>17</xdr:row>
      <xdr:rowOff>156270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009F468-9D19-473B-E349-8055D068A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1438" y="0"/>
          <a:ext cx="7609224" cy="3286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6350</xdr:rowOff>
    </xdr:from>
    <xdr:to>
      <xdr:col>3</xdr:col>
      <xdr:colOff>44605</xdr:colOff>
      <xdr:row>37</xdr:row>
      <xdr:rowOff>44450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98EA7BE-87E9-1AD6-8366-CBFC0C9DF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9350"/>
          <a:ext cx="5600855" cy="316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146050</xdr:colOff>
      <xdr:row>19</xdr:row>
      <xdr:rowOff>177800</xdr:rowOff>
    </xdr:from>
    <xdr:to>
      <xdr:col>12</xdr:col>
      <xdr:colOff>323850</xdr:colOff>
      <xdr:row>37</xdr:row>
      <xdr:rowOff>119284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1BD77A7-29CF-04DF-3F4F-D179EABDF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2300" y="3676650"/>
          <a:ext cx="5664200" cy="3256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400050</xdr:colOff>
      <xdr:row>21</xdr:row>
      <xdr:rowOff>133350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49EDCF7-2BB9-073C-0988-EED5AB643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592050" cy="400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214312</xdr:colOff>
      <xdr:row>0</xdr:row>
      <xdr:rowOff>87315</xdr:rowOff>
    </xdr:from>
    <xdr:to>
      <xdr:col>15</xdr:col>
      <xdr:colOff>126999</xdr:colOff>
      <xdr:row>1</xdr:row>
      <xdr:rowOff>174625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EEBE91E0-C1D6-E930-90EB-391AAFCE9A4C}"/>
            </a:ext>
          </a:extLst>
        </xdr:cNvPr>
        <xdr:cNvSpPr txBox="1"/>
      </xdr:nvSpPr>
      <xdr:spPr>
        <a:xfrm>
          <a:off x="8159750" y="87315"/>
          <a:ext cx="1135062" cy="269873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800" b="1"/>
            <a:t>CAST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561975</xdr:colOff>
      <xdr:row>16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E5BB892-CB41-4C95-A489-74F109872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829175" cy="30226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66675</xdr:rowOff>
    </xdr:from>
    <xdr:to>
      <xdr:col>7</xdr:col>
      <xdr:colOff>561975</xdr:colOff>
      <xdr:row>21</xdr:row>
      <xdr:rowOff>142875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2E577EA-487E-4679-A42B-4AAB2BB08C77}"/>
            </a:ext>
            <a:ext uri="{147F2762-F138-4A5C-976F-8EAC2B608ADB}">
              <a16:predDERef xmlns:a16="http://schemas.microsoft.com/office/drawing/2014/main" pred="{E9504159-E056-D38C-2B74-C0EA8B35F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13075"/>
          <a:ext cx="4829175" cy="9969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19050</xdr:colOff>
      <xdr:row>9</xdr:row>
      <xdr:rowOff>47625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86F7227-C24D-49BE-B11C-E55B4E95A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553450" cy="1704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14</xdr:col>
      <xdr:colOff>28575</xdr:colOff>
      <xdr:row>21</xdr:row>
      <xdr:rowOff>66675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F04BEF1-3AD3-488B-A8E2-1CC3B2D4ADCE}"/>
            </a:ext>
            <a:ext uri="{147F2762-F138-4A5C-976F-8EAC2B608ADB}">
              <a16:predDERef xmlns:a16="http://schemas.microsoft.com/office/drawing/2014/main" pred="{28726086-094E-8956-75BE-DB372ACA4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09800"/>
          <a:ext cx="8562975" cy="1724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390214</xdr:colOff>
      <xdr:row>20</xdr:row>
      <xdr:rowOff>25400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4B4AE36-BAFA-19F4-4069-46F1494A6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095814" cy="370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../../Forms/AllItems.aspx?viewid=afc7fea8%2D50d7%2D4654%2Db70f%2D63596df924c3&amp;sharingv2=true&amp;fromShare=true&amp;at=9&amp;CID=7ec2f3a1%2De074%2Df000%2D76e7%2D6617123274bb&amp;cidOR=SPO&amp;FolderCTID=0x01200001EDD2B43C95D247AB874FF67D7D5B5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5D316-3485-4DFF-8915-3D0030C546B4}">
  <dimension ref="A1:I55"/>
  <sheetViews>
    <sheetView tabSelected="1" topLeftCell="A28" zoomScale="80" zoomScaleNormal="80" workbookViewId="0">
      <selection activeCell="I46" sqref="I46"/>
    </sheetView>
  </sheetViews>
  <sheetFormatPr defaultRowHeight="14.5" x14ac:dyDescent="0.35"/>
  <cols>
    <col min="1" max="1" width="2.453125" customWidth="1"/>
    <col min="2" max="2" width="75.7265625" bestFit="1" customWidth="1"/>
    <col min="3" max="3" width="24.54296875" style="38" bestFit="1" customWidth="1"/>
    <col min="4" max="4" width="13.08984375" style="38" bestFit="1" customWidth="1"/>
    <col min="5" max="5" width="15.36328125" style="38" bestFit="1" customWidth="1"/>
    <col min="6" max="6" width="11.26953125" style="38" customWidth="1"/>
    <col min="7" max="7" width="12" style="38" bestFit="1" customWidth="1"/>
    <col min="8" max="8" width="14.54296875" style="38" bestFit="1" customWidth="1"/>
    <col min="9" max="9" width="10.54296875" customWidth="1"/>
  </cols>
  <sheetData>
    <row r="1" spans="1:9" x14ac:dyDescent="0.35">
      <c r="A1" s="33"/>
      <c r="B1" s="117" t="s">
        <v>0</v>
      </c>
      <c r="C1" s="117"/>
      <c r="D1" s="117"/>
      <c r="E1" s="117"/>
      <c r="F1" s="117"/>
      <c r="G1" s="117"/>
      <c r="H1" s="117"/>
    </row>
    <row r="2" spans="1:9" x14ac:dyDescent="0.35">
      <c r="A2" s="33"/>
      <c r="B2" s="35" t="s">
        <v>1</v>
      </c>
      <c r="C2" s="36" t="s">
        <v>2</v>
      </c>
      <c r="D2" s="36" t="s">
        <v>287</v>
      </c>
      <c r="E2" s="36" t="s">
        <v>288</v>
      </c>
      <c r="F2" s="36" t="s">
        <v>245</v>
      </c>
      <c r="G2" s="36" t="s">
        <v>244</v>
      </c>
      <c r="H2" s="36" t="s">
        <v>5</v>
      </c>
      <c r="I2" s="94">
        <f>AVERAGE(I3,I34,I46,I50)</f>
        <v>0.34652173913043477</v>
      </c>
    </row>
    <row r="3" spans="1:9" x14ac:dyDescent="0.35">
      <c r="A3" s="33"/>
      <c r="B3" s="83" t="s">
        <v>193</v>
      </c>
      <c r="C3" s="95"/>
      <c r="D3" s="95"/>
      <c r="E3" s="95"/>
      <c r="F3" s="95"/>
      <c r="G3" s="95"/>
      <c r="H3" s="95" t="s">
        <v>7</v>
      </c>
      <c r="I3" s="96">
        <f>AVERAGE(I4,I6,I8,I9,I10,I11,I13,I14,I15,I16,I18,I19,I20,I21,I23,I24,I26,I27,I28,I29,I30,I32,I33)</f>
        <v>0.82608695652173914</v>
      </c>
    </row>
    <row r="4" spans="1:9" x14ac:dyDescent="0.35">
      <c r="A4" s="33"/>
      <c r="B4" s="102" t="s">
        <v>194</v>
      </c>
      <c r="C4" s="103" t="s">
        <v>17</v>
      </c>
      <c r="D4" s="104">
        <v>46057</v>
      </c>
      <c r="E4" s="104">
        <v>46057</v>
      </c>
      <c r="F4" s="104">
        <v>46057</v>
      </c>
      <c r="G4" s="104">
        <v>46057</v>
      </c>
      <c r="H4" s="77" t="s">
        <v>6</v>
      </c>
      <c r="I4" s="105">
        <v>1</v>
      </c>
    </row>
    <row r="5" spans="1:9" x14ac:dyDescent="0.35">
      <c r="A5" s="33"/>
      <c r="B5" s="106" t="s">
        <v>206</v>
      </c>
      <c r="C5" s="103" t="s">
        <v>132</v>
      </c>
      <c r="D5" s="104">
        <v>46057</v>
      </c>
      <c r="E5" s="104">
        <v>46057</v>
      </c>
      <c r="F5" s="104">
        <v>46057</v>
      </c>
      <c r="G5" s="104">
        <v>46057</v>
      </c>
      <c r="H5" s="77" t="s">
        <v>6</v>
      </c>
      <c r="I5" s="105">
        <f>AVERAGE(I6)</f>
        <v>1</v>
      </c>
    </row>
    <row r="6" spans="1:9" x14ac:dyDescent="0.35">
      <c r="A6" s="33"/>
      <c r="B6" s="53" t="s">
        <v>207</v>
      </c>
      <c r="C6" s="64" t="s">
        <v>132</v>
      </c>
      <c r="D6" s="76">
        <v>46057</v>
      </c>
      <c r="E6" s="76">
        <v>46057</v>
      </c>
      <c r="F6" s="76">
        <v>46057</v>
      </c>
      <c r="G6" s="76">
        <v>46057</v>
      </c>
      <c r="H6" s="69" t="s">
        <v>6</v>
      </c>
      <c r="I6" s="93">
        <v>1</v>
      </c>
    </row>
    <row r="7" spans="1:9" x14ac:dyDescent="0.35">
      <c r="A7" s="33"/>
      <c r="B7" s="102" t="s">
        <v>208</v>
      </c>
      <c r="C7" s="103" t="s">
        <v>17</v>
      </c>
      <c r="D7" s="104">
        <v>46058</v>
      </c>
      <c r="E7" s="104">
        <v>46066</v>
      </c>
      <c r="F7" s="104">
        <v>46058</v>
      </c>
      <c r="G7" s="104">
        <v>46066</v>
      </c>
      <c r="H7" s="77" t="s">
        <v>6</v>
      </c>
      <c r="I7" s="105">
        <f>AVERAGE(I8,I9,I10,I11)</f>
        <v>1</v>
      </c>
    </row>
    <row r="8" spans="1:9" x14ac:dyDescent="0.35">
      <c r="A8" s="33"/>
      <c r="B8" s="48" t="s">
        <v>209</v>
      </c>
      <c r="C8" s="59" t="s">
        <v>17</v>
      </c>
      <c r="D8" s="86">
        <v>46058</v>
      </c>
      <c r="E8" s="86" t="s">
        <v>205</v>
      </c>
      <c r="F8" s="86">
        <v>46058</v>
      </c>
      <c r="G8" s="86">
        <v>46058</v>
      </c>
      <c r="H8" s="69" t="s">
        <v>6</v>
      </c>
      <c r="I8" s="93">
        <v>1</v>
      </c>
    </row>
    <row r="9" spans="1:9" x14ac:dyDescent="0.35">
      <c r="A9" s="33"/>
      <c r="B9" s="49" t="s">
        <v>210</v>
      </c>
      <c r="C9" s="59" t="s">
        <v>17</v>
      </c>
      <c r="D9" s="68">
        <v>46058</v>
      </c>
      <c r="E9" s="68">
        <v>46058</v>
      </c>
      <c r="F9" s="68">
        <v>46058</v>
      </c>
      <c r="G9" s="68">
        <v>46058</v>
      </c>
      <c r="H9" s="71" t="s">
        <v>6</v>
      </c>
      <c r="I9" s="93">
        <v>1</v>
      </c>
    </row>
    <row r="10" spans="1:9" x14ac:dyDescent="0.35">
      <c r="A10" s="33"/>
      <c r="B10" s="49" t="s">
        <v>211</v>
      </c>
      <c r="C10" s="59" t="s">
        <v>17</v>
      </c>
      <c r="D10" s="73">
        <v>46058</v>
      </c>
      <c r="E10" s="73">
        <v>46058</v>
      </c>
      <c r="F10" s="73">
        <v>46058</v>
      </c>
      <c r="G10" s="73">
        <v>46058</v>
      </c>
      <c r="H10" s="69" t="s">
        <v>6</v>
      </c>
      <c r="I10" s="93">
        <v>1</v>
      </c>
    </row>
    <row r="11" spans="1:9" x14ac:dyDescent="0.35">
      <c r="A11" s="33"/>
      <c r="B11" s="51" t="s">
        <v>212</v>
      </c>
      <c r="C11" s="59" t="s">
        <v>17</v>
      </c>
      <c r="D11" s="68">
        <v>46059</v>
      </c>
      <c r="E11" s="68">
        <v>46059</v>
      </c>
      <c r="F11" s="68">
        <v>46059</v>
      </c>
      <c r="G11" s="68">
        <v>46059</v>
      </c>
      <c r="H11" s="69" t="s">
        <v>6</v>
      </c>
      <c r="I11" s="93">
        <v>1</v>
      </c>
    </row>
    <row r="12" spans="1:9" x14ac:dyDescent="0.35">
      <c r="A12" s="33"/>
      <c r="B12" s="107" t="s">
        <v>213</v>
      </c>
      <c r="C12" s="108" t="s">
        <v>133</v>
      </c>
      <c r="D12" s="104">
        <v>46059</v>
      </c>
      <c r="E12" s="104">
        <v>46059</v>
      </c>
      <c r="F12" s="104">
        <v>46059</v>
      </c>
      <c r="G12" s="104"/>
      <c r="H12" s="66" t="s">
        <v>7</v>
      </c>
      <c r="I12" s="105">
        <f>AVERAGE(I13,I14,I15,I16)</f>
        <v>0.875</v>
      </c>
    </row>
    <row r="13" spans="1:9" x14ac:dyDescent="0.35">
      <c r="A13" s="33"/>
      <c r="B13" s="53" t="s">
        <v>214</v>
      </c>
      <c r="C13" s="63" t="s">
        <v>133</v>
      </c>
      <c r="D13" s="76">
        <v>46059</v>
      </c>
      <c r="E13" s="76">
        <v>46059</v>
      </c>
      <c r="F13" s="76">
        <v>46059</v>
      </c>
      <c r="G13" s="76">
        <v>46059</v>
      </c>
      <c r="H13" s="69" t="s">
        <v>6</v>
      </c>
      <c r="I13" s="93">
        <v>1</v>
      </c>
    </row>
    <row r="14" spans="1:9" x14ac:dyDescent="0.35">
      <c r="A14" s="33"/>
      <c r="B14" s="51" t="s">
        <v>215</v>
      </c>
      <c r="C14" s="63" t="s">
        <v>17</v>
      </c>
      <c r="D14" s="73">
        <v>46059</v>
      </c>
      <c r="E14" s="73">
        <v>46059</v>
      </c>
      <c r="F14" s="73">
        <v>46059</v>
      </c>
      <c r="G14" s="73">
        <v>46059</v>
      </c>
      <c r="H14" s="69" t="s">
        <v>6</v>
      </c>
      <c r="I14" s="93">
        <v>1</v>
      </c>
    </row>
    <row r="15" spans="1:9" x14ac:dyDescent="0.35">
      <c r="A15" s="33"/>
      <c r="B15" s="87" t="s">
        <v>217</v>
      </c>
      <c r="C15" s="63" t="s">
        <v>132</v>
      </c>
      <c r="D15" s="73">
        <v>46059</v>
      </c>
      <c r="E15" s="73">
        <v>46066</v>
      </c>
      <c r="F15" s="68">
        <v>46059</v>
      </c>
      <c r="G15" s="68">
        <v>46066</v>
      </c>
      <c r="H15" s="69" t="s">
        <v>6</v>
      </c>
      <c r="I15" s="93">
        <v>1</v>
      </c>
    </row>
    <row r="16" spans="1:9" x14ac:dyDescent="0.35">
      <c r="A16" s="33"/>
      <c r="B16" s="87" t="s">
        <v>218</v>
      </c>
      <c r="C16" s="63" t="s">
        <v>17</v>
      </c>
      <c r="D16" s="68">
        <v>46059</v>
      </c>
      <c r="E16" s="68">
        <v>46066</v>
      </c>
      <c r="F16" s="76">
        <v>46062</v>
      </c>
      <c r="G16" s="76"/>
      <c r="H16" s="70" t="s">
        <v>7</v>
      </c>
      <c r="I16" s="93">
        <v>0.5</v>
      </c>
    </row>
    <row r="17" spans="1:9" x14ac:dyDescent="0.35">
      <c r="A17" s="33"/>
      <c r="B17" s="102" t="s">
        <v>195</v>
      </c>
      <c r="C17" s="103" t="s">
        <v>17</v>
      </c>
      <c r="D17" s="104">
        <v>46059</v>
      </c>
      <c r="E17" s="104">
        <v>46066</v>
      </c>
      <c r="F17" s="104">
        <v>46059</v>
      </c>
      <c r="G17" s="104">
        <v>46079</v>
      </c>
      <c r="H17" s="77" t="s">
        <v>6</v>
      </c>
      <c r="I17" s="105">
        <f>AVERAGE(I18,I19,I20,I21)</f>
        <v>1</v>
      </c>
    </row>
    <row r="18" spans="1:9" x14ac:dyDescent="0.35">
      <c r="A18" s="33"/>
      <c r="B18" s="87" t="s">
        <v>196</v>
      </c>
      <c r="C18" s="64" t="s">
        <v>133</v>
      </c>
      <c r="D18" s="76">
        <v>46059</v>
      </c>
      <c r="E18" s="76">
        <v>46066</v>
      </c>
      <c r="F18" s="76">
        <v>46059</v>
      </c>
      <c r="G18" s="76">
        <v>46066</v>
      </c>
      <c r="H18" s="69" t="s">
        <v>6</v>
      </c>
      <c r="I18" s="93">
        <v>1</v>
      </c>
    </row>
    <row r="19" spans="1:9" x14ac:dyDescent="0.35">
      <c r="A19" s="33"/>
      <c r="B19" s="87" t="s">
        <v>197</v>
      </c>
      <c r="C19" s="64" t="s">
        <v>133</v>
      </c>
      <c r="D19" s="76">
        <v>46062</v>
      </c>
      <c r="E19" s="76">
        <v>46066</v>
      </c>
      <c r="F19" s="76">
        <v>46062</v>
      </c>
      <c r="G19" s="76">
        <v>46066</v>
      </c>
      <c r="H19" s="69" t="s">
        <v>6</v>
      </c>
      <c r="I19" s="93">
        <v>1</v>
      </c>
    </row>
    <row r="20" spans="1:9" x14ac:dyDescent="0.35">
      <c r="A20" s="33"/>
      <c r="B20" s="49" t="s">
        <v>198</v>
      </c>
      <c r="C20" s="59" t="s">
        <v>17</v>
      </c>
      <c r="D20" s="68">
        <v>46062</v>
      </c>
      <c r="E20" s="68">
        <v>46069</v>
      </c>
      <c r="F20" s="68">
        <v>46062</v>
      </c>
      <c r="G20" s="76">
        <v>46071</v>
      </c>
      <c r="H20" s="69" t="s">
        <v>6</v>
      </c>
      <c r="I20" s="93">
        <v>1</v>
      </c>
    </row>
    <row r="21" spans="1:9" x14ac:dyDescent="0.35">
      <c r="A21" s="33"/>
      <c r="B21" s="87" t="s">
        <v>199</v>
      </c>
      <c r="C21" s="64" t="s">
        <v>17</v>
      </c>
      <c r="D21" s="76">
        <v>46063</v>
      </c>
      <c r="E21" s="76">
        <v>46069</v>
      </c>
      <c r="F21" s="76">
        <v>46079</v>
      </c>
      <c r="G21" s="76">
        <v>46079</v>
      </c>
      <c r="H21" s="69" t="s">
        <v>6</v>
      </c>
      <c r="I21" s="93">
        <v>1</v>
      </c>
    </row>
    <row r="22" spans="1:9" x14ac:dyDescent="0.35">
      <c r="A22" s="33"/>
      <c r="B22" s="106" t="s">
        <v>216</v>
      </c>
      <c r="C22" s="103" t="s">
        <v>17</v>
      </c>
      <c r="D22" s="104">
        <v>46063</v>
      </c>
      <c r="E22" s="104">
        <v>46073</v>
      </c>
      <c r="F22" s="104">
        <v>46063</v>
      </c>
      <c r="G22" s="104"/>
      <c r="H22" s="66" t="s">
        <v>7</v>
      </c>
      <c r="I22" s="105">
        <f>AVERAGE(I23)</f>
        <v>0.5</v>
      </c>
    </row>
    <row r="23" spans="1:9" x14ac:dyDescent="0.35">
      <c r="A23" s="33"/>
      <c r="B23" s="53" t="s">
        <v>284</v>
      </c>
      <c r="C23" s="64" t="s">
        <v>17</v>
      </c>
      <c r="D23" s="76">
        <v>46063</v>
      </c>
      <c r="E23" s="76">
        <v>46073</v>
      </c>
      <c r="F23" s="76">
        <v>46063</v>
      </c>
      <c r="G23" s="76"/>
      <c r="H23" s="70" t="s">
        <v>7</v>
      </c>
      <c r="I23" s="93">
        <v>0.5</v>
      </c>
    </row>
    <row r="24" spans="1:9" x14ac:dyDescent="0.35">
      <c r="A24" s="33"/>
      <c r="B24" s="109" t="s">
        <v>200</v>
      </c>
      <c r="C24" s="103" t="s">
        <v>17</v>
      </c>
      <c r="D24" s="104">
        <v>46069</v>
      </c>
      <c r="E24" s="104">
        <v>46076</v>
      </c>
      <c r="F24" s="104">
        <v>46079</v>
      </c>
      <c r="G24" s="104"/>
      <c r="H24" s="74" t="s">
        <v>125</v>
      </c>
      <c r="I24" s="105">
        <v>0</v>
      </c>
    </row>
    <row r="25" spans="1:9" x14ac:dyDescent="0.35">
      <c r="A25" s="33"/>
      <c r="B25" s="110" t="s">
        <v>201</v>
      </c>
      <c r="C25" s="111" t="s">
        <v>17</v>
      </c>
      <c r="D25" s="112">
        <v>46069</v>
      </c>
      <c r="E25" s="112">
        <v>46070</v>
      </c>
      <c r="F25" s="104"/>
      <c r="G25" s="104"/>
      <c r="H25" s="74" t="s">
        <v>125</v>
      </c>
      <c r="I25" s="105">
        <f>AVERAGE(I26)</f>
        <v>0</v>
      </c>
    </row>
    <row r="26" spans="1:9" x14ac:dyDescent="0.35">
      <c r="A26" s="33"/>
      <c r="B26" s="53" t="s">
        <v>202</v>
      </c>
      <c r="C26" s="63" t="s">
        <v>17</v>
      </c>
      <c r="D26" s="68">
        <v>46069</v>
      </c>
      <c r="E26" s="68">
        <v>46070</v>
      </c>
      <c r="F26" s="76"/>
      <c r="G26" s="76"/>
      <c r="H26" s="75" t="s">
        <v>125</v>
      </c>
      <c r="I26" s="93">
        <v>0</v>
      </c>
    </row>
    <row r="27" spans="1:9" x14ac:dyDescent="0.35">
      <c r="A27" s="33"/>
      <c r="B27" s="109" t="s">
        <v>203</v>
      </c>
      <c r="C27" s="103" t="s">
        <v>17</v>
      </c>
      <c r="D27" s="104">
        <v>46070</v>
      </c>
      <c r="E27" s="104">
        <v>46073</v>
      </c>
      <c r="F27" s="104"/>
      <c r="G27" s="104"/>
      <c r="H27" s="74" t="s">
        <v>125</v>
      </c>
      <c r="I27" s="105">
        <v>0</v>
      </c>
    </row>
    <row r="28" spans="1:9" x14ac:dyDescent="0.35">
      <c r="A28" s="33"/>
      <c r="B28" s="109" t="s">
        <v>204</v>
      </c>
      <c r="C28" s="103" t="s">
        <v>17</v>
      </c>
      <c r="D28" s="104">
        <v>46070</v>
      </c>
      <c r="E28" s="104">
        <v>46073</v>
      </c>
      <c r="F28" s="104">
        <v>46070</v>
      </c>
      <c r="G28" s="104">
        <v>46076</v>
      </c>
      <c r="H28" s="77" t="s">
        <v>6</v>
      </c>
      <c r="I28" s="105">
        <v>1</v>
      </c>
    </row>
    <row r="29" spans="1:9" x14ac:dyDescent="0.35">
      <c r="A29" s="33"/>
      <c r="B29" s="109" t="s">
        <v>162</v>
      </c>
      <c r="C29" s="103" t="s">
        <v>17</v>
      </c>
      <c r="D29" s="104">
        <v>46070</v>
      </c>
      <c r="E29" s="104">
        <v>46073</v>
      </c>
      <c r="F29" s="104">
        <v>46070</v>
      </c>
      <c r="G29" s="104">
        <v>46076</v>
      </c>
      <c r="H29" s="77" t="s">
        <v>6</v>
      </c>
      <c r="I29" s="105">
        <v>1</v>
      </c>
    </row>
    <row r="30" spans="1:9" x14ac:dyDescent="0.35">
      <c r="A30" s="33"/>
      <c r="B30" s="109" t="s">
        <v>182</v>
      </c>
      <c r="C30" s="103" t="s">
        <v>17</v>
      </c>
      <c r="D30" s="104">
        <v>46070</v>
      </c>
      <c r="E30" s="104">
        <v>46073</v>
      </c>
      <c r="F30" s="104">
        <v>46070</v>
      </c>
      <c r="G30" s="104">
        <v>46076</v>
      </c>
      <c r="H30" s="77" t="s">
        <v>6</v>
      </c>
      <c r="I30" s="105">
        <v>1</v>
      </c>
    </row>
    <row r="31" spans="1:9" x14ac:dyDescent="0.35">
      <c r="A31" s="33"/>
      <c r="B31" s="109" t="s">
        <v>180</v>
      </c>
      <c r="C31" s="103" t="s">
        <v>17</v>
      </c>
      <c r="D31" s="104">
        <v>46070</v>
      </c>
      <c r="E31" s="104">
        <v>46073</v>
      </c>
      <c r="F31" s="104">
        <v>46076</v>
      </c>
      <c r="G31" s="104">
        <v>46076</v>
      </c>
      <c r="H31" s="77" t="s">
        <v>6</v>
      </c>
      <c r="I31" s="105">
        <f>AVERAGE(I32)</f>
        <v>1</v>
      </c>
    </row>
    <row r="32" spans="1:9" x14ac:dyDescent="0.35">
      <c r="A32" s="33"/>
      <c r="B32" s="57" t="s">
        <v>181</v>
      </c>
      <c r="C32" s="64" t="s">
        <v>17</v>
      </c>
      <c r="D32" s="65">
        <v>46070</v>
      </c>
      <c r="E32" s="65">
        <v>46073</v>
      </c>
      <c r="F32" s="76">
        <v>46076</v>
      </c>
      <c r="G32" s="76">
        <v>46076</v>
      </c>
      <c r="H32" s="69" t="s">
        <v>6</v>
      </c>
      <c r="I32" s="93">
        <v>1</v>
      </c>
    </row>
    <row r="33" spans="1:9" x14ac:dyDescent="0.35">
      <c r="A33" s="33"/>
      <c r="B33" s="109" t="s">
        <v>178</v>
      </c>
      <c r="C33" s="103" t="s">
        <v>17</v>
      </c>
      <c r="D33" s="104">
        <v>46071</v>
      </c>
      <c r="E33" s="104">
        <v>46076</v>
      </c>
      <c r="F33" s="104">
        <v>46076</v>
      </c>
      <c r="G33" s="104">
        <v>46080</v>
      </c>
      <c r="H33" s="77" t="s">
        <v>6</v>
      </c>
      <c r="I33" s="105">
        <v>1</v>
      </c>
    </row>
    <row r="34" spans="1:9" x14ac:dyDescent="0.35">
      <c r="A34" s="33"/>
      <c r="B34" s="82" t="s">
        <v>173</v>
      </c>
      <c r="C34" s="97"/>
      <c r="D34" s="98"/>
      <c r="E34" s="98"/>
      <c r="F34" s="98"/>
      <c r="G34" s="98"/>
      <c r="H34" s="101" t="s">
        <v>7</v>
      </c>
      <c r="I34" s="96">
        <f>AVERAGE(I35,I36,I37,I38,I39,I40,I42,I43,I44,I45)</f>
        <v>0.55999999999999994</v>
      </c>
    </row>
    <row r="35" spans="1:9" x14ac:dyDescent="0.35">
      <c r="A35" s="33"/>
      <c r="B35" s="55" t="s">
        <v>320</v>
      </c>
      <c r="C35" s="58" t="s">
        <v>17</v>
      </c>
      <c r="D35" s="65">
        <v>46080</v>
      </c>
      <c r="E35" s="65">
        <v>46083</v>
      </c>
      <c r="F35" s="65">
        <v>46080</v>
      </c>
      <c r="G35" s="65">
        <v>46083</v>
      </c>
      <c r="H35" s="77" t="s">
        <v>6</v>
      </c>
      <c r="I35" s="92">
        <v>1</v>
      </c>
    </row>
    <row r="36" spans="1:9" x14ac:dyDescent="0.35">
      <c r="A36" s="33"/>
      <c r="B36" s="55" t="s">
        <v>321</v>
      </c>
      <c r="C36" s="58" t="s">
        <v>17</v>
      </c>
      <c r="D36" s="65">
        <v>46080</v>
      </c>
      <c r="E36" s="65">
        <v>46142</v>
      </c>
      <c r="F36" s="65">
        <v>46080</v>
      </c>
      <c r="G36" s="65">
        <v>46097</v>
      </c>
      <c r="H36" s="77" t="s">
        <v>6</v>
      </c>
      <c r="I36" s="92">
        <v>1</v>
      </c>
    </row>
    <row r="37" spans="1:9" x14ac:dyDescent="0.35">
      <c r="A37" s="33"/>
      <c r="B37" s="56" t="s">
        <v>179</v>
      </c>
      <c r="C37" s="58" t="s">
        <v>17</v>
      </c>
      <c r="D37" s="65">
        <v>46077</v>
      </c>
      <c r="E37" s="65">
        <v>46097</v>
      </c>
      <c r="F37" s="65">
        <v>46079</v>
      </c>
      <c r="G37" s="65"/>
      <c r="H37" s="66" t="s">
        <v>7</v>
      </c>
      <c r="I37" s="92">
        <v>0.5</v>
      </c>
    </row>
    <row r="38" spans="1:9" x14ac:dyDescent="0.35">
      <c r="A38" s="33"/>
      <c r="B38" s="56" t="s">
        <v>183</v>
      </c>
      <c r="C38" s="58" t="s">
        <v>17</v>
      </c>
      <c r="D38" s="65">
        <v>46077</v>
      </c>
      <c r="E38" s="65">
        <v>46097</v>
      </c>
      <c r="F38" s="65">
        <v>46079</v>
      </c>
      <c r="G38" s="65"/>
      <c r="H38" s="66" t="s">
        <v>7</v>
      </c>
      <c r="I38" s="92">
        <v>0.5</v>
      </c>
    </row>
    <row r="39" spans="1:9" x14ac:dyDescent="0.35">
      <c r="A39" s="33"/>
      <c r="B39" s="56" t="s">
        <v>184</v>
      </c>
      <c r="C39" s="58" t="s">
        <v>17</v>
      </c>
      <c r="D39" s="65">
        <v>46077</v>
      </c>
      <c r="E39" s="65">
        <v>46097</v>
      </c>
      <c r="F39" s="65"/>
      <c r="G39" s="65"/>
      <c r="H39" s="66" t="s">
        <v>7</v>
      </c>
      <c r="I39" s="92">
        <v>0.5</v>
      </c>
    </row>
    <row r="40" spans="1:9" x14ac:dyDescent="0.35">
      <c r="A40" s="33"/>
      <c r="B40" s="56" t="s">
        <v>185</v>
      </c>
      <c r="C40" s="58" t="s">
        <v>17</v>
      </c>
      <c r="D40" s="65">
        <v>46077</v>
      </c>
      <c r="E40" s="65">
        <v>46097</v>
      </c>
      <c r="F40" s="65"/>
      <c r="G40" s="65"/>
      <c r="H40" s="66" t="s">
        <v>7</v>
      </c>
      <c r="I40" s="92">
        <v>0.5</v>
      </c>
    </row>
    <row r="41" spans="1:9" x14ac:dyDescent="0.35">
      <c r="A41" s="33"/>
      <c r="B41" s="56" t="s">
        <v>186</v>
      </c>
      <c r="C41" s="58" t="s">
        <v>17</v>
      </c>
      <c r="D41" s="65">
        <v>46077</v>
      </c>
      <c r="E41" s="65">
        <v>46097</v>
      </c>
      <c r="F41" s="65">
        <v>46085</v>
      </c>
      <c r="G41" s="65"/>
      <c r="H41" s="66" t="s">
        <v>7</v>
      </c>
      <c r="I41" s="92">
        <f>AVERAGE(I42,I43)</f>
        <v>0.65</v>
      </c>
    </row>
    <row r="42" spans="1:9" x14ac:dyDescent="0.35">
      <c r="A42" s="33"/>
      <c r="B42" s="57" t="s">
        <v>246</v>
      </c>
      <c r="C42" s="64" t="s">
        <v>17</v>
      </c>
      <c r="D42" s="76">
        <v>46077</v>
      </c>
      <c r="E42" s="76">
        <v>46097</v>
      </c>
      <c r="F42" s="76">
        <v>46085</v>
      </c>
      <c r="G42" s="76">
        <v>46087</v>
      </c>
      <c r="H42" s="69" t="s">
        <v>6</v>
      </c>
      <c r="I42" s="93">
        <v>1</v>
      </c>
    </row>
    <row r="43" spans="1:9" x14ac:dyDescent="0.35">
      <c r="A43" s="33"/>
      <c r="B43" s="57" t="s">
        <v>286</v>
      </c>
      <c r="C43" s="64" t="s">
        <v>17</v>
      </c>
      <c r="D43" s="76">
        <v>46077</v>
      </c>
      <c r="E43" s="76">
        <v>46097</v>
      </c>
      <c r="F43" s="65"/>
      <c r="G43" s="65"/>
      <c r="H43" s="70" t="s">
        <v>7</v>
      </c>
      <c r="I43" s="93">
        <v>0.3</v>
      </c>
    </row>
    <row r="44" spans="1:9" x14ac:dyDescent="0.35">
      <c r="A44" s="33"/>
      <c r="B44" s="56" t="s">
        <v>187</v>
      </c>
      <c r="C44" s="58" t="s">
        <v>17</v>
      </c>
      <c r="D44" s="65">
        <v>46077</v>
      </c>
      <c r="E44" s="65">
        <v>46097</v>
      </c>
      <c r="F44" s="65"/>
      <c r="G44" s="65"/>
      <c r="H44" s="66" t="s">
        <v>7</v>
      </c>
      <c r="I44" s="92">
        <v>0.3</v>
      </c>
    </row>
    <row r="45" spans="1:9" x14ac:dyDescent="0.35">
      <c r="A45" s="33"/>
      <c r="B45" s="56" t="s">
        <v>319</v>
      </c>
      <c r="C45" s="58" t="s">
        <v>17</v>
      </c>
      <c r="D45" s="65">
        <v>46094</v>
      </c>
      <c r="E45" s="65">
        <v>46094</v>
      </c>
      <c r="F45" s="65"/>
      <c r="G45" s="65"/>
      <c r="H45" s="74" t="s">
        <v>125</v>
      </c>
      <c r="I45" s="92">
        <v>0</v>
      </c>
    </row>
    <row r="46" spans="1:9" x14ac:dyDescent="0.35">
      <c r="A46" s="33"/>
      <c r="B46" s="84" t="s">
        <v>175</v>
      </c>
      <c r="C46" s="99"/>
      <c r="D46" s="100"/>
      <c r="E46" s="100"/>
      <c r="F46" s="100"/>
      <c r="G46" s="100"/>
      <c r="H46" s="101" t="s">
        <v>125</v>
      </c>
      <c r="I46" s="96">
        <f>AVERAGE(I47:I49)</f>
        <v>0</v>
      </c>
    </row>
    <row r="47" spans="1:9" x14ac:dyDescent="0.35">
      <c r="A47" s="33"/>
      <c r="B47" s="56" t="s">
        <v>188</v>
      </c>
      <c r="C47" s="58" t="s">
        <v>17</v>
      </c>
      <c r="D47" s="65">
        <v>46098</v>
      </c>
      <c r="E47" s="65">
        <v>46118</v>
      </c>
      <c r="F47" s="65"/>
      <c r="G47" s="65"/>
      <c r="H47" s="74" t="s">
        <v>125</v>
      </c>
      <c r="I47" s="92">
        <v>0</v>
      </c>
    </row>
    <row r="48" spans="1:9" x14ac:dyDescent="0.35">
      <c r="A48" s="33"/>
      <c r="B48" s="56" t="s">
        <v>189</v>
      </c>
      <c r="C48" s="58" t="s">
        <v>17</v>
      </c>
      <c r="D48" s="65">
        <v>46098</v>
      </c>
      <c r="E48" s="65">
        <v>46118</v>
      </c>
      <c r="F48" s="65"/>
      <c r="G48" s="65"/>
      <c r="H48" s="74" t="s">
        <v>125</v>
      </c>
      <c r="I48" s="92">
        <v>0</v>
      </c>
    </row>
    <row r="49" spans="1:9" x14ac:dyDescent="0.35">
      <c r="A49" s="33"/>
      <c r="B49" s="131" t="s">
        <v>323</v>
      </c>
      <c r="C49" s="58" t="s">
        <v>17</v>
      </c>
      <c r="D49" s="65">
        <v>46098</v>
      </c>
      <c r="E49" s="65">
        <v>46118</v>
      </c>
      <c r="F49" s="65"/>
      <c r="G49" s="65"/>
      <c r="H49" s="74" t="s">
        <v>125</v>
      </c>
      <c r="I49" s="92">
        <v>0</v>
      </c>
    </row>
    <row r="50" spans="1:9" x14ac:dyDescent="0.35">
      <c r="A50" s="33"/>
      <c r="B50" s="82" t="s">
        <v>176</v>
      </c>
      <c r="C50" s="97"/>
      <c r="D50" s="98"/>
      <c r="E50" s="98"/>
      <c r="F50" s="98"/>
      <c r="G50" s="98"/>
      <c r="H50" s="101" t="s">
        <v>125</v>
      </c>
      <c r="I50" s="96">
        <f>AVERAGE(I51,I52,I53)</f>
        <v>0</v>
      </c>
    </row>
    <row r="51" spans="1:9" x14ac:dyDescent="0.35">
      <c r="A51" s="33"/>
      <c r="B51" s="56" t="s">
        <v>190</v>
      </c>
      <c r="C51" s="58" t="s">
        <v>17</v>
      </c>
      <c r="D51" s="65">
        <v>46119</v>
      </c>
      <c r="E51" s="65">
        <v>46169</v>
      </c>
      <c r="F51" s="65"/>
      <c r="G51" s="65"/>
      <c r="H51" s="74" t="s">
        <v>125</v>
      </c>
      <c r="I51" s="92">
        <v>0</v>
      </c>
    </row>
    <row r="52" spans="1:9" x14ac:dyDescent="0.35">
      <c r="A52" s="33"/>
      <c r="B52" s="56" t="s">
        <v>191</v>
      </c>
      <c r="C52" s="58" t="s">
        <v>17</v>
      </c>
      <c r="D52" s="65">
        <v>46119</v>
      </c>
      <c r="E52" s="65">
        <v>46169</v>
      </c>
      <c r="F52" s="65"/>
      <c r="G52" s="65"/>
      <c r="H52" s="74" t="s">
        <v>125</v>
      </c>
      <c r="I52" s="92">
        <v>0</v>
      </c>
    </row>
    <row r="53" spans="1:9" x14ac:dyDescent="0.35">
      <c r="A53" s="33"/>
      <c r="B53" s="56" t="s">
        <v>192</v>
      </c>
      <c r="C53" s="58" t="s">
        <v>17</v>
      </c>
      <c r="D53" s="65">
        <v>46119</v>
      </c>
      <c r="E53" s="65">
        <v>46169</v>
      </c>
      <c r="F53" s="65"/>
      <c r="G53" s="65"/>
      <c r="H53" s="74" t="s">
        <v>125</v>
      </c>
      <c r="I53" s="92">
        <v>0</v>
      </c>
    </row>
    <row r="54" spans="1:9" x14ac:dyDescent="0.35">
      <c r="A54" s="33"/>
      <c r="B54" s="33"/>
      <c r="C54" s="34"/>
      <c r="D54" s="34"/>
      <c r="E54" s="34"/>
      <c r="F54" s="34"/>
      <c r="G54" s="34"/>
      <c r="H54" s="34"/>
    </row>
    <row r="55" spans="1:9" x14ac:dyDescent="0.35">
      <c r="A55" s="33"/>
      <c r="B55" s="37" t="s">
        <v>322</v>
      </c>
      <c r="C55" s="34"/>
      <c r="D55" s="34"/>
      <c r="E55" s="34"/>
      <c r="F55" s="34"/>
      <c r="G55" s="34"/>
      <c r="H55" s="34"/>
    </row>
  </sheetData>
  <mergeCells count="1">
    <mergeCell ref="B1:H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E020C-BD8A-48DF-90BB-FAC6F8A51F92}">
  <dimension ref="A1:D30"/>
  <sheetViews>
    <sheetView zoomScale="80" zoomScaleNormal="80" workbookViewId="0">
      <selection activeCell="D7" sqref="D7"/>
    </sheetView>
  </sheetViews>
  <sheetFormatPr defaultRowHeight="14.5" x14ac:dyDescent="0.35"/>
  <cols>
    <col min="1" max="1" width="19.453125" customWidth="1"/>
    <col min="2" max="2" width="49.1796875" customWidth="1"/>
    <col min="3" max="3" width="24.453125" customWidth="1"/>
    <col min="4" max="4" width="28.81640625" customWidth="1"/>
  </cols>
  <sheetData>
    <row r="1" spans="1:4" x14ac:dyDescent="0.35">
      <c r="A1" s="123" t="s">
        <v>294</v>
      </c>
      <c r="B1" s="123"/>
      <c r="C1" s="90" t="s">
        <v>317</v>
      </c>
    </row>
    <row r="2" spans="1:4" x14ac:dyDescent="0.35">
      <c r="A2" s="113" t="s">
        <v>132</v>
      </c>
      <c r="B2" s="113" t="s">
        <v>133</v>
      </c>
    </row>
    <row r="3" spans="1:4" x14ac:dyDescent="0.35">
      <c r="A3" s="114" t="s">
        <v>289</v>
      </c>
      <c r="B3" s="114" t="s">
        <v>290</v>
      </c>
    </row>
    <row r="4" spans="1:4" x14ac:dyDescent="0.35">
      <c r="A4" s="114" t="s">
        <v>292</v>
      </c>
      <c r="B4" s="114" t="s">
        <v>291</v>
      </c>
    </row>
    <row r="5" spans="1:4" x14ac:dyDescent="0.35">
      <c r="A5" s="122" t="s">
        <v>293</v>
      </c>
      <c r="B5" s="122"/>
      <c r="C5" s="113" t="s">
        <v>5</v>
      </c>
      <c r="D5" s="113" t="s">
        <v>300</v>
      </c>
    </row>
    <row r="6" spans="1:4" x14ac:dyDescent="0.35">
      <c r="A6" s="119" t="s">
        <v>314</v>
      </c>
      <c r="B6" s="120"/>
      <c r="C6" s="115"/>
      <c r="D6" s="115"/>
    </row>
    <row r="7" spans="1:4" x14ac:dyDescent="0.35">
      <c r="A7" s="118" t="s">
        <v>295</v>
      </c>
      <c r="B7" s="118"/>
      <c r="C7" s="91"/>
      <c r="D7" s="91"/>
    </row>
    <row r="8" spans="1:4" x14ac:dyDescent="0.35">
      <c r="A8" s="118" t="s">
        <v>296</v>
      </c>
      <c r="B8" s="118"/>
      <c r="C8" s="91"/>
      <c r="D8" s="91"/>
    </row>
    <row r="9" spans="1:4" x14ac:dyDescent="0.35">
      <c r="A9" s="119" t="s">
        <v>309</v>
      </c>
      <c r="B9" s="120"/>
      <c r="C9" s="91"/>
      <c r="D9" s="91"/>
    </row>
    <row r="10" spans="1:4" x14ac:dyDescent="0.35">
      <c r="A10" s="119" t="s">
        <v>310</v>
      </c>
      <c r="B10" s="120"/>
      <c r="C10" s="91"/>
      <c r="D10" s="91"/>
    </row>
    <row r="11" spans="1:4" x14ac:dyDescent="0.35">
      <c r="A11" s="118" t="s">
        <v>297</v>
      </c>
      <c r="B11" s="118"/>
      <c r="C11" s="91"/>
      <c r="D11" s="91"/>
    </row>
    <row r="12" spans="1:4" x14ac:dyDescent="0.35">
      <c r="A12" s="118" t="s">
        <v>298</v>
      </c>
      <c r="B12" s="118"/>
      <c r="C12" s="91"/>
      <c r="D12" s="91"/>
    </row>
    <row r="13" spans="1:4" x14ac:dyDescent="0.35">
      <c r="A13" s="118" t="s">
        <v>299</v>
      </c>
      <c r="B13" s="118"/>
      <c r="C13" s="91"/>
      <c r="D13" s="91"/>
    </row>
    <row r="14" spans="1:4" x14ac:dyDescent="0.35">
      <c r="A14" s="119" t="s">
        <v>307</v>
      </c>
      <c r="B14" s="120"/>
      <c r="C14" s="91"/>
      <c r="D14" s="91"/>
    </row>
    <row r="15" spans="1:4" x14ac:dyDescent="0.35">
      <c r="A15" s="119" t="s">
        <v>308</v>
      </c>
      <c r="B15" s="120"/>
      <c r="C15" s="91"/>
      <c r="D15" s="91"/>
    </row>
    <row r="16" spans="1:4" x14ac:dyDescent="0.35">
      <c r="A16" s="118" t="s">
        <v>301</v>
      </c>
      <c r="B16" s="118"/>
      <c r="C16" s="91"/>
      <c r="D16" s="91"/>
    </row>
    <row r="17" spans="1:4" x14ac:dyDescent="0.35">
      <c r="A17" s="118" t="s">
        <v>302</v>
      </c>
      <c r="B17" s="118"/>
      <c r="C17" s="91"/>
      <c r="D17" s="91"/>
    </row>
    <row r="18" spans="1:4" x14ac:dyDescent="0.35">
      <c r="A18" s="118" t="s">
        <v>303</v>
      </c>
      <c r="B18" s="118"/>
      <c r="C18" s="91"/>
      <c r="D18" s="91"/>
    </row>
    <row r="19" spans="1:4" x14ac:dyDescent="0.35">
      <c r="A19" s="119" t="s">
        <v>311</v>
      </c>
      <c r="B19" s="120"/>
      <c r="C19" s="91"/>
      <c r="D19" s="91"/>
    </row>
    <row r="20" spans="1:4" x14ac:dyDescent="0.35">
      <c r="A20" s="118" t="s">
        <v>304</v>
      </c>
      <c r="B20" s="118"/>
      <c r="C20" s="91"/>
      <c r="D20" s="91"/>
    </row>
    <row r="21" spans="1:4" x14ac:dyDescent="0.35">
      <c r="A21" s="118" t="s">
        <v>305</v>
      </c>
      <c r="B21" s="118"/>
      <c r="C21" s="91"/>
      <c r="D21" s="91"/>
    </row>
    <row r="22" spans="1:4" x14ac:dyDescent="0.35">
      <c r="A22" s="118" t="s">
        <v>306</v>
      </c>
      <c r="B22" s="118"/>
      <c r="C22" s="91"/>
      <c r="D22" s="91"/>
    </row>
    <row r="23" spans="1:4" x14ac:dyDescent="0.35">
      <c r="A23" s="118" t="s">
        <v>312</v>
      </c>
      <c r="B23" s="118"/>
      <c r="C23" s="91"/>
      <c r="D23" s="91"/>
    </row>
    <row r="24" spans="1:4" x14ac:dyDescent="0.35">
      <c r="A24" s="118" t="s">
        <v>313</v>
      </c>
      <c r="B24" s="118"/>
      <c r="C24" s="91"/>
      <c r="D24" s="91"/>
    </row>
    <row r="25" spans="1:4" x14ac:dyDescent="0.35">
      <c r="A25" s="121" t="s">
        <v>315</v>
      </c>
      <c r="B25" s="121"/>
      <c r="C25" s="116"/>
      <c r="D25" s="116"/>
    </row>
    <row r="26" spans="1:4" x14ac:dyDescent="0.35">
      <c r="A26" s="121" t="s">
        <v>316</v>
      </c>
      <c r="B26" s="121"/>
      <c r="C26" s="91"/>
      <c r="D26" s="91"/>
    </row>
    <row r="27" spans="1:4" x14ac:dyDescent="0.35">
      <c r="A27" s="118"/>
      <c r="B27" s="118"/>
      <c r="C27" s="91"/>
      <c r="D27" s="91"/>
    </row>
    <row r="28" spans="1:4" x14ac:dyDescent="0.35">
      <c r="A28" s="118"/>
      <c r="B28" s="118"/>
      <c r="C28" s="91"/>
      <c r="D28" s="91"/>
    </row>
    <row r="29" spans="1:4" x14ac:dyDescent="0.35">
      <c r="A29" s="118"/>
      <c r="B29" s="118"/>
      <c r="C29" s="91"/>
      <c r="D29" s="91"/>
    </row>
    <row r="30" spans="1:4" x14ac:dyDescent="0.35">
      <c r="A30" s="118"/>
      <c r="B30" s="118"/>
      <c r="C30" s="91"/>
      <c r="D30" s="91"/>
    </row>
  </sheetData>
  <mergeCells count="27">
    <mergeCell ref="A12:B12"/>
    <mergeCell ref="A9:B9"/>
    <mergeCell ref="A10:B10"/>
    <mergeCell ref="A6:B6"/>
    <mergeCell ref="A5:B5"/>
    <mergeCell ref="A1:B1"/>
    <mergeCell ref="A7:B7"/>
    <mergeCell ref="A8:B8"/>
    <mergeCell ref="A11:B11"/>
    <mergeCell ref="A13:B13"/>
    <mergeCell ref="A16:B16"/>
    <mergeCell ref="A17:B17"/>
    <mergeCell ref="A18:B18"/>
    <mergeCell ref="A20:B20"/>
    <mergeCell ref="A28:B28"/>
    <mergeCell ref="A29:B29"/>
    <mergeCell ref="A30:B30"/>
    <mergeCell ref="A14:B14"/>
    <mergeCell ref="A15:B15"/>
    <mergeCell ref="A19:B19"/>
    <mergeCell ref="A22:B22"/>
    <mergeCell ref="A23:B23"/>
    <mergeCell ref="A24:B24"/>
    <mergeCell ref="A25:B25"/>
    <mergeCell ref="A26:B26"/>
    <mergeCell ref="A27:B27"/>
    <mergeCell ref="A21:B2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17C9-69F0-47F7-8F19-539F6E30F29C}">
  <dimension ref="A1:D64"/>
  <sheetViews>
    <sheetView zoomScaleNormal="100" workbookViewId="0">
      <selection activeCell="B12" sqref="B12"/>
    </sheetView>
  </sheetViews>
  <sheetFormatPr defaultRowHeight="14.5" x14ac:dyDescent="0.35"/>
  <cols>
    <col min="1" max="1" width="62.08984375" customWidth="1"/>
  </cols>
  <sheetData>
    <row r="1" spans="1:2" x14ac:dyDescent="0.35">
      <c r="A1" s="89" t="s">
        <v>260</v>
      </c>
      <c r="B1" s="90" t="s">
        <v>253</v>
      </c>
    </row>
    <row r="2" spans="1:2" x14ac:dyDescent="0.35">
      <c r="A2" s="88" t="s">
        <v>219</v>
      </c>
      <c r="B2" t="s">
        <v>247</v>
      </c>
    </row>
    <row r="3" spans="1:2" x14ac:dyDescent="0.35">
      <c r="A3" s="88" t="s">
        <v>220</v>
      </c>
      <c r="B3" t="s">
        <v>227</v>
      </c>
    </row>
    <row r="4" spans="1:2" x14ac:dyDescent="0.35">
      <c r="A4" s="88" t="s">
        <v>221</v>
      </c>
      <c r="B4" t="s">
        <v>248</v>
      </c>
    </row>
    <row r="5" spans="1:2" x14ac:dyDescent="0.35">
      <c r="A5" s="88" t="s">
        <v>222</v>
      </c>
      <c r="B5" t="s">
        <v>249</v>
      </c>
    </row>
    <row r="6" spans="1:2" x14ac:dyDescent="0.35">
      <c r="A6" s="88" t="s">
        <v>223</v>
      </c>
      <c r="B6" t="s">
        <v>250</v>
      </c>
    </row>
    <row r="7" spans="1:2" x14ac:dyDescent="0.35">
      <c r="A7" s="88" t="s">
        <v>224</v>
      </c>
      <c r="B7" t="s">
        <v>251</v>
      </c>
    </row>
    <row r="8" spans="1:2" x14ac:dyDescent="0.35">
      <c r="A8" s="88" t="s">
        <v>225</v>
      </c>
      <c r="B8" t="s">
        <v>252</v>
      </c>
    </row>
    <row r="9" spans="1:2" x14ac:dyDescent="0.35">
      <c r="A9" s="88" t="s">
        <v>226</v>
      </c>
    </row>
    <row r="10" spans="1:2" x14ac:dyDescent="0.35">
      <c r="A10" s="88" t="s">
        <v>227</v>
      </c>
      <c r="B10" s="90" t="s">
        <v>262</v>
      </c>
    </row>
    <row r="11" spans="1:2" x14ac:dyDescent="0.35">
      <c r="A11" s="88" t="s">
        <v>228</v>
      </c>
      <c r="B11" t="s">
        <v>258</v>
      </c>
    </row>
    <row r="12" spans="1:2" x14ac:dyDescent="0.35">
      <c r="A12" s="88" t="s">
        <v>229</v>
      </c>
      <c r="B12" t="s">
        <v>259</v>
      </c>
    </row>
    <row r="13" spans="1:2" x14ac:dyDescent="0.35">
      <c r="A13" s="88" t="s">
        <v>230</v>
      </c>
      <c r="B13" t="s">
        <v>281</v>
      </c>
    </row>
    <row r="14" spans="1:2" x14ac:dyDescent="0.35">
      <c r="A14" s="88" t="s">
        <v>231</v>
      </c>
      <c r="B14" t="s">
        <v>282</v>
      </c>
    </row>
    <row r="15" spans="1:2" x14ac:dyDescent="0.35">
      <c r="A15" s="88" t="s">
        <v>232</v>
      </c>
      <c r="B15" t="s">
        <v>283</v>
      </c>
    </row>
    <row r="16" spans="1:2" x14ac:dyDescent="0.35">
      <c r="B16" t="s">
        <v>318</v>
      </c>
    </row>
    <row r="17" spans="1:2" x14ac:dyDescent="0.35">
      <c r="A17" s="89" t="s">
        <v>264</v>
      </c>
    </row>
    <row r="18" spans="1:2" x14ac:dyDescent="0.35">
      <c r="A18" s="89" t="s">
        <v>265</v>
      </c>
      <c r="B18" t="s">
        <v>263</v>
      </c>
    </row>
    <row r="19" spans="1:2" x14ac:dyDescent="0.35">
      <c r="A19" s="89" t="s">
        <v>285</v>
      </c>
      <c r="B19" t="s">
        <v>243</v>
      </c>
    </row>
    <row r="20" spans="1:2" x14ac:dyDescent="0.35">
      <c r="B20" t="s">
        <v>261</v>
      </c>
    </row>
    <row r="39" spans="1:4" x14ac:dyDescent="0.35">
      <c r="A39" t="s">
        <v>233</v>
      </c>
      <c r="D39" t="s">
        <v>238</v>
      </c>
    </row>
    <row r="40" spans="1:4" x14ac:dyDescent="0.35">
      <c r="A40" t="s">
        <v>234</v>
      </c>
      <c r="D40" t="s">
        <v>239</v>
      </c>
    </row>
    <row r="41" spans="1:4" x14ac:dyDescent="0.35">
      <c r="A41" t="s">
        <v>235</v>
      </c>
      <c r="D41" t="s">
        <v>240</v>
      </c>
    </row>
    <row r="42" spans="1:4" x14ac:dyDescent="0.35">
      <c r="A42" t="s">
        <v>236</v>
      </c>
      <c r="D42" t="s">
        <v>241</v>
      </c>
    </row>
    <row r="43" spans="1:4" x14ac:dyDescent="0.35">
      <c r="A43" t="s">
        <v>237</v>
      </c>
      <c r="D43" t="s">
        <v>242</v>
      </c>
    </row>
    <row r="45" spans="1:4" x14ac:dyDescent="0.35">
      <c r="A45" t="s">
        <v>254</v>
      </c>
    </row>
    <row r="46" spans="1:4" x14ac:dyDescent="0.35">
      <c r="A46" t="s">
        <v>257</v>
      </c>
    </row>
    <row r="47" spans="1:4" x14ac:dyDescent="0.35">
      <c r="A47" t="s">
        <v>255</v>
      </c>
    </row>
    <row r="48" spans="1:4" x14ac:dyDescent="0.35">
      <c r="A48" t="s">
        <v>256</v>
      </c>
    </row>
    <row r="50" spans="1:1" x14ac:dyDescent="0.35">
      <c r="A50" s="90" t="s">
        <v>280</v>
      </c>
    </row>
    <row r="51" spans="1:1" x14ac:dyDescent="0.35">
      <c r="A51" t="s">
        <v>266</v>
      </c>
    </row>
    <row r="52" spans="1:1" x14ac:dyDescent="0.35">
      <c r="A52" t="s">
        <v>267</v>
      </c>
    </row>
    <row r="53" spans="1:1" x14ac:dyDescent="0.35">
      <c r="A53" t="s">
        <v>268</v>
      </c>
    </row>
    <row r="54" spans="1:1" x14ac:dyDescent="0.35">
      <c r="A54" t="s">
        <v>269</v>
      </c>
    </row>
    <row r="55" spans="1:1" x14ac:dyDescent="0.35">
      <c r="A55" t="s">
        <v>270</v>
      </c>
    </row>
    <row r="56" spans="1:1" x14ac:dyDescent="0.35">
      <c r="A56" t="s">
        <v>271</v>
      </c>
    </row>
    <row r="57" spans="1:1" x14ac:dyDescent="0.35">
      <c r="A57" t="s">
        <v>272</v>
      </c>
    </row>
    <row r="58" spans="1:1" x14ac:dyDescent="0.35">
      <c r="A58" t="s">
        <v>273</v>
      </c>
    </row>
    <row r="59" spans="1:1" x14ac:dyDescent="0.35">
      <c r="A59" t="s">
        <v>274</v>
      </c>
    </row>
    <row r="60" spans="1:1" x14ac:dyDescent="0.35">
      <c r="A60" t="s">
        <v>275</v>
      </c>
    </row>
    <row r="61" spans="1:1" x14ac:dyDescent="0.35">
      <c r="A61" t="s">
        <v>276</v>
      </c>
    </row>
    <row r="62" spans="1:1" x14ac:dyDescent="0.35">
      <c r="A62" t="s">
        <v>277</v>
      </c>
    </row>
    <row r="63" spans="1:1" x14ac:dyDescent="0.35">
      <c r="A63" t="s">
        <v>278</v>
      </c>
    </row>
    <row r="64" spans="1:1" x14ac:dyDescent="0.35">
      <c r="A64" t="s">
        <v>279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F2E31-7EBD-4E51-94CE-88CD5D9A9449}">
  <dimension ref="A1:F58"/>
  <sheetViews>
    <sheetView zoomScale="70" zoomScaleNormal="70" workbookViewId="0">
      <selection activeCell="B17" sqref="B17"/>
    </sheetView>
  </sheetViews>
  <sheetFormatPr defaultRowHeight="14.5" x14ac:dyDescent="0.35"/>
  <cols>
    <col min="1" max="1" width="2.453125" customWidth="1"/>
    <col min="2" max="2" width="75.7265625" bestFit="1" customWidth="1"/>
    <col min="3" max="3" width="24.54296875" style="38" bestFit="1" customWidth="1"/>
    <col min="4" max="5" width="11.26953125" style="38" bestFit="1" customWidth="1"/>
    <col min="6" max="6" width="14.54296875" style="38" bestFit="1" customWidth="1"/>
  </cols>
  <sheetData>
    <row r="1" spans="1:6" x14ac:dyDescent="0.35">
      <c r="A1" s="33"/>
      <c r="B1" s="124" t="s">
        <v>0</v>
      </c>
      <c r="C1" s="125"/>
      <c r="D1" s="125"/>
      <c r="E1" s="125"/>
      <c r="F1" s="126"/>
    </row>
    <row r="2" spans="1:6" x14ac:dyDescent="0.35">
      <c r="A2" s="33"/>
      <c r="B2" s="35" t="s">
        <v>1</v>
      </c>
      <c r="C2" s="36" t="s">
        <v>2</v>
      </c>
      <c r="D2" s="36" t="s">
        <v>3</v>
      </c>
      <c r="E2" s="36" t="s">
        <v>4</v>
      </c>
      <c r="F2" s="36" t="s">
        <v>5</v>
      </c>
    </row>
    <row r="3" spans="1:6" x14ac:dyDescent="0.35">
      <c r="A3" s="33"/>
      <c r="B3" s="83" t="s">
        <v>174</v>
      </c>
      <c r="C3" s="81"/>
      <c r="D3" s="81"/>
      <c r="E3" s="81"/>
      <c r="F3" s="81"/>
    </row>
    <row r="4" spans="1:6" x14ac:dyDescent="0.35">
      <c r="A4" s="33"/>
      <c r="B4" s="47" t="s">
        <v>126</v>
      </c>
      <c r="C4" s="58" t="s">
        <v>17</v>
      </c>
      <c r="D4" s="65">
        <v>46057</v>
      </c>
      <c r="E4" s="65">
        <v>46066</v>
      </c>
      <c r="F4" s="66" t="s">
        <v>7</v>
      </c>
    </row>
    <row r="5" spans="1:6" x14ac:dyDescent="0.35">
      <c r="A5" s="33"/>
      <c r="B5" s="48" t="s">
        <v>118</v>
      </c>
      <c r="C5" s="59" t="s">
        <v>17</v>
      </c>
      <c r="D5" s="67">
        <v>46057</v>
      </c>
      <c r="E5" s="68" t="s">
        <v>124</v>
      </c>
      <c r="F5" s="69" t="s">
        <v>6</v>
      </c>
    </row>
    <row r="6" spans="1:6" x14ac:dyDescent="0.35">
      <c r="A6" s="33"/>
      <c r="B6" s="49" t="s">
        <v>119</v>
      </c>
      <c r="C6" s="59" t="s">
        <v>17</v>
      </c>
      <c r="D6" s="67">
        <v>46057</v>
      </c>
      <c r="E6" s="68">
        <v>46059</v>
      </c>
      <c r="F6" s="70" t="s">
        <v>7</v>
      </c>
    </row>
    <row r="7" spans="1:6" x14ac:dyDescent="0.35">
      <c r="A7" s="33"/>
      <c r="B7" s="49" t="s">
        <v>120</v>
      </c>
      <c r="C7" s="59" t="s">
        <v>17</v>
      </c>
      <c r="D7" s="67">
        <v>46057</v>
      </c>
      <c r="E7" s="68">
        <v>46057</v>
      </c>
      <c r="F7" s="71" t="s">
        <v>6</v>
      </c>
    </row>
    <row r="8" spans="1:6" x14ac:dyDescent="0.35">
      <c r="A8" s="33"/>
      <c r="B8" s="49" t="s">
        <v>121</v>
      </c>
      <c r="C8" s="59" t="s">
        <v>17</v>
      </c>
      <c r="D8" s="72">
        <v>46057</v>
      </c>
      <c r="E8" s="73">
        <v>46059</v>
      </c>
      <c r="F8" s="70" t="s">
        <v>7</v>
      </c>
    </row>
    <row r="9" spans="1:6" x14ac:dyDescent="0.35">
      <c r="A9" s="33"/>
      <c r="B9" s="50" t="s">
        <v>122</v>
      </c>
      <c r="C9" s="59" t="s">
        <v>17</v>
      </c>
      <c r="D9" s="67">
        <v>46057</v>
      </c>
      <c r="E9" s="68">
        <v>46066</v>
      </c>
      <c r="F9" s="70" t="s">
        <v>7</v>
      </c>
    </row>
    <row r="10" spans="1:6" x14ac:dyDescent="0.35">
      <c r="A10" s="33"/>
      <c r="B10" s="51" t="s">
        <v>123</v>
      </c>
      <c r="C10" s="59" t="s">
        <v>17</v>
      </c>
      <c r="D10" s="67">
        <v>46057</v>
      </c>
      <c r="E10" s="68">
        <v>46063</v>
      </c>
      <c r="F10" s="70" t="s">
        <v>7</v>
      </c>
    </row>
    <row r="11" spans="1:6" x14ac:dyDescent="0.35">
      <c r="A11" s="33"/>
      <c r="B11" s="52" t="s">
        <v>127</v>
      </c>
      <c r="C11" s="60" t="s">
        <v>17</v>
      </c>
      <c r="D11" s="68">
        <v>46059</v>
      </c>
      <c r="E11" s="68">
        <v>46062</v>
      </c>
      <c r="F11" s="74" t="s">
        <v>125</v>
      </c>
    </row>
    <row r="12" spans="1:6" x14ac:dyDescent="0.35">
      <c r="A12" s="33"/>
      <c r="B12" s="53" t="s">
        <v>128</v>
      </c>
      <c r="C12" s="61" t="s">
        <v>17</v>
      </c>
      <c r="D12" s="68">
        <v>46059</v>
      </c>
      <c r="E12" s="68">
        <v>46062</v>
      </c>
      <c r="F12" s="75" t="s">
        <v>125</v>
      </c>
    </row>
    <row r="13" spans="1:6" x14ac:dyDescent="0.35">
      <c r="A13" s="33"/>
      <c r="B13" s="54" t="s">
        <v>129</v>
      </c>
      <c r="C13" s="62" t="s">
        <v>133</v>
      </c>
      <c r="D13" s="65">
        <v>46057</v>
      </c>
      <c r="E13" s="65">
        <v>46059</v>
      </c>
      <c r="F13" s="66" t="s">
        <v>7</v>
      </c>
    </row>
    <row r="14" spans="1:6" x14ac:dyDescent="0.35">
      <c r="A14" s="33"/>
      <c r="B14" s="53" t="s">
        <v>130</v>
      </c>
      <c r="C14" s="63" t="s">
        <v>133</v>
      </c>
      <c r="D14" s="76">
        <v>46057</v>
      </c>
      <c r="E14" s="76">
        <v>46059</v>
      </c>
      <c r="F14" s="70" t="s">
        <v>7</v>
      </c>
    </row>
    <row r="15" spans="1:6" x14ac:dyDescent="0.35">
      <c r="A15" s="33"/>
      <c r="B15" s="55" t="s">
        <v>131</v>
      </c>
      <c r="C15" s="58" t="s">
        <v>132</v>
      </c>
      <c r="D15" s="65">
        <v>46057</v>
      </c>
      <c r="E15" s="65">
        <v>46057</v>
      </c>
      <c r="F15" s="77" t="s">
        <v>6</v>
      </c>
    </row>
    <row r="16" spans="1:6" x14ac:dyDescent="0.35">
      <c r="A16" s="33"/>
      <c r="B16" s="53" t="s">
        <v>134</v>
      </c>
      <c r="C16" s="64" t="s">
        <v>132</v>
      </c>
      <c r="D16" s="76">
        <v>46057</v>
      </c>
      <c r="E16" s="76">
        <v>46057</v>
      </c>
      <c r="F16" s="69" t="s">
        <v>6</v>
      </c>
    </row>
    <row r="17" spans="1:6" x14ac:dyDescent="0.35">
      <c r="A17" s="33"/>
      <c r="B17" s="55" t="s">
        <v>135</v>
      </c>
      <c r="C17" s="58" t="s">
        <v>17</v>
      </c>
      <c r="D17" s="65">
        <v>46058</v>
      </c>
      <c r="E17" s="65">
        <v>46073</v>
      </c>
      <c r="F17" s="66" t="s">
        <v>7</v>
      </c>
    </row>
    <row r="18" spans="1:6" x14ac:dyDescent="0.35">
      <c r="A18" s="33"/>
      <c r="B18" s="53" t="s">
        <v>136</v>
      </c>
      <c r="C18" s="64" t="s">
        <v>17</v>
      </c>
      <c r="D18" s="76">
        <v>46058</v>
      </c>
      <c r="E18" s="76">
        <v>46073</v>
      </c>
      <c r="F18" s="70" t="s">
        <v>7</v>
      </c>
    </row>
    <row r="19" spans="1:6" x14ac:dyDescent="0.35">
      <c r="A19" s="33"/>
      <c r="B19" s="82" t="s">
        <v>173</v>
      </c>
      <c r="C19" s="64"/>
      <c r="D19" s="76"/>
      <c r="E19" s="76"/>
      <c r="F19" s="78"/>
    </row>
    <row r="20" spans="1:6" x14ac:dyDescent="0.35">
      <c r="A20" s="33"/>
      <c r="B20" s="55" t="s">
        <v>157</v>
      </c>
      <c r="C20" s="58" t="s">
        <v>133</v>
      </c>
      <c r="D20" s="65">
        <v>46064</v>
      </c>
      <c r="E20" s="65">
        <v>46069</v>
      </c>
      <c r="F20" s="74" t="s">
        <v>125</v>
      </c>
    </row>
    <row r="21" spans="1:6" x14ac:dyDescent="0.35">
      <c r="A21" s="33"/>
      <c r="B21" s="56" t="s">
        <v>158</v>
      </c>
      <c r="C21" s="58" t="s">
        <v>17</v>
      </c>
      <c r="D21" s="65">
        <v>46064</v>
      </c>
      <c r="E21" s="65">
        <v>46073</v>
      </c>
      <c r="F21" s="74" t="s">
        <v>125</v>
      </c>
    </row>
    <row r="22" spans="1:6" x14ac:dyDescent="0.35">
      <c r="A22" s="33"/>
      <c r="B22" s="56" t="s">
        <v>159</v>
      </c>
      <c r="C22" s="58" t="s">
        <v>17</v>
      </c>
      <c r="D22" s="65">
        <v>46076</v>
      </c>
      <c r="E22" s="65">
        <v>46087</v>
      </c>
      <c r="F22" s="74" t="s">
        <v>125</v>
      </c>
    </row>
    <row r="23" spans="1:6" x14ac:dyDescent="0.35">
      <c r="A23" s="33"/>
      <c r="B23" s="56" t="s">
        <v>160</v>
      </c>
      <c r="C23" s="58" t="s">
        <v>17</v>
      </c>
      <c r="D23" s="65">
        <v>46090</v>
      </c>
      <c r="E23" s="65">
        <v>46101</v>
      </c>
      <c r="F23" s="74" t="s">
        <v>125</v>
      </c>
    </row>
    <row r="24" spans="1:6" x14ac:dyDescent="0.35">
      <c r="A24" s="33"/>
      <c r="B24" s="56" t="s">
        <v>161</v>
      </c>
      <c r="C24" s="58" t="s">
        <v>17</v>
      </c>
      <c r="D24" s="65">
        <v>46090</v>
      </c>
      <c r="E24" s="65">
        <v>46101</v>
      </c>
      <c r="F24" s="74" t="s">
        <v>125</v>
      </c>
    </row>
    <row r="25" spans="1:6" x14ac:dyDescent="0.35">
      <c r="A25" s="33"/>
      <c r="B25" s="56" t="s">
        <v>162</v>
      </c>
      <c r="C25" s="58" t="s">
        <v>17</v>
      </c>
      <c r="D25" s="65">
        <v>46090</v>
      </c>
      <c r="E25" s="65">
        <v>46101</v>
      </c>
      <c r="F25" s="74" t="s">
        <v>125</v>
      </c>
    </row>
    <row r="26" spans="1:6" x14ac:dyDescent="0.35">
      <c r="A26" s="33"/>
      <c r="B26" s="84" t="s">
        <v>175</v>
      </c>
      <c r="C26" s="58"/>
      <c r="D26" s="65"/>
      <c r="E26" s="65"/>
      <c r="F26" s="79"/>
    </row>
    <row r="27" spans="1:6" x14ac:dyDescent="0.35">
      <c r="A27" s="33"/>
      <c r="B27" s="56" t="s">
        <v>163</v>
      </c>
      <c r="C27" s="58" t="s">
        <v>17</v>
      </c>
      <c r="D27" s="65">
        <v>46104</v>
      </c>
      <c r="E27" s="65">
        <v>46115</v>
      </c>
      <c r="F27" s="74" t="s">
        <v>125</v>
      </c>
    </row>
    <row r="28" spans="1:6" x14ac:dyDescent="0.35">
      <c r="A28" s="33"/>
      <c r="B28" s="56" t="s">
        <v>164</v>
      </c>
      <c r="C28" s="58" t="s">
        <v>17</v>
      </c>
      <c r="D28" s="65">
        <v>46104</v>
      </c>
      <c r="E28" s="65">
        <v>46115</v>
      </c>
      <c r="F28" s="74" t="s">
        <v>125</v>
      </c>
    </row>
    <row r="29" spans="1:6" x14ac:dyDescent="0.35">
      <c r="A29" s="33"/>
      <c r="B29" s="56" t="s">
        <v>165</v>
      </c>
      <c r="C29" s="58" t="s">
        <v>17</v>
      </c>
      <c r="D29" s="65">
        <v>46104</v>
      </c>
      <c r="E29" s="65">
        <v>46115</v>
      </c>
      <c r="F29" s="74" t="s">
        <v>125</v>
      </c>
    </row>
    <row r="30" spans="1:6" x14ac:dyDescent="0.35">
      <c r="A30" s="33"/>
      <c r="B30" s="56" t="s">
        <v>166</v>
      </c>
      <c r="C30" s="58" t="s">
        <v>17</v>
      </c>
      <c r="D30" s="65">
        <v>46104</v>
      </c>
      <c r="E30" s="65">
        <v>46115</v>
      </c>
      <c r="F30" s="74" t="s">
        <v>125</v>
      </c>
    </row>
    <row r="31" spans="1:6" x14ac:dyDescent="0.35">
      <c r="A31" s="33"/>
      <c r="B31" s="57" t="s">
        <v>167</v>
      </c>
      <c r="C31" s="64" t="s">
        <v>17</v>
      </c>
      <c r="D31" s="65">
        <v>46104</v>
      </c>
      <c r="E31" s="65">
        <v>46115</v>
      </c>
      <c r="F31" s="74" t="s">
        <v>125</v>
      </c>
    </row>
    <row r="32" spans="1:6" x14ac:dyDescent="0.35">
      <c r="A32" s="33"/>
      <c r="B32" s="56" t="s">
        <v>168</v>
      </c>
      <c r="C32" s="58" t="s">
        <v>17</v>
      </c>
      <c r="D32" s="65">
        <v>46104</v>
      </c>
      <c r="E32" s="65">
        <v>46115</v>
      </c>
      <c r="F32" s="74" t="s">
        <v>125</v>
      </c>
    </row>
    <row r="33" spans="1:6" x14ac:dyDescent="0.35">
      <c r="A33" s="33"/>
      <c r="B33" s="53" t="s">
        <v>169</v>
      </c>
      <c r="C33" s="64" t="s">
        <v>17</v>
      </c>
      <c r="D33" s="65">
        <v>46104</v>
      </c>
      <c r="E33" s="65">
        <v>46115</v>
      </c>
      <c r="F33" s="74" t="s">
        <v>125</v>
      </c>
    </row>
    <row r="34" spans="1:6" x14ac:dyDescent="0.35">
      <c r="A34" s="33"/>
      <c r="B34" s="82" t="s">
        <v>176</v>
      </c>
      <c r="C34" s="64"/>
      <c r="D34" s="76"/>
      <c r="E34" s="76"/>
      <c r="F34" s="79"/>
    </row>
    <row r="35" spans="1:6" x14ac:dyDescent="0.35">
      <c r="A35" s="33"/>
      <c r="B35" s="56" t="s">
        <v>170</v>
      </c>
      <c r="C35" s="58" t="s">
        <v>17</v>
      </c>
      <c r="D35" s="65">
        <v>46118</v>
      </c>
      <c r="E35" s="65">
        <v>46164</v>
      </c>
      <c r="F35" s="74" t="s">
        <v>125</v>
      </c>
    </row>
    <row r="36" spans="1:6" x14ac:dyDescent="0.35">
      <c r="A36" s="33"/>
      <c r="B36" s="56" t="s">
        <v>171</v>
      </c>
      <c r="C36" s="58" t="s">
        <v>17</v>
      </c>
      <c r="D36" s="65">
        <v>46118</v>
      </c>
      <c r="E36" s="65">
        <v>46164</v>
      </c>
      <c r="F36" s="74" t="s">
        <v>125</v>
      </c>
    </row>
    <row r="37" spans="1:6" x14ac:dyDescent="0.35">
      <c r="A37" s="33"/>
      <c r="B37" s="56" t="s">
        <v>172</v>
      </c>
      <c r="C37" s="58" t="s">
        <v>17</v>
      </c>
      <c r="D37" s="65">
        <v>46118</v>
      </c>
      <c r="E37" s="65">
        <v>46164</v>
      </c>
      <c r="F37" s="74" t="s">
        <v>125</v>
      </c>
    </row>
    <row r="38" spans="1:6" x14ac:dyDescent="0.35">
      <c r="A38" s="33"/>
      <c r="B38" s="47"/>
      <c r="C38" s="58"/>
      <c r="D38" s="58"/>
      <c r="E38" s="58"/>
      <c r="F38" s="79"/>
    </row>
    <row r="39" spans="1:6" x14ac:dyDescent="0.35">
      <c r="A39" s="33"/>
      <c r="B39" s="80"/>
      <c r="C39" s="64"/>
      <c r="D39" s="76"/>
      <c r="E39" s="76"/>
      <c r="F39" s="79"/>
    </row>
    <row r="40" spans="1:6" x14ac:dyDescent="0.35">
      <c r="A40" s="33"/>
      <c r="B40" s="80"/>
      <c r="C40" s="64"/>
      <c r="D40" s="76"/>
      <c r="E40" s="76"/>
      <c r="F40" s="79"/>
    </row>
    <row r="41" spans="1:6" x14ac:dyDescent="0.35">
      <c r="A41" s="33"/>
      <c r="B41" s="80"/>
      <c r="C41" s="64"/>
      <c r="D41" s="76"/>
      <c r="E41" s="76"/>
      <c r="F41" s="79"/>
    </row>
    <row r="42" spans="1:6" x14ac:dyDescent="0.35">
      <c r="A42" s="33"/>
      <c r="B42" s="80"/>
      <c r="C42" s="64"/>
      <c r="D42" s="76"/>
      <c r="E42" s="76"/>
      <c r="F42" s="79"/>
    </row>
    <row r="43" spans="1:6" x14ac:dyDescent="0.35">
      <c r="A43" s="33"/>
      <c r="B43" s="80"/>
      <c r="C43" s="64"/>
      <c r="D43" s="76"/>
      <c r="E43" s="76"/>
      <c r="F43" s="79"/>
    </row>
    <row r="44" spans="1:6" x14ac:dyDescent="0.35">
      <c r="A44" s="33"/>
      <c r="B44" s="80"/>
      <c r="C44" s="64"/>
      <c r="D44" s="76"/>
      <c r="E44" s="76"/>
      <c r="F44" s="79"/>
    </row>
    <row r="45" spans="1:6" x14ac:dyDescent="0.35">
      <c r="A45" s="33"/>
      <c r="B45" s="80"/>
      <c r="C45" s="64"/>
      <c r="D45" s="76"/>
      <c r="E45" s="76"/>
      <c r="F45" s="79"/>
    </row>
    <row r="46" spans="1:6" x14ac:dyDescent="0.35">
      <c r="A46" s="33"/>
      <c r="B46" s="80"/>
      <c r="C46" s="64"/>
      <c r="D46" s="76"/>
      <c r="E46" s="76"/>
      <c r="F46" s="79"/>
    </row>
    <row r="47" spans="1:6" x14ac:dyDescent="0.35">
      <c r="A47" s="33"/>
      <c r="B47" s="80"/>
      <c r="C47" s="64"/>
      <c r="D47" s="76"/>
      <c r="E47" s="76"/>
      <c r="F47" s="79"/>
    </row>
    <row r="48" spans="1:6" x14ac:dyDescent="0.35">
      <c r="A48" s="33"/>
      <c r="B48" s="80"/>
      <c r="C48" s="64"/>
      <c r="D48" s="76"/>
      <c r="E48" s="76"/>
      <c r="F48" s="79"/>
    </row>
    <row r="49" spans="1:6" x14ac:dyDescent="0.35">
      <c r="A49" s="33"/>
      <c r="B49" s="80"/>
      <c r="C49" s="64"/>
      <c r="D49" s="76"/>
      <c r="E49" s="76"/>
      <c r="F49" s="79"/>
    </row>
    <row r="50" spans="1:6" x14ac:dyDescent="0.35">
      <c r="A50" s="33"/>
      <c r="B50" s="80"/>
      <c r="C50" s="64"/>
      <c r="D50" s="76"/>
      <c r="E50" s="76"/>
      <c r="F50" s="79"/>
    </row>
    <row r="51" spans="1:6" x14ac:dyDescent="0.35">
      <c r="A51" s="33"/>
      <c r="B51" s="80"/>
      <c r="C51" s="64"/>
      <c r="D51" s="76"/>
      <c r="E51" s="76"/>
      <c r="F51" s="79"/>
    </row>
    <row r="52" spans="1:6" x14ac:dyDescent="0.35">
      <c r="A52" s="33"/>
      <c r="B52" s="80"/>
      <c r="C52" s="64"/>
      <c r="D52" s="76"/>
      <c r="E52" s="76"/>
      <c r="F52" s="79"/>
    </row>
    <row r="53" spans="1:6" x14ac:dyDescent="0.35">
      <c r="A53" s="33"/>
      <c r="B53" s="80"/>
      <c r="C53" s="64"/>
      <c r="D53" s="76"/>
      <c r="E53" s="76"/>
      <c r="F53" s="79"/>
    </row>
    <row r="54" spans="1:6" x14ac:dyDescent="0.35">
      <c r="A54" s="33"/>
      <c r="B54" s="80"/>
      <c r="C54" s="64"/>
      <c r="D54" s="76"/>
      <c r="E54" s="76"/>
      <c r="F54" s="79"/>
    </row>
    <row r="55" spans="1:6" x14ac:dyDescent="0.35">
      <c r="A55" s="33"/>
      <c r="B55" s="80"/>
      <c r="C55" s="64"/>
      <c r="D55" s="76"/>
      <c r="E55" s="76"/>
      <c r="F55" s="79"/>
    </row>
    <row r="56" spans="1:6" x14ac:dyDescent="0.35">
      <c r="A56" s="33"/>
      <c r="B56" s="80"/>
      <c r="C56" s="64"/>
      <c r="D56" s="76"/>
      <c r="E56" s="76"/>
      <c r="F56" s="79"/>
    </row>
    <row r="57" spans="1:6" x14ac:dyDescent="0.35">
      <c r="A57" s="33"/>
      <c r="B57" s="33"/>
      <c r="C57" s="34"/>
      <c r="D57" s="34"/>
      <c r="E57" s="34"/>
      <c r="F57" s="34"/>
    </row>
    <row r="58" spans="1:6" x14ac:dyDescent="0.35">
      <c r="A58" s="33"/>
      <c r="B58" s="37" t="s">
        <v>18</v>
      </c>
      <c r="C58" s="34"/>
      <c r="D58" s="34"/>
      <c r="E58" s="34"/>
      <c r="F58" s="34"/>
    </row>
  </sheetData>
  <mergeCells count="1">
    <mergeCell ref="B1:F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D0DEC-5CC5-45F5-98F5-7CFD69BA6595}">
  <dimension ref="A1"/>
  <sheetViews>
    <sheetView workbookViewId="0">
      <selection activeCell="C9" sqref="C9"/>
    </sheetView>
  </sheetViews>
  <sheetFormatPr defaultRowHeight="14.5" x14ac:dyDescent="0.35"/>
  <sheetData>
    <row r="1" spans="1:1" x14ac:dyDescent="0.35">
      <c r="A1" s="85" t="s">
        <v>177</v>
      </c>
    </row>
  </sheetData>
  <hyperlinks>
    <hyperlink ref="A1" r:id="rId1" display="https://tereos.sharepoint.com/sites/ProjetoTerceirizao-N2/Documentos Compartilhados/Forms/AllItems.aspx?viewid=afc7fea8%2D50d7%2D4654%2Db70f%2D63596df924c3&amp;sharingv2=true&amp;fromShare=true&amp;at=9&amp;CID=7ec2f3a1%2De074%2Df000%2D76e7%2D6617123274bb&amp;cidOR=SPO&amp;FolderCTID=0x01200001EDD2B43C95D247AB874FF67D7D5B51" xr:uid="{CCA68CDE-9DC5-471E-96A3-F656E98FCCD7}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7A8-29F2-4A86-BEEB-B3EE1CAEABDD}">
  <dimension ref="A1:E5"/>
  <sheetViews>
    <sheetView zoomScale="68" zoomScaleNormal="68" workbookViewId="0">
      <selection activeCell="L5" sqref="L5"/>
    </sheetView>
  </sheetViews>
  <sheetFormatPr defaultRowHeight="14.5" x14ac:dyDescent="0.35"/>
  <cols>
    <col min="1" max="1" width="24.90625" bestFit="1" customWidth="1"/>
    <col min="2" max="2" width="46" customWidth="1"/>
    <col min="3" max="3" width="29.36328125" customWidth="1"/>
    <col min="4" max="4" width="23.453125" customWidth="1"/>
    <col min="5" max="5" width="25.26953125" customWidth="1"/>
  </cols>
  <sheetData>
    <row r="1" spans="1:5" x14ac:dyDescent="0.35">
      <c r="A1" s="44" t="s">
        <v>141</v>
      </c>
      <c r="B1" s="44" t="s">
        <v>142</v>
      </c>
      <c r="C1" s="44" t="s">
        <v>143</v>
      </c>
      <c r="D1" s="44" t="s">
        <v>2</v>
      </c>
      <c r="E1" s="44" t="s">
        <v>144</v>
      </c>
    </row>
    <row r="2" spans="1:5" ht="72.5" x14ac:dyDescent="0.35">
      <c r="A2" s="45" t="s">
        <v>156</v>
      </c>
      <c r="B2" s="46" t="s">
        <v>145</v>
      </c>
      <c r="C2" s="45" t="s">
        <v>146</v>
      </c>
      <c r="D2" s="45" t="s">
        <v>147</v>
      </c>
      <c r="E2" s="45" t="s">
        <v>148</v>
      </c>
    </row>
    <row r="3" spans="1:5" ht="43.5" x14ac:dyDescent="0.35">
      <c r="A3" s="45" t="s">
        <v>156</v>
      </c>
      <c r="B3" s="46" t="s">
        <v>149</v>
      </c>
      <c r="C3" s="45" t="s">
        <v>150</v>
      </c>
      <c r="D3" s="45" t="s">
        <v>147</v>
      </c>
      <c r="E3" s="45" t="s">
        <v>148</v>
      </c>
    </row>
    <row r="4" spans="1:5" ht="159.5" x14ac:dyDescent="0.35">
      <c r="A4" s="45" t="s">
        <v>155</v>
      </c>
      <c r="B4" s="46" t="s">
        <v>151</v>
      </c>
      <c r="C4" s="45" t="s">
        <v>152</v>
      </c>
      <c r="D4" s="45" t="s">
        <v>148</v>
      </c>
      <c r="E4" s="45" t="s">
        <v>147</v>
      </c>
    </row>
    <row r="5" spans="1:5" ht="87" x14ac:dyDescent="0.35">
      <c r="A5" s="45" t="s">
        <v>154</v>
      </c>
      <c r="B5" s="46" t="s">
        <v>153</v>
      </c>
      <c r="C5" s="45" t="s">
        <v>152</v>
      </c>
      <c r="D5" s="45" t="s">
        <v>147</v>
      </c>
      <c r="E5" s="45" t="s">
        <v>148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C3C6D-146B-4AFB-B1A1-08E9ED72C9EB}">
  <dimension ref="B24:B27"/>
  <sheetViews>
    <sheetView zoomScale="80" zoomScaleNormal="80" workbookViewId="0">
      <selection activeCell="V6" sqref="V6"/>
    </sheetView>
  </sheetViews>
  <sheetFormatPr defaultRowHeight="14.5" x14ac:dyDescent="0.35"/>
  <sheetData>
    <row r="24" spans="2:2" x14ac:dyDescent="0.35">
      <c r="B24" t="s">
        <v>137</v>
      </c>
    </row>
    <row r="25" spans="2:2" x14ac:dyDescent="0.35">
      <c r="B25" t="s">
        <v>138</v>
      </c>
    </row>
    <row r="26" spans="2:2" x14ac:dyDescent="0.35">
      <c r="B26" t="s">
        <v>139</v>
      </c>
    </row>
    <row r="27" spans="2:2" x14ac:dyDescent="0.35">
      <c r="B27" t="s">
        <v>140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B660-B003-4B60-8A61-27D94B855F9A}">
  <dimension ref="A1"/>
  <sheetViews>
    <sheetView zoomScale="110" zoomScaleNormal="110" workbookViewId="0">
      <selection activeCell="K15" sqref="K15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3A8E-8C70-4E04-9056-D33A7A2B4C73}">
  <dimension ref="A1"/>
  <sheetViews>
    <sheetView topLeftCell="A13" workbookViewId="0">
      <selection activeCell="H27" sqref="H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57909-1865-44F0-BA31-551096817A30}">
  <dimension ref="A1"/>
  <sheetViews>
    <sheetView workbookViewId="0">
      <selection activeCell="N12" sqref="N12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6F6A3-75CE-4C42-9B55-8E476AF773C3}">
  <dimension ref="A1:I18"/>
  <sheetViews>
    <sheetView workbookViewId="0">
      <selection activeCell="E17" sqref="E17"/>
    </sheetView>
  </sheetViews>
  <sheetFormatPr defaultRowHeight="14.5" x14ac:dyDescent="0.35"/>
  <cols>
    <col min="1" max="1" width="2.54296875" customWidth="1"/>
    <col min="2" max="2" width="30.453125" bestFit="1" customWidth="1"/>
    <col min="3" max="3" width="12.1796875" bestFit="1" customWidth="1"/>
    <col min="4" max="4" width="47.54296875" customWidth="1"/>
    <col min="5" max="5" width="15.54296875" customWidth="1"/>
    <col min="6" max="6" width="19.1796875" bestFit="1" customWidth="1"/>
    <col min="7" max="7" width="7.26953125" customWidth="1"/>
    <col min="8" max="8" width="22.1796875" bestFit="1" customWidth="1"/>
  </cols>
  <sheetData>
    <row r="1" spans="1:9" x14ac:dyDescent="0.35">
      <c r="A1" s="127"/>
      <c r="B1" s="127"/>
      <c r="C1" s="11"/>
      <c r="D1" s="11"/>
      <c r="E1" s="11"/>
      <c r="F1" s="16"/>
      <c r="G1" s="17"/>
      <c r="H1" s="11"/>
      <c r="I1" s="11"/>
    </row>
    <row r="2" spans="1:9" ht="29" x14ac:dyDescent="0.35">
      <c r="A2" s="11"/>
      <c r="B2" s="18" t="s">
        <v>111</v>
      </c>
      <c r="C2" s="18" t="s">
        <v>112</v>
      </c>
      <c r="D2" s="18" t="s">
        <v>113</v>
      </c>
      <c r="E2" s="18" t="s">
        <v>114</v>
      </c>
      <c r="F2" s="19" t="s">
        <v>115</v>
      </c>
      <c r="G2" s="19" t="s">
        <v>116</v>
      </c>
      <c r="H2" s="19" t="s">
        <v>117</v>
      </c>
      <c r="I2" s="11"/>
    </row>
    <row r="3" spans="1:9" x14ac:dyDescent="0.35">
      <c r="A3" s="11"/>
      <c r="B3" s="20"/>
      <c r="C3" s="20"/>
      <c r="D3" s="21"/>
      <c r="E3" s="22"/>
      <c r="F3" s="23"/>
      <c r="G3" s="23"/>
      <c r="H3" s="23"/>
      <c r="I3" s="11"/>
    </row>
    <row r="4" spans="1:9" x14ac:dyDescent="0.35">
      <c r="A4" s="11"/>
      <c r="B4" s="20"/>
      <c r="C4" s="24"/>
      <c r="D4" s="21"/>
      <c r="E4" s="22"/>
      <c r="F4" s="23"/>
      <c r="G4" s="23"/>
      <c r="H4" s="23"/>
      <c r="I4" s="11"/>
    </row>
    <row r="5" spans="1:9" x14ac:dyDescent="0.35">
      <c r="A5" s="11"/>
      <c r="B5" s="20"/>
      <c r="C5" s="24"/>
      <c r="D5" s="21"/>
      <c r="E5" s="22"/>
      <c r="F5" s="23"/>
      <c r="G5" s="23"/>
      <c r="H5" s="23"/>
      <c r="I5" s="11"/>
    </row>
    <row r="6" spans="1:9" x14ac:dyDescent="0.35">
      <c r="A6" s="11"/>
      <c r="B6" s="20"/>
      <c r="C6" s="24"/>
      <c r="D6" s="21"/>
      <c r="E6" s="22"/>
      <c r="F6" s="23"/>
      <c r="G6" s="23"/>
      <c r="H6" s="23"/>
      <c r="I6" s="11"/>
    </row>
    <row r="7" spans="1:9" x14ac:dyDescent="0.35">
      <c r="A7" s="11"/>
      <c r="B7" s="20"/>
      <c r="C7" s="24"/>
      <c r="D7" s="21"/>
      <c r="E7" s="22"/>
      <c r="F7" s="23"/>
      <c r="G7" s="23"/>
      <c r="H7" s="23"/>
      <c r="I7" s="11"/>
    </row>
    <row r="8" spans="1:9" x14ac:dyDescent="0.35">
      <c r="A8" s="11"/>
      <c r="B8" s="20"/>
      <c r="C8" s="24"/>
      <c r="D8" s="21"/>
      <c r="E8" s="22"/>
      <c r="F8" s="23"/>
      <c r="G8" s="23"/>
      <c r="H8" s="23"/>
      <c r="I8" s="11"/>
    </row>
    <row r="9" spans="1:9" x14ac:dyDescent="0.35">
      <c r="A9" s="11"/>
      <c r="B9" s="20"/>
      <c r="C9" s="20"/>
      <c r="D9" s="21"/>
      <c r="E9" s="22"/>
      <c r="F9" s="23"/>
      <c r="G9" s="23"/>
      <c r="H9" s="23"/>
      <c r="I9" s="11"/>
    </row>
    <row r="10" spans="1:9" x14ac:dyDescent="0.35">
      <c r="A10" s="11"/>
      <c r="B10" s="20"/>
      <c r="C10" s="25"/>
      <c r="D10" s="21"/>
      <c r="E10" s="22"/>
      <c r="F10" s="23"/>
      <c r="G10" s="23"/>
      <c r="H10" s="23"/>
      <c r="I10" s="11"/>
    </row>
    <row r="11" spans="1:9" x14ac:dyDescent="0.35">
      <c r="A11" s="11"/>
      <c r="B11" s="20"/>
      <c r="C11" s="25"/>
      <c r="D11" s="21"/>
      <c r="E11" s="22"/>
      <c r="F11" s="23"/>
      <c r="G11" s="23"/>
      <c r="H11" s="23"/>
      <c r="I11" s="11"/>
    </row>
    <row r="12" spans="1:9" x14ac:dyDescent="0.35">
      <c r="A12" s="11"/>
      <c r="B12" s="20"/>
      <c r="C12" s="26"/>
      <c r="D12" s="21"/>
      <c r="E12" s="22"/>
      <c r="F12" s="23"/>
      <c r="G12" s="23"/>
      <c r="H12" s="23"/>
      <c r="I12" s="11"/>
    </row>
    <row r="13" spans="1:9" x14ac:dyDescent="0.35">
      <c r="A13" s="11"/>
      <c r="B13" s="20"/>
      <c r="C13" s="25"/>
      <c r="D13" s="21"/>
      <c r="E13" s="22"/>
      <c r="F13" s="23"/>
      <c r="G13" s="23"/>
      <c r="H13" s="23"/>
      <c r="I13" s="11"/>
    </row>
    <row r="14" spans="1:9" x14ac:dyDescent="0.35">
      <c r="A14" s="11"/>
      <c r="B14" s="20"/>
      <c r="C14" s="25"/>
      <c r="D14" s="21"/>
      <c r="E14" s="22"/>
      <c r="F14" s="23"/>
      <c r="G14" s="23"/>
      <c r="H14" s="23"/>
      <c r="I14" s="11"/>
    </row>
    <row r="15" spans="1:9" x14ac:dyDescent="0.35">
      <c r="A15" s="11"/>
      <c r="B15" s="20"/>
      <c r="C15" s="20"/>
      <c r="D15" s="21"/>
      <c r="E15" s="22"/>
      <c r="F15" s="23"/>
      <c r="G15" s="23"/>
      <c r="H15" s="24"/>
      <c r="I15" s="11"/>
    </row>
    <row r="16" spans="1:9" x14ac:dyDescent="0.35">
      <c r="A16" s="11"/>
      <c r="B16" s="20"/>
      <c r="C16" s="20"/>
      <c r="D16" s="27"/>
      <c r="E16" s="22"/>
      <c r="F16" s="23"/>
      <c r="G16" s="23"/>
      <c r="H16" s="24"/>
      <c r="I16" s="11"/>
    </row>
    <row r="17" spans="1:9" x14ac:dyDescent="0.35">
      <c r="A17" s="11"/>
      <c r="B17" s="26"/>
      <c r="C17" s="26"/>
      <c r="D17" s="28"/>
      <c r="E17" s="29"/>
      <c r="F17" s="30"/>
      <c r="G17" s="23"/>
      <c r="H17" s="29"/>
      <c r="I17" s="11"/>
    </row>
    <row r="18" spans="1:9" x14ac:dyDescent="0.35">
      <c r="A18" s="11"/>
      <c r="B18" s="25"/>
      <c r="C18" s="25"/>
      <c r="D18" s="31"/>
      <c r="E18" s="32"/>
      <c r="F18" s="23"/>
      <c r="G18" s="23"/>
      <c r="H18" s="25"/>
      <c r="I18" s="11"/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2E588-0BB4-410D-BB80-286F0D9D4035}">
  <dimension ref="A1:D16"/>
  <sheetViews>
    <sheetView workbookViewId="0">
      <selection activeCell="C11" sqref="C11"/>
    </sheetView>
  </sheetViews>
  <sheetFormatPr defaultRowHeight="14.5" x14ac:dyDescent="0.35"/>
  <cols>
    <col min="1" max="1" width="18.26953125" bestFit="1" customWidth="1"/>
    <col min="2" max="2" width="49.7265625" bestFit="1" customWidth="1"/>
    <col min="3" max="3" width="17.54296875" bestFit="1" customWidth="1"/>
    <col min="4" max="4" width="15.453125" bestFit="1" customWidth="1"/>
  </cols>
  <sheetData>
    <row r="1" spans="1:4" x14ac:dyDescent="0.35">
      <c r="A1" s="16" t="s">
        <v>19</v>
      </c>
      <c r="B1" s="16" t="s">
        <v>86</v>
      </c>
      <c r="C1" s="16" t="s">
        <v>87</v>
      </c>
      <c r="D1" s="16" t="s">
        <v>88</v>
      </c>
    </row>
    <row r="2" spans="1:4" x14ac:dyDescent="0.35">
      <c r="A2" s="11" t="s">
        <v>89</v>
      </c>
      <c r="B2" s="11" t="s">
        <v>90</v>
      </c>
      <c r="C2" s="11" t="s">
        <v>91</v>
      </c>
      <c r="D2" s="11">
        <v>40</v>
      </c>
    </row>
    <row r="3" spans="1:4" x14ac:dyDescent="0.35">
      <c r="A3" s="11" t="s">
        <v>92</v>
      </c>
      <c r="B3" s="11" t="s">
        <v>93</v>
      </c>
      <c r="C3" s="11" t="s">
        <v>91</v>
      </c>
      <c r="D3" s="11">
        <v>30</v>
      </c>
    </row>
    <row r="4" spans="1:4" x14ac:dyDescent="0.35">
      <c r="A4" s="11" t="s">
        <v>94</v>
      </c>
      <c r="B4" s="11" t="s">
        <v>95</v>
      </c>
      <c r="C4" s="11" t="s">
        <v>91</v>
      </c>
      <c r="D4" s="11">
        <v>50</v>
      </c>
    </row>
    <row r="5" spans="1:4" x14ac:dyDescent="0.35">
      <c r="A5" s="11" t="s">
        <v>96</v>
      </c>
      <c r="B5" s="11" t="s">
        <v>97</v>
      </c>
      <c r="C5" s="11"/>
      <c r="D5" s="11">
        <v>80</v>
      </c>
    </row>
    <row r="6" spans="1:4" x14ac:dyDescent="0.35">
      <c r="A6" s="11" t="s">
        <v>15</v>
      </c>
      <c r="B6" s="11" t="s">
        <v>98</v>
      </c>
      <c r="C6" s="11"/>
      <c r="D6" s="11">
        <v>200</v>
      </c>
    </row>
    <row r="7" spans="1:4" x14ac:dyDescent="0.35">
      <c r="A7" s="11" t="s">
        <v>14</v>
      </c>
      <c r="B7" s="11" t="s">
        <v>99</v>
      </c>
      <c r="C7" s="11"/>
      <c r="D7" s="11">
        <v>210</v>
      </c>
    </row>
    <row r="8" spans="1:4" x14ac:dyDescent="0.35">
      <c r="A8" s="11" t="s">
        <v>10</v>
      </c>
      <c r="B8" s="11" t="s">
        <v>100</v>
      </c>
      <c r="C8" s="11" t="s">
        <v>101</v>
      </c>
      <c r="D8" s="11">
        <v>30</v>
      </c>
    </row>
    <row r="9" spans="1:4" x14ac:dyDescent="0.35">
      <c r="A9" s="11" t="s">
        <v>9</v>
      </c>
      <c r="B9" s="11" t="s">
        <v>102</v>
      </c>
      <c r="C9" s="11" t="s">
        <v>101</v>
      </c>
      <c r="D9" s="11">
        <v>30</v>
      </c>
    </row>
    <row r="10" spans="1:4" x14ac:dyDescent="0.35">
      <c r="A10" s="11" t="s">
        <v>11</v>
      </c>
      <c r="B10" s="11" t="s">
        <v>103</v>
      </c>
      <c r="C10" s="11"/>
      <c r="D10" s="11">
        <v>40</v>
      </c>
    </row>
    <row r="11" spans="1:4" x14ac:dyDescent="0.35">
      <c r="A11" s="11" t="s">
        <v>8</v>
      </c>
      <c r="B11" s="11" t="s">
        <v>104</v>
      </c>
      <c r="C11" s="11" t="s">
        <v>105</v>
      </c>
      <c r="D11" s="11">
        <v>40</v>
      </c>
    </row>
    <row r="12" spans="1:4" x14ac:dyDescent="0.35">
      <c r="A12" s="11" t="s">
        <v>106</v>
      </c>
      <c r="B12" s="11" t="s">
        <v>107</v>
      </c>
      <c r="C12" s="11" t="s">
        <v>105</v>
      </c>
      <c r="D12" s="11">
        <v>30</v>
      </c>
    </row>
    <row r="13" spans="1:4" x14ac:dyDescent="0.35">
      <c r="A13" s="11" t="s">
        <v>12</v>
      </c>
      <c r="B13" s="11" t="s">
        <v>103</v>
      </c>
      <c r="C13" s="11" t="s">
        <v>105</v>
      </c>
      <c r="D13" s="11">
        <v>30</v>
      </c>
    </row>
    <row r="14" spans="1:4" x14ac:dyDescent="0.35">
      <c r="A14" s="11" t="s">
        <v>13</v>
      </c>
      <c r="B14" s="11" t="s">
        <v>108</v>
      </c>
      <c r="C14" s="11"/>
      <c r="D14" s="11">
        <v>40</v>
      </c>
    </row>
    <row r="15" spans="1:4" x14ac:dyDescent="0.35">
      <c r="A15" s="11" t="s">
        <v>109</v>
      </c>
      <c r="B15" s="11" t="s">
        <v>108</v>
      </c>
      <c r="C15" s="11"/>
      <c r="D15" s="11">
        <v>40</v>
      </c>
    </row>
    <row r="16" spans="1:4" x14ac:dyDescent="0.35">
      <c r="A16" s="16" t="s">
        <v>110</v>
      </c>
      <c r="B16" s="16"/>
      <c r="C16" s="16"/>
      <c r="D16" s="16">
        <v>890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8507E-F457-4D3F-802C-E289C2C92AF8}">
  <dimension ref="A1:K51"/>
  <sheetViews>
    <sheetView workbookViewId="0">
      <selection activeCell="D12" sqref="D12"/>
    </sheetView>
  </sheetViews>
  <sheetFormatPr defaultRowHeight="14.5" x14ac:dyDescent="0.35"/>
  <cols>
    <col min="1" max="1" width="3.26953125" bestFit="1" customWidth="1"/>
    <col min="2" max="2" width="15.453125" bestFit="1" customWidth="1"/>
    <col min="3" max="3" width="27.26953125" bestFit="1" customWidth="1"/>
    <col min="4" max="8" width="25.1796875" bestFit="1" customWidth="1"/>
    <col min="9" max="9" width="25.1796875" customWidth="1"/>
    <col min="10" max="11" width="20.54296875" bestFit="1" customWidth="1"/>
  </cols>
  <sheetData>
    <row r="1" spans="1:11" ht="15" customHeight="1" x14ac:dyDescent="0.35">
      <c r="A1" s="39" t="s">
        <v>75</v>
      </c>
      <c r="B1" s="40" t="s">
        <v>76</v>
      </c>
      <c r="C1" s="40" t="s">
        <v>77</v>
      </c>
      <c r="D1" s="40" t="s">
        <v>78</v>
      </c>
      <c r="E1" s="40" t="s">
        <v>79</v>
      </c>
      <c r="F1" s="40" t="s">
        <v>80</v>
      </c>
      <c r="G1" s="40" t="s">
        <v>81</v>
      </c>
      <c r="H1" s="40" t="s">
        <v>82</v>
      </c>
      <c r="I1" s="40" t="s">
        <v>83</v>
      </c>
      <c r="J1" s="40" t="s">
        <v>84</v>
      </c>
      <c r="K1" s="40" t="s">
        <v>85</v>
      </c>
    </row>
    <row r="2" spans="1:11" ht="15" customHeight="1" x14ac:dyDescent="0.35">
      <c r="A2" s="41">
        <v>1</v>
      </c>
      <c r="B2" s="42"/>
      <c r="C2" s="42"/>
      <c r="D2" s="42"/>
      <c r="E2" s="42"/>
      <c r="F2" s="42"/>
      <c r="G2" s="42"/>
      <c r="H2" s="42"/>
      <c r="I2" s="42"/>
      <c r="J2" s="43"/>
      <c r="K2" s="43"/>
    </row>
    <row r="3" spans="1:11" ht="15" customHeight="1" x14ac:dyDescent="0.35">
      <c r="A3" s="41">
        <v>2</v>
      </c>
      <c r="B3" s="42" t="s">
        <v>16</v>
      </c>
      <c r="C3" s="42" t="s">
        <v>16</v>
      </c>
      <c r="D3" s="42" t="s">
        <v>16</v>
      </c>
      <c r="E3" s="42" t="s">
        <v>16</v>
      </c>
      <c r="F3" s="42" t="s">
        <v>16</v>
      </c>
      <c r="G3" s="42" t="s">
        <v>16</v>
      </c>
      <c r="H3" s="42" t="s">
        <v>16</v>
      </c>
      <c r="I3" s="42"/>
      <c r="J3" s="42" t="s">
        <v>16</v>
      </c>
      <c r="K3" s="42" t="s">
        <v>16</v>
      </c>
    </row>
    <row r="4" spans="1:11" ht="15" customHeight="1" x14ac:dyDescent="0.35">
      <c r="A4" s="41">
        <v>3</v>
      </c>
      <c r="B4" s="42" t="s">
        <v>16</v>
      </c>
      <c r="C4" s="42" t="s">
        <v>16</v>
      </c>
      <c r="D4" s="42" t="s">
        <v>16</v>
      </c>
      <c r="E4" s="42" t="s">
        <v>16</v>
      </c>
      <c r="F4" s="42" t="s">
        <v>16</v>
      </c>
      <c r="G4" s="42" t="s">
        <v>16</v>
      </c>
      <c r="H4" s="42" t="s">
        <v>16</v>
      </c>
      <c r="I4" s="42"/>
      <c r="J4" s="42" t="s">
        <v>16</v>
      </c>
      <c r="K4" s="42" t="s">
        <v>16</v>
      </c>
    </row>
    <row r="5" spans="1:11" ht="15" customHeight="1" x14ac:dyDescent="0.35">
      <c r="A5" s="41">
        <v>4</v>
      </c>
      <c r="B5" s="42" t="s">
        <v>16</v>
      </c>
      <c r="C5" s="42" t="s">
        <v>16</v>
      </c>
      <c r="D5" s="42" t="s">
        <v>16</v>
      </c>
      <c r="E5" s="42" t="s">
        <v>16</v>
      </c>
      <c r="F5" s="42" t="s">
        <v>16</v>
      </c>
      <c r="G5" s="42" t="s">
        <v>16</v>
      </c>
      <c r="H5" s="42" t="s">
        <v>16</v>
      </c>
      <c r="I5" s="42"/>
      <c r="J5" s="42" t="s">
        <v>16</v>
      </c>
      <c r="K5" s="42" t="s">
        <v>16</v>
      </c>
    </row>
    <row r="6" spans="1:11" ht="15" customHeight="1" x14ac:dyDescent="0.35">
      <c r="A6" s="41">
        <v>5</v>
      </c>
      <c r="B6" s="42" t="s">
        <v>16</v>
      </c>
      <c r="C6" s="42" t="s">
        <v>16</v>
      </c>
      <c r="D6" s="42" t="s">
        <v>16</v>
      </c>
      <c r="E6" s="42" t="s">
        <v>16</v>
      </c>
      <c r="F6" s="42" t="s">
        <v>16</v>
      </c>
      <c r="G6" s="42" t="s">
        <v>16</v>
      </c>
      <c r="H6" s="42" t="s">
        <v>16</v>
      </c>
      <c r="I6" s="42"/>
      <c r="J6" s="42" t="s">
        <v>16</v>
      </c>
      <c r="K6" s="42" t="s">
        <v>16</v>
      </c>
    </row>
    <row r="7" spans="1:11" ht="15" customHeight="1" x14ac:dyDescent="0.35">
      <c r="A7" s="41">
        <v>6</v>
      </c>
      <c r="B7" s="42" t="s">
        <v>16</v>
      </c>
      <c r="C7" s="42" t="s">
        <v>16</v>
      </c>
      <c r="D7" s="42" t="s">
        <v>16</v>
      </c>
      <c r="E7" s="42" t="s">
        <v>16</v>
      </c>
      <c r="F7" s="42" t="s">
        <v>16</v>
      </c>
      <c r="G7" s="42" t="s">
        <v>16</v>
      </c>
      <c r="H7" s="42" t="s">
        <v>16</v>
      </c>
      <c r="I7" s="42"/>
      <c r="J7" s="42" t="s">
        <v>16</v>
      </c>
      <c r="K7" s="42" t="s">
        <v>16</v>
      </c>
    </row>
    <row r="8" spans="1:11" ht="15" customHeight="1" x14ac:dyDescent="0.35">
      <c r="A8" s="41">
        <v>7</v>
      </c>
      <c r="B8" s="42" t="s">
        <v>16</v>
      </c>
      <c r="C8" s="42" t="s">
        <v>16</v>
      </c>
      <c r="D8" s="42" t="s">
        <v>16</v>
      </c>
      <c r="E8" s="42" t="s">
        <v>16</v>
      </c>
      <c r="F8" s="42" t="s">
        <v>16</v>
      </c>
      <c r="G8" s="42" t="s">
        <v>16</v>
      </c>
      <c r="H8" s="42" t="s">
        <v>16</v>
      </c>
      <c r="I8" s="42"/>
      <c r="J8" s="42" t="s">
        <v>16</v>
      </c>
      <c r="K8" s="42" t="s">
        <v>16</v>
      </c>
    </row>
    <row r="9" spans="1:11" ht="15" customHeight="1" x14ac:dyDescent="0.35">
      <c r="A9" s="41">
        <v>8</v>
      </c>
      <c r="B9" s="42" t="s">
        <v>16</v>
      </c>
      <c r="C9" s="42" t="s">
        <v>16</v>
      </c>
      <c r="D9" s="42" t="s">
        <v>16</v>
      </c>
      <c r="E9" s="42" t="s">
        <v>16</v>
      </c>
      <c r="F9" s="42" t="s">
        <v>16</v>
      </c>
      <c r="G9" s="42" t="s">
        <v>16</v>
      </c>
      <c r="H9" s="42" t="s">
        <v>16</v>
      </c>
      <c r="I9" s="42"/>
      <c r="J9" s="42" t="s">
        <v>16</v>
      </c>
      <c r="K9" s="42" t="s">
        <v>16</v>
      </c>
    </row>
    <row r="10" spans="1:11" ht="15" customHeight="1" x14ac:dyDescent="0.35">
      <c r="A10" s="41">
        <v>9</v>
      </c>
      <c r="B10" s="42" t="s">
        <v>16</v>
      </c>
      <c r="C10" s="42" t="s">
        <v>16</v>
      </c>
      <c r="D10" s="42" t="s">
        <v>16</v>
      </c>
      <c r="E10" s="42" t="s">
        <v>16</v>
      </c>
      <c r="F10" s="42" t="s">
        <v>16</v>
      </c>
      <c r="G10" s="42" t="s">
        <v>16</v>
      </c>
      <c r="H10" s="42" t="s">
        <v>16</v>
      </c>
      <c r="I10" s="42"/>
      <c r="J10" s="42" t="s">
        <v>16</v>
      </c>
      <c r="K10" s="42" t="s">
        <v>16</v>
      </c>
    </row>
    <row r="11" spans="1:11" ht="15" customHeight="1" x14ac:dyDescent="0.35">
      <c r="A11" s="41">
        <v>10</v>
      </c>
      <c r="B11" s="42" t="s">
        <v>16</v>
      </c>
      <c r="C11" s="42" t="s">
        <v>16</v>
      </c>
      <c r="D11" s="42" t="s">
        <v>16</v>
      </c>
      <c r="E11" s="42" t="s">
        <v>16</v>
      </c>
      <c r="F11" s="42" t="s">
        <v>16</v>
      </c>
      <c r="G11" s="42" t="s">
        <v>16</v>
      </c>
      <c r="H11" s="42" t="s">
        <v>16</v>
      </c>
      <c r="I11" s="42"/>
      <c r="J11" s="42" t="s">
        <v>16</v>
      </c>
      <c r="K11" s="42" t="s">
        <v>16</v>
      </c>
    </row>
    <row r="12" spans="1:11" ht="15" customHeight="1" x14ac:dyDescent="0.35">
      <c r="A12" s="41">
        <v>11</v>
      </c>
      <c r="B12" s="42" t="s">
        <v>16</v>
      </c>
      <c r="C12" s="42" t="s">
        <v>16</v>
      </c>
      <c r="D12" s="42" t="s">
        <v>16</v>
      </c>
      <c r="E12" s="42" t="s">
        <v>16</v>
      </c>
      <c r="F12" s="42" t="s">
        <v>16</v>
      </c>
      <c r="G12" s="42" t="s">
        <v>16</v>
      </c>
      <c r="H12" s="42" t="s">
        <v>16</v>
      </c>
      <c r="I12" s="42"/>
      <c r="J12" s="42" t="s">
        <v>16</v>
      </c>
      <c r="K12" s="42" t="s">
        <v>16</v>
      </c>
    </row>
    <row r="13" spans="1:11" ht="15" customHeight="1" x14ac:dyDescent="0.35">
      <c r="A13" s="41">
        <v>12</v>
      </c>
      <c r="B13" s="42" t="s">
        <v>16</v>
      </c>
      <c r="C13" s="42" t="s">
        <v>16</v>
      </c>
      <c r="D13" s="42" t="s">
        <v>16</v>
      </c>
      <c r="E13" s="42" t="s">
        <v>16</v>
      </c>
      <c r="F13" s="42" t="s">
        <v>16</v>
      </c>
      <c r="G13" s="42" t="s">
        <v>16</v>
      </c>
      <c r="H13" s="42" t="s">
        <v>16</v>
      </c>
      <c r="I13" s="42"/>
      <c r="J13" s="42" t="s">
        <v>16</v>
      </c>
      <c r="K13" s="42" t="s">
        <v>16</v>
      </c>
    </row>
    <row r="14" spans="1:11" ht="15" customHeight="1" x14ac:dyDescent="0.35">
      <c r="A14" s="41">
        <v>13</v>
      </c>
      <c r="B14" s="42" t="s">
        <v>16</v>
      </c>
      <c r="C14" s="42" t="s">
        <v>16</v>
      </c>
      <c r="D14" s="42" t="s">
        <v>16</v>
      </c>
      <c r="E14" s="42" t="s">
        <v>16</v>
      </c>
      <c r="F14" s="42" t="s">
        <v>16</v>
      </c>
      <c r="G14" s="42" t="s">
        <v>16</v>
      </c>
      <c r="H14" s="42" t="s">
        <v>16</v>
      </c>
      <c r="I14" s="42"/>
      <c r="J14" s="42" t="s">
        <v>16</v>
      </c>
      <c r="K14" s="42" t="s">
        <v>16</v>
      </c>
    </row>
    <row r="15" spans="1:11" ht="15" customHeight="1" x14ac:dyDescent="0.35">
      <c r="A15" s="41">
        <v>14</v>
      </c>
      <c r="B15" s="42" t="s">
        <v>16</v>
      </c>
      <c r="C15" s="42" t="s">
        <v>16</v>
      </c>
      <c r="D15" s="42" t="s">
        <v>16</v>
      </c>
      <c r="E15" s="42" t="s">
        <v>16</v>
      </c>
      <c r="F15" s="42" t="s">
        <v>16</v>
      </c>
      <c r="G15" s="42" t="s">
        <v>16</v>
      </c>
      <c r="H15" s="42" t="s">
        <v>16</v>
      </c>
      <c r="I15" s="42"/>
      <c r="J15" s="42" t="s">
        <v>16</v>
      </c>
      <c r="K15" s="42" t="s">
        <v>16</v>
      </c>
    </row>
    <row r="16" spans="1:11" ht="15" customHeight="1" x14ac:dyDescent="0.35">
      <c r="A16" s="41">
        <v>15</v>
      </c>
      <c r="B16" s="42" t="s">
        <v>16</v>
      </c>
      <c r="C16" s="42" t="s">
        <v>16</v>
      </c>
      <c r="D16" s="42" t="s">
        <v>16</v>
      </c>
      <c r="E16" s="42" t="s">
        <v>16</v>
      </c>
      <c r="F16" s="42" t="s">
        <v>16</v>
      </c>
      <c r="G16" s="42" t="s">
        <v>16</v>
      </c>
      <c r="H16" s="42" t="s">
        <v>16</v>
      </c>
      <c r="I16" s="42"/>
      <c r="J16" s="42" t="s">
        <v>16</v>
      </c>
      <c r="K16" s="42" t="s">
        <v>16</v>
      </c>
    </row>
    <row r="17" spans="1:11" ht="15" customHeight="1" x14ac:dyDescent="0.35">
      <c r="A17" s="41">
        <v>16</v>
      </c>
      <c r="B17" s="42" t="s">
        <v>16</v>
      </c>
      <c r="C17" s="42" t="s">
        <v>16</v>
      </c>
      <c r="D17" s="42" t="s">
        <v>16</v>
      </c>
      <c r="E17" s="42" t="s">
        <v>16</v>
      </c>
      <c r="F17" s="42" t="s">
        <v>16</v>
      </c>
      <c r="G17" s="42" t="s">
        <v>16</v>
      </c>
      <c r="H17" s="42" t="s">
        <v>16</v>
      </c>
      <c r="I17" s="42"/>
      <c r="J17" s="42" t="s">
        <v>16</v>
      </c>
      <c r="K17" s="42" t="s">
        <v>16</v>
      </c>
    </row>
    <row r="18" spans="1:11" ht="15" customHeight="1" x14ac:dyDescent="0.35">
      <c r="A18" s="41">
        <v>17</v>
      </c>
      <c r="B18" s="42" t="s">
        <v>16</v>
      </c>
      <c r="C18" s="42" t="s">
        <v>16</v>
      </c>
      <c r="D18" s="42" t="s">
        <v>16</v>
      </c>
      <c r="E18" s="42" t="s">
        <v>16</v>
      </c>
      <c r="F18" s="42" t="s">
        <v>16</v>
      </c>
      <c r="G18" s="42" t="s">
        <v>16</v>
      </c>
      <c r="H18" s="42" t="s">
        <v>16</v>
      </c>
      <c r="I18" s="42"/>
      <c r="J18" s="42" t="s">
        <v>16</v>
      </c>
      <c r="K18" s="42" t="s">
        <v>16</v>
      </c>
    </row>
    <row r="19" spans="1:11" x14ac:dyDescent="0.35">
      <c r="A19" s="41">
        <v>18</v>
      </c>
      <c r="B19" s="42" t="s">
        <v>16</v>
      </c>
      <c r="C19" s="42" t="s">
        <v>16</v>
      </c>
      <c r="D19" s="42" t="s">
        <v>16</v>
      </c>
      <c r="E19" s="42" t="s">
        <v>16</v>
      </c>
      <c r="F19" s="42" t="s">
        <v>16</v>
      </c>
      <c r="G19" s="42" t="s">
        <v>16</v>
      </c>
      <c r="H19" s="42" t="s">
        <v>16</v>
      </c>
      <c r="I19" s="42"/>
      <c r="J19" s="42" t="s">
        <v>16</v>
      </c>
      <c r="K19" s="42" t="s">
        <v>16</v>
      </c>
    </row>
    <row r="20" spans="1:11" x14ac:dyDescent="0.35">
      <c r="A20" s="41">
        <v>19</v>
      </c>
      <c r="B20" s="42" t="s">
        <v>16</v>
      </c>
      <c r="C20" s="42" t="s">
        <v>16</v>
      </c>
      <c r="D20" s="42" t="s">
        <v>16</v>
      </c>
      <c r="E20" s="42" t="s">
        <v>16</v>
      </c>
      <c r="F20" s="42" t="s">
        <v>16</v>
      </c>
      <c r="G20" s="42" t="s">
        <v>16</v>
      </c>
      <c r="H20" s="42" t="s">
        <v>16</v>
      </c>
      <c r="I20" s="42"/>
      <c r="J20" s="42" t="s">
        <v>16</v>
      </c>
      <c r="K20" s="42" t="s">
        <v>16</v>
      </c>
    </row>
    <row r="21" spans="1:11" x14ac:dyDescent="0.35">
      <c r="A21" s="41">
        <v>20</v>
      </c>
      <c r="B21" s="42" t="s">
        <v>16</v>
      </c>
      <c r="C21" s="42" t="s">
        <v>16</v>
      </c>
      <c r="D21" s="42" t="s">
        <v>16</v>
      </c>
      <c r="E21" s="42" t="s">
        <v>16</v>
      </c>
      <c r="F21" s="42" t="s">
        <v>16</v>
      </c>
      <c r="G21" s="42" t="s">
        <v>16</v>
      </c>
      <c r="H21" s="42" t="s">
        <v>16</v>
      </c>
      <c r="I21" s="42"/>
      <c r="J21" s="42" t="s">
        <v>16</v>
      </c>
      <c r="K21" s="42" t="s">
        <v>16</v>
      </c>
    </row>
    <row r="22" spans="1:11" x14ac:dyDescent="0.35">
      <c r="A22" s="41">
        <v>21</v>
      </c>
      <c r="B22" s="42" t="s">
        <v>16</v>
      </c>
      <c r="C22" s="42" t="s">
        <v>16</v>
      </c>
      <c r="D22" s="42" t="s">
        <v>16</v>
      </c>
      <c r="E22" s="42" t="s">
        <v>16</v>
      </c>
      <c r="F22" s="42" t="s">
        <v>16</v>
      </c>
      <c r="G22" s="42" t="s">
        <v>16</v>
      </c>
      <c r="H22" s="42" t="s">
        <v>16</v>
      </c>
      <c r="I22" s="42"/>
      <c r="J22" s="42" t="s">
        <v>16</v>
      </c>
      <c r="K22" s="42" t="s">
        <v>16</v>
      </c>
    </row>
    <row r="23" spans="1:11" x14ac:dyDescent="0.35">
      <c r="A23" s="41">
        <v>22</v>
      </c>
      <c r="B23" s="42" t="s">
        <v>16</v>
      </c>
      <c r="C23" s="42" t="s">
        <v>16</v>
      </c>
      <c r="D23" s="42" t="s">
        <v>16</v>
      </c>
      <c r="E23" s="42" t="s">
        <v>16</v>
      </c>
      <c r="F23" s="42" t="s">
        <v>16</v>
      </c>
      <c r="G23" s="42" t="s">
        <v>16</v>
      </c>
      <c r="H23" s="42" t="s">
        <v>16</v>
      </c>
      <c r="I23" s="42"/>
      <c r="J23" s="42" t="s">
        <v>16</v>
      </c>
      <c r="K23" s="42" t="s">
        <v>16</v>
      </c>
    </row>
    <row r="24" spans="1:11" x14ac:dyDescent="0.35">
      <c r="A24" s="41">
        <v>23</v>
      </c>
      <c r="B24" s="42" t="s">
        <v>16</v>
      </c>
      <c r="C24" s="42" t="s">
        <v>16</v>
      </c>
      <c r="D24" s="42" t="s">
        <v>16</v>
      </c>
      <c r="E24" s="42" t="s">
        <v>16</v>
      </c>
      <c r="F24" s="42" t="s">
        <v>16</v>
      </c>
      <c r="G24" s="42" t="s">
        <v>16</v>
      </c>
      <c r="H24" s="42" t="s">
        <v>16</v>
      </c>
      <c r="I24" s="42"/>
      <c r="J24" s="42" t="s">
        <v>16</v>
      </c>
      <c r="K24" s="42" t="s">
        <v>16</v>
      </c>
    </row>
    <row r="25" spans="1:11" x14ac:dyDescent="0.35">
      <c r="A25" s="41">
        <v>24</v>
      </c>
      <c r="B25" s="42" t="s">
        <v>16</v>
      </c>
      <c r="C25" s="42" t="s">
        <v>16</v>
      </c>
      <c r="D25" s="42" t="s">
        <v>16</v>
      </c>
      <c r="E25" s="42" t="s">
        <v>16</v>
      </c>
      <c r="F25" s="42" t="s">
        <v>16</v>
      </c>
      <c r="G25" s="42" t="s">
        <v>16</v>
      </c>
      <c r="H25" s="42" t="s">
        <v>16</v>
      </c>
      <c r="I25" s="42"/>
      <c r="J25" s="42" t="s">
        <v>16</v>
      </c>
      <c r="K25" s="42" t="s">
        <v>16</v>
      </c>
    </row>
    <row r="26" spans="1:11" x14ac:dyDescent="0.35">
      <c r="A26" s="41">
        <v>25</v>
      </c>
      <c r="B26" s="42" t="s">
        <v>16</v>
      </c>
      <c r="C26" s="42" t="s">
        <v>16</v>
      </c>
      <c r="D26" s="42" t="s">
        <v>16</v>
      </c>
      <c r="E26" s="42" t="s">
        <v>16</v>
      </c>
      <c r="F26" s="42" t="s">
        <v>16</v>
      </c>
      <c r="G26" s="42" t="s">
        <v>16</v>
      </c>
      <c r="H26" s="42" t="s">
        <v>16</v>
      </c>
      <c r="I26" s="42"/>
      <c r="J26" s="42" t="s">
        <v>16</v>
      </c>
      <c r="K26" s="42" t="s">
        <v>16</v>
      </c>
    </row>
    <row r="27" spans="1:11" x14ac:dyDescent="0.35">
      <c r="A27" s="41">
        <v>26</v>
      </c>
      <c r="B27" s="42" t="s">
        <v>16</v>
      </c>
      <c r="C27" s="42" t="s">
        <v>16</v>
      </c>
      <c r="D27" s="42" t="s">
        <v>16</v>
      </c>
      <c r="E27" s="42" t="s">
        <v>16</v>
      </c>
      <c r="F27" s="42" t="s">
        <v>16</v>
      </c>
      <c r="G27" s="42" t="s">
        <v>16</v>
      </c>
      <c r="H27" s="42" t="s">
        <v>16</v>
      </c>
      <c r="I27" s="42"/>
      <c r="J27" s="42" t="s">
        <v>16</v>
      </c>
      <c r="K27" s="42" t="s">
        <v>16</v>
      </c>
    </row>
    <row r="28" spans="1:11" x14ac:dyDescent="0.35">
      <c r="A28" s="41">
        <v>27</v>
      </c>
      <c r="B28" s="42" t="s">
        <v>16</v>
      </c>
      <c r="C28" s="42" t="s">
        <v>16</v>
      </c>
      <c r="D28" s="42" t="s">
        <v>16</v>
      </c>
      <c r="E28" s="42" t="s">
        <v>16</v>
      </c>
      <c r="F28" s="42" t="s">
        <v>16</v>
      </c>
      <c r="G28" s="42" t="s">
        <v>16</v>
      </c>
      <c r="H28" s="42" t="s">
        <v>16</v>
      </c>
      <c r="I28" s="42"/>
      <c r="J28" s="42" t="s">
        <v>16</v>
      </c>
      <c r="K28" s="42" t="s">
        <v>16</v>
      </c>
    </row>
    <row r="29" spans="1:11" x14ac:dyDescent="0.35">
      <c r="A29" s="41">
        <v>28</v>
      </c>
      <c r="B29" s="42" t="s">
        <v>16</v>
      </c>
      <c r="C29" s="42" t="s">
        <v>16</v>
      </c>
      <c r="D29" s="42" t="s">
        <v>16</v>
      </c>
      <c r="E29" s="42" t="s">
        <v>16</v>
      </c>
      <c r="F29" s="42" t="s">
        <v>16</v>
      </c>
      <c r="G29" s="42" t="s">
        <v>16</v>
      </c>
      <c r="H29" s="42" t="s">
        <v>16</v>
      </c>
      <c r="I29" s="42"/>
      <c r="J29" s="42" t="s">
        <v>16</v>
      </c>
      <c r="K29" s="42" t="s">
        <v>16</v>
      </c>
    </row>
    <row r="30" spans="1:11" x14ac:dyDescent="0.35">
      <c r="A30" s="41">
        <v>29</v>
      </c>
      <c r="B30" s="42" t="s">
        <v>16</v>
      </c>
      <c r="C30" s="42" t="s">
        <v>16</v>
      </c>
      <c r="D30" s="42" t="s">
        <v>16</v>
      </c>
      <c r="E30" s="42" t="s">
        <v>16</v>
      </c>
      <c r="F30" s="42" t="s">
        <v>16</v>
      </c>
      <c r="G30" s="42" t="s">
        <v>16</v>
      </c>
      <c r="H30" s="42" t="s">
        <v>16</v>
      </c>
      <c r="I30" s="42"/>
      <c r="J30" s="42" t="s">
        <v>16</v>
      </c>
      <c r="K30" s="42" t="s">
        <v>16</v>
      </c>
    </row>
    <row r="31" spans="1:11" x14ac:dyDescent="0.35">
      <c r="A31" s="41">
        <v>30</v>
      </c>
      <c r="B31" s="42" t="s">
        <v>16</v>
      </c>
      <c r="C31" s="42" t="s">
        <v>16</v>
      </c>
      <c r="D31" s="42" t="s">
        <v>16</v>
      </c>
      <c r="E31" s="42" t="s">
        <v>16</v>
      </c>
      <c r="F31" s="42" t="s">
        <v>16</v>
      </c>
      <c r="G31" s="42" t="s">
        <v>16</v>
      </c>
      <c r="H31" s="42" t="s">
        <v>16</v>
      </c>
      <c r="I31" s="42"/>
      <c r="J31" s="42" t="s">
        <v>16</v>
      </c>
      <c r="K31" s="42" t="s">
        <v>16</v>
      </c>
    </row>
    <row r="32" spans="1:11" x14ac:dyDescent="0.35">
      <c r="A32" s="41">
        <v>31</v>
      </c>
      <c r="B32" s="42" t="s">
        <v>16</v>
      </c>
      <c r="C32" s="42" t="s">
        <v>16</v>
      </c>
      <c r="D32" s="42" t="s">
        <v>16</v>
      </c>
      <c r="E32" s="42" t="s">
        <v>16</v>
      </c>
      <c r="F32" s="42" t="s">
        <v>16</v>
      </c>
      <c r="G32" s="42" t="s">
        <v>16</v>
      </c>
      <c r="H32" s="42" t="s">
        <v>16</v>
      </c>
      <c r="I32" s="42"/>
      <c r="J32" s="42" t="s">
        <v>16</v>
      </c>
      <c r="K32" s="42" t="s">
        <v>16</v>
      </c>
    </row>
    <row r="33" spans="1:11" x14ac:dyDescent="0.35">
      <c r="A33" s="41">
        <v>32</v>
      </c>
      <c r="B33" s="42" t="s">
        <v>16</v>
      </c>
      <c r="C33" s="42" t="s">
        <v>16</v>
      </c>
      <c r="D33" s="42" t="s">
        <v>16</v>
      </c>
      <c r="E33" s="42" t="s">
        <v>16</v>
      </c>
      <c r="F33" s="42" t="s">
        <v>16</v>
      </c>
      <c r="G33" s="42" t="s">
        <v>16</v>
      </c>
      <c r="H33" s="42" t="s">
        <v>16</v>
      </c>
      <c r="I33" s="42"/>
      <c r="J33" s="42" t="s">
        <v>16</v>
      </c>
      <c r="K33" s="42" t="s">
        <v>16</v>
      </c>
    </row>
    <row r="34" spans="1:11" x14ac:dyDescent="0.35">
      <c r="A34" s="41">
        <v>33</v>
      </c>
      <c r="B34" s="42" t="s">
        <v>16</v>
      </c>
      <c r="C34" s="42" t="s">
        <v>16</v>
      </c>
      <c r="D34" s="42" t="s">
        <v>16</v>
      </c>
      <c r="E34" s="42" t="s">
        <v>16</v>
      </c>
      <c r="F34" s="42" t="s">
        <v>16</v>
      </c>
      <c r="G34" s="42" t="s">
        <v>16</v>
      </c>
      <c r="H34" s="42" t="s">
        <v>16</v>
      </c>
      <c r="I34" s="42"/>
      <c r="J34" s="42" t="s">
        <v>16</v>
      </c>
      <c r="K34" s="42" t="s">
        <v>16</v>
      </c>
    </row>
    <row r="35" spans="1:11" x14ac:dyDescent="0.35">
      <c r="A35" s="41">
        <v>34</v>
      </c>
      <c r="B35" s="42" t="s">
        <v>16</v>
      </c>
      <c r="C35" s="42" t="s">
        <v>16</v>
      </c>
      <c r="D35" s="42" t="s">
        <v>16</v>
      </c>
      <c r="E35" s="42" t="s">
        <v>16</v>
      </c>
      <c r="F35" s="42" t="s">
        <v>16</v>
      </c>
      <c r="G35" s="42" t="s">
        <v>16</v>
      </c>
      <c r="H35" s="42" t="s">
        <v>16</v>
      </c>
      <c r="I35" s="42"/>
      <c r="J35" s="42" t="s">
        <v>16</v>
      </c>
      <c r="K35" s="42" t="s">
        <v>16</v>
      </c>
    </row>
    <row r="36" spans="1:11" x14ac:dyDescent="0.35">
      <c r="A36" s="41">
        <v>35</v>
      </c>
      <c r="B36" s="42" t="s">
        <v>16</v>
      </c>
      <c r="C36" s="42" t="s">
        <v>16</v>
      </c>
      <c r="D36" s="42" t="s">
        <v>16</v>
      </c>
      <c r="E36" s="42" t="s">
        <v>16</v>
      </c>
      <c r="F36" s="42" t="s">
        <v>16</v>
      </c>
      <c r="G36" s="42" t="s">
        <v>16</v>
      </c>
      <c r="H36" s="42" t="s">
        <v>16</v>
      </c>
      <c r="I36" s="42"/>
      <c r="J36" s="42" t="s">
        <v>16</v>
      </c>
      <c r="K36" s="42" t="s">
        <v>16</v>
      </c>
    </row>
    <row r="37" spans="1:11" x14ac:dyDescent="0.35">
      <c r="A37" s="41">
        <v>36</v>
      </c>
      <c r="B37" s="42" t="s">
        <v>16</v>
      </c>
      <c r="C37" s="42" t="s">
        <v>16</v>
      </c>
      <c r="D37" s="42" t="s">
        <v>16</v>
      </c>
      <c r="E37" s="42" t="s">
        <v>16</v>
      </c>
      <c r="F37" s="42" t="s">
        <v>16</v>
      </c>
      <c r="G37" s="42" t="s">
        <v>16</v>
      </c>
      <c r="H37" s="42" t="s">
        <v>16</v>
      </c>
      <c r="I37" s="42"/>
      <c r="J37" s="42" t="s">
        <v>16</v>
      </c>
      <c r="K37" s="42" t="s">
        <v>16</v>
      </c>
    </row>
    <row r="38" spans="1:11" x14ac:dyDescent="0.35">
      <c r="A38" s="41">
        <v>37</v>
      </c>
      <c r="B38" s="42" t="s">
        <v>16</v>
      </c>
      <c r="C38" s="42" t="s">
        <v>16</v>
      </c>
      <c r="D38" s="42" t="s">
        <v>16</v>
      </c>
      <c r="E38" s="42" t="s">
        <v>16</v>
      </c>
      <c r="F38" s="42" t="s">
        <v>16</v>
      </c>
      <c r="G38" s="42" t="s">
        <v>16</v>
      </c>
      <c r="H38" s="42" t="s">
        <v>16</v>
      </c>
      <c r="I38" s="42"/>
      <c r="J38" s="42" t="s">
        <v>16</v>
      </c>
      <c r="K38" s="42" t="s">
        <v>16</v>
      </c>
    </row>
    <row r="39" spans="1:11" x14ac:dyDescent="0.35">
      <c r="A39" s="41">
        <v>38</v>
      </c>
      <c r="B39" s="42" t="s">
        <v>16</v>
      </c>
      <c r="C39" s="42" t="s">
        <v>16</v>
      </c>
      <c r="D39" s="42" t="s">
        <v>16</v>
      </c>
      <c r="E39" s="42" t="s">
        <v>16</v>
      </c>
      <c r="F39" s="42" t="s">
        <v>16</v>
      </c>
      <c r="G39" s="42" t="s">
        <v>16</v>
      </c>
      <c r="H39" s="42" t="s">
        <v>16</v>
      </c>
      <c r="I39" s="42"/>
      <c r="J39" s="42" t="s">
        <v>16</v>
      </c>
      <c r="K39" s="42" t="s">
        <v>16</v>
      </c>
    </row>
    <row r="40" spans="1:11" x14ac:dyDescent="0.35">
      <c r="A40" s="41">
        <v>39</v>
      </c>
      <c r="B40" s="42" t="s">
        <v>16</v>
      </c>
      <c r="C40" s="42" t="s">
        <v>16</v>
      </c>
      <c r="D40" s="42" t="s">
        <v>16</v>
      </c>
      <c r="E40" s="42" t="s">
        <v>16</v>
      </c>
      <c r="F40" s="42" t="s">
        <v>16</v>
      </c>
      <c r="G40" s="42" t="s">
        <v>16</v>
      </c>
      <c r="H40" s="42" t="s">
        <v>16</v>
      </c>
      <c r="I40" s="42"/>
      <c r="J40" s="42" t="s">
        <v>16</v>
      </c>
      <c r="K40" s="42" t="s">
        <v>16</v>
      </c>
    </row>
    <row r="41" spans="1:11" x14ac:dyDescent="0.35">
      <c r="A41" s="41">
        <v>40</v>
      </c>
      <c r="B41" s="42" t="s">
        <v>16</v>
      </c>
      <c r="C41" s="42" t="s">
        <v>16</v>
      </c>
      <c r="D41" s="42" t="s">
        <v>16</v>
      </c>
      <c r="E41" s="42" t="s">
        <v>16</v>
      </c>
      <c r="F41" s="42" t="s">
        <v>16</v>
      </c>
      <c r="G41" s="42" t="s">
        <v>16</v>
      </c>
      <c r="H41" s="42" t="s">
        <v>16</v>
      </c>
      <c r="I41" s="42"/>
      <c r="J41" s="42" t="s">
        <v>16</v>
      </c>
      <c r="K41" s="42" t="s">
        <v>16</v>
      </c>
    </row>
    <row r="42" spans="1:11" x14ac:dyDescent="0.35">
      <c r="A42" s="41">
        <v>41</v>
      </c>
      <c r="B42" s="42" t="s">
        <v>16</v>
      </c>
      <c r="C42" s="42" t="s">
        <v>16</v>
      </c>
      <c r="D42" s="42" t="s">
        <v>16</v>
      </c>
      <c r="E42" s="42" t="s">
        <v>16</v>
      </c>
      <c r="F42" s="42" t="s">
        <v>16</v>
      </c>
      <c r="G42" s="42" t="s">
        <v>16</v>
      </c>
      <c r="H42" s="42" t="s">
        <v>16</v>
      </c>
      <c r="I42" s="42"/>
      <c r="J42" s="42" t="s">
        <v>16</v>
      </c>
      <c r="K42" s="42" t="s">
        <v>16</v>
      </c>
    </row>
    <row r="43" spans="1:11" x14ac:dyDescent="0.35">
      <c r="A43" s="41">
        <v>42</v>
      </c>
      <c r="B43" s="42" t="s">
        <v>16</v>
      </c>
      <c r="C43" s="42" t="s">
        <v>16</v>
      </c>
      <c r="D43" s="42" t="s">
        <v>16</v>
      </c>
      <c r="E43" s="42" t="s">
        <v>16</v>
      </c>
      <c r="F43" s="42" t="s">
        <v>16</v>
      </c>
      <c r="G43" s="42" t="s">
        <v>16</v>
      </c>
      <c r="H43" s="42" t="s">
        <v>16</v>
      </c>
      <c r="I43" s="42"/>
      <c r="J43" s="42" t="s">
        <v>16</v>
      </c>
      <c r="K43" s="42" t="s">
        <v>16</v>
      </c>
    </row>
    <row r="44" spans="1:11" x14ac:dyDescent="0.35">
      <c r="A44" s="41">
        <v>43</v>
      </c>
      <c r="B44" s="42" t="s">
        <v>16</v>
      </c>
      <c r="C44" s="42" t="s">
        <v>16</v>
      </c>
      <c r="D44" s="42" t="s">
        <v>16</v>
      </c>
      <c r="E44" s="42" t="s">
        <v>16</v>
      </c>
      <c r="F44" s="42" t="s">
        <v>16</v>
      </c>
      <c r="G44" s="42" t="s">
        <v>16</v>
      </c>
      <c r="H44" s="42" t="s">
        <v>16</v>
      </c>
      <c r="I44" s="42"/>
      <c r="J44" s="42" t="s">
        <v>16</v>
      </c>
      <c r="K44" s="42" t="s">
        <v>16</v>
      </c>
    </row>
    <row r="45" spans="1:11" x14ac:dyDescent="0.35">
      <c r="A45" s="41">
        <v>44</v>
      </c>
      <c r="B45" s="42" t="s">
        <v>16</v>
      </c>
      <c r="C45" s="42" t="s">
        <v>16</v>
      </c>
      <c r="D45" s="42" t="s">
        <v>16</v>
      </c>
      <c r="E45" s="42" t="s">
        <v>16</v>
      </c>
      <c r="F45" s="42" t="s">
        <v>16</v>
      </c>
      <c r="G45" s="42" t="s">
        <v>16</v>
      </c>
      <c r="H45" s="42" t="s">
        <v>16</v>
      </c>
      <c r="I45" s="42"/>
      <c r="J45" s="42" t="s">
        <v>16</v>
      </c>
      <c r="K45" s="42" t="s">
        <v>16</v>
      </c>
    </row>
    <row r="46" spans="1:11" x14ac:dyDescent="0.35">
      <c r="A46" s="41">
        <v>45</v>
      </c>
      <c r="B46" s="42" t="s">
        <v>16</v>
      </c>
      <c r="C46" s="42" t="s">
        <v>16</v>
      </c>
      <c r="D46" s="42" t="s">
        <v>16</v>
      </c>
      <c r="E46" s="42" t="s">
        <v>16</v>
      </c>
      <c r="F46" s="42" t="s">
        <v>16</v>
      </c>
      <c r="G46" s="42" t="s">
        <v>16</v>
      </c>
      <c r="H46" s="42" t="s">
        <v>16</v>
      </c>
      <c r="I46" s="42"/>
      <c r="J46" s="42" t="s">
        <v>16</v>
      </c>
      <c r="K46" s="42" t="s">
        <v>16</v>
      </c>
    </row>
    <row r="47" spans="1:11" x14ac:dyDescent="0.35">
      <c r="A47" s="41">
        <v>46</v>
      </c>
      <c r="B47" s="42" t="s">
        <v>16</v>
      </c>
      <c r="C47" s="42" t="s">
        <v>16</v>
      </c>
      <c r="D47" s="42" t="s">
        <v>16</v>
      </c>
      <c r="E47" s="42" t="s">
        <v>16</v>
      </c>
      <c r="F47" s="42" t="s">
        <v>16</v>
      </c>
      <c r="G47" s="42" t="s">
        <v>16</v>
      </c>
      <c r="H47" s="42" t="s">
        <v>16</v>
      </c>
      <c r="I47" s="42"/>
      <c r="J47" s="42" t="s">
        <v>16</v>
      </c>
      <c r="K47" s="42" t="s">
        <v>16</v>
      </c>
    </row>
    <row r="48" spans="1:11" x14ac:dyDescent="0.35">
      <c r="A48" s="41">
        <v>47</v>
      </c>
      <c r="B48" s="42" t="s">
        <v>16</v>
      </c>
      <c r="C48" s="42" t="s">
        <v>16</v>
      </c>
      <c r="D48" s="42" t="s">
        <v>16</v>
      </c>
      <c r="E48" s="42" t="s">
        <v>16</v>
      </c>
      <c r="F48" s="42" t="s">
        <v>16</v>
      </c>
      <c r="G48" s="42" t="s">
        <v>16</v>
      </c>
      <c r="H48" s="42" t="s">
        <v>16</v>
      </c>
      <c r="I48" s="42"/>
      <c r="J48" s="42" t="s">
        <v>16</v>
      </c>
      <c r="K48" s="42" t="s">
        <v>16</v>
      </c>
    </row>
    <row r="49" spans="1:11" x14ac:dyDescent="0.35">
      <c r="A49" s="41">
        <v>48</v>
      </c>
      <c r="B49" s="42" t="s">
        <v>16</v>
      </c>
      <c r="C49" s="42" t="s">
        <v>16</v>
      </c>
      <c r="D49" s="42" t="s">
        <v>16</v>
      </c>
      <c r="E49" s="42" t="s">
        <v>16</v>
      </c>
      <c r="F49" s="42" t="s">
        <v>16</v>
      </c>
      <c r="G49" s="42" t="s">
        <v>16</v>
      </c>
      <c r="H49" s="42" t="s">
        <v>16</v>
      </c>
      <c r="I49" s="42"/>
      <c r="J49" s="42" t="s">
        <v>16</v>
      </c>
      <c r="K49" s="42" t="s">
        <v>16</v>
      </c>
    </row>
    <row r="50" spans="1:11" x14ac:dyDescent="0.35">
      <c r="A50" s="41">
        <v>49</v>
      </c>
      <c r="B50" s="42" t="s">
        <v>16</v>
      </c>
      <c r="C50" s="42" t="s">
        <v>16</v>
      </c>
      <c r="D50" s="42" t="s">
        <v>16</v>
      </c>
      <c r="E50" s="42" t="s">
        <v>16</v>
      </c>
      <c r="F50" s="42" t="s">
        <v>16</v>
      </c>
      <c r="G50" s="42" t="s">
        <v>16</v>
      </c>
      <c r="H50" s="42" t="s">
        <v>16</v>
      </c>
      <c r="I50" s="42"/>
      <c r="J50" s="42" t="s">
        <v>16</v>
      </c>
      <c r="K50" s="42" t="s">
        <v>16</v>
      </c>
    </row>
    <row r="51" spans="1:11" x14ac:dyDescent="0.35">
      <c r="A51" s="41">
        <v>50</v>
      </c>
      <c r="B51" s="42" t="s">
        <v>16</v>
      </c>
      <c r="C51" s="42" t="s">
        <v>16</v>
      </c>
      <c r="D51" s="42" t="s">
        <v>16</v>
      </c>
      <c r="E51" s="42" t="s">
        <v>16</v>
      </c>
      <c r="F51" s="42" t="s">
        <v>16</v>
      </c>
      <c r="G51" s="42" t="s">
        <v>16</v>
      </c>
      <c r="H51" s="42" t="s">
        <v>16</v>
      </c>
      <c r="I51" s="42"/>
      <c r="J51" s="42" t="s">
        <v>16</v>
      </c>
      <c r="K51" s="42" t="s">
        <v>16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10390-7B29-45BB-9D8E-C775443CC464}">
  <dimension ref="A1:N50"/>
  <sheetViews>
    <sheetView workbookViewId="0">
      <selection activeCell="C11" sqref="C11"/>
    </sheetView>
  </sheetViews>
  <sheetFormatPr defaultRowHeight="14.5" x14ac:dyDescent="0.35"/>
  <cols>
    <col min="1" max="1" width="32.1796875" bestFit="1" customWidth="1"/>
    <col min="2" max="2" width="25" bestFit="1" customWidth="1"/>
    <col min="3" max="3" width="30.54296875" bestFit="1" customWidth="1"/>
    <col min="4" max="4" width="22.81640625" bestFit="1" customWidth="1"/>
    <col min="5" max="5" width="25.7265625" bestFit="1" customWidth="1"/>
    <col min="6" max="7" width="30.54296875" bestFit="1" customWidth="1"/>
    <col min="8" max="8" width="25.7265625" bestFit="1" customWidth="1"/>
    <col min="9" max="9" width="22.1796875" bestFit="1" customWidth="1"/>
    <col min="10" max="10" width="31.453125" bestFit="1" customWidth="1"/>
    <col min="11" max="11" width="28.1796875" bestFit="1" customWidth="1"/>
    <col min="12" max="12" width="30.54296875" bestFit="1" customWidth="1"/>
    <col min="13" max="13" width="21.453125" bestFit="1" customWidth="1"/>
    <col min="14" max="14" width="27.54296875" bestFit="1" customWidth="1"/>
  </cols>
  <sheetData>
    <row r="1" spans="1:14" x14ac:dyDescent="0.35">
      <c r="A1" s="1" t="s">
        <v>19</v>
      </c>
      <c r="B1" s="2" t="s">
        <v>9</v>
      </c>
      <c r="C1" s="2" t="s">
        <v>11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5">
      <c r="A2" s="3" t="s">
        <v>5</v>
      </c>
      <c r="B2" s="4" t="s">
        <v>20</v>
      </c>
      <c r="C2" s="4" t="s">
        <v>21</v>
      </c>
      <c r="D2" s="4" t="s">
        <v>22</v>
      </c>
      <c r="E2" s="4" t="s">
        <v>23</v>
      </c>
      <c r="F2" s="4"/>
      <c r="G2" s="4"/>
      <c r="H2" s="4"/>
      <c r="I2" s="4"/>
      <c r="J2" s="4"/>
      <c r="K2" s="4"/>
      <c r="L2" s="4"/>
      <c r="M2" s="4"/>
      <c r="N2" s="4"/>
    </row>
    <row r="3" spans="1:14" x14ac:dyDescent="0.35">
      <c r="A3" s="3" t="s">
        <v>24</v>
      </c>
      <c r="B3" s="4" t="s">
        <v>25</v>
      </c>
      <c r="C3" s="4" t="s">
        <v>25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35">
      <c r="A4" s="13" t="s">
        <v>26</v>
      </c>
      <c r="B4" s="14" t="s">
        <v>27</v>
      </c>
      <c r="C4" s="14" t="s">
        <v>28</v>
      </c>
      <c r="D4" s="15"/>
      <c r="E4" s="15"/>
      <c r="F4" s="14"/>
      <c r="G4" s="14"/>
      <c r="H4" s="14"/>
      <c r="I4" s="14"/>
      <c r="J4" s="14"/>
      <c r="K4" s="15"/>
      <c r="L4" s="14"/>
      <c r="M4" s="15"/>
      <c r="N4" s="15"/>
    </row>
    <row r="5" spans="1:14" x14ac:dyDescent="0.35">
      <c r="A5" s="3" t="s">
        <v>29</v>
      </c>
      <c r="B5" s="5" t="s">
        <v>30</v>
      </c>
      <c r="C5" s="4" t="s">
        <v>31</v>
      </c>
      <c r="D5" s="5"/>
      <c r="E5" s="4"/>
      <c r="F5" s="4"/>
      <c r="G5" s="4"/>
      <c r="H5" s="4"/>
      <c r="I5" s="6"/>
      <c r="J5" s="4"/>
      <c r="K5" s="4"/>
      <c r="L5" s="4"/>
      <c r="M5" s="4"/>
      <c r="N5" s="4"/>
    </row>
    <row r="6" spans="1:14" x14ac:dyDescent="0.35">
      <c r="A6" s="3" t="s">
        <v>32</v>
      </c>
      <c r="B6" s="4" t="s">
        <v>33</v>
      </c>
      <c r="C6" s="4" t="s">
        <v>34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35">
      <c r="A7" s="3" t="s">
        <v>35</v>
      </c>
      <c r="B7" s="4" t="s">
        <v>36</v>
      </c>
      <c r="C7" s="4" t="s">
        <v>37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35">
      <c r="A8" s="3" t="s">
        <v>38</v>
      </c>
      <c r="B8" s="4" t="s">
        <v>39</v>
      </c>
      <c r="C8" s="4" t="s">
        <v>39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35">
      <c r="A9" s="3" t="s">
        <v>40</v>
      </c>
      <c r="B9" s="4" t="s">
        <v>39</v>
      </c>
      <c r="C9" s="4" t="s">
        <v>39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35">
      <c r="A10" s="3" t="s">
        <v>41</v>
      </c>
      <c r="B10" s="4" t="s">
        <v>39</v>
      </c>
      <c r="C10" s="4" t="s">
        <v>39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x14ac:dyDescent="0.35">
      <c r="A11" s="3" t="s">
        <v>42</v>
      </c>
      <c r="B11" s="4" t="s">
        <v>39</v>
      </c>
      <c r="C11" s="4" t="s">
        <v>43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x14ac:dyDescent="0.35">
      <c r="A12" s="3" t="s">
        <v>44</v>
      </c>
      <c r="B12" s="4" t="s">
        <v>39</v>
      </c>
      <c r="C12" s="4" t="s">
        <v>39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x14ac:dyDescent="0.35">
      <c r="A13" s="3" t="s">
        <v>45</v>
      </c>
      <c r="B13" s="4" t="s">
        <v>39</v>
      </c>
      <c r="C13" s="4" t="s">
        <v>39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x14ac:dyDescent="0.35">
      <c r="A14" s="3" t="s">
        <v>46</v>
      </c>
      <c r="B14" s="4" t="s">
        <v>43</v>
      </c>
      <c r="C14" s="4" t="s">
        <v>43</v>
      </c>
      <c r="D14" s="4"/>
      <c r="E14" s="4"/>
      <c r="F14" s="5"/>
      <c r="G14" s="7"/>
      <c r="H14" s="4"/>
      <c r="I14" s="4"/>
      <c r="J14" s="4"/>
      <c r="K14" s="5"/>
      <c r="L14" s="5"/>
      <c r="M14" s="4"/>
      <c r="N14" s="4"/>
    </row>
    <row r="15" spans="1:14" x14ac:dyDescent="0.35">
      <c r="A15" s="3" t="s">
        <v>47</v>
      </c>
      <c r="B15" s="4" t="s">
        <v>43</v>
      </c>
      <c r="C15" s="4" t="s">
        <v>43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x14ac:dyDescent="0.35">
      <c r="A16" s="3" t="s">
        <v>48</v>
      </c>
      <c r="B16" s="5" t="s">
        <v>49</v>
      </c>
      <c r="C16" s="5" t="s">
        <v>49</v>
      </c>
      <c r="D16" s="4"/>
      <c r="E16" s="4"/>
      <c r="F16" s="5"/>
      <c r="G16" s="5"/>
      <c r="H16" s="5"/>
      <c r="I16" s="5"/>
      <c r="J16" s="5"/>
      <c r="K16" s="5"/>
      <c r="L16" s="5"/>
      <c r="M16" s="4"/>
      <c r="N16" s="5"/>
    </row>
    <row r="17" spans="1:14" x14ac:dyDescent="0.35">
      <c r="A17" s="3" t="s">
        <v>50</v>
      </c>
      <c r="B17" s="4" t="s">
        <v>43</v>
      </c>
      <c r="C17" s="4" t="s">
        <v>43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72.5" x14ac:dyDescent="0.35">
      <c r="A18" s="128" t="s">
        <v>51</v>
      </c>
      <c r="B18" s="8" t="s">
        <v>52</v>
      </c>
      <c r="C18" s="8" t="s">
        <v>53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 x14ac:dyDescent="0.35">
      <c r="A19" s="12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ht="72.5" x14ac:dyDescent="0.35">
      <c r="A20" s="129"/>
      <c r="B20" s="8" t="s">
        <v>54</v>
      </c>
      <c r="C20" s="8" t="s">
        <v>55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 x14ac:dyDescent="0.35">
      <c r="A21" s="12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spans="1:14" ht="87" x14ac:dyDescent="0.35">
      <c r="A22" s="129"/>
      <c r="B22" s="8" t="s">
        <v>56</v>
      </c>
      <c r="C22" s="8" t="s">
        <v>57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 x14ac:dyDescent="0.35">
      <c r="A23" s="12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4" ht="72.5" x14ac:dyDescent="0.35">
      <c r="A24" s="129"/>
      <c r="B24" s="8" t="s">
        <v>58</v>
      </c>
      <c r="C24" s="8" t="s">
        <v>59</v>
      </c>
      <c r="D24" s="8"/>
      <c r="E24" s="8"/>
      <c r="F24" s="8"/>
      <c r="G24" s="12"/>
      <c r="H24" s="8"/>
      <c r="I24" s="8"/>
      <c r="J24" s="8"/>
      <c r="K24" s="8"/>
      <c r="L24" s="8"/>
      <c r="M24" s="8"/>
      <c r="N24" s="8"/>
    </row>
    <row r="25" spans="1:14" x14ac:dyDescent="0.35">
      <c r="A25" s="12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spans="1:14" ht="101.5" x14ac:dyDescent="0.35">
      <c r="A26" s="129"/>
      <c r="B26" s="8" t="s">
        <v>60</v>
      </c>
      <c r="C26" s="8" t="s">
        <v>61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 x14ac:dyDescent="0.35">
      <c r="A27" s="12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spans="1:14" ht="58" x14ac:dyDescent="0.35">
      <c r="A28" s="129"/>
      <c r="B28" s="8" t="s">
        <v>62</v>
      </c>
      <c r="C28" s="8" t="s">
        <v>63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 x14ac:dyDescent="0.35">
      <c r="A29" s="12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ht="72.5" x14ac:dyDescent="0.35">
      <c r="A30" s="129"/>
      <c r="B30" s="8" t="s">
        <v>64</v>
      </c>
      <c r="C30" s="8" t="s">
        <v>65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 x14ac:dyDescent="0.35">
      <c r="A31" s="12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spans="1:14" ht="101.5" x14ac:dyDescent="0.35">
      <c r="A32" s="129"/>
      <c r="B32" s="8" t="s">
        <v>66</v>
      </c>
      <c r="C32" s="8" t="s">
        <v>67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 x14ac:dyDescent="0.35">
      <c r="A33" s="12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4" ht="174" x14ac:dyDescent="0.35">
      <c r="A34" s="129"/>
      <c r="B34" s="8" t="s">
        <v>68</v>
      </c>
      <c r="C34" s="8" t="s">
        <v>69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 x14ac:dyDescent="0.35">
      <c r="A35" s="129"/>
      <c r="B35" s="9"/>
      <c r="C35" s="8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spans="1:14" ht="87" x14ac:dyDescent="0.35">
      <c r="A36" s="129"/>
      <c r="B36" s="8" t="s">
        <v>70</v>
      </c>
      <c r="C36" s="8" t="s">
        <v>71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 x14ac:dyDescent="0.35">
      <c r="A37" s="129"/>
      <c r="B37" s="9"/>
      <c r="C37" s="8"/>
      <c r="D37" s="9"/>
      <c r="E37" s="9"/>
      <c r="F37" s="9"/>
      <c r="G37" s="9"/>
      <c r="H37" s="8"/>
      <c r="I37" s="8"/>
      <c r="J37" s="8"/>
      <c r="K37" s="9"/>
      <c r="L37" s="8"/>
      <c r="M37" s="9"/>
      <c r="N37" s="9"/>
    </row>
    <row r="38" spans="1:14" ht="43.5" x14ac:dyDescent="0.35">
      <c r="A38" s="129"/>
      <c r="B38" s="8" t="s">
        <v>72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 x14ac:dyDescent="0.35">
      <c r="A39" s="129"/>
      <c r="B39" s="9"/>
      <c r="C39" s="8"/>
      <c r="D39" s="9"/>
      <c r="E39" s="9"/>
      <c r="F39" s="8"/>
      <c r="G39" s="8"/>
      <c r="H39" s="8"/>
      <c r="I39" s="8"/>
      <c r="J39" s="8"/>
      <c r="K39" s="9"/>
      <c r="L39" s="8"/>
      <c r="M39" s="9"/>
      <c r="N39" s="9"/>
    </row>
    <row r="40" spans="1:14" ht="43.5" x14ac:dyDescent="0.35">
      <c r="A40" s="129"/>
      <c r="B40" s="8" t="s">
        <v>73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 x14ac:dyDescent="0.35">
      <c r="A41" s="129"/>
      <c r="B41" s="8"/>
      <c r="C41" s="8"/>
      <c r="D41" s="9"/>
      <c r="E41" s="8"/>
      <c r="F41" s="8"/>
      <c r="G41" s="8"/>
      <c r="H41" s="8"/>
      <c r="I41" s="8"/>
      <c r="J41" s="8"/>
      <c r="K41" s="8"/>
      <c r="L41" s="8"/>
      <c r="M41" s="9"/>
      <c r="N41" s="9"/>
    </row>
    <row r="42" spans="1:14" ht="29" x14ac:dyDescent="0.35">
      <c r="A42" s="129"/>
      <c r="B42" s="8" t="s">
        <v>74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 x14ac:dyDescent="0.35">
      <c r="A43" s="129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9"/>
    </row>
    <row r="44" spans="1:14" x14ac:dyDescent="0.35">
      <c r="A44" s="129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 x14ac:dyDescent="0.35">
      <c r="A45" s="129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9"/>
    </row>
    <row r="46" spans="1:14" x14ac:dyDescent="0.35">
      <c r="A46" s="129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4" x14ac:dyDescent="0.35">
      <c r="A47" s="129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9"/>
    </row>
    <row r="48" spans="1:14" x14ac:dyDescent="0.35">
      <c r="A48" s="12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4" x14ac:dyDescent="0.35">
      <c r="A49" s="129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x14ac:dyDescent="0.35">
      <c r="A50" s="13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</row>
  </sheetData>
  <mergeCells count="1">
    <mergeCell ref="A18:A50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b83e91-0c90-4d77-8a7f-aa1cc98d9514" xsi:nil="true"/>
    <lcf76f155ced4ddcb4097134ff3c332f xmlns="62a54c1c-4d62-406f-b845-b93c102833b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E648F311E03346B263EA23D35D99D2" ma:contentTypeVersion="12" ma:contentTypeDescription="Crie um novo documento." ma:contentTypeScope="" ma:versionID="701bdb295bb6ec867cc01b2a62fa3306">
  <xsd:schema xmlns:xsd="http://www.w3.org/2001/XMLSchema" xmlns:xs="http://www.w3.org/2001/XMLSchema" xmlns:p="http://schemas.microsoft.com/office/2006/metadata/properties" xmlns:ns2="62a54c1c-4d62-406f-b845-b93c102833ba" xmlns:ns3="67b83e91-0c90-4d77-8a7f-aa1cc98d9514" targetNamespace="http://schemas.microsoft.com/office/2006/metadata/properties" ma:root="true" ma:fieldsID="9c739e6afe8c03a2a70516b87d3ea682" ns2:_="" ns3:_="">
    <xsd:import namespace="62a54c1c-4d62-406f-b845-b93c102833ba"/>
    <xsd:import namespace="67b83e91-0c90-4d77-8a7f-aa1cc98d95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a54c1c-4d62-406f-b845-b93c10283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f257ba-9899-43ea-bb49-58aadff604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83e91-0c90-4d77-8a7f-aa1cc98d951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6f8ba62-4915-4793-88ff-e7eb96c7d662}" ma:internalName="TaxCatchAll" ma:showField="CatchAllData" ma:web="67b83e91-0c90-4d77-8a7f-aa1cc98d95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B7E32F-E195-40ED-A37E-51AE5D141414}">
  <ds:schemaRefs>
    <ds:schemaRef ds:uri="62a54c1c-4d62-406f-b845-b93c102833ba"/>
    <ds:schemaRef ds:uri="67b83e91-0c90-4d77-8a7f-aa1cc98d9514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8C7D353-EEBE-4159-95DD-E6D8546B7F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3FC5EDE-A12C-4BAB-809F-F52F70426A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2a54c1c-4d62-406f-b845-b93c102833ba"/>
    <ds:schemaRef ds:uri="67b83e91-0c90-4d77-8a7f-aa1cc98d95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d475330-4c98-4ada-8b91-00ef087d11eb}" enabled="0" method="" siteId="{0d475330-4c98-4ada-8b91-00ef087d11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Cronograma de Transição</vt:lpstr>
      <vt:lpstr>Plano do KT</vt:lpstr>
      <vt:lpstr>Infos do N2</vt:lpstr>
      <vt:lpstr>Cronograma_baseline</vt:lpstr>
      <vt:lpstr>Links Sharepoint</vt:lpstr>
      <vt:lpstr>Governança</vt:lpstr>
      <vt:lpstr>RACI</vt:lpstr>
      <vt:lpstr>Workflow atendimento</vt:lpstr>
      <vt:lpstr>SLA e SLO</vt:lpstr>
      <vt:lpstr>Linha do Tempo da Transição</vt:lpstr>
      <vt:lpstr>Modelo_Acessos</vt:lpstr>
      <vt:lpstr>Gestores_Analistas_Tereos</vt:lpstr>
      <vt:lpstr>Mapa de Aplicações</vt:lpstr>
      <vt:lpstr>Controle_Evolução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Edilaine Arantes</dc:creator>
  <cp:keywords/>
  <dc:description/>
  <cp:lastModifiedBy>CAST - Jimmy Rodrigues Chiogna</cp:lastModifiedBy>
  <cp:revision/>
  <dcterms:created xsi:type="dcterms:W3CDTF">2026-02-04T13:20:15Z</dcterms:created>
  <dcterms:modified xsi:type="dcterms:W3CDTF">2026-03-12T12:05:29Z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0x01010067E648F311E03346B263EA23D35D99D2</vt:lpwstr>
  </property>
  <property fmtid="{D5CDD505-2E9C-101B-9397-08002B2CF9AE}" pid="3" name="MediaServiceImageTags">
    <vt:lpwstr/>
  </property>
</Properties>
</file>