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0005" windowHeight="10005"/>
  </bookViews>
  <sheets>
    <sheet name="Supplemental Table 3" sheetId="2" r:id="rId1"/>
  </sheets>
  <calcPr calcId="145621"/>
</workbook>
</file>

<file path=xl/calcChain.xml><?xml version="1.0" encoding="utf-8"?>
<calcChain xmlns="http://schemas.openxmlformats.org/spreadsheetml/2006/main">
  <c r="B3" i="2" l="1"/>
  <c r="C7" i="2" s="1"/>
  <c r="C46" i="2" l="1"/>
  <c r="C98" i="2" l="1"/>
  <c r="C66" i="2"/>
  <c r="C94" i="2"/>
  <c r="C62" i="2"/>
  <c r="C14" i="2"/>
  <c r="C82" i="2"/>
  <c r="C50" i="2"/>
  <c r="C18" i="2"/>
  <c r="C78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25" i="2"/>
  <c r="C21" i="2"/>
  <c r="C17" i="2"/>
  <c r="C13" i="2"/>
  <c r="C9" i="2"/>
  <c r="C36" i="2"/>
  <c r="C40" i="2"/>
  <c r="C44" i="2"/>
  <c r="C48" i="2"/>
  <c r="C52" i="2"/>
  <c r="C60" i="2"/>
  <c r="C64" i="2"/>
  <c r="C72" i="2"/>
  <c r="C76" i="2"/>
  <c r="C84" i="2"/>
  <c r="C92" i="2"/>
  <c r="C96" i="2"/>
  <c r="C24" i="2"/>
  <c r="C16" i="2"/>
  <c r="C8" i="2"/>
  <c r="C29" i="2"/>
  <c r="C37" i="2"/>
  <c r="C45" i="2"/>
  <c r="C53" i="2"/>
  <c r="C61" i="2"/>
  <c r="C69" i="2"/>
  <c r="C77" i="2"/>
  <c r="C81" i="2"/>
  <c r="C89" i="2"/>
  <c r="C97" i="2"/>
  <c r="C23" i="2"/>
  <c r="C15" i="2"/>
  <c r="C30" i="2"/>
  <c r="C32" i="2"/>
  <c r="C56" i="2"/>
  <c r="C68" i="2"/>
  <c r="C80" i="2"/>
  <c r="C88" i="2"/>
  <c r="C28" i="2"/>
  <c r="C20" i="2"/>
  <c r="C12" i="2"/>
  <c r="C33" i="2"/>
  <c r="C41" i="2"/>
  <c r="C49" i="2"/>
  <c r="C57" i="2"/>
  <c r="C65" i="2"/>
  <c r="C73" i="2"/>
  <c r="C85" i="2"/>
  <c r="C93" i="2"/>
  <c r="C27" i="2"/>
  <c r="C19" i="2"/>
  <c r="C11" i="2"/>
  <c r="C34" i="2"/>
  <c r="C22" i="2"/>
  <c r="C90" i="2"/>
  <c r="C74" i="2"/>
  <c r="C58" i="2"/>
  <c r="C42" i="2"/>
  <c r="C10" i="2"/>
  <c r="C26" i="2"/>
  <c r="C86" i="2"/>
  <c r="C70" i="2"/>
  <c r="C54" i="2"/>
  <c r="C38" i="2"/>
  <c r="E46" i="2" l="1"/>
  <c r="D7" i="2"/>
  <c r="D46" i="2"/>
  <c r="D82" i="2"/>
  <c r="D58" i="2"/>
  <c r="E58" i="2"/>
  <c r="D52" i="2"/>
  <c r="E52" i="2"/>
  <c r="E91" i="2"/>
  <c r="D91" i="2"/>
  <c r="E43" i="2"/>
  <c r="D43" i="2"/>
  <c r="D34" i="2"/>
  <c r="E34" i="2"/>
  <c r="E37" i="2"/>
  <c r="D37" i="2"/>
  <c r="D76" i="2"/>
  <c r="E76" i="2"/>
  <c r="E85" i="2"/>
  <c r="D85" i="2"/>
  <c r="D49" i="2"/>
  <c r="E49" i="2"/>
  <c r="E7" i="2"/>
  <c r="E61" i="2"/>
  <c r="D61" i="2"/>
  <c r="D25" i="2"/>
  <c r="E25" i="2"/>
  <c r="E55" i="2"/>
  <c r="D55" i="2"/>
  <c r="D10" i="2"/>
  <c r="E10" i="2"/>
  <c r="E19" i="2"/>
  <c r="D19" i="2"/>
  <c r="D73" i="2"/>
  <c r="E73" i="2"/>
  <c r="D28" i="2"/>
  <c r="E28" i="2"/>
  <c r="E64" i="2"/>
  <c r="D64" i="2"/>
  <c r="E13" i="2"/>
  <c r="D13" i="2"/>
  <c r="E67" i="2"/>
  <c r="D67" i="2"/>
  <c r="E82" i="2"/>
  <c r="D70" i="2"/>
  <c r="E70" i="2"/>
  <c r="D22" i="2"/>
  <c r="E22" i="2"/>
  <c r="E88" i="2"/>
  <c r="D88" i="2"/>
  <c r="E16" i="2"/>
  <c r="D16" i="2"/>
  <c r="E40" i="2"/>
  <c r="D40" i="2"/>
  <c r="E79" i="2"/>
  <c r="D79" i="2"/>
  <c r="E31" i="2"/>
  <c r="D31" i="2"/>
</calcChain>
</file>

<file path=xl/sharedStrings.xml><?xml version="1.0" encoding="utf-8"?>
<sst xmlns="http://schemas.openxmlformats.org/spreadsheetml/2006/main" count="66" uniqueCount="35">
  <si>
    <t>Pitavastatin calcium</t>
  </si>
  <si>
    <t>DMSO</t>
  </si>
  <si>
    <t>Avg.</t>
  </si>
  <si>
    <t>Norm to DMSO</t>
  </si>
  <si>
    <t>S.D.</t>
  </si>
  <si>
    <t>Fluvastatin sodium</t>
  </si>
  <si>
    <t>Simvastatin</t>
  </si>
  <si>
    <t>Sorafenib</t>
  </si>
  <si>
    <t>Loteprednol Etabonate</t>
  </si>
  <si>
    <t>Toremifene citrate</t>
  </si>
  <si>
    <t>Clemastine fumarate</t>
  </si>
  <si>
    <t>Teniposide</t>
  </si>
  <si>
    <t>Quetiapine fumarate</t>
  </si>
  <si>
    <t>Bortezomib</t>
  </si>
  <si>
    <t>Masitinib</t>
  </si>
  <si>
    <t>Fenbendazole</t>
  </si>
  <si>
    <t>Tamoxifen citrate</t>
  </si>
  <si>
    <t>Manidipine dihydrochloride</t>
  </si>
  <si>
    <t>Pazopanib HCl</t>
  </si>
  <si>
    <t>Dasatinib</t>
  </si>
  <si>
    <t>Taurine</t>
  </si>
  <si>
    <t>Gemcitabine HCl</t>
  </si>
  <si>
    <t>Paclitaxel</t>
  </si>
  <si>
    <t>Camptothecin</t>
  </si>
  <si>
    <t>Vincristine</t>
  </si>
  <si>
    <t>Ivermectin</t>
  </si>
  <si>
    <t>Floxuridine</t>
  </si>
  <si>
    <t>Docetaxel</t>
  </si>
  <si>
    <t>Fulvestrant</t>
  </si>
  <si>
    <t>Mycophenolate mofetil</t>
  </si>
  <si>
    <t>Itraconazole</t>
  </si>
  <si>
    <t>Maprotiline dihydrochloride</t>
  </si>
  <si>
    <t>Luminescence Value</t>
  </si>
  <si>
    <t>Less than 80% viability</t>
  </si>
  <si>
    <t>Greater than 80% viability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</si>
</sst>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 Unicode MS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 Unicode MS"/>
    </font>
    <font>
      <sz val="10"/>
      <name val="Arial Unicode M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9" fillId="0" borderId="0" applyFont="0" applyFill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 wrapText="1"/>
    </xf>
    <xf numFmtId="9" fontId="0" fillId="0" borderId="0" xfId="42" applyFont="1"/>
    <xf numFmtId="9" fontId="18" fillId="0" borderId="0" xfId="42" applyFont="1" applyAlignment="1">
      <alignment horizontal="center" vertical="center" wrapText="1"/>
    </xf>
    <xf numFmtId="0" fontId="0" fillId="33" borderId="10" xfId="0" applyFill="1" applyBorder="1"/>
    <xf numFmtId="9" fontId="0" fillId="33" borderId="10" xfId="42" applyFont="1" applyFill="1" applyBorder="1"/>
    <xf numFmtId="0" fontId="0" fillId="0" borderId="0" xfId="0" applyBorder="1"/>
    <xf numFmtId="0" fontId="0" fillId="34" borderId="10" xfId="0" applyFill="1" applyBorder="1"/>
    <xf numFmtId="9" fontId="0" fillId="34" borderId="10" xfId="42" applyFont="1" applyFill="1" applyBorder="1"/>
    <xf numFmtId="0" fontId="0" fillId="34" borderId="0" xfId="0" applyFill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plus"/>
            <c:errValType val="cust"/>
            <c:noEndCap val="0"/>
            <c:plus>
              <c:numRef>
                <c:f>'Supplemental Table 3'!$J$7:$J$35</c:f>
                <c:numCache>
                  <c:formatCode>General</c:formatCode>
                  <c:ptCount val="29"/>
                  <c:pt idx="0">
                    <c:v>6.5120730272617347E-2</c:v>
                  </c:pt>
                  <c:pt idx="1">
                    <c:v>4.786194180858494E-2</c:v>
                  </c:pt>
                  <c:pt idx="2">
                    <c:v>6.8453158128319258E-2</c:v>
                  </c:pt>
                  <c:pt idx="3">
                    <c:v>7.501633575975318E-2</c:v>
                  </c:pt>
                  <c:pt idx="4">
                    <c:v>7.7181800960157601E-2</c:v>
                  </c:pt>
                  <c:pt idx="5">
                    <c:v>7.2530958738328905E-2</c:v>
                  </c:pt>
                  <c:pt idx="6">
                    <c:v>0.14459706292750921</c:v>
                  </c:pt>
                  <c:pt idx="7">
                    <c:v>8.4496450093833192E-2</c:v>
                  </c:pt>
                  <c:pt idx="8">
                    <c:v>0.13468151701960263</c:v>
                  </c:pt>
                  <c:pt idx="9">
                    <c:v>2.4456234076194405E-2</c:v>
                  </c:pt>
                  <c:pt idx="10">
                    <c:v>4.595683205483566E-2</c:v>
                  </c:pt>
                  <c:pt idx="11">
                    <c:v>6.5231593799025461E-2</c:v>
                  </c:pt>
                  <c:pt idx="12">
                    <c:v>8.8103754042239954E-2</c:v>
                  </c:pt>
                  <c:pt idx="13">
                    <c:v>4.137935906306206E-2</c:v>
                  </c:pt>
                  <c:pt idx="14">
                    <c:v>3.6311461086064159E-2</c:v>
                  </c:pt>
                  <c:pt idx="15">
                    <c:v>3.6294577699563367E-2</c:v>
                  </c:pt>
                  <c:pt idx="16">
                    <c:v>3.7687057809719482E-2</c:v>
                  </c:pt>
                  <c:pt idx="17">
                    <c:v>3.3608115707349687E-2</c:v>
                  </c:pt>
                  <c:pt idx="18">
                    <c:v>3.9375944653074271E-2</c:v>
                  </c:pt>
                  <c:pt idx="19">
                    <c:v>4.5492488798117986E-2</c:v>
                  </c:pt>
                  <c:pt idx="20">
                    <c:v>1.1371253649775558E-2</c:v>
                  </c:pt>
                  <c:pt idx="21">
                    <c:v>5.3322651075371631E-2</c:v>
                  </c:pt>
                  <c:pt idx="22">
                    <c:v>5.2773142241034889E-2</c:v>
                  </c:pt>
                  <c:pt idx="23">
                    <c:v>1.0080315665245417E-2</c:v>
                  </c:pt>
                  <c:pt idx="24">
                    <c:v>3.872963159814214E-2</c:v>
                  </c:pt>
                  <c:pt idx="25">
                    <c:v>2.8599567208177239E-2</c:v>
                  </c:pt>
                  <c:pt idx="26">
                    <c:v>2.7690088186652688E-2</c:v>
                  </c:pt>
                  <c:pt idx="27">
                    <c:v>4.2652064047110187E-2</c:v>
                  </c:pt>
                  <c:pt idx="28">
                    <c:v>8.8290553930687979E-2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'Supplemental Table 3'!$H$7:$H$35</c:f>
              <c:strCache>
                <c:ptCount val="29"/>
                <c:pt idx="0">
                  <c:v>Pitavastatin calcium</c:v>
                </c:pt>
                <c:pt idx="1">
                  <c:v>Fluvastatin sodium</c:v>
                </c:pt>
                <c:pt idx="2">
                  <c:v>Simvastatin</c:v>
                </c:pt>
                <c:pt idx="3">
                  <c:v>Sorafenib</c:v>
                </c:pt>
                <c:pt idx="4">
                  <c:v>Loteprednol Etabonate</c:v>
                </c:pt>
                <c:pt idx="5">
                  <c:v>Toremifene citrate</c:v>
                </c:pt>
                <c:pt idx="6">
                  <c:v>Clemastine fumarate</c:v>
                </c:pt>
                <c:pt idx="7">
                  <c:v>Teniposide</c:v>
                </c:pt>
                <c:pt idx="8">
                  <c:v>Quetiapine fumarate</c:v>
                </c:pt>
                <c:pt idx="9">
                  <c:v>Bortezomib</c:v>
                </c:pt>
                <c:pt idx="10">
                  <c:v>Masitinib</c:v>
                </c:pt>
                <c:pt idx="11">
                  <c:v>Fenbendazole</c:v>
                </c:pt>
                <c:pt idx="12">
                  <c:v>Tamoxifen citrate</c:v>
                </c:pt>
                <c:pt idx="13">
                  <c:v>Manidipine dihydrochloride</c:v>
                </c:pt>
                <c:pt idx="14">
                  <c:v>Pazopanib HCl</c:v>
                </c:pt>
                <c:pt idx="15">
                  <c:v>Dasatinib</c:v>
                </c:pt>
                <c:pt idx="16">
                  <c:v>Taurine</c:v>
                </c:pt>
                <c:pt idx="17">
                  <c:v>Gemcitabine HCl</c:v>
                </c:pt>
                <c:pt idx="18">
                  <c:v>Paclitaxel</c:v>
                </c:pt>
                <c:pt idx="19">
                  <c:v>Camptothecin</c:v>
                </c:pt>
                <c:pt idx="20">
                  <c:v>Vincristine</c:v>
                </c:pt>
                <c:pt idx="21">
                  <c:v>Ivermectin</c:v>
                </c:pt>
                <c:pt idx="22">
                  <c:v>Floxuridine</c:v>
                </c:pt>
                <c:pt idx="23">
                  <c:v>Docetaxel</c:v>
                </c:pt>
                <c:pt idx="24">
                  <c:v>Fulvestrant</c:v>
                </c:pt>
                <c:pt idx="25">
                  <c:v>Mycophenolate mofetil</c:v>
                </c:pt>
                <c:pt idx="26">
                  <c:v>Itraconazole</c:v>
                </c:pt>
                <c:pt idx="27">
                  <c:v>Maprotiline dihydrochloride</c:v>
                </c:pt>
                <c:pt idx="28">
                  <c:v>DMSO</c:v>
                </c:pt>
              </c:strCache>
            </c:strRef>
          </c:cat>
          <c:val>
            <c:numRef>
              <c:f>'Supplemental Table 3'!$I$7:$I$35</c:f>
              <c:numCache>
                <c:formatCode>0%</c:formatCode>
                <c:ptCount val="29"/>
                <c:pt idx="0">
                  <c:v>0.64119348988520353</c:v>
                </c:pt>
                <c:pt idx="1">
                  <c:v>0.70065764873050884</c:v>
                </c:pt>
                <c:pt idx="2">
                  <c:v>0.69753767340986428</c:v>
                </c:pt>
                <c:pt idx="3">
                  <c:v>1.0262568709568858</c:v>
                </c:pt>
                <c:pt idx="4">
                  <c:v>1.1733958419025539</c:v>
                </c:pt>
                <c:pt idx="5">
                  <c:v>1.1884301499457799</c:v>
                </c:pt>
                <c:pt idx="6">
                  <c:v>1.1872709681038029</c:v>
                </c:pt>
                <c:pt idx="7">
                  <c:v>0.94704689077515614</c:v>
                </c:pt>
                <c:pt idx="8">
                  <c:v>0.88134979246905731</c:v>
                </c:pt>
                <c:pt idx="9">
                  <c:v>0.48220562390158167</c:v>
                </c:pt>
                <c:pt idx="10">
                  <c:v>0.89373153722469423</c:v>
                </c:pt>
                <c:pt idx="11">
                  <c:v>0.99927551134876413</c:v>
                </c:pt>
                <c:pt idx="12">
                  <c:v>1.0231509179972329</c:v>
                </c:pt>
                <c:pt idx="13">
                  <c:v>1.3952833451744382</c:v>
                </c:pt>
                <c:pt idx="14">
                  <c:v>0.97018144935123196</c:v>
                </c:pt>
                <c:pt idx="15">
                  <c:v>0.75647131959765168</c:v>
                </c:pt>
                <c:pt idx="16">
                  <c:v>0.84049798078001714</c:v>
                </c:pt>
                <c:pt idx="17">
                  <c:v>0.80541169651871514</c:v>
                </c:pt>
                <c:pt idx="18">
                  <c:v>0.84931570878360685</c:v>
                </c:pt>
                <c:pt idx="19">
                  <c:v>0.60455072355382711</c:v>
                </c:pt>
                <c:pt idx="20">
                  <c:v>0.86570317466252844</c:v>
                </c:pt>
                <c:pt idx="21">
                  <c:v>0.95388045469842575</c:v>
                </c:pt>
                <c:pt idx="22">
                  <c:v>1.0782728190554538</c:v>
                </c:pt>
                <c:pt idx="23">
                  <c:v>1.0753725273903452</c:v>
                </c:pt>
                <c:pt idx="24">
                  <c:v>0.83748551022697526</c:v>
                </c:pt>
                <c:pt idx="25">
                  <c:v>0.67098866993231876</c:v>
                </c:pt>
                <c:pt idx="26">
                  <c:v>0.87582264517817732</c:v>
                </c:pt>
                <c:pt idx="27">
                  <c:v>0.84131361477769884</c:v>
                </c:pt>
                <c:pt idx="2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63712"/>
        <c:axId val="75765248"/>
      </c:barChart>
      <c:catAx>
        <c:axId val="7576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75765248"/>
        <c:crosses val="autoZero"/>
        <c:auto val="1"/>
        <c:lblAlgn val="ctr"/>
        <c:lblOffset val="100"/>
        <c:noMultiLvlLbl val="0"/>
      </c:catAx>
      <c:valAx>
        <c:axId val="7576524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75763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257736</xdr:colOff>
      <xdr:row>36</xdr:row>
      <xdr:rowOff>56029</xdr:rowOff>
    </xdr:from>
    <xdr:to>
      <xdr:col>24</xdr:col>
      <xdr:colOff>56030</xdr:colOff>
      <xdr:row>53</xdr:row>
      <xdr:rowOff>155761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2"/>
  <sheetViews>
    <sheetView tabSelected="1" zoomScale="85" zoomScaleNormal="85" workbookViewId="0">
      <selection activeCell="Q15" sqref="Q15"/>
    </sheetView>
  </sheetViews>
  <sheetFormatPr defaultRowHeight="15" x14ac:dyDescent="0.3"/>
  <cols>
    <col min="1" max="1" width="26.7109375" customWidth="1"/>
    <col min="2" max="2" width="14.85546875" customWidth="1"/>
    <col min="3" max="3" width="12.5703125" style="3" customWidth="1"/>
    <col min="4" max="5" width="9.140625" style="3"/>
    <col min="8" max="8" width="26" customWidth="1"/>
  </cols>
  <sheetData>
    <row r="2" spans="1:14" x14ac:dyDescent="0.3">
      <c r="B2" t="s">
        <v>2</v>
      </c>
      <c r="I2" s="7"/>
    </row>
    <row r="3" spans="1:14" x14ac:dyDescent="0.3">
      <c r="A3" t="s">
        <v>1</v>
      </c>
      <c r="B3">
        <f>AVERAGE(B91:B93,B94:B96,B97:B99)</f>
        <v>142629.33333333334</v>
      </c>
      <c r="I3" s="7"/>
    </row>
    <row r="6" spans="1:14" ht="30" customHeight="1" x14ac:dyDescent="0.3">
      <c r="B6" s="1" t="s">
        <v>32</v>
      </c>
      <c r="C6" s="4" t="s">
        <v>3</v>
      </c>
      <c r="D6" s="4" t="s">
        <v>2</v>
      </c>
      <c r="E6" s="4" t="s">
        <v>4</v>
      </c>
      <c r="I6" s="7"/>
    </row>
    <row r="7" spans="1:14" ht="15" customHeight="1" x14ac:dyDescent="0.3">
      <c r="A7" t="s">
        <v>0</v>
      </c>
      <c r="B7" s="2">
        <v>102178</v>
      </c>
      <c r="C7" s="3">
        <f>B7/B3</f>
        <v>0.7163884007029877</v>
      </c>
      <c r="D7" s="3">
        <f>AVERAGE(C7:C9)</f>
        <v>0.64119348988520353</v>
      </c>
      <c r="E7" s="3">
        <f>STDEV(C7:C9)</f>
        <v>6.5120730272617347E-2</v>
      </c>
      <c r="H7" s="8" t="s">
        <v>0</v>
      </c>
      <c r="I7" s="9">
        <v>0.64119348988520353</v>
      </c>
      <c r="J7" s="9">
        <v>6.5120730272617347E-2</v>
      </c>
      <c r="L7" s="10" t="s">
        <v>33</v>
      </c>
      <c r="M7" s="10"/>
      <c r="N7" s="10"/>
    </row>
    <row r="8" spans="1:14" ht="15" customHeight="1" x14ac:dyDescent="0.3">
      <c r="B8" s="2">
        <v>86082</v>
      </c>
      <c r="C8" s="3">
        <f>B8/B3</f>
        <v>0.60353643944209701</v>
      </c>
      <c r="H8" s="8" t="s">
        <v>5</v>
      </c>
      <c r="I8" s="9">
        <v>0.70065764873050884</v>
      </c>
      <c r="J8" s="9">
        <v>4.786194180858494E-2</v>
      </c>
    </row>
    <row r="9" spans="1:14" ht="15" customHeight="1" x14ac:dyDescent="0.3">
      <c r="B9" s="2">
        <v>86099</v>
      </c>
      <c r="C9" s="3">
        <f>B9/B3</f>
        <v>0.60365562951052609</v>
      </c>
      <c r="H9" s="8" t="s">
        <v>6</v>
      </c>
      <c r="I9" s="9">
        <v>0.69753767340986428</v>
      </c>
      <c r="J9" s="9">
        <v>6.8453158128319258E-2</v>
      </c>
      <c r="L9" s="11" t="s">
        <v>34</v>
      </c>
      <c r="M9" s="11"/>
      <c r="N9" s="11"/>
    </row>
    <row r="10" spans="1:14" ht="15" customHeight="1" x14ac:dyDescent="0.3">
      <c r="A10" t="s">
        <v>5</v>
      </c>
      <c r="B10" s="2">
        <v>107759</v>
      </c>
      <c r="C10" s="3">
        <f>B10/B3</f>
        <v>0.75551779905021865</v>
      </c>
      <c r="D10" s="3">
        <f>AVERAGE(C10:C12)</f>
        <v>0.70065764873050884</v>
      </c>
      <c r="E10" s="3">
        <f>STDEV(C10:C12)</f>
        <v>4.786194180858494E-2</v>
      </c>
      <c r="H10" s="5" t="s">
        <v>7</v>
      </c>
      <c r="I10" s="6">
        <v>1.0262568709568858</v>
      </c>
      <c r="J10" s="6">
        <v>7.501633575975318E-2</v>
      </c>
    </row>
    <row r="11" spans="1:14" ht="15" customHeight="1" x14ac:dyDescent="0.3">
      <c r="B11" s="2">
        <v>95196</v>
      </c>
      <c r="C11" s="3">
        <f>B11/B3</f>
        <v>0.66743633848109785</v>
      </c>
      <c r="H11" s="5" t="s">
        <v>8</v>
      </c>
      <c r="I11" s="6">
        <v>1.1733958419025539</v>
      </c>
      <c r="J11" s="6">
        <v>7.7181800960157601E-2</v>
      </c>
    </row>
    <row r="12" spans="1:14" ht="15" customHeight="1" x14ac:dyDescent="0.3">
      <c r="B12" s="2">
        <v>96848</v>
      </c>
      <c r="C12" s="3">
        <f>B12/B3</f>
        <v>0.67901880866021014</v>
      </c>
      <c r="H12" s="5" t="s">
        <v>9</v>
      </c>
      <c r="I12" s="6">
        <v>1.1884301499457799</v>
      </c>
      <c r="J12" s="6">
        <v>7.2530958738328905E-2</v>
      </c>
    </row>
    <row r="13" spans="1:14" ht="15" customHeight="1" x14ac:dyDescent="0.3">
      <c r="A13" t="s">
        <v>6</v>
      </c>
      <c r="B13" s="2">
        <v>110566</v>
      </c>
      <c r="C13" s="3">
        <f>B13/B3</f>
        <v>0.77519818270201546</v>
      </c>
      <c r="D13" s="3">
        <f>AVERAGE(C13:C15)</f>
        <v>0.69753767340986428</v>
      </c>
      <c r="E13" s="3">
        <f>STDEV(C13:C15)</f>
        <v>6.8453158128319258E-2</v>
      </c>
      <c r="H13" s="5" t="s">
        <v>10</v>
      </c>
      <c r="I13" s="6">
        <v>1.1872709681038029</v>
      </c>
      <c r="J13" s="6">
        <v>0.14459706292750921</v>
      </c>
    </row>
    <row r="14" spans="1:14" ht="15" customHeight="1" x14ac:dyDescent="0.3">
      <c r="B14" s="2">
        <v>92133</v>
      </c>
      <c r="C14" s="3">
        <f>B14/B3</f>
        <v>0.64596109262236845</v>
      </c>
      <c r="H14" s="5" t="s">
        <v>11</v>
      </c>
      <c r="I14" s="6">
        <v>0.94704689077515614</v>
      </c>
      <c r="J14" s="6">
        <v>8.4496450093833192E-2</v>
      </c>
    </row>
    <row r="15" spans="1:14" ht="15" customHeight="1" x14ac:dyDescent="0.3">
      <c r="B15" s="2">
        <v>95769</v>
      </c>
      <c r="C15" s="3">
        <f>B15/B3</f>
        <v>0.67145374490520882</v>
      </c>
      <c r="H15" s="5" t="s">
        <v>12</v>
      </c>
      <c r="I15" s="6">
        <v>0.88134979246905731</v>
      </c>
      <c r="J15" s="6">
        <v>0.13468151701960263</v>
      </c>
    </row>
    <row r="16" spans="1:14" ht="15" customHeight="1" x14ac:dyDescent="0.3">
      <c r="A16" t="s">
        <v>7</v>
      </c>
      <c r="B16" s="2">
        <v>157229</v>
      </c>
      <c r="C16" s="3">
        <f>B16/B3</f>
        <v>1.1023608981789625</v>
      </c>
      <c r="D16" s="3">
        <f>AVERAGE(C16:C18)</f>
        <v>1.0262568709568858</v>
      </c>
      <c r="E16" s="3">
        <f>STDEV(C16:C18)</f>
        <v>7.501633575975318E-2</v>
      </c>
      <c r="H16" s="8" t="s">
        <v>13</v>
      </c>
      <c r="I16" s="9">
        <v>0.48220562390158167</v>
      </c>
      <c r="J16" s="9">
        <v>2.4456234076194405E-2</v>
      </c>
    </row>
    <row r="17" spans="1:10" ht="15" customHeight="1" x14ac:dyDescent="0.3">
      <c r="B17" s="2">
        <v>135837</v>
      </c>
      <c r="C17" s="3">
        <f>B17/B3</f>
        <v>0.95237772501215268</v>
      </c>
      <c r="H17" s="5" t="s">
        <v>14</v>
      </c>
      <c r="I17" s="6">
        <v>0.89373153722469423</v>
      </c>
      <c r="J17" s="6">
        <v>4.595683205483566E-2</v>
      </c>
    </row>
    <row r="18" spans="1:10" ht="15" customHeight="1" x14ac:dyDescent="0.3">
      <c r="B18" s="2">
        <v>146057</v>
      </c>
      <c r="C18" s="3">
        <f>B18/B3</f>
        <v>1.0240319896795422</v>
      </c>
      <c r="H18" s="5" t="s">
        <v>15</v>
      </c>
      <c r="I18" s="6">
        <v>0.99927551134876413</v>
      </c>
      <c r="J18" s="6">
        <v>6.5231593799025461E-2</v>
      </c>
    </row>
    <row r="19" spans="1:10" ht="15" customHeight="1" x14ac:dyDescent="0.3">
      <c r="A19" t="s">
        <v>8</v>
      </c>
      <c r="B19" s="2">
        <v>180069</v>
      </c>
      <c r="C19" s="3">
        <f>B19/B3</f>
        <v>1.2624962607037356</v>
      </c>
      <c r="D19" s="3">
        <f>AVERAGE(C19:C21)</f>
        <v>1.1733958419025539</v>
      </c>
      <c r="E19" s="3">
        <f>STDEV(C19:C21)</f>
        <v>7.7181800960157601E-2</v>
      </c>
      <c r="H19" s="5" t="s">
        <v>16</v>
      </c>
      <c r="I19" s="6">
        <v>1.0231509179972329</v>
      </c>
      <c r="J19" s="6">
        <v>8.8103754042239954E-2</v>
      </c>
    </row>
    <row r="20" spans="1:10" ht="15" customHeight="1" x14ac:dyDescent="0.3">
      <c r="B20" s="2">
        <v>161248</v>
      </c>
      <c r="C20" s="3">
        <f>B20/B3</f>
        <v>1.1305388325917061</v>
      </c>
      <c r="H20" s="5" t="s">
        <v>17</v>
      </c>
      <c r="I20" s="6">
        <v>1.3952833451744382</v>
      </c>
      <c r="J20" s="6">
        <v>4.137935906306206E-2</v>
      </c>
    </row>
    <row r="21" spans="1:10" ht="15" customHeight="1" x14ac:dyDescent="0.3">
      <c r="B21" s="2">
        <v>160765</v>
      </c>
      <c r="C21" s="3">
        <f>B21/B3</f>
        <v>1.12715243241222</v>
      </c>
      <c r="H21" s="5" t="s">
        <v>18</v>
      </c>
      <c r="I21" s="6">
        <v>0.97018144935123196</v>
      </c>
      <c r="J21" s="6">
        <v>3.6311461086064159E-2</v>
      </c>
    </row>
    <row r="22" spans="1:10" ht="15" customHeight="1" x14ac:dyDescent="0.3">
      <c r="A22" t="s">
        <v>9</v>
      </c>
      <c r="B22" s="2">
        <v>180335</v>
      </c>
      <c r="C22" s="3">
        <f>B22/B3</f>
        <v>1.2643612347156263</v>
      </c>
      <c r="D22" s="3">
        <f>AVERAGE(C22:C24)</f>
        <v>1.1884301499457799</v>
      </c>
      <c r="E22" s="3">
        <f>STDEV(C22:C24)</f>
        <v>7.2530958738328905E-2</v>
      </c>
      <c r="H22" s="8" t="s">
        <v>19</v>
      </c>
      <c r="I22" s="9">
        <v>0.75647131959765168</v>
      </c>
      <c r="J22" s="9">
        <v>3.6294577699563367E-2</v>
      </c>
    </row>
    <row r="23" spans="1:10" ht="15" customHeight="1" x14ac:dyDescent="0.3">
      <c r="B23" s="2">
        <v>159725</v>
      </c>
      <c r="C23" s="3">
        <f>B23/B3</f>
        <v>1.1198608046965561</v>
      </c>
      <c r="H23" s="5" t="s">
        <v>20</v>
      </c>
      <c r="I23" s="6">
        <v>0.84049798078001714</v>
      </c>
      <c r="J23" s="6">
        <v>3.7687057809719482E-2</v>
      </c>
    </row>
    <row r="24" spans="1:10" ht="15" customHeight="1" x14ac:dyDescent="0.3">
      <c r="B24" s="2">
        <v>168455</v>
      </c>
      <c r="C24" s="3">
        <f>B24/B3</f>
        <v>1.1810684104251579</v>
      </c>
      <c r="H24" s="5" t="s">
        <v>21</v>
      </c>
      <c r="I24" s="6">
        <v>0.80541169651871514</v>
      </c>
      <c r="J24" s="6">
        <v>3.3608115707349687E-2</v>
      </c>
    </row>
    <row r="25" spans="1:10" ht="15" customHeight="1" x14ac:dyDescent="0.3">
      <c r="A25" t="s">
        <v>10</v>
      </c>
      <c r="B25" s="2">
        <v>192970</v>
      </c>
      <c r="C25" s="3">
        <f>B25/B3</f>
        <v>1.3529475002804472</v>
      </c>
      <c r="D25" s="3">
        <f>AVERAGE(C25:C27)</f>
        <v>1.1872709681038029</v>
      </c>
      <c r="E25" s="3">
        <f>STDEV(C25:C27)</f>
        <v>0.14459706292750921</v>
      </c>
      <c r="H25" s="5" t="s">
        <v>22</v>
      </c>
      <c r="I25" s="6">
        <v>0.84931570878360685</v>
      </c>
      <c r="J25" s="6">
        <v>3.9375944653074271E-2</v>
      </c>
    </row>
    <row r="26" spans="1:10" ht="15" customHeight="1" x14ac:dyDescent="0.3">
      <c r="B26" s="2">
        <v>154966</v>
      </c>
      <c r="C26" s="3">
        <f>B26/B3</f>
        <v>1.0864945967168977</v>
      </c>
      <c r="H26" s="8" t="s">
        <v>23</v>
      </c>
      <c r="I26" s="9">
        <v>0.60455072355382711</v>
      </c>
      <c r="J26" s="9">
        <v>4.5492488798117986E-2</v>
      </c>
    </row>
    <row r="27" spans="1:10" ht="15" customHeight="1" x14ac:dyDescent="0.3">
      <c r="B27" s="2">
        <v>160083</v>
      </c>
      <c r="C27" s="3">
        <f>B27/B3</f>
        <v>1.1223708073140635</v>
      </c>
      <c r="H27" s="5" t="s">
        <v>24</v>
      </c>
      <c r="I27" s="6">
        <v>0.86570317466252844</v>
      </c>
      <c r="J27" s="6">
        <v>1.1371253649775558E-2</v>
      </c>
    </row>
    <row r="28" spans="1:10" ht="15" customHeight="1" x14ac:dyDescent="0.3">
      <c r="A28" t="s">
        <v>11</v>
      </c>
      <c r="B28" s="2">
        <v>144393</v>
      </c>
      <c r="C28" s="3">
        <f>B28/$B$3</f>
        <v>1.0123653853344801</v>
      </c>
      <c r="D28" s="3">
        <f>AVERAGE(C28:C30)</f>
        <v>0.94704689077515614</v>
      </c>
      <c r="E28" s="3">
        <f>STDEV(C28:C30)</f>
        <v>8.4496450093833192E-2</v>
      </c>
      <c r="H28" s="5" t="s">
        <v>25</v>
      </c>
      <c r="I28" s="6">
        <v>0.95388045469842575</v>
      </c>
      <c r="J28" s="6">
        <v>5.3322651075371631E-2</v>
      </c>
    </row>
    <row r="29" spans="1:10" ht="15" customHeight="1" x14ac:dyDescent="0.3">
      <c r="B29" s="2">
        <v>121466</v>
      </c>
      <c r="C29" s="3">
        <f t="shared" ref="C29:C92" si="0">B29/$B$3</f>
        <v>0.85162005010656994</v>
      </c>
      <c r="H29" s="5" t="s">
        <v>26</v>
      </c>
      <c r="I29" s="6">
        <v>1.0782728190554538</v>
      </c>
      <c r="J29" s="6">
        <v>5.2773142241034889E-2</v>
      </c>
    </row>
    <row r="30" spans="1:10" ht="15" customHeight="1" x14ac:dyDescent="0.3">
      <c r="B30" s="2">
        <v>139371</v>
      </c>
      <c r="C30" s="3">
        <f t="shared" si="0"/>
        <v>0.9771552368844183</v>
      </c>
      <c r="H30" s="5" t="s">
        <v>27</v>
      </c>
      <c r="I30" s="6">
        <v>1.0753725273903452</v>
      </c>
      <c r="J30" s="6">
        <v>1.0080315665245417E-2</v>
      </c>
    </row>
    <row r="31" spans="1:10" ht="15" customHeight="1" x14ac:dyDescent="0.3">
      <c r="A31" t="s">
        <v>12</v>
      </c>
      <c r="B31" s="2">
        <v>116988</v>
      </c>
      <c r="C31" s="3">
        <f t="shared" si="0"/>
        <v>0.82022398384624007</v>
      </c>
      <c r="D31" s="3">
        <f>AVERAGE(C31:C33)</f>
        <v>0.88134979246905731</v>
      </c>
      <c r="E31" s="3">
        <f>STDEV(C31:C33)</f>
        <v>0.13468151701960263</v>
      </c>
      <c r="H31" s="5" t="s">
        <v>28</v>
      </c>
      <c r="I31" s="6">
        <v>0.83748551022697526</v>
      </c>
      <c r="J31" s="6">
        <v>3.872963159814214E-2</v>
      </c>
    </row>
    <row r="32" spans="1:10" ht="15" customHeight="1" x14ac:dyDescent="0.3">
      <c r="B32" s="2">
        <v>112402</v>
      </c>
      <c r="C32" s="3">
        <f t="shared" si="0"/>
        <v>0.78807071009236052</v>
      </c>
      <c r="H32" s="8" t="s">
        <v>29</v>
      </c>
      <c r="I32" s="9">
        <v>0.67098866993231876</v>
      </c>
      <c r="J32" s="9">
        <v>2.8599567208177239E-2</v>
      </c>
    </row>
    <row r="33" spans="1:10" ht="15" customHeight="1" x14ac:dyDescent="0.3">
      <c r="B33" s="2">
        <v>147729</v>
      </c>
      <c r="C33" s="3">
        <f t="shared" si="0"/>
        <v>1.0357546834685711</v>
      </c>
      <c r="H33" s="5" t="s">
        <v>30</v>
      </c>
      <c r="I33" s="6">
        <v>0.87582264517817732</v>
      </c>
      <c r="J33" s="6">
        <v>2.7690088186652688E-2</v>
      </c>
    </row>
    <row r="34" spans="1:10" ht="15" customHeight="1" x14ac:dyDescent="0.3">
      <c r="A34" t="s">
        <v>13</v>
      </c>
      <c r="B34" s="2">
        <v>69846</v>
      </c>
      <c r="C34" s="3">
        <f t="shared" si="0"/>
        <v>0.48970291291178997</v>
      </c>
      <c r="D34" s="3">
        <f>AVERAGE(C34:C36)</f>
        <v>0.48220562390158167</v>
      </c>
      <c r="E34" s="3">
        <f>STDEV(C34:C36)</f>
        <v>2.4456234076194405E-2</v>
      </c>
      <c r="H34" s="5" t="s">
        <v>31</v>
      </c>
      <c r="I34" s="6">
        <v>0.84131361477769884</v>
      </c>
      <c r="J34" s="6">
        <v>4.2652064047110187E-2</v>
      </c>
    </row>
    <row r="35" spans="1:10" ht="15" customHeight="1" x14ac:dyDescent="0.3">
      <c r="B35" s="2">
        <v>64879</v>
      </c>
      <c r="C35" s="3">
        <f t="shared" si="0"/>
        <v>0.45487837938899894</v>
      </c>
      <c r="H35" s="5" t="s">
        <v>1</v>
      </c>
      <c r="I35" s="6">
        <v>1</v>
      </c>
      <c r="J35" s="6">
        <v>8.8290553930687979E-2</v>
      </c>
    </row>
    <row r="36" spans="1:10" ht="15" customHeight="1" x14ac:dyDescent="0.3">
      <c r="B36" s="2">
        <v>71605</v>
      </c>
      <c r="C36" s="3">
        <f t="shared" si="0"/>
        <v>0.50203557940395616</v>
      </c>
      <c r="H36" s="3"/>
    </row>
    <row r="37" spans="1:10" ht="15" customHeight="1" x14ac:dyDescent="0.3">
      <c r="A37" t="s">
        <v>14</v>
      </c>
      <c r="B37" s="2">
        <v>131182</v>
      </c>
      <c r="C37" s="3">
        <f t="shared" si="0"/>
        <v>0.91974067980406082</v>
      </c>
      <c r="D37" s="3">
        <f>AVERAGE(C37:C39)</f>
        <v>0.89373153722469423</v>
      </c>
      <c r="E37" s="3">
        <f>STDEV(C37:C39)</f>
        <v>4.595683205483566E-2</v>
      </c>
      <c r="H37" s="3"/>
    </row>
    <row r="38" spans="1:10" ht="15" customHeight="1" x14ac:dyDescent="0.3">
      <c r="B38" s="2">
        <v>131331</v>
      </c>
      <c r="C38" s="3">
        <f t="shared" si="0"/>
        <v>0.92078534569793957</v>
      </c>
      <c r="H38" s="3"/>
    </row>
    <row r="39" spans="1:10" ht="15" customHeight="1" x14ac:dyDescent="0.3">
      <c r="B39" s="2">
        <v>119904</v>
      </c>
      <c r="C39" s="3">
        <f t="shared" si="0"/>
        <v>0.8406685861720824</v>
      </c>
      <c r="H39" s="3"/>
    </row>
    <row r="40" spans="1:10" ht="15" customHeight="1" x14ac:dyDescent="0.3">
      <c r="A40" t="s">
        <v>15</v>
      </c>
      <c r="B40" s="2">
        <v>151962</v>
      </c>
      <c r="C40" s="3">
        <f t="shared" si="0"/>
        <v>1.0654330105074223</v>
      </c>
      <c r="D40" s="3">
        <f>AVERAGE(C40:C42)</f>
        <v>0.99927551134876413</v>
      </c>
      <c r="E40" s="3">
        <f>STDEV(C40:C42)</f>
        <v>6.5231593799025461E-2</v>
      </c>
      <c r="H40" s="3"/>
    </row>
    <row r="41" spans="1:10" ht="15" customHeight="1" x14ac:dyDescent="0.3">
      <c r="B41" s="2">
        <v>142256</v>
      </c>
      <c r="C41" s="3">
        <f t="shared" si="0"/>
        <v>0.99738249261488976</v>
      </c>
      <c r="H41" s="3"/>
    </row>
    <row r="42" spans="1:10" ht="15" customHeight="1" x14ac:dyDescent="0.3">
      <c r="B42" s="2">
        <v>133360</v>
      </c>
      <c r="C42" s="3">
        <f t="shared" si="0"/>
        <v>0.93501103092398008</v>
      </c>
      <c r="H42" s="3"/>
    </row>
    <row r="43" spans="1:10" ht="15" customHeight="1" x14ac:dyDescent="0.3">
      <c r="A43" t="s">
        <v>16</v>
      </c>
      <c r="B43" s="2">
        <v>149143</v>
      </c>
      <c r="C43" s="3">
        <f t="shared" si="0"/>
        <v>1.0456684926896758</v>
      </c>
      <c r="D43" s="3">
        <f>AVERAGE(C43:C45)</f>
        <v>1.0231509179972329</v>
      </c>
      <c r="E43" s="3">
        <f>STDEV(C43:C45)</f>
        <v>8.8103754042239954E-2</v>
      </c>
    </row>
    <row r="44" spans="1:10" ht="15" customHeight="1" x14ac:dyDescent="0.3">
      <c r="B44" s="2">
        <v>156580</v>
      </c>
      <c r="C44" s="3">
        <f t="shared" si="0"/>
        <v>1.0978106420371685</v>
      </c>
    </row>
    <row r="45" spans="1:10" ht="15" customHeight="1" x14ac:dyDescent="0.3">
      <c r="B45" s="2">
        <v>132071</v>
      </c>
      <c r="C45" s="3">
        <f t="shared" si="0"/>
        <v>0.92597361926485433</v>
      </c>
    </row>
    <row r="46" spans="1:10" ht="15" customHeight="1" x14ac:dyDescent="0.3">
      <c r="A46" t="s">
        <v>17</v>
      </c>
      <c r="B46" s="2">
        <v>194703</v>
      </c>
      <c r="C46" s="3">
        <f t="shared" si="0"/>
        <v>1.3650978760797217</v>
      </c>
      <c r="D46" s="3">
        <f>AVERAGE(C46:C48)</f>
        <v>1.3952833451744382</v>
      </c>
      <c r="E46" s="3">
        <f>STDEV(C46:C48)</f>
        <v>4.137935906306206E-2</v>
      </c>
    </row>
    <row r="47" spans="1:10" ht="15" customHeight="1" x14ac:dyDescent="0.3">
      <c r="B47" s="2">
        <v>205736</v>
      </c>
      <c r="C47" s="3">
        <f t="shared" si="0"/>
        <v>1.4424522304902216</v>
      </c>
    </row>
    <row r="48" spans="1:10" ht="15" customHeight="1" x14ac:dyDescent="0.3">
      <c r="B48" s="2">
        <v>196586</v>
      </c>
      <c r="C48" s="3">
        <f t="shared" si="0"/>
        <v>1.3782999289533708</v>
      </c>
    </row>
    <row r="49" spans="1:5" ht="15" customHeight="1" x14ac:dyDescent="0.3">
      <c r="A49" t="s">
        <v>18</v>
      </c>
      <c r="B49" s="2">
        <v>142797</v>
      </c>
      <c r="C49" s="3">
        <f t="shared" si="0"/>
        <v>1.0011755412631342</v>
      </c>
      <c r="D49" s="3">
        <f>AVERAGE(C49:C51)</f>
        <v>0.97018144935123196</v>
      </c>
      <c r="E49" s="3">
        <f>STDEV(C49:C51)</f>
        <v>3.6311461086064159E-2</v>
      </c>
    </row>
    <row r="50" spans="1:5" ht="15" customHeight="1" x14ac:dyDescent="0.3">
      <c r="B50" s="2">
        <v>139654</v>
      </c>
      <c r="C50" s="3">
        <f t="shared" si="0"/>
        <v>0.97913940096473839</v>
      </c>
    </row>
    <row r="51" spans="1:5" ht="15" customHeight="1" x14ac:dyDescent="0.3">
      <c r="B51" s="2">
        <v>132678</v>
      </c>
      <c r="C51" s="3">
        <f t="shared" si="0"/>
        <v>0.93022940582582347</v>
      </c>
    </row>
    <row r="52" spans="1:5" ht="15" customHeight="1" x14ac:dyDescent="0.3">
      <c r="A52" t="s">
        <v>19</v>
      </c>
      <c r="B52" s="2">
        <v>104213</v>
      </c>
      <c r="C52" s="3">
        <f t="shared" si="0"/>
        <v>0.73065615301200304</v>
      </c>
      <c r="D52" s="3">
        <f>AVERAGE(C52:C54)</f>
        <v>0.75647131959765168</v>
      </c>
      <c r="E52" s="3">
        <f>STDEV(C52:C54)</f>
        <v>3.6294577699563367E-2</v>
      </c>
    </row>
    <row r="53" spans="1:5" ht="15" customHeight="1" x14ac:dyDescent="0.3">
      <c r="B53" s="2">
        <v>113814</v>
      </c>
      <c r="C53" s="3">
        <f t="shared" si="0"/>
        <v>0.79797049695247346</v>
      </c>
    </row>
    <row r="54" spans="1:5" ht="15" customHeight="1" x14ac:dyDescent="0.3">
      <c r="B54" s="2">
        <v>105658</v>
      </c>
      <c r="C54" s="3">
        <f t="shared" si="0"/>
        <v>0.74078730882847843</v>
      </c>
    </row>
    <row r="55" spans="1:5" ht="15" customHeight="1" x14ac:dyDescent="0.3">
      <c r="A55" t="s">
        <v>20</v>
      </c>
      <c r="B55" s="2">
        <v>124724</v>
      </c>
      <c r="C55" s="3">
        <f t="shared" si="0"/>
        <v>0.87446247616198625</v>
      </c>
      <c r="D55" s="3">
        <f>AVERAGE(C55:C57)</f>
        <v>0.84049798078001714</v>
      </c>
      <c r="E55" s="3">
        <f>STDEV(C55:C57)</f>
        <v>3.7687057809719482E-2</v>
      </c>
    </row>
    <row r="56" spans="1:5" ht="15" customHeight="1" x14ac:dyDescent="0.3">
      <c r="B56" s="2">
        <v>114097</v>
      </c>
      <c r="C56" s="3">
        <f t="shared" si="0"/>
        <v>0.79995466103279356</v>
      </c>
    </row>
    <row r="57" spans="1:5" ht="15" customHeight="1" x14ac:dyDescent="0.3">
      <c r="B57" s="2">
        <v>120818</v>
      </c>
      <c r="C57" s="3">
        <f t="shared" si="0"/>
        <v>0.84707680514527162</v>
      </c>
    </row>
    <row r="58" spans="1:5" ht="15" customHeight="1" x14ac:dyDescent="0.3">
      <c r="A58" t="s">
        <v>21</v>
      </c>
      <c r="B58" s="2">
        <v>110085</v>
      </c>
      <c r="C58" s="3">
        <f t="shared" si="0"/>
        <v>0.77182580488352082</v>
      </c>
      <c r="D58" s="3">
        <f>AVERAGE(C58:C60)</f>
        <v>0.80541169651871514</v>
      </c>
      <c r="E58" s="3">
        <f>STDEV(C58:C60)</f>
        <v>3.3608115707349687E-2</v>
      </c>
    </row>
    <row r="59" spans="1:5" ht="15" customHeight="1" x14ac:dyDescent="0.3">
      <c r="B59" s="2">
        <v>119672</v>
      </c>
      <c r="C59" s="3">
        <f t="shared" si="0"/>
        <v>0.83904199229704968</v>
      </c>
    </row>
    <row r="60" spans="1:5" ht="15" customHeight="1" x14ac:dyDescent="0.3">
      <c r="B60" s="2">
        <v>114869</v>
      </c>
      <c r="C60" s="3">
        <f t="shared" si="0"/>
        <v>0.80536729237557492</v>
      </c>
    </row>
    <row r="61" spans="1:5" ht="15" customHeight="1" x14ac:dyDescent="0.3">
      <c r="A61" t="s">
        <v>22</v>
      </c>
      <c r="B61" s="2">
        <v>125480</v>
      </c>
      <c r="C61" s="3">
        <f t="shared" si="0"/>
        <v>0.87976292861683425</v>
      </c>
      <c r="D61" s="3">
        <f>AVERAGE(C61:C63)</f>
        <v>0.84931570878360685</v>
      </c>
      <c r="E61" s="3">
        <f>STDEV(C61:C63)</f>
        <v>3.9375944653074271E-2</v>
      </c>
    </row>
    <row r="62" spans="1:5" ht="15" customHeight="1" x14ac:dyDescent="0.3">
      <c r="B62" s="2">
        <v>114795</v>
      </c>
      <c r="C62" s="3">
        <f t="shared" si="0"/>
        <v>0.80484846501888341</v>
      </c>
    </row>
    <row r="63" spans="1:5" ht="15" customHeight="1" x14ac:dyDescent="0.3">
      <c r="B63" s="2">
        <v>123137</v>
      </c>
      <c r="C63" s="3">
        <f t="shared" si="0"/>
        <v>0.863335732715103</v>
      </c>
    </row>
    <row r="64" spans="1:5" ht="15" customHeight="1" x14ac:dyDescent="0.3">
      <c r="A64" t="s">
        <v>23</v>
      </c>
      <c r="B64" s="2">
        <v>91801</v>
      </c>
      <c r="C64" s="3">
        <f t="shared" si="0"/>
        <v>0.64363338069775267</v>
      </c>
      <c r="D64" s="3">
        <f>AVERAGE(C64:C66)</f>
        <v>0.60455072355382711</v>
      </c>
      <c r="E64" s="3">
        <f>STDEV(C64:C66)</f>
        <v>4.5492488798117986E-2</v>
      </c>
    </row>
    <row r="65" spans="1:5" ht="15" customHeight="1" x14ac:dyDescent="0.3">
      <c r="B65" s="2">
        <v>87775</v>
      </c>
      <c r="C65" s="3">
        <f t="shared" si="0"/>
        <v>0.61540636802153825</v>
      </c>
    </row>
    <row r="66" spans="1:5" ht="15" customHeight="1" x14ac:dyDescent="0.3">
      <c r="B66" s="2">
        <v>79104</v>
      </c>
      <c r="C66" s="3">
        <f t="shared" si="0"/>
        <v>0.5546124219421904</v>
      </c>
    </row>
    <row r="67" spans="1:5" ht="15" customHeight="1" x14ac:dyDescent="0.3">
      <c r="A67" t="s">
        <v>24</v>
      </c>
      <c r="B67" s="2">
        <v>121649</v>
      </c>
      <c r="C67" s="3">
        <f t="shared" si="0"/>
        <v>0.85290309613730686</v>
      </c>
      <c r="D67" s="3">
        <f>AVERAGE(C67:C69)</f>
        <v>0.86570317466252844</v>
      </c>
      <c r="E67" s="3">
        <f>STDEV(C67:C69)</f>
        <v>1.1371253649775558E-2</v>
      </c>
    </row>
    <row r="68" spans="1:5" ht="15" customHeight="1" x14ac:dyDescent="0.3">
      <c r="B68" s="2">
        <v>124026</v>
      </c>
      <c r="C68" s="3">
        <f t="shared" si="0"/>
        <v>0.8695686721758964</v>
      </c>
    </row>
    <row r="69" spans="1:5" ht="15" customHeight="1" x14ac:dyDescent="0.3">
      <c r="B69" s="2">
        <v>124749</v>
      </c>
      <c r="C69" s="3">
        <f t="shared" si="0"/>
        <v>0.87463775567438207</v>
      </c>
    </row>
    <row r="70" spans="1:5" ht="15" customHeight="1" x14ac:dyDescent="0.3">
      <c r="A70" t="s">
        <v>25</v>
      </c>
      <c r="B70" s="2">
        <v>127417</v>
      </c>
      <c r="C70" s="3">
        <f t="shared" si="0"/>
        <v>0.89334358523725832</v>
      </c>
      <c r="D70" s="3">
        <f>AVERAGE(C70:C72)</f>
        <v>0.95388045469842575</v>
      </c>
      <c r="E70" s="3">
        <f>STDEV(C70:C72)</f>
        <v>5.3322651075371631E-2</v>
      </c>
    </row>
    <row r="71" spans="1:5" ht="15" customHeight="1" x14ac:dyDescent="0.3">
      <c r="B71" s="2">
        <v>141757</v>
      </c>
      <c r="C71" s="3">
        <f t="shared" si="0"/>
        <v>0.9938839135474703</v>
      </c>
    </row>
    <row r="72" spans="1:5" ht="15" customHeight="1" x14ac:dyDescent="0.3">
      <c r="B72" s="2">
        <v>138980</v>
      </c>
      <c r="C72" s="3">
        <f t="shared" si="0"/>
        <v>0.97441386531054852</v>
      </c>
    </row>
    <row r="73" spans="1:5" ht="15" customHeight="1" x14ac:dyDescent="0.3">
      <c r="A73" t="s">
        <v>26</v>
      </c>
      <c r="B73" s="2">
        <v>145167</v>
      </c>
      <c r="C73" s="3">
        <f t="shared" si="0"/>
        <v>1.0177920390382529</v>
      </c>
      <c r="D73" s="3">
        <f>AVERAGE(C73:C75)</f>
        <v>1.0782728190554538</v>
      </c>
      <c r="E73" s="3">
        <f>STDEV(C73:C75)</f>
        <v>5.2773142241034889E-2</v>
      </c>
    </row>
    <row r="74" spans="1:5" ht="15" customHeight="1" x14ac:dyDescent="0.3">
      <c r="B74" s="2">
        <v>157187</v>
      </c>
      <c r="C74" s="3">
        <f t="shared" si="0"/>
        <v>1.1020664285981379</v>
      </c>
    </row>
    <row r="75" spans="1:5" ht="15" customHeight="1" x14ac:dyDescent="0.3">
      <c r="B75" s="2">
        <v>159026</v>
      </c>
      <c r="C75" s="3">
        <f t="shared" si="0"/>
        <v>1.1149599895299704</v>
      </c>
    </row>
    <row r="76" spans="1:5" ht="15" customHeight="1" x14ac:dyDescent="0.3">
      <c r="A76" t="s">
        <v>27</v>
      </c>
      <c r="B76" s="2">
        <v>154891</v>
      </c>
      <c r="C76" s="3">
        <f t="shared" si="0"/>
        <v>1.0859687581797106</v>
      </c>
      <c r="D76" s="3">
        <f>AVERAGE(C76:C78)</f>
        <v>1.0753725273903452</v>
      </c>
      <c r="E76" s="3">
        <f>STDEV(C76:C78)</f>
        <v>1.0080315665245417E-2</v>
      </c>
    </row>
    <row r="77" spans="1:5" ht="15" customHeight="1" x14ac:dyDescent="0.3">
      <c r="B77" s="2">
        <v>152029</v>
      </c>
      <c r="C77" s="3">
        <f t="shared" si="0"/>
        <v>1.0659027596006432</v>
      </c>
    </row>
    <row r="78" spans="1:5" ht="15" customHeight="1" x14ac:dyDescent="0.3">
      <c r="B78" s="2">
        <v>153219</v>
      </c>
      <c r="C78" s="3">
        <f t="shared" si="0"/>
        <v>1.0742460643906817</v>
      </c>
    </row>
    <row r="79" spans="1:5" ht="15" customHeight="1" x14ac:dyDescent="0.3">
      <c r="A79" t="s">
        <v>28</v>
      </c>
      <c r="B79" s="2">
        <v>119048</v>
      </c>
      <c r="C79" s="3">
        <f t="shared" si="0"/>
        <v>0.83466701566765134</v>
      </c>
      <c r="D79" s="3">
        <f>AVERAGE(C79:C81)</f>
        <v>0.83748551022697526</v>
      </c>
      <c r="E79" s="3">
        <f>STDEV(C79:C81)</f>
        <v>3.872963159814214E-2</v>
      </c>
    </row>
    <row r="80" spans="1:5" ht="15" customHeight="1" x14ac:dyDescent="0.3">
      <c r="B80" s="2">
        <v>114138</v>
      </c>
      <c r="C80" s="3">
        <f t="shared" si="0"/>
        <v>0.80024211943312262</v>
      </c>
    </row>
    <row r="81" spans="1:5" ht="15" customHeight="1" x14ac:dyDescent="0.3">
      <c r="B81" s="2">
        <v>125164</v>
      </c>
      <c r="C81" s="3">
        <f t="shared" si="0"/>
        <v>0.87754739558015171</v>
      </c>
    </row>
    <row r="82" spans="1:5" ht="15" customHeight="1" x14ac:dyDescent="0.3">
      <c r="A82" t="s">
        <v>29</v>
      </c>
      <c r="B82" s="2">
        <v>99505</v>
      </c>
      <c r="C82" s="3">
        <f t="shared" si="0"/>
        <v>0.69764751523763224</v>
      </c>
      <c r="D82" s="3">
        <f>AVERAGE(C82:C84)</f>
        <v>0.67098866993231876</v>
      </c>
      <c r="E82" s="3">
        <f>STDEV(C82:C84)</f>
        <v>2.8599567208177239E-2</v>
      </c>
    </row>
    <row r="83" spans="1:5" ht="15" customHeight="1" x14ac:dyDescent="0.3">
      <c r="B83" s="2">
        <v>91394</v>
      </c>
      <c r="C83" s="3">
        <f t="shared" si="0"/>
        <v>0.64077983023594953</v>
      </c>
    </row>
    <row r="84" spans="1:5" ht="15" customHeight="1" x14ac:dyDescent="0.3">
      <c r="B84" s="2">
        <v>96209</v>
      </c>
      <c r="C84" s="3">
        <f t="shared" si="0"/>
        <v>0.67453866432337428</v>
      </c>
    </row>
    <row r="85" spans="1:5" ht="15" customHeight="1" x14ac:dyDescent="0.3">
      <c r="A85" t="s">
        <v>30</v>
      </c>
      <c r="B85" s="2">
        <v>126901</v>
      </c>
      <c r="C85" s="3">
        <f t="shared" si="0"/>
        <v>0.88972581610140966</v>
      </c>
      <c r="D85" s="3">
        <f>AVERAGE(C85:C87)</f>
        <v>0.87582264517817732</v>
      </c>
      <c r="E85" s="3">
        <f>STDEV(C85:C87)</f>
        <v>2.7690088186652688E-2</v>
      </c>
    </row>
    <row r="86" spans="1:5" ht="15" customHeight="1" x14ac:dyDescent="0.3">
      <c r="B86" s="2">
        <v>120370</v>
      </c>
      <c r="C86" s="3">
        <f t="shared" si="0"/>
        <v>0.84393579628313942</v>
      </c>
    </row>
    <row r="87" spans="1:5" ht="15" customHeight="1" x14ac:dyDescent="0.3">
      <c r="B87" s="2">
        <v>127483</v>
      </c>
      <c r="C87" s="3">
        <f t="shared" si="0"/>
        <v>0.8938063231499831</v>
      </c>
    </row>
    <row r="88" spans="1:5" ht="15" customHeight="1" x14ac:dyDescent="0.3">
      <c r="A88" t="s">
        <v>31</v>
      </c>
      <c r="B88" s="2">
        <v>122613</v>
      </c>
      <c r="C88" s="3">
        <f t="shared" si="0"/>
        <v>0.85966187413528772</v>
      </c>
      <c r="D88" s="3">
        <f>AVERAGE(C88:C90)</f>
        <v>0.84131361477769884</v>
      </c>
      <c r="E88" s="3">
        <f>STDEV(C88:C90)</f>
        <v>4.2652064047110187E-2</v>
      </c>
    </row>
    <row r="89" spans="1:5" ht="15" customHeight="1" x14ac:dyDescent="0.3">
      <c r="B89" s="2">
        <v>113042</v>
      </c>
      <c r="C89" s="3">
        <f t="shared" si="0"/>
        <v>0.79255786560969221</v>
      </c>
    </row>
    <row r="90" spans="1:5" ht="15" customHeight="1" x14ac:dyDescent="0.3">
      <c r="B90" s="2">
        <v>124333</v>
      </c>
      <c r="C90" s="3">
        <f t="shared" si="0"/>
        <v>0.87172110458811647</v>
      </c>
    </row>
    <row r="91" spans="1:5" ht="15" customHeight="1" x14ac:dyDescent="0.3">
      <c r="A91" t="s">
        <v>1</v>
      </c>
      <c r="B91" s="2">
        <v>135846</v>
      </c>
      <c r="C91" s="3">
        <f t="shared" si="0"/>
        <v>0.95244082563661514</v>
      </c>
      <c r="D91" s="3">
        <f>AVERAGE(C91:C99)</f>
        <v>1</v>
      </c>
      <c r="E91" s="3">
        <f>STDEV(C91:C99)</f>
        <v>8.8290553930687979E-2</v>
      </c>
    </row>
    <row r="92" spans="1:5" ht="15" customHeight="1" x14ac:dyDescent="0.3">
      <c r="B92" s="2">
        <v>131747</v>
      </c>
      <c r="C92" s="3">
        <f t="shared" si="0"/>
        <v>0.92370199678420517</v>
      </c>
    </row>
    <row r="93" spans="1:5" ht="15" customHeight="1" x14ac:dyDescent="0.3">
      <c r="B93" s="2">
        <v>132994</v>
      </c>
      <c r="C93" s="3">
        <f t="shared" ref="C93:C99" si="1">B93/$B$3</f>
        <v>0.93244493886250601</v>
      </c>
    </row>
    <row r="94" spans="1:5" ht="15" customHeight="1" x14ac:dyDescent="0.3">
      <c r="B94" s="2">
        <v>146464</v>
      </c>
      <c r="C94" s="3">
        <f t="shared" si="1"/>
        <v>1.0268855401413453</v>
      </c>
    </row>
    <row r="95" spans="1:5" ht="15" customHeight="1" x14ac:dyDescent="0.3">
      <c r="B95" s="2">
        <v>129104</v>
      </c>
      <c r="C95" s="3">
        <f t="shared" si="1"/>
        <v>0.90517144673372463</v>
      </c>
    </row>
    <row r="96" spans="1:5" ht="15" customHeight="1" x14ac:dyDescent="0.3">
      <c r="B96" s="2">
        <v>149417</v>
      </c>
      <c r="C96" s="3">
        <f t="shared" si="1"/>
        <v>1.0475895561455333</v>
      </c>
    </row>
    <row r="97" spans="2:3" ht="15" customHeight="1" x14ac:dyDescent="0.3">
      <c r="B97" s="2">
        <v>165708</v>
      </c>
      <c r="C97" s="3">
        <f t="shared" si="1"/>
        <v>1.161808697603111</v>
      </c>
    </row>
    <row r="98" spans="2:3" ht="15" customHeight="1" x14ac:dyDescent="0.3">
      <c r="B98" s="2">
        <v>135954</v>
      </c>
      <c r="C98" s="3">
        <f t="shared" si="1"/>
        <v>0.95319803313016482</v>
      </c>
    </row>
    <row r="99" spans="2:3" ht="15" customHeight="1" x14ac:dyDescent="0.3">
      <c r="B99" s="2">
        <v>156430</v>
      </c>
      <c r="C99" s="3">
        <f t="shared" si="1"/>
        <v>1.096758964962794</v>
      </c>
    </row>
    <row r="100" spans="2:3" ht="15" customHeight="1" x14ac:dyDescent="0.3"/>
    <row r="101" spans="2:3" ht="15" customHeight="1" x14ac:dyDescent="0.3"/>
    <row r="102" spans="2:3" ht="15" customHeight="1" x14ac:dyDescent="0.3"/>
    <row r="104" spans="2:3" ht="15" customHeight="1" x14ac:dyDescent="0.3"/>
    <row r="105" spans="2:3" ht="15" customHeight="1" x14ac:dyDescent="0.3"/>
    <row r="106" spans="2:3" ht="15" customHeight="1" x14ac:dyDescent="0.3"/>
    <row r="107" spans="2:3" ht="15" customHeight="1" x14ac:dyDescent="0.3"/>
    <row r="108" spans="2:3" ht="15" customHeight="1" x14ac:dyDescent="0.3"/>
    <row r="109" spans="2:3" ht="15" customHeight="1" x14ac:dyDescent="0.3"/>
    <row r="110" spans="2:3" ht="15" customHeight="1" x14ac:dyDescent="0.3"/>
    <row r="111" spans="2:3" ht="15" customHeight="1" x14ac:dyDescent="0.3"/>
    <row r="112" spans="2:3" ht="15" customHeight="1" x14ac:dyDescent="0.3"/>
  </sheetData>
  <pageMargins left="0.75" right="0.75" top="1" bottom="1" header="0.5" footer="0.5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14336D5B64B243929ABF7A6F2042C3" ma:contentTypeVersion="7" ma:contentTypeDescription="Create a new document." ma:contentTypeScope="" ma:versionID="fcfc8e5995a43021ae4cbe819a0dac15">
  <xsd:schema xmlns:xsd="http://www.w3.org/2001/XMLSchema" xmlns:p="http://schemas.microsoft.com/office/2006/metadata/properties" xmlns:ns2="0ee220af-f9d7-4c7f-8433-50fb4088673f" targetNamespace="http://schemas.microsoft.com/office/2006/metadata/properties" ma:root="true" ma:fieldsID="78890a358360b9fb23cfa529a447f4d9" ns2:_="">
    <xsd:import namespace="0ee220af-f9d7-4c7f-8433-50fb4088673f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FileFormat" minOccurs="0"/>
                <xsd:element ref="ns2:DocumentId" minOccurs="0"/>
                <xsd:element ref="ns2:TitleName" minOccurs="0"/>
                <xsd:element ref="ns2:StageName" minOccurs="0"/>
                <xsd:element ref="ns2:IsDeleted" minOccurs="0"/>
                <xsd:element ref="ns2:Checked_x0020_Out_x0020_To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ee220af-f9d7-4c7f-8433-50fb4088673f" elementFormDefault="qualified">
    <xsd:import namespace="http://schemas.microsoft.com/office/2006/documentManagement/types"/>
    <xsd:element name="DocumentType" ma:index="8" nillable="true" ma:displayName="DocumentType" ma:internalName="DocumentType">
      <xsd:simpleType>
        <xsd:restriction base="dms:Text"/>
      </xsd:simpleType>
    </xsd:element>
    <xsd:element name="FileFormat" ma:index="9" nillable="true" ma:displayName="FileFormat" ma:internalName="FileFormat">
      <xsd:simpleType>
        <xsd:restriction base="dms:Text"/>
      </xsd:simpleType>
    </xsd:element>
    <xsd:element name="DocumentId" ma:index="10" nillable="true" ma:displayName="DocumentId" ma:internalName="DocumentId">
      <xsd:simpleType>
        <xsd:restriction base="dms:Text"/>
      </xsd:simpleType>
    </xsd:element>
    <xsd:element name="TitleName" ma:index="11" nillable="true" ma:displayName="TitleName" ma:internalName="TitleName">
      <xsd:simpleType>
        <xsd:restriction base="dms:Text"/>
      </xsd:simpleType>
    </xsd:element>
    <xsd:element name="StageName" ma:index="12" nillable="true" ma:displayName="StageName" ma:internalName="StageName">
      <xsd:simpleType>
        <xsd:restriction base="dms:Text"/>
      </xsd:simpleType>
    </xsd:element>
    <xsd:element name="IsDeleted" ma:index="13" nillable="true" ma:displayName="IsDeleted" ma:default="0" ma:internalName="IsDeleted">
      <xsd:simpleType>
        <xsd:restriction base="dms:Boolean"/>
      </xsd:simpleType>
    </xsd:element>
    <xsd:element name="Checked_x0020_Out_x0020_To" ma:index="14" nillable="true" ma:displayName="Checked Out To" ma:list="UserInfo" ma:internalName="Checked_x0020_Out_x0020_T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Checked_x0020_Out_x0020_To xmlns="0ee220af-f9d7-4c7f-8433-50fb4088673f">
      <UserInfo>
        <DisplayName/>
        <AccountId xsi:nil="true"/>
        <AccountType/>
      </UserInfo>
    </Checked_x0020_Out_x0020_To>
    <IsDeleted xmlns="0ee220af-f9d7-4c7f-8433-50fb4088673f">false</IsDeleted>
    <FileFormat xmlns="0ee220af-f9d7-4c7f-8433-50fb4088673f">XLSX</FileFormat>
    <DocumentType xmlns="0ee220af-f9d7-4c7f-8433-50fb4088673f">Table</DocumentType>
    <DocumentId xmlns="0ee220af-f9d7-4c7f-8433-50fb4088673f">Table 3.XLSX</DocumentId>
    <TitleName xmlns="0ee220af-f9d7-4c7f-8433-50fb4088673f">Table 3.XLSX</TitleName>
    <StageName xmlns="0ee220af-f9d7-4c7f-8433-50fb4088673f" xsi:nil="true"/>
  </documentManagement>
</p:properties>
</file>

<file path=customXml/itemProps1.xml><?xml version="1.0" encoding="utf-8"?>
<ds:datastoreItem xmlns:ds="http://schemas.openxmlformats.org/officeDocument/2006/customXml" ds:itemID="{B3B86C9E-7BCD-47C0-9C5E-AEB918349411}"/>
</file>

<file path=customXml/itemProps2.xml><?xml version="1.0" encoding="utf-8"?>
<ds:datastoreItem xmlns:ds="http://schemas.openxmlformats.org/officeDocument/2006/customXml" ds:itemID="{7964ABDA-1A2A-41F5-BDCE-BB38E7E6FD36}"/>
</file>

<file path=customXml/itemProps3.xml><?xml version="1.0" encoding="utf-8"?>
<ds:datastoreItem xmlns:ds="http://schemas.openxmlformats.org/officeDocument/2006/customXml" ds:itemID="{4AC65391-B5A2-44E5-AB50-7A5F043005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Supplemental Table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George Mason University</cp:lastModifiedBy>
  <dcterms:created xsi:type="dcterms:W3CDTF">2014-06-06T17:45:53Z</dcterms:created>
  <dcterms:modified xsi:type="dcterms:W3CDTF">2015-06-04T22:25:34Z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0x010100A314336D5B64B243929ABF7A6F2042C3</vt:lpwstr>
  </property>
</Properties>
</file>