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900" windowWidth="27585" windowHeight="11100"/>
  </bookViews>
  <sheets>
    <sheet name="Reannotation of V.c. ORFs" sheetId="2" r:id="rId1"/>
    <sheet name="Genes with 5'UTRs &lt;10nt" sheetId="3" r:id="rId2"/>
  </sheets>
  <calcPr calcId="145621" concurrentCalc="0"/>
</workbook>
</file>

<file path=xl/calcChain.xml><?xml version="1.0" encoding="utf-8"?>
<calcChain xmlns="http://schemas.openxmlformats.org/spreadsheetml/2006/main">
  <c r="D164" i="2" l="1"/>
  <c r="D161" i="2"/>
  <c r="D121" i="2"/>
  <c r="D141" i="2"/>
  <c r="D167" i="2"/>
  <c r="D122" i="2"/>
  <c r="D151" i="2"/>
  <c r="D128" i="2"/>
  <c r="D169" i="2"/>
  <c r="D130" i="2"/>
  <c r="D119" i="2"/>
  <c r="D120" i="2"/>
  <c r="D52" i="2"/>
  <c r="D10" i="2"/>
  <c r="D107" i="2"/>
  <c r="D71" i="2"/>
  <c r="D86" i="2"/>
  <c r="D102" i="2"/>
  <c r="D30" i="2"/>
  <c r="D100" i="2"/>
  <c r="D113" i="2"/>
  <c r="D34" i="2"/>
  <c r="D19" i="2"/>
  <c r="D110" i="2"/>
  <c r="D24" i="2"/>
  <c r="D109" i="2"/>
  <c r="D17" i="2"/>
  <c r="D75" i="2"/>
  <c r="D106" i="2"/>
  <c r="D97" i="2"/>
  <c r="D39" i="2"/>
  <c r="D99" i="2"/>
  <c r="D94" i="2"/>
  <c r="D95" i="2"/>
  <c r="D55" i="2"/>
  <c r="D64" i="2"/>
  <c r="D47" i="2"/>
</calcChain>
</file>

<file path=xl/sharedStrings.xml><?xml version="1.0" encoding="utf-8"?>
<sst xmlns="http://schemas.openxmlformats.org/spreadsheetml/2006/main" count="767" uniqueCount="493">
  <si>
    <t>VC1778</t>
  </si>
  <si>
    <t>VC0809</t>
  </si>
  <si>
    <t>VC1771</t>
  </si>
  <si>
    <t>VC0803</t>
  </si>
  <si>
    <t>VC1481</t>
  </si>
  <si>
    <t>VC1784</t>
  </si>
  <si>
    <t>VC0597</t>
  </si>
  <si>
    <t>VC0697</t>
  </si>
  <si>
    <t>VC0898</t>
  </si>
  <si>
    <t>VC1669</t>
  </si>
  <si>
    <t>VC2671</t>
  </si>
  <si>
    <t>VC1444</t>
  </si>
  <si>
    <t>VC1282</t>
  </si>
  <si>
    <t>VC0608</t>
  </si>
  <si>
    <t>VC1931</t>
  </si>
  <si>
    <t>VC1932</t>
  </si>
  <si>
    <t>VC0078</t>
  </si>
  <si>
    <t>VC2266</t>
  </si>
  <si>
    <t>VC0200</t>
  </si>
  <si>
    <t>VC1579</t>
  </si>
  <si>
    <t>VC1271</t>
  </si>
  <si>
    <t>VC1279</t>
  </si>
  <si>
    <t>VC1610</t>
  </si>
  <si>
    <t>VC1237</t>
  </si>
  <si>
    <t>VC1598</t>
  </si>
  <si>
    <t>VC0068</t>
  </si>
  <si>
    <t>VC0438</t>
  </si>
  <si>
    <t>VC0998</t>
  </si>
  <si>
    <t>+</t>
  </si>
  <si>
    <t>VC0973</t>
  </si>
  <si>
    <t>VC0977</t>
  </si>
  <si>
    <t>VC1365</t>
  </si>
  <si>
    <t>VC1367</t>
  </si>
  <si>
    <t>Strand</t>
  </si>
  <si>
    <t>VC1006</t>
  </si>
  <si>
    <t>VC2330</t>
  </si>
  <si>
    <t>VC1189</t>
  </si>
  <si>
    <t>VC0701</t>
  </si>
  <si>
    <t>VC1211</t>
  </si>
  <si>
    <t>VC0015a</t>
  </si>
  <si>
    <t>VC2108</t>
  </si>
  <si>
    <t>VC0113</t>
  </si>
  <si>
    <t>VC2004</t>
  </si>
  <si>
    <t>VC0199</t>
  </si>
  <si>
    <t>VC1867</t>
  </si>
  <si>
    <t>VC1639</t>
  </si>
  <si>
    <t>VC0868</t>
  </si>
  <si>
    <t>VC0928</t>
  </si>
  <si>
    <t>VC1942</t>
  </si>
  <si>
    <t>VC2630</t>
  </si>
  <si>
    <t>VC2038</t>
  </si>
  <si>
    <t>VC1037</t>
  </si>
  <si>
    <t>VC0851</t>
  </si>
  <si>
    <t>VC0859</t>
  </si>
  <si>
    <t>VC1502</t>
  </si>
  <si>
    <t>VC2215</t>
  </si>
  <si>
    <t>VC1643</t>
  </si>
  <si>
    <t>VC0481</t>
  </si>
  <si>
    <t>VC0486</t>
  </si>
  <si>
    <t>VC2357</t>
  </si>
  <si>
    <t>VC1645</t>
  </si>
  <si>
    <t>VC0331</t>
  </si>
  <si>
    <t>VC0333</t>
  </si>
  <si>
    <t>VC0337</t>
  </si>
  <si>
    <t>VC0408</t>
  </si>
  <si>
    <t>VC0864</t>
  </si>
  <si>
    <t>VC0039</t>
  </si>
  <si>
    <t>VC2046</t>
  </si>
  <si>
    <t>VC2745</t>
  </si>
  <si>
    <t>VC1712</t>
  </si>
  <si>
    <t>VC1840</t>
  </si>
  <si>
    <t>VC0671</t>
  </si>
  <si>
    <t>VC0383</t>
  </si>
  <si>
    <t>VC0577</t>
  </si>
  <si>
    <t>-</t>
  </si>
  <si>
    <t>VC1448</t>
  </si>
  <si>
    <t>VC2473</t>
  </si>
  <si>
    <t>VC2561</t>
  </si>
  <si>
    <t>VC1159</t>
  </si>
  <si>
    <t>VC0817</t>
  </si>
  <si>
    <t>VC1414</t>
  </si>
  <si>
    <t>VC0318</t>
  </si>
  <si>
    <t>VC0473</t>
  </si>
  <si>
    <t>VC1498</t>
  </si>
  <si>
    <t>VC2047</t>
  </si>
  <si>
    <t>VC0091</t>
  </si>
  <si>
    <t>VC1142</t>
  </si>
  <si>
    <t>VC1252</t>
  </si>
  <si>
    <t>MRQGLALTMQFSQQEVSM</t>
  </si>
  <si>
    <t>MVYRHCCYSILEKLM</t>
  </si>
  <si>
    <t>MNQEFFM</t>
  </si>
  <si>
    <t>MPSYLRFIIIFLSQYRKMSM</t>
  </si>
  <si>
    <t>MLRIPLEEVSM</t>
  </si>
  <si>
    <t>MFM</t>
  </si>
  <si>
    <t>MRKINTNKNDSQIYSRGFIM</t>
  </si>
  <si>
    <t>hypothetical protein</t>
  </si>
  <si>
    <t>SpoOM-like protein</t>
  </si>
  <si>
    <t>LysR family transcriptional regulator</t>
  </si>
  <si>
    <t>ferritin</t>
  </si>
  <si>
    <t>O-methyltransferase-like protein</t>
  </si>
  <si>
    <t>methyltransferase-like protein</t>
  </si>
  <si>
    <t>hemolysin secretion ATP-binding protein</t>
  </si>
  <si>
    <t>iron(III) compound receptor</t>
  </si>
  <si>
    <t>UDP-N-acetylenolpyruvoylglucosamine reductase</t>
  </si>
  <si>
    <t>MASLSYPKTTM</t>
  </si>
  <si>
    <t>NADH pyrophosphatase</t>
  </si>
  <si>
    <t>MIRLQAIRRSRM</t>
  </si>
  <si>
    <t>MKSVCRSDAFHILSPTVLYFGNPDRKTKRIMM</t>
  </si>
  <si>
    <t>TetR family transcriptional regulator</t>
  </si>
  <si>
    <t>MLNGILSALITPNRKDDAM</t>
  </si>
  <si>
    <t>MLSFINKPRMESKM</t>
  </si>
  <si>
    <t>MHAVRYVSELKNM</t>
  </si>
  <si>
    <t>MSHA pilin protein MshB</t>
  </si>
  <si>
    <t>MPQLSCGFFVSKSTFLKFVSGTLTLSSAYLGFRKGIM</t>
  </si>
  <si>
    <t>MQQQGGFATIAATDFPHPFISLTSHLGVDM</t>
  </si>
  <si>
    <t>transketolase</t>
  </si>
  <si>
    <t>LysE/YggA family protein</t>
  </si>
  <si>
    <t>MNWWILLQGFSLGATM</t>
  </si>
  <si>
    <t>DeoR family transcriptional regulator</t>
  </si>
  <si>
    <t>MCFIMSKRNTQLRRHTIVKLVNEQGEM</t>
  </si>
  <si>
    <t>ClpXP protease specificity-enhancing factor</t>
  </si>
  <si>
    <t>MDAGM</t>
  </si>
  <si>
    <t>sugar fermentation stimulation protein A</t>
  </si>
  <si>
    <t>MRLIKVIITSQKEYSM</t>
  </si>
  <si>
    <t>iron(III) ABC transporter substrate-binding protein</t>
  </si>
  <si>
    <t>dinucleoside polyphosphate hydrolase</t>
  </si>
  <si>
    <t>MLRLGICGKINAIKEFTRGLPM</t>
  </si>
  <si>
    <t>MMYPLLCLSYLYVVFVRENAM</t>
  </si>
  <si>
    <t>Trp operon repressor</t>
  </si>
  <si>
    <t>MLHYNRPVYHLTSTTM</t>
  </si>
  <si>
    <t>RNA methyltransferase</t>
  </si>
  <si>
    <t>MHYNSPAFISDSTM</t>
  </si>
  <si>
    <t>MNHRDSIGKVQFILSYLYSRKPNNFEMELPM</t>
  </si>
  <si>
    <t>transposase</t>
  </si>
  <si>
    <t>MSMDREIQQRLQWVKM</t>
  </si>
  <si>
    <t>MFIISQVFSPEGQRVLTM</t>
  </si>
  <si>
    <t>outer membrane protein assembly factor BamE</t>
  </si>
  <si>
    <t>MRQNMALKSANQQGNTLIEFM</t>
  </si>
  <si>
    <t>type IV pilus assembly protein PilW</t>
  </si>
  <si>
    <t>MSAISARITVFKNPWSVILSASLFSAQDEQFM</t>
  </si>
  <si>
    <t>tRNA(adenine34) deaminase</t>
  </si>
  <si>
    <t>MQMGRNSKLTKKM</t>
  </si>
  <si>
    <t>MGSNLDGFDYNKGLTSPYFLWFLVM</t>
  </si>
  <si>
    <t>exonuclease IX</t>
  </si>
  <si>
    <t>MSNFKGSIM</t>
  </si>
  <si>
    <t>MMNLFKTTILFSTITM</t>
  </si>
  <si>
    <t>MSFEAFIPIVYSAMCHPNQGFAM</t>
  </si>
  <si>
    <t>putative thioredoxin</t>
  </si>
  <si>
    <t>MDPIYLTNLRTSKFKAHTEPFM</t>
  </si>
  <si>
    <t>pilus assembly protein FimV</t>
  </si>
  <si>
    <t>MLYRRICNNASLITQFRTRM</t>
  </si>
  <si>
    <t>ribonuclease T</t>
  </si>
  <si>
    <t>MIPLSFSGFSCSLSGGSMGKKGEVM</t>
  </si>
  <si>
    <t>mrp protein</t>
  </si>
  <si>
    <t>MYSM</t>
  </si>
  <si>
    <t>cold shock-like protein CspD</t>
  </si>
  <si>
    <t>MVLITTLFVSRSNEHM</t>
  </si>
  <si>
    <t>phosphoserine aminotransferase</t>
  </si>
  <si>
    <t>MVNSCSTVLPMASGDKM</t>
  </si>
  <si>
    <t>MSLFSMLSFNKYLPTVRKNELTKVSQYLVSAM</t>
  </si>
  <si>
    <t>MKAFALLFRASRLCRICFHALKRSKDARM</t>
  </si>
  <si>
    <t>nicotinate-nucleotide--dimethylbenzimidazole phosphoribosyltransferase</t>
  </si>
  <si>
    <t>MANM</t>
  </si>
  <si>
    <t>competence damage protein CinA</t>
  </si>
  <si>
    <t>MTIIWATRPKSEKGM</t>
  </si>
  <si>
    <t>MTQRGYM</t>
  </si>
  <si>
    <t>betaine/carnitine transporter</t>
  </si>
  <si>
    <t>MNPM</t>
  </si>
  <si>
    <t>PTS system, cellobiose-specific IIC component</t>
  </si>
  <si>
    <t>MTSIAISIMVCHLQLFIHVRSFILYRINEM</t>
  </si>
  <si>
    <t>7-carboxy-7-deazaguanine synthase</t>
  </si>
  <si>
    <t>MFIKLMRNIFSELTSHIQNM</t>
  </si>
  <si>
    <t>GGDEF family protein</t>
  </si>
  <si>
    <t>MMKKRASHHLVICTLIDTLRFRLSSRKAISM</t>
  </si>
  <si>
    <t>thermostable carboxypeptidase 1</t>
  </si>
  <si>
    <t>MSSHVYKTRSMRLKTTVSTQVDVYSCIHELQQSM</t>
  </si>
  <si>
    <t>MIGCRPFKNAVIHRRNNLM</t>
  </si>
  <si>
    <t>RTX toxin transporter</t>
  </si>
  <si>
    <t>MQVCRQWVTLSLYNNGKWPKM</t>
  </si>
  <si>
    <t>MSLKYVILMRMHPILVMRIVRSSRSEVFIFQMEVIM</t>
  </si>
  <si>
    <t>GAF domain-containing protein</t>
  </si>
  <si>
    <t>MCCFSTFRRSFM</t>
  </si>
  <si>
    <t>16S rRNA (cytosine1407-C5)-methyltransferase</t>
  </si>
  <si>
    <t>MTVRSQLTHDSKTSLDHQGTVM</t>
  </si>
  <si>
    <t>enterobactin synthetase subunit F</t>
  </si>
  <si>
    <t>ABC transporter substrate-binding protein-like protein</t>
  </si>
  <si>
    <t>MPYNSATDLLQREGYGVVHNQFINNMAMYCETRHSILAAIQANRHAPALWVKQKTYTYQEMTDM</t>
  </si>
  <si>
    <t>MSIAKCNEPQSKLVSLGTIDYCESSMRPHLTLIRGLPGSGKSTLAKTLSAVHLEADM</t>
  </si>
  <si>
    <t>sensor histidine kinase</t>
  </si>
  <si>
    <t>MGISCM</t>
  </si>
  <si>
    <t>MKFNPIIQFGPYSNQYNFINFLLFVGGWM</t>
  </si>
  <si>
    <t>methyl-accepting chemotaxis protein</t>
  </si>
  <si>
    <t>MM</t>
  </si>
  <si>
    <t>putative hydrolase of the HAD superfamily</t>
  </si>
  <si>
    <t>MVANMASGSRGQFTSRFGFIM</t>
  </si>
  <si>
    <t>sodium-dependent transporter</t>
  </si>
  <si>
    <t>MHLTLIENIVM</t>
  </si>
  <si>
    <t>MFMYSVFTCRYWRYIMVRLIKHQQLLGEYCM</t>
  </si>
  <si>
    <t>MELKM</t>
  </si>
  <si>
    <t>MSIKMTSQRRRASIHKETDSNIKGVDM</t>
  </si>
  <si>
    <t>sialidase-1</t>
  </si>
  <si>
    <t>MSELRYSSSHSSVYEIFIKTM</t>
  </si>
  <si>
    <t>acyl-CoA thioester hydrolase</t>
  </si>
  <si>
    <t>MSFCFISPRHSSLTM</t>
  </si>
  <si>
    <t>MKRSSICYRASKPLIASLVM</t>
  </si>
  <si>
    <t>MLIFQSFTILSLPCHKHKGEEIDM</t>
  </si>
  <si>
    <t>MPVDVIKNICDNVRKNFRSKPVRKVM</t>
  </si>
  <si>
    <t>methylenetetrahydrofolate dehydrogenase (NADP+) / methenyltetrahydrofolate cyclohydrolase</t>
  </si>
  <si>
    <t>MHKSVASITMSAIFMEAFLM</t>
  </si>
  <si>
    <t>MAQTLLNQGVRKKVVM</t>
  </si>
  <si>
    <t>MPLYGHQGESVM</t>
  </si>
  <si>
    <t>MALM</t>
  </si>
  <si>
    <t>short chain dehydrogenase</t>
  </si>
  <si>
    <t>MPQIPTM</t>
  </si>
  <si>
    <t>MDIPQGGVIM</t>
  </si>
  <si>
    <t>erythronate-4-phosphate dehydrogenase</t>
  </si>
  <si>
    <t>cation transporter E1-E2 family ATPase</t>
  </si>
  <si>
    <t>MQRFNQRVWM</t>
  </si>
  <si>
    <t>thiamine monophosphate kinase</t>
  </si>
  <si>
    <t>MAWFVLITGSVCDEVGEGAKM</t>
  </si>
  <si>
    <t>MCYLESTQGMMTTIMRRLM</t>
  </si>
  <si>
    <t>MPEQRKDRSM</t>
  </si>
  <si>
    <t>MPATDQLRIKIM</t>
  </si>
  <si>
    <t>uroporphyrin-III C-methyltransferase</t>
  </si>
  <si>
    <t>MKYRDITM</t>
  </si>
  <si>
    <t>type IV pilus assembly protein PilQ</t>
  </si>
  <si>
    <t>MLGTLFSFVAQLMHDKHGLLSAPIPLVLRQMTVPM</t>
  </si>
  <si>
    <t>MVLVLECLLFDELVHQKDPQLHYHGAYAVALHHVLPKRLLFRAQSLGMSM</t>
  </si>
  <si>
    <t>ID</t>
  </si>
  <si>
    <t>#</t>
  </si>
  <si>
    <t>annotation</t>
  </si>
  <si>
    <t>VCA0003</t>
  </si>
  <si>
    <t>VCA0005</t>
  </si>
  <si>
    <t>VCA0024</t>
  </si>
  <si>
    <t>VCA0034</t>
  </si>
  <si>
    <t>VCA0224</t>
  </si>
  <si>
    <t>VCA0227</t>
  </si>
  <si>
    <t>VCA0238</t>
  </si>
  <si>
    <t>VCA0329a</t>
  </si>
  <si>
    <t>VCA0391</t>
  </si>
  <si>
    <t>VCA0536</t>
  </si>
  <si>
    <t>VCA0549</t>
  </si>
  <si>
    <t>VCA0551</t>
  </si>
  <si>
    <t>VCA0565</t>
  </si>
  <si>
    <t>VCA0580</t>
  </si>
  <si>
    <t>VCA0592</t>
  </si>
  <si>
    <t>VCA0603</t>
  </si>
  <si>
    <t>VCA0615</t>
  </si>
  <si>
    <t>VCA0616</t>
  </si>
  <si>
    <t>VCA0625</t>
  </si>
  <si>
    <t>VCA0665</t>
  </si>
  <si>
    <t>VCA0697</t>
  </si>
  <si>
    <t>VCA0706</t>
  </si>
  <si>
    <t>VCA0710</t>
  </si>
  <si>
    <t>VCA0720</t>
  </si>
  <si>
    <t>VCA0735</t>
  </si>
  <si>
    <t>VCA0764</t>
  </si>
  <si>
    <t>VCA0783</t>
  </si>
  <si>
    <t>VCA0795</t>
  </si>
  <si>
    <t>VCA0806</t>
  </si>
  <si>
    <t>VCA0815</t>
  </si>
  <si>
    <t>VCA0817</t>
  </si>
  <si>
    <t>VCA0830</t>
  </si>
  <si>
    <t>VCA0832</t>
  </si>
  <si>
    <t>VCA0834</t>
  </si>
  <si>
    <t>VCA0892</t>
  </si>
  <si>
    <t>VCA0895</t>
  </si>
  <si>
    <t>VCA0935</t>
  </si>
  <si>
    <t>VCA0958</t>
  </si>
  <si>
    <t>VCA0990</t>
  </si>
  <si>
    <t>VCA1020</t>
  </si>
  <si>
    <t>VCA1050</t>
  </si>
  <si>
    <t>VCA1055</t>
  </si>
  <si>
    <t>VCA1074</t>
  </si>
  <si>
    <t>VCA1112</t>
  </si>
  <si>
    <t>MIFPFPYQEYMANIAFVNHTTRMKAWHQPYGLLQIVDLMGSTLFLMIETYGM</t>
  </si>
  <si>
    <t>MTLNFPHSYVIFRPTILLTVGLLM</t>
  </si>
  <si>
    <t>MQSLRAYIQGIDM</t>
  </si>
  <si>
    <t>MPIVWISHQIRRMNM</t>
  </si>
  <si>
    <t>MLQILYIWICTM</t>
  </si>
  <si>
    <t>MVLIIVRTLLMRISIKMIPLAYLNHFRKEHM</t>
  </si>
  <si>
    <t>iron complex transport system substrate-binding protein</t>
  </si>
  <si>
    <t>MRLIERRQFWEMTM</t>
  </si>
  <si>
    <t>MHCSPLSRALALFQSSSWSPKSQAGFEIFFSDISGDSM</t>
  </si>
  <si>
    <t>MCTVSLCVSLCLWMHNETVQVAM</t>
  </si>
  <si>
    <t>proteic killer suppression protein</t>
  </si>
  <si>
    <t>MACVKSLTSGKHHAVFVQGCSICM</t>
  </si>
  <si>
    <t>MGTM</t>
  </si>
  <si>
    <t>phosphonoacetate hydrolase</t>
  </si>
  <si>
    <t>MFDMHYAESHHRRYWM</t>
  </si>
  <si>
    <t>MRYSFCM</t>
  </si>
  <si>
    <t>MSHFYSFRTQAM</t>
  </si>
  <si>
    <t>MLASLKTVGKGEPM</t>
  </si>
  <si>
    <t>MutT/nudix family protein</t>
  </si>
  <si>
    <t>MERMMNKRILKGTLTAIAALM</t>
  </si>
  <si>
    <t>ABC transporter substrate-binding protein</t>
  </si>
  <si>
    <t>MPFFFYNFVKNQKEMLM</t>
  </si>
  <si>
    <t>bifunctional methionine sulfoxide reductase A/B</t>
  </si>
  <si>
    <t>MSAIRKGYLRGRGM</t>
  </si>
  <si>
    <t>GTP cyclohydrolase I</t>
  </si>
  <si>
    <t>MFVGARSLKSLLQIIDNNYQLHQYSCFIFDKDQIM</t>
  </si>
  <si>
    <t>TonB receptor-like protein</t>
  </si>
  <si>
    <t>MEIAM</t>
  </si>
  <si>
    <t>C4-dicarboxylate transporter, DcuC family</t>
  </si>
  <si>
    <t>MIRSIVCTQRLIHRIM</t>
  </si>
  <si>
    <t>sensory box/GGDEF family protein</t>
  </si>
  <si>
    <t>MNAQKLGICLMPRWIFAFIM</t>
  </si>
  <si>
    <t>phosphoglycerate transport regulatory protein PgtC</t>
  </si>
  <si>
    <t>MADWAILCSVYSGSPTNNLM</t>
  </si>
  <si>
    <t>TMAO reductase system periplasmic protein TorT</t>
  </si>
  <si>
    <t>MKTSASEAIQM</t>
  </si>
  <si>
    <t>guanylate cyclase-like protein</t>
  </si>
  <si>
    <t>MYNFVNNKNKLRVFCM</t>
  </si>
  <si>
    <t>MTPSSPLYFDKTHSM</t>
  </si>
  <si>
    <t>ADP-ribose pyrophosphatase</t>
  </si>
  <si>
    <t>METNLDSDCAEMMDVCMTRLLSFLFVVLFSAAASSKTLLVLGDSLSAGYEM</t>
  </si>
  <si>
    <t>acyl-CoA thioesterase I</t>
  </si>
  <si>
    <t>MFINTIDNKEHIIHYEHILKSTHTVNEVNTVSEVDAMKYSLIKLSAM</t>
  </si>
  <si>
    <t>resolvase</t>
  </si>
  <si>
    <t>MIGEIHRACTHCLYSNDVEIMELHRSDSHTEQTQTPMRLKM</t>
  </si>
  <si>
    <t>MTSRVSGVISTDEIIVILSVFVRYDM</t>
  </si>
  <si>
    <t>arginine decarboxylase</t>
  </si>
  <si>
    <t>MSITVRYTM</t>
  </si>
  <si>
    <t>MIFVPQWYSWLSCSLHRLFMDYIHLSRFSLKHLTALHVM</t>
  </si>
  <si>
    <t>MVYSWQHCPNTRSNTEAMM</t>
  </si>
  <si>
    <t>methyltransferase</t>
  </si>
  <si>
    <t>MRFPHESPECAAKPTRKLTM</t>
  </si>
  <si>
    <t>MVITNGYSSEQSIKSVVM</t>
  </si>
  <si>
    <t>MQPSQDEQYLSVLFGLGNIM</t>
  </si>
  <si>
    <t>chemotactic transducer-like protein</t>
  </si>
  <si>
    <t>MCRIKNCIFQILNYTHIAQSEQTIRKIKM</t>
  </si>
  <si>
    <t>MSVSKSLVRQSHFLGTKVRNLRKRNHLTM</t>
  </si>
  <si>
    <t>MIKSTPAIIRPTLFFEYSGIQPM</t>
  </si>
  <si>
    <t>DEAD/DEAH box helicase</t>
  </si>
  <si>
    <t>MLIFTGNIRGNYM</t>
  </si>
  <si>
    <t>MSPFLVLCLNGAQTQRNFSM</t>
  </si>
  <si>
    <t>MYLVSLQMRALM</t>
  </si>
  <si>
    <t>MAAQIPPDEVEM</t>
  </si>
  <si>
    <t>AraC family transcriptional regulator</t>
  </si>
  <si>
    <t>MFPPSYDAFQGVTAIGWACANMAHHFGISLVM</t>
  </si>
  <si>
    <t>tRNA(Met) cytidine acetyltransferase</t>
  </si>
  <si>
    <t>MPSPLAMNKKRNM</t>
  </si>
  <si>
    <t>old start</t>
  </si>
  <si>
    <t>new start</t>
  </si>
  <si>
    <t>MYFTPGHTHRFVTVGNGMSKGSIM</t>
  </si>
  <si>
    <t>Sequence to translation start site</t>
  </si>
  <si>
    <t>VC0791</t>
  </si>
  <si>
    <t>TSS</t>
  </si>
  <si>
    <t>5'UTR length</t>
  </si>
  <si>
    <t>sensor kinase citA</t>
  </si>
  <si>
    <t>VC0981</t>
  </si>
  <si>
    <t>MFFKRLTM</t>
  </si>
  <si>
    <t>phosphodiesterase</t>
  </si>
  <si>
    <t>MYSEGGHNM</t>
  </si>
  <si>
    <t>VC1368</t>
  </si>
  <si>
    <t>VC1471</t>
  </si>
  <si>
    <t>VC1726</t>
  </si>
  <si>
    <t>glycogen synthase</t>
  </si>
  <si>
    <t>VC2311</t>
  </si>
  <si>
    <t>HesA/MoeB/ThiF family protein</t>
  </si>
  <si>
    <t>VC2367</t>
  </si>
  <si>
    <t>VC1210</t>
  </si>
  <si>
    <t>MQIKRVWSGM</t>
  </si>
  <si>
    <t>VC0276</t>
  </si>
  <si>
    <t>phosphoribosylaminoimidazolecarboxamide formyltransferase</t>
  </si>
  <si>
    <t>VC0305</t>
  </si>
  <si>
    <t>ATP-dependent RNA helicase RhlB</t>
  </si>
  <si>
    <t>VC0291</t>
  </si>
  <si>
    <t>NifR3/Smm1 family protein</t>
  </si>
  <si>
    <t>VC2094</t>
  </si>
  <si>
    <t>MQRFNQRVWMM</t>
  </si>
  <si>
    <t>MVFCDSSLTLPIRRNAM</t>
  </si>
  <si>
    <t>VC2072</t>
  </si>
  <si>
    <t>peptidase insulinase family protein</t>
  </si>
  <si>
    <t>VC2026</t>
  </si>
  <si>
    <t>MDDCFREEEM</t>
  </si>
  <si>
    <t>VC0606</t>
  </si>
  <si>
    <t>nitrogen regulatory protein P-II</t>
  </si>
  <si>
    <t>VC1143</t>
  </si>
  <si>
    <t>ATP-dependent Clp protease adaptor protein ClpS</t>
  </si>
  <si>
    <t>MCTIRCETLGDCM</t>
  </si>
  <si>
    <t>VC2223</t>
  </si>
  <si>
    <t>pseudouridine synthase</t>
  </si>
  <si>
    <t>MIHHPLTVCKGFWEM</t>
  </si>
  <si>
    <t>VC0858</t>
  </si>
  <si>
    <t>type IV pilin</t>
  </si>
  <si>
    <t>VC0829</t>
  </si>
  <si>
    <t>toxin co-regulated pilus biosynthesis protein B</t>
  </si>
  <si>
    <t>MKKPEKRKM</t>
  </si>
  <si>
    <t>VC2203</t>
  </si>
  <si>
    <t>flagellar basal body P-ring biosynthesis protein FlgA</t>
  </si>
  <si>
    <t>MGRNPRVSAFFFQCLRRSCM</t>
  </si>
  <si>
    <t>VC2513</t>
  </si>
  <si>
    <t>1-acyl-sn-glycerol-3-phosphate acyltransferase</t>
  </si>
  <si>
    <t>MRYTGYMM</t>
  </si>
  <si>
    <t>VC1617</t>
  </si>
  <si>
    <t>MSQEGKPM</t>
  </si>
  <si>
    <t>VC0338</t>
  </si>
  <si>
    <t>sodium-dependent dicarboxylate transporter</t>
  </si>
  <si>
    <t>MLSNQSHLLRGFHM</t>
  </si>
  <si>
    <t>VC2600</t>
  </si>
  <si>
    <t>MTLRIETM</t>
  </si>
  <si>
    <t>VC0483</t>
  </si>
  <si>
    <t>VC0227</t>
  </si>
  <si>
    <t>3-deoxy-D-manno-octulosonic-acid kinase</t>
  </si>
  <si>
    <t>MFSLHSIPNEVGM</t>
  </si>
  <si>
    <t>VC2625</t>
  </si>
  <si>
    <t>ribulose-phosphate 3-epimerase</t>
  </si>
  <si>
    <t>MNREVVTM</t>
  </si>
  <si>
    <t>VC0384</t>
  </si>
  <si>
    <t>sulfite reductase (NADPH) flavoprotein subunit alpha</t>
  </si>
  <si>
    <t>VC1239</t>
  </si>
  <si>
    <t>adenosylcobinamide kinase</t>
  </si>
  <si>
    <t>VC0500</t>
  </si>
  <si>
    <t>pseudogene</t>
  </si>
  <si>
    <t>MGFFVSEGERCM</t>
  </si>
  <si>
    <t>VC0764</t>
  </si>
  <si>
    <t>MLSALLIAKRYSSKEDTM</t>
  </si>
  <si>
    <t>VC2694</t>
  </si>
  <si>
    <t>superoxide dismutase</t>
  </si>
  <si>
    <t>VC0096</t>
  </si>
  <si>
    <t>VC1651</t>
  </si>
  <si>
    <t>response regulator VieB</t>
  </si>
  <si>
    <t>VC2224</t>
  </si>
  <si>
    <t>MFVVFLM</t>
  </si>
  <si>
    <t>VC2256</t>
  </si>
  <si>
    <t>undecaprenyl diphosphate synthase</t>
  </si>
  <si>
    <t>MVDVIAM</t>
  </si>
  <si>
    <t>VC0632</t>
  </si>
  <si>
    <t>D-alanyl-D-alanine carboxypeptidase/endopeptidase</t>
  </si>
  <si>
    <t>MSLAAVCTIKRKELTM</t>
  </si>
  <si>
    <t>VC2298</t>
  </si>
  <si>
    <t>uncharacterized lipoprotein</t>
  </si>
  <si>
    <t>VC0906</t>
  </si>
  <si>
    <t>D-methionine transport system permease protein</t>
  </si>
  <si>
    <t>MKTEDTDFM</t>
  </si>
  <si>
    <t>VC1909</t>
  </si>
  <si>
    <t>MGRLSKEDRVKM</t>
  </si>
  <si>
    <t>VC1574</t>
  </si>
  <si>
    <t>VC0385</t>
  </si>
  <si>
    <t>sulfite reductase (NADPH) hemoprotein beta-component</t>
  </si>
  <si>
    <t>MSPLYNESKSSM</t>
  </si>
  <si>
    <t>VC2548</t>
  </si>
  <si>
    <t>outer membrane protein</t>
  </si>
  <si>
    <t>VC0378</t>
  </si>
  <si>
    <t>zinc uptake regulation protein</t>
  </si>
  <si>
    <t>VC0166</t>
  </si>
  <si>
    <t>MQRNVMSEIVYGDKQLQILIAAEKLIAEQGFQGLSM</t>
  </si>
  <si>
    <t>VC1147</t>
  </si>
  <si>
    <t>MKGLGGSMFQFM</t>
  </si>
  <si>
    <t>iron-containing alcohol dehydrogenase</t>
  </si>
  <si>
    <t>VCA0029</t>
  </si>
  <si>
    <t>chromosome</t>
  </si>
  <si>
    <t>transcriptional regulator</t>
  </si>
  <si>
    <t>VCA0083</t>
  </si>
  <si>
    <t>MNAQTSTRFRRTPM</t>
  </si>
  <si>
    <t>multidrug resistance protein D</t>
  </si>
  <si>
    <t>VCA0078</t>
  </si>
  <si>
    <t>MIVFCSKMEFDM</t>
  </si>
  <si>
    <t>VCA0334</t>
  </si>
  <si>
    <t>VCA0230</t>
  </si>
  <si>
    <t>iron(III) ABC transporter ATP-binding protein</t>
  </si>
  <si>
    <t>VCA0544</t>
  </si>
  <si>
    <t>MGPGEESKEQPM</t>
  </si>
  <si>
    <t>VCA0971</t>
  </si>
  <si>
    <t>MAHVIKSTDYQWCEQEPLM</t>
  </si>
  <si>
    <t>VCA1080</t>
  </si>
  <si>
    <t>HlyD family secretion protein</t>
  </si>
  <si>
    <t>MMLIWCFM</t>
  </si>
  <si>
    <t>VCA0477</t>
  </si>
  <si>
    <t>VCA0606</t>
  </si>
  <si>
    <t>phosphonoacetaldehyde hydrolase</t>
  </si>
  <si>
    <t>MIRMALAAVCALLFSITTMTPFVQASEITISGSTSVARIM</t>
  </si>
  <si>
    <t>VCA0807</t>
  </si>
  <si>
    <t>METVQHRKIITTWRVTM</t>
  </si>
  <si>
    <t>VCA0144</t>
  </si>
  <si>
    <t>MQFDMNGVLFMRLSLKRKM</t>
  </si>
  <si>
    <t>VCA1069</t>
  </si>
  <si>
    <t>VCA0609</t>
  </si>
  <si>
    <t>MTDKSRVM</t>
  </si>
  <si>
    <t>LacI family transcriptional regulator</t>
  </si>
  <si>
    <t>VCA0673</t>
  </si>
  <si>
    <t>MGKCFLRGNIM</t>
  </si>
  <si>
    <t>VCA0086</t>
  </si>
  <si>
    <t>VCA0431</t>
  </si>
  <si>
    <t>MLGILPFAWMRALRLKRLSM</t>
  </si>
  <si>
    <t>VCA0974</t>
  </si>
  <si>
    <t>VCA0198</t>
  </si>
  <si>
    <t>site-specific DNA-methyltransferase</t>
  </si>
  <si>
    <t>VCA1034</t>
  </si>
  <si>
    <t>MNHEDRFM</t>
  </si>
  <si>
    <t>Dataset S3: Genes with 5'UTRs &lt;10nt</t>
  </si>
  <si>
    <t>Dataset S3: RNA-seq based re-annotation of V. cholerae ORFs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</si>
</sst>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ill="1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>
      <selection activeCell="F16" sqref="F16"/>
    </sheetView>
  </sheetViews>
  <sheetFormatPr defaultRowHeight="15" x14ac:dyDescent="0.25"/>
  <cols>
    <col min="6" max="6" width="87.85546875" customWidth="1"/>
    <col min="7" max="7" width="106.42578125" customWidth="1"/>
  </cols>
  <sheetData>
    <row r="1" spans="1:7" x14ac:dyDescent="0.25">
      <c r="A1" s="9" t="s">
        <v>492</v>
      </c>
    </row>
    <row r="3" spans="1:7" x14ac:dyDescent="0.25">
      <c r="A3" s="6" t="s">
        <v>229</v>
      </c>
      <c r="B3" s="6" t="s">
        <v>228</v>
      </c>
      <c r="C3" s="6" t="s">
        <v>342</v>
      </c>
      <c r="D3" s="6" t="s">
        <v>343</v>
      </c>
      <c r="E3" s="6" t="s">
        <v>33</v>
      </c>
      <c r="F3" s="6" t="s">
        <v>345</v>
      </c>
      <c r="G3" s="6" t="s">
        <v>230</v>
      </c>
    </row>
    <row r="4" spans="1:7" x14ac:dyDescent="0.25">
      <c r="A4">
        <v>1</v>
      </c>
      <c r="B4" s="7" t="s">
        <v>39</v>
      </c>
      <c r="C4" s="6">
        <v>13876</v>
      </c>
      <c r="D4" s="6">
        <v>13945</v>
      </c>
      <c r="E4" s="6" t="s">
        <v>28</v>
      </c>
      <c r="F4" s="2" t="s">
        <v>344</v>
      </c>
      <c r="G4" t="s">
        <v>95</v>
      </c>
    </row>
    <row r="5" spans="1:7" x14ac:dyDescent="0.25">
      <c r="A5">
        <v>2</v>
      </c>
      <c r="B5" s="7" t="s">
        <v>66</v>
      </c>
      <c r="C5" s="6">
        <v>36928</v>
      </c>
      <c r="D5" s="6">
        <v>36979</v>
      </c>
      <c r="E5" s="6" t="s">
        <v>28</v>
      </c>
      <c r="F5" s="2" t="s">
        <v>88</v>
      </c>
      <c r="G5" t="s">
        <v>96</v>
      </c>
    </row>
    <row r="6" spans="1:7" x14ac:dyDescent="0.25">
      <c r="A6">
        <v>3</v>
      </c>
      <c r="B6" s="7" t="s">
        <v>25</v>
      </c>
      <c r="C6" s="6">
        <v>69233</v>
      </c>
      <c r="D6" s="6">
        <v>69191</v>
      </c>
      <c r="E6" s="6" t="s">
        <v>74</v>
      </c>
      <c r="F6" s="2" t="s">
        <v>89</v>
      </c>
      <c r="G6" t="s">
        <v>97</v>
      </c>
    </row>
    <row r="7" spans="1:7" x14ac:dyDescent="0.25">
      <c r="A7">
        <v>4</v>
      </c>
      <c r="B7" s="7" t="s">
        <v>16</v>
      </c>
      <c r="C7" s="6">
        <v>76782</v>
      </c>
      <c r="D7" s="6">
        <v>76800</v>
      </c>
      <c r="E7" s="6" t="s">
        <v>28</v>
      </c>
      <c r="F7" s="2" t="s">
        <v>90</v>
      </c>
      <c r="G7" t="s">
        <v>98</v>
      </c>
    </row>
    <row r="8" spans="1:7" x14ac:dyDescent="0.25">
      <c r="A8">
        <v>5</v>
      </c>
      <c r="B8" s="7" t="s">
        <v>85</v>
      </c>
      <c r="C8" s="6">
        <v>89985</v>
      </c>
      <c r="D8" s="6">
        <v>89928</v>
      </c>
      <c r="E8" s="6" t="s">
        <v>74</v>
      </c>
      <c r="F8" s="2" t="s">
        <v>91</v>
      </c>
      <c r="G8" t="s">
        <v>99</v>
      </c>
    </row>
    <row r="9" spans="1:7" x14ac:dyDescent="0.25">
      <c r="A9">
        <v>6</v>
      </c>
      <c r="B9" s="7" t="s">
        <v>41</v>
      </c>
      <c r="C9" s="6">
        <v>108252</v>
      </c>
      <c r="D9" s="6">
        <v>108282</v>
      </c>
      <c r="E9" s="6" t="s">
        <v>28</v>
      </c>
      <c r="F9" s="2" t="s">
        <v>92</v>
      </c>
      <c r="G9" t="s">
        <v>100</v>
      </c>
    </row>
    <row r="10" spans="1:7" x14ac:dyDescent="0.25">
      <c r="A10">
        <v>7</v>
      </c>
      <c r="B10" s="7" t="s">
        <v>446</v>
      </c>
      <c r="C10" s="6">
        <v>164262</v>
      </c>
      <c r="D10" s="6">
        <f>C10-108</f>
        <v>164154</v>
      </c>
      <c r="E10" s="6" t="s">
        <v>74</v>
      </c>
      <c r="F10" s="2" t="s">
        <v>447</v>
      </c>
      <c r="G10" t="s">
        <v>108</v>
      </c>
    </row>
    <row r="11" spans="1:7" x14ac:dyDescent="0.25">
      <c r="A11">
        <v>8</v>
      </c>
      <c r="B11" s="7" t="s">
        <v>43</v>
      </c>
      <c r="C11" s="6">
        <v>206361</v>
      </c>
      <c r="D11" s="6">
        <v>206355</v>
      </c>
      <c r="E11" s="6" t="s">
        <v>74</v>
      </c>
      <c r="F11" s="2" t="s">
        <v>93</v>
      </c>
      <c r="G11" t="s">
        <v>101</v>
      </c>
    </row>
    <row r="12" spans="1:7" x14ac:dyDescent="0.25">
      <c r="A12">
        <v>9</v>
      </c>
      <c r="B12" s="7" t="s">
        <v>18</v>
      </c>
      <c r="C12" s="6">
        <v>206433</v>
      </c>
      <c r="D12" s="6">
        <v>206490</v>
      </c>
      <c r="E12" s="6" t="s">
        <v>28</v>
      </c>
      <c r="F12" s="2" t="s">
        <v>94</v>
      </c>
      <c r="G12" t="s">
        <v>102</v>
      </c>
    </row>
    <row r="13" spans="1:7" x14ac:dyDescent="0.25">
      <c r="A13">
        <v>10</v>
      </c>
      <c r="B13" s="7" t="s">
        <v>81</v>
      </c>
      <c r="C13" s="6">
        <v>331605</v>
      </c>
      <c r="D13" s="6">
        <v>331635</v>
      </c>
      <c r="E13" s="6" t="s">
        <v>28</v>
      </c>
      <c r="F13" s="2" t="s">
        <v>104</v>
      </c>
      <c r="G13" t="s">
        <v>103</v>
      </c>
    </row>
    <row r="14" spans="1:7" x14ac:dyDescent="0.25">
      <c r="A14">
        <v>11</v>
      </c>
      <c r="B14" s="7" t="s">
        <v>61</v>
      </c>
      <c r="C14" s="6">
        <v>349459</v>
      </c>
      <c r="D14" s="6">
        <v>349492</v>
      </c>
      <c r="E14" s="6" t="s">
        <v>28</v>
      </c>
      <c r="F14" s="2" t="s">
        <v>106</v>
      </c>
      <c r="G14" t="s">
        <v>105</v>
      </c>
    </row>
    <row r="15" spans="1:7" x14ac:dyDescent="0.25">
      <c r="A15">
        <v>12</v>
      </c>
      <c r="B15" s="7" t="s">
        <v>62</v>
      </c>
      <c r="C15" s="6">
        <v>351596</v>
      </c>
      <c r="D15" s="6">
        <v>351689</v>
      </c>
      <c r="E15" s="6" t="s">
        <v>28</v>
      </c>
      <c r="F15" s="2" t="s">
        <v>107</v>
      </c>
      <c r="G15" t="s">
        <v>108</v>
      </c>
    </row>
    <row r="16" spans="1:7" x14ac:dyDescent="0.25">
      <c r="A16">
        <v>13</v>
      </c>
      <c r="B16" s="7" t="s">
        <v>63</v>
      </c>
      <c r="C16" s="6">
        <v>357300</v>
      </c>
      <c r="D16" s="6">
        <v>357246</v>
      </c>
      <c r="E16" s="6" t="s">
        <v>74</v>
      </c>
      <c r="F16" s="2" t="s">
        <v>109</v>
      </c>
      <c r="G16" t="s">
        <v>95</v>
      </c>
    </row>
    <row r="17" spans="1:7" x14ac:dyDescent="0.25">
      <c r="A17">
        <v>14</v>
      </c>
      <c r="B17" s="7" t="s">
        <v>397</v>
      </c>
      <c r="C17" s="6">
        <v>358834</v>
      </c>
      <c r="D17" s="6">
        <f>C17+24</f>
        <v>358858</v>
      </c>
      <c r="E17" s="6" t="s">
        <v>74</v>
      </c>
      <c r="F17" s="2" t="s">
        <v>396</v>
      </c>
      <c r="G17" t="s">
        <v>398</v>
      </c>
    </row>
    <row r="18" spans="1:7" x14ac:dyDescent="0.25">
      <c r="A18">
        <v>15</v>
      </c>
      <c r="B18" s="7" t="s">
        <v>72</v>
      </c>
      <c r="C18" s="6">
        <v>396521</v>
      </c>
      <c r="D18" s="6">
        <v>396560</v>
      </c>
      <c r="E18" s="6" t="s">
        <v>28</v>
      </c>
      <c r="F18" s="2" t="s">
        <v>110</v>
      </c>
      <c r="G18" t="s">
        <v>95</v>
      </c>
    </row>
    <row r="19" spans="1:7" x14ac:dyDescent="0.25">
      <c r="A19">
        <v>16</v>
      </c>
      <c r="B19" s="7" t="s">
        <v>409</v>
      </c>
      <c r="C19" s="6">
        <v>396876</v>
      </c>
      <c r="D19" s="6">
        <f>C19+24</f>
        <v>396900</v>
      </c>
      <c r="E19" s="6" t="s">
        <v>28</v>
      </c>
      <c r="F19" s="2" t="s">
        <v>408</v>
      </c>
      <c r="G19" t="s">
        <v>410</v>
      </c>
    </row>
    <row r="20" spans="1:7" x14ac:dyDescent="0.25">
      <c r="A20">
        <v>17</v>
      </c>
      <c r="B20" s="7" t="s">
        <v>64</v>
      </c>
      <c r="C20" s="6">
        <v>434833</v>
      </c>
      <c r="D20" s="6">
        <v>434869</v>
      </c>
      <c r="E20" s="6" t="s">
        <v>28</v>
      </c>
      <c r="F20" s="2" t="s">
        <v>111</v>
      </c>
      <c r="G20" t="s">
        <v>112</v>
      </c>
    </row>
    <row r="21" spans="1:7" x14ac:dyDescent="0.25">
      <c r="A21">
        <v>18</v>
      </c>
      <c r="B21" s="7" t="s">
        <v>26</v>
      </c>
      <c r="C21" s="6">
        <v>468450</v>
      </c>
      <c r="D21" s="6">
        <v>468558</v>
      </c>
      <c r="E21" s="6" t="s">
        <v>28</v>
      </c>
      <c r="F21" s="2" t="s">
        <v>113</v>
      </c>
      <c r="G21" t="s">
        <v>95</v>
      </c>
    </row>
    <row r="22" spans="1:7" x14ac:dyDescent="0.25">
      <c r="A22">
        <v>19</v>
      </c>
      <c r="B22" s="7" t="s">
        <v>82</v>
      </c>
      <c r="C22" s="6">
        <v>501605</v>
      </c>
      <c r="D22" s="6">
        <v>501692</v>
      </c>
      <c r="E22" s="6" t="s">
        <v>28</v>
      </c>
      <c r="F22" s="2" t="s">
        <v>114</v>
      </c>
      <c r="G22" t="s">
        <v>115</v>
      </c>
    </row>
    <row r="23" spans="1:7" x14ac:dyDescent="0.25">
      <c r="A23">
        <v>20</v>
      </c>
      <c r="B23" s="7" t="s">
        <v>57</v>
      </c>
      <c r="C23" s="6">
        <v>512339</v>
      </c>
      <c r="D23" s="6">
        <v>512294</v>
      </c>
      <c r="E23" s="6" t="s">
        <v>74</v>
      </c>
      <c r="F23" s="2" t="s">
        <v>117</v>
      </c>
      <c r="G23" t="s">
        <v>116</v>
      </c>
    </row>
    <row r="24" spans="1:7" x14ac:dyDescent="0.25">
      <c r="A24">
        <v>21</v>
      </c>
      <c r="B24" s="7" t="s">
        <v>402</v>
      </c>
      <c r="C24" s="6">
        <v>513480</v>
      </c>
      <c r="D24" s="6">
        <f>C24+24</f>
        <v>513504</v>
      </c>
      <c r="E24" s="6" t="s">
        <v>28</v>
      </c>
      <c r="F24" s="2" t="s">
        <v>401</v>
      </c>
      <c r="G24" t="s">
        <v>95</v>
      </c>
    </row>
    <row r="25" spans="1:7" x14ac:dyDescent="0.25">
      <c r="A25">
        <v>22</v>
      </c>
      <c r="B25" s="7" t="s">
        <v>58</v>
      </c>
      <c r="C25" s="6">
        <v>516560</v>
      </c>
      <c r="D25" s="6">
        <v>516638</v>
      </c>
      <c r="E25" s="6" t="s">
        <v>28</v>
      </c>
      <c r="F25" s="2" t="s">
        <v>119</v>
      </c>
      <c r="G25" t="s">
        <v>118</v>
      </c>
    </row>
    <row r="26" spans="1:7" x14ac:dyDescent="0.25">
      <c r="A26">
        <v>23</v>
      </c>
      <c r="B26" s="7" t="s">
        <v>73</v>
      </c>
      <c r="C26" s="6">
        <v>607546</v>
      </c>
      <c r="D26" s="6">
        <v>607558</v>
      </c>
      <c r="E26" s="6" t="s">
        <v>28</v>
      </c>
      <c r="F26" s="2" t="s">
        <v>121</v>
      </c>
      <c r="G26" t="s">
        <v>120</v>
      </c>
    </row>
    <row r="27" spans="1:7" x14ac:dyDescent="0.25">
      <c r="A27">
        <v>24</v>
      </c>
      <c r="B27" s="7" t="s">
        <v>6</v>
      </c>
      <c r="C27" s="6">
        <v>624640</v>
      </c>
      <c r="D27" s="6">
        <v>624604</v>
      </c>
      <c r="E27" s="6" t="s">
        <v>74</v>
      </c>
      <c r="F27" s="2" t="s">
        <v>341</v>
      </c>
      <c r="G27" t="s">
        <v>122</v>
      </c>
    </row>
    <row r="28" spans="1:7" x14ac:dyDescent="0.25">
      <c r="A28">
        <v>25</v>
      </c>
      <c r="B28" s="7" t="s">
        <v>376</v>
      </c>
      <c r="C28" s="6">
        <v>637173</v>
      </c>
      <c r="D28" s="6">
        <v>637203</v>
      </c>
      <c r="E28" s="6" t="s">
        <v>28</v>
      </c>
      <c r="F28" s="2" t="s">
        <v>375</v>
      </c>
      <c r="G28" t="s">
        <v>377</v>
      </c>
    </row>
    <row r="29" spans="1:7" x14ac:dyDescent="0.25">
      <c r="A29">
        <v>26</v>
      </c>
      <c r="B29" s="7" t="s">
        <v>13</v>
      </c>
      <c r="C29" s="6">
        <v>638885</v>
      </c>
      <c r="D29" s="6">
        <v>638930</v>
      </c>
      <c r="E29" s="6" t="s">
        <v>28</v>
      </c>
      <c r="F29" s="2" t="s">
        <v>123</v>
      </c>
      <c r="G29" s="1" t="s">
        <v>124</v>
      </c>
    </row>
    <row r="30" spans="1:7" x14ac:dyDescent="0.25">
      <c r="A30">
        <v>27</v>
      </c>
      <c r="B30" s="7" t="s">
        <v>428</v>
      </c>
      <c r="C30" s="6">
        <v>674748</v>
      </c>
      <c r="D30" s="6">
        <f>C30-21</f>
        <v>674727</v>
      </c>
      <c r="E30" s="6" t="s">
        <v>74</v>
      </c>
      <c r="F30" s="2" t="s">
        <v>427</v>
      </c>
      <c r="G30" t="s">
        <v>429</v>
      </c>
    </row>
    <row r="31" spans="1:7" x14ac:dyDescent="0.25">
      <c r="A31">
        <v>28</v>
      </c>
      <c r="B31" s="7" t="s">
        <v>71</v>
      </c>
      <c r="C31" s="6">
        <v>717080</v>
      </c>
      <c r="D31" s="6">
        <v>717143</v>
      </c>
      <c r="E31" s="6" t="s">
        <v>28</v>
      </c>
      <c r="F31" s="2" t="s">
        <v>126</v>
      </c>
      <c r="G31" t="s">
        <v>125</v>
      </c>
    </row>
    <row r="32" spans="1:7" x14ac:dyDescent="0.25">
      <c r="A32">
        <v>29</v>
      </c>
      <c r="B32" s="7" t="s">
        <v>7</v>
      </c>
      <c r="C32" s="6">
        <v>746245</v>
      </c>
      <c r="D32" s="6">
        <v>746185</v>
      </c>
      <c r="E32" s="6" t="s">
        <v>74</v>
      </c>
      <c r="F32" s="2" t="s">
        <v>127</v>
      </c>
      <c r="G32" t="s">
        <v>95</v>
      </c>
    </row>
    <row r="33" spans="1:7" x14ac:dyDescent="0.25">
      <c r="A33">
        <v>30</v>
      </c>
      <c r="B33" s="7" t="s">
        <v>37</v>
      </c>
      <c r="C33" s="6">
        <v>750341</v>
      </c>
      <c r="D33" s="6">
        <v>750386</v>
      </c>
      <c r="E33" s="6" t="s">
        <v>28</v>
      </c>
      <c r="F33" s="2" t="s">
        <v>129</v>
      </c>
      <c r="G33" t="s">
        <v>128</v>
      </c>
    </row>
    <row r="34" spans="1:7" x14ac:dyDescent="0.25">
      <c r="A34">
        <v>31</v>
      </c>
      <c r="B34" s="6" t="s">
        <v>416</v>
      </c>
      <c r="C34" s="6">
        <v>817034</v>
      </c>
      <c r="D34" s="6">
        <f>C34+36</f>
        <v>817070</v>
      </c>
      <c r="E34" s="6" t="s">
        <v>28</v>
      </c>
      <c r="F34" s="2" t="s">
        <v>415</v>
      </c>
      <c r="G34" t="s">
        <v>95</v>
      </c>
    </row>
    <row r="35" spans="1:7" x14ac:dyDescent="0.25">
      <c r="A35">
        <v>32</v>
      </c>
      <c r="B35" s="7" t="s">
        <v>3</v>
      </c>
      <c r="C35" s="6">
        <v>859267</v>
      </c>
      <c r="D35" s="6">
        <v>859306</v>
      </c>
      <c r="E35" s="6" t="s">
        <v>28</v>
      </c>
      <c r="F35" s="2" t="s">
        <v>131</v>
      </c>
      <c r="G35" t="s">
        <v>130</v>
      </c>
    </row>
    <row r="36" spans="1:7" x14ac:dyDescent="0.25">
      <c r="A36">
        <v>33</v>
      </c>
      <c r="B36" s="7" t="s">
        <v>1</v>
      </c>
      <c r="C36" s="6">
        <v>863289</v>
      </c>
      <c r="D36" s="6">
        <v>863379</v>
      </c>
      <c r="E36" s="6" t="s">
        <v>28</v>
      </c>
      <c r="F36" s="2" t="s">
        <v>132</v>
      </c>
      <c r="G36" t="s">
        <v>95</v>
      </c>
    </row>
    <row r="37" spans="1:7" x14ac:dyDescent="0.25">
      <c r="A37">
        <v>34</v>
      </c>
      <c r="B37" s="7" t="s">
        <v>79</v>
      </c>
      <c r="C37" s="6">
        <v>873242</v>
      </c>
      <c r="D37" s="6">
        <v>873287</v>
      </c>
      <c r="E37" s="6" t="s">
        <v>28</v>
      </c>
      <c r="F37" s="2" t="s">
        <v>134</v>
      </c>
      <c r="G37" t="s">
        <v>133</v>
      </c>
    </row>
    <row r="38" spans="1:7" x14ac:dyDescent="0.25">
      <c r="A38">
        <v>35</v>
      </c>
      <c r="B38" s="7" t="s">
        <v>52</v>
      </c>
      <c r="C38" s="6">
        <v>916625</v>
      </c>
      <c r="D38" s="6">
        <v>916574</v>
      </c>
      <c r="E38" s="6" t="s">
        <v>74</v>
      </c>
      <c r="F38" s="2" t="s">
        <v>135</v>
      </c>
      <c r="G38" t="s">
        <v>136</v>
      </c>
    </row>
    <row r="39" spans="1:7" x14ac:dyDescent="0.25">
      <c r="A39">
        <v>36</v>
      </c>
      <c r="B39" s="7" t="s">
        <v>384</v>
      </c>
      <c r="C39" s="6">
        <v>924224</v>
      </c>
      <c r="D39" s="6">
        <f>C39+45</f>
        <v>924269</v>
      </c>
      <c r="E39" s="6" t="s">
        <v>28</v>
      </c>
      <c r="F39" s="2" t="s">
        <v>383</v>
      </c>
      <c r="G39" t="s">
        <v>385</v>
      </c>
    </row>
    <row r="40" spans="1:7" x14ac:dyDescent="0.25">
      <c r="A40">
        <v>37</v>
      </c>
      <c r="B40" s="7" t="s">
        <v>53</v>
      </c>
      <c r="C40" s="6">
        <v>924747</v>
      </c>
      <c r="D40" s="6">
        <v>924807</v>
      </c>
      <c r="E40" s="6" t="s">
        <v>28</v>
      </c>
      <c r="F40" s="2" t="s">
        <v>137</v>
      </c>
      <c r="G40" t="s">
        <v>138</v>
      </c>
    </row>
    <row r="41" spans="1:7" x14ac:dyDescent="0.25">
      <c r="A41">
        <v>38</v>
      </c>
      <c r="B41" s="7" t="s">
        <v>65</v>
      </c>
      <c r="C41" s="6">
        <v>929010</v>
      </c>
      <c r="D41" s="6">
        <v>929103</v>
      </c>
      <c r="E41" s="6" t="s">
        <v>28</v>
      </c>
      <c r="F41" s="2" t="s">
        <v>139</v>
      </c>
      <c r="G41" s="3" t="s">
        <v>140</v>
      </c>
    </row>
    <row r="42" spans="1:7" x14ac:dyDescent="0.25">
      <c r="A42">
        <v>39</v>
      </c>
      <c r="B42" s="7" t="s">
        <v>46</v>
      </c>
      <c r="C42" s="6">
        <v>931640</v>
      </c>
      <c r="D42" s="6">
        <v>931676</v>
      </c>
      <c r="E42" s="6" t="s">
        <v>28</v>
      </c>
      <c r="F42" s="2" t="s">
        <v>141</v>
      </c>
      <c r="G42" t="s">
        <v>95</v>
      </c>
    </row>
    <row r="43" spans="1:7" x14ac:dyDescent="0.25">
      <c r="A43">
        <v>40</v>
      </c>
      <c r="B43" s="7" t="s">
        <v>8</v>
      </c>
      <c r="C43" s="6">
        <v>957223</v>
      </c>
      <c r="D43" s="6">
        <v>957151</v>
      </c>
      <c r="E43" s="6" t="s">
        <v>74</v>
      </c>
      <c r="F43" s="2" t="s">
        <v>142</v>
      </c>
      <c r="G43" t="s">
        <v>143</v>
      </c>
    </row>
    <row r="44" spans="1:7" x14ac:dyDescent="0.25">
      <c r="A44">
        <v>41</v>
      </c>
      <c r="B44" s="7" t="s">
        <v>47</v>
      </c>
      <c r="C44" s="6">
        <v>991117</v>
      </c>
      <c r="D44" s="6">
        <v>991141</v>
      </c>
      <c r="E44" s="6" t="s">
        <v>28</v>
      </c>
      <c r="F44" s="2" t="s">
        <v>144</v>
      </c>
      <c r="G44" t="s">
        <v>95</v>
      </c>
    </row>
    <row r="45" spans="1:7" x14ac:dyDescent="0.25">
      <c r="A45">
        <v>42</v>
      </c>
      <c r="B45" s="7" t="s">
        <v>29</v>
      </c>
      <c r="C45" s="6">
        <v>1039017</v>
      </c>
      <c r="D45" s="6">
        <v>1039062</v>
      </c>
      <c r="E45" s="6" t="s">
        <v>28</v>
      </c>
      <c r="F45" s="2" t="s">
        <v>145</v>
      </c>
      <c r="G45" t="s">
        <v>95</v>
      </c>
    </row>
    <row r="46" spans="1:7" x14ac:dyDescent="0.25">
      <c r="A46">
        <v>43</v>
      </c>
      <c r="B46" s="7" t="s">
        <v>30</v>
      </c>
      <c r="C46" s="6">
        <v>1043084</v>
      </c>
      <c r="D46" s="6">
        <v>1043018</v>
      </c>
      <c r="E46" s="6" t="s">
        <v>74</v>
      </c>
      <c r="F46" s="2" t="s">
        <v>146</v>
      </c>
      <c r="G46" t="s">
        <v>147</v>
      </c>
    </row>
    <row r="47" spans="1:7" x14ac:dyDescent="0.25">
      <c r="A47">
        <v>44</v>
      </c>
      <c r="B47" s="6" t="s">
        <v>350</v>
      </c>
      <c r="C47" s="6">
        <v>1045625</v>
      </c>
      <c r="D47" s="6">
        <f>C47+24</f>
        <v>1045649</v>
      </c>
      <c r="E47" s="6" t="s">
        <v>74</v>
      </c>
      <c r="F47" s="2" t="s">
        <v>351</v>
      </c>
      <c r="G47" t="s">
        <v>352</v>
      </c>
    </row>
    <row r="48" spans="1:7" x14ac:dyDescent="0.25">
      <c r="A48">
        <v>45</v>
      </c>
      <c r="B48" s="7" t="s">
        <v>27</v>
      </c>
      <c r="C48" s="6">
        <v>1064978</v>
      </c>
      <c r="D48" s="6">
        <v>1065041</v>
      </c>
      <c r="E48" s="6" t="s">
        <v>28</v>
      </c>
      <c r="F48" s="2" t="s">
        <v>148</v>
      </c>
      <c r="G48" t="s">
        <v>149</v>
      </c>
    </row>
    <row r="49" spans="1:7" x14ac:dyDescent="0.25">
      <c r="A49">
        <v>46</v>
      </c>
      <c r="B49" s="7" t="s">
        <v>34</v>
      </c>
      <c r="C49" s="6">
        <v>1078152</v>
      </c>
      <c r="D49" s="6">
        <v>1078095</v>
      </c>
      <c r="E49" s="6" t="s">
        <v>74</v>
      </c>
      <c r="F49" s="2" t="s">
        <v>150</v>
      </c>
      <c r="G49" t="s">
        <v>151</v>
      </c>
    </row>
    <row r="50" spans="1:7" x14ac:dyDescent="0.25">
      <c r="A50">
        <v>47</v>
      </c>
      <c r="B50" s="7" t="s">
        <v>51</v>
      </c>
      <c r="C50" s="6">
        <v>1104498</v>
      </c>
      <c r="D50" s="6">
        <v>1104570</v>
      </c>
      <c r="E50" s="6" t="s">
        <v>28</v>
      </c>
      <c r="F50" s="2" t="s">
        <v>152</v>
      </c>
      <c r="G50" t="s">
        <v>153</v>
      </c>
    </row>
    <row r="51" spans="1:7" x14ac:dyDescent="0.25">
      <c r="A51">
        <v>48</v>
      </c>
      <c r="B51" s="7" t="s">
        <v>86</v>
      </c>
      <c r="C51" s="6">
        <v>1212206</v>
      </c>
      <c r="D51" s="6">
        <v>1212197</v>
      </c>
      <c r="E51" s="6" t="s">
        <v>74</v>
      </c>
      <c r="F51" s="2" t="s">
        <v>154</v>
      </c>
      <c r="G51" s="1" t="s">
        <v>155</v>
      </c>
    </row>
    <row r="52" spans="1:7" x14ac:dyDescent="0.25">
      <c r="A52">
        <v>49</v>
      </c>
      <c r="B52" s="7" t="s">
        <v>448</v>
      </c>
      <c r="C52" s="6">
        <v>1217797</v>
      </c>
      <c r="D52" s="6">
        <f>C52+36</f>
        <v>1217833</v>
      </c>
      <c r="E52" s="6" t="s">
        <v>28</v>
      </c>
      <c r="F52" s="2" t="s">
        <v>449</v>
      </c>
      <c r="G52" t="s">
        <v>450</v>
      </c>
    </row>
    <row r="53" spans="1:7" x14ac:dyDescent="0.25">
      <c r="A53">
        <v>50</v>
      </c>
      <c r="B53" s="7" t="s">
        <v>78</v>
      </c>
      <c r="C53" s="6">
        <v>1230431</v>
      </c>
      <c r="D53" s="6">
        <v>1230476</v>
      </c>
      <c r="E53" s="6" t="s">
        <v>28</v>
      </c>
      <c r="F53" s="2" t="s">
        <v>156</v>
      </c>
      <c r="G53" t="s">
        <v>157</v>
      </c>
    </row>
    <row r="54" spans="1:7" x14ac:dyDescent="0.25">
      <c r="A54">
        <v>51</v>
      </c>
      <c r="B54" s="7" t="s">
        <v>36</v>
      </c>
      <c r="C54" s="6">
        <v>1263812</v>
      </c>
      <c r="D54" s="6">
        <v>1263860</v>
      </c>
      <c r="E54" s="6" t="s">
        <v>28</v>
      </c>
      <c r="F54" s="2" t="s">
        <v>158</v>
      </c>
      <c r="G54" t="s">
        <v>95</v>
      </c>
    </row>
    <row r="55" spans="1:7" x14ac:dyDescent="0.25">
      <c r="A55">
        <v>52</v>
      </c>
      <c r="B55" s="7" t="s">
        <v>361</v>
      </c>
      <c r="C55" s="6">
        <v>1284862</v>
      </c>
      <c r="D55" s="6">
        <f>C55+30</f>
        <v>1284892</v>
      </c>
      <c r="E55" s="6" t="s">
        <v>28</v>
      </c>
      <c r="F55" s="2" t="s">
        <v>362</v>
      </c>
      <c r="G55" t="s">
        <v>95</v>
      </c>
    </row>
    <row r="56" spans="1:7" x14ac:dyDescent="0.25">
      <c r="A56">
        <v>53</v>
      </c>
      <c r="B56" s="7" t="s">
        <v>38</v>
      </c>
      <c r="C56" s="6">
        <v>1285750</v>
      </c>
      <c r="D56" s="6">
        <v>1285843</v>
      </c>
      <c r="E56" s="6" t="s">
        <v>28</v>
      </c>
      <c r="F56" s="2" t="s">
        <v>159</v>
      </c>
      <c r="G56" t="s">
        <v>95</v>
      </c>
    </row>
    <row r="57" spans="1:7" x14ac:dyDescent="0.25">
      <c r="A57">
        <v>54</v>
      </c>
      <c r="B57" s="7" t="s">
        <v>23</v>
      </c>
      <c r="C57" s="6">
        <v>1311451</v>
      </c>
      <c r="D57" s="6">
        <v>1311535</v>
      </c>
      <c r="E57" s="6" t="s">
        <v>28</v>
      </c>
      <c r="F57" s="2" t="s">
        <v>160</v>
      </c>
      <c r="G57" t="s">
        <v>161</v>
      </c>
    </row>
    <row r="58" spans="1:7" x14ac:dyDescent="0.25">
      <c r="A58">
        <v>55</v>
      </c>
      <c r="B58" s="7" t="s">
        <v>87</v>
      </c>
      <c r="C58" s="6">
        <v>1322928</v>
      </c>
      <c r="D58" s="6">
        <v>1322937</v>
      </c>
      <c r="E58" s="6" t="s">
        <v>28</v>
      </c>
      <c r="F58" s="2" t="s">
        <v>162</v>
      </c>
      <c r="G58" s="1" t="s">
        <v>163</v>
      </c>
    </row>
    <row r="59" spans="1:7" x14ac:dyDescent="0.25">
      <c r="A59">
        <v>56</v>
      </c>
      <c r="B59" s="7" t="s">
        <v>20</v>
      </c>
      <c r="C59" s="6">
        <v>1346733</v>
      </c>
      <c r="D59" s="6">
        <v>1346691</v>
      </c>
      <c r="E59" s="6" t="s">
        <v>74</v>
      </c>
      <c r="F59" s="2" t="s">
        <v>164</v>
      </c>
      <c r="G59" s="1" t="s">
        <v>95</v>
      </c>
    </row>
    <row r="60" spans="1:7" x14ac:dyDescent="0.25">
      <c r="A60">
        <v>57</v>
      </c>
      <c r="B60" s="7" t="s">
        <v>21</v>
      </c>
      <c r="C60" s="6">
        <v>1353601</v>
      </c>
      <c r="D60" s="6">
        <v>1353619</v>
      </c>
      <c r="E60" s="6" t="s">
        <v>28</v>
      </c>
      <c r="F60" s="4" t="s">
        <v>165</v>
      </c>
      <c r="G60" t="s">
        <v>166</v>
      </c>
    </row>
    <row r="61" spans="1:7" x14ac:dyDescent="0.25">
      <c r="A61">
        <v>58</v>
      </c>
      <c r="B61" s="7" t="s">
        <v>12</v>
      </c>
      <c r="C61" s="6">
        <v>1357310</v>
      </c>
      <c r="D61" s="6">
        <v>1357319</v>
      </c>
      <c r="E61" s="6" t="s">
        <v>28</v>
      </c>
      <c r="F61" s="2" t="s">
        <v>167</v>
      </c>
      <c r="G61" t="s">
        <v>168</v>
      </c>
    </row>
    <row r="62" spans="1:7" x14ac:dyDescent="0.25">
      <c r="A62">
        <v>59</v>
      </c>
      <c r="B62" s="7" t="s">
        <v>31</v>
      </c>
      <c r="C62" s="6">
        <v>1454744</v>
      </c>
      <c r="D62" s="6">
        <v>1454831</v>
      </c>
      <c r="E62" s="6" t="s">
        <v>28</v>
      </c>
      <c r="F62" s="2" t="s">
        <v>169</v>
      </c>
      <c r="G62" t="s">
        <v>170</v>
      </c>
    </row>
    <row r="63" spans="1:7" x14ac:dyDescent="0.25">
      <c r="A63">
        <v>60</v>
      </c>
      <c r="B63" s="7" t="s">
        <v>32</v>
      </c>
      <c r="C63" s="6">
        <v>1458164</v>
      </c>
      <c r="D63" s="6">
        <v>1458107</v>
      </c>
      <c r="E63" s="6" t="s">
        <v>74</v>
      </c>
      <c r="F63" s="2" t="s">
        <v>171</v>
      </c>
      <c r="G63" s="1" t="s">
        <v>172</v>
      </c>
    </row>
    <row r="64" spans="1:7" x14ac:dyDescent="0.25">
      <c r="A64">
        <v>61</v>
      </c>
      <c r="B64" s="7" t="s">
        <v>354</v>
      </c>
      <c r="C64" s="6">
        <v>1458335</v>
      </c>
      <c r="D64" s="6">
        <f>C64+27</f>
        <v>1458362</v>
      </c>
      <c r="E64" s="6" t="s">
        <v>28</v>
      </c>
      <c r="F64" s="2" t="s">
        <v>353</v>
      </c>
      <c r="G64" s="1" t="s">
        <v>95</v>
      </c>
    </row>
    <row r="65" spans="1:7" x14ac:dyDescent="0.25">
      <c r="A65">
        <v>62</v>
      </c>
      <c r="B65" s="7" t="s">
        <v>80</v>
      </c>
      <c r="C65" s="6">
        <v>1509434</v>
      </c>
      <c r="D65" s="6">
        <v>1509344</v>
      </c>
      <c r="E65" s="6" t="s">
        <v>74</v>
      </c>
      <c r="F65" s="2" t="s">
        <v>173</v>
      </c>
      <c r="G65" s="1" t="s">
        <v>174</v>
      </c>
    </row>
    <row r="66" spans="1:7" x14ac:dyDescent="0.25">
      <c r="A66">
        <v>63</v>
      </c>
      <c r="B66" s="7" t="s">
        <v>11</v>
      </c>
      <c r="C66" s="6">
        <v>1540238</v>
      </c>
      <c r="D66" s="6">
        <v>1540337</v>
      </c>
      <c r="E66" s="6" t="s">
        <v>28</v>
      </c>
      <c r="F66" s="2" t="s">
        <v>175</v>
      </c>
      <c r="G66" t="s">
        <v>95</v>
      </c>
    </row>
    <row r="67" spans="1:7" x14ac:dyDescent="0.25">
      <c r="A67">
        <v>64</v>
      </c>
      <c r="B67" s="7" t="s">
        <v>75</v>
      </c>
      <c r="C67" s="6">
        <v>1548919</v>
      </c>
      <c r="D67" s="6">
        <v>1548865</v>
      </c>
      <c r="E67" s="6" t="s">
        <v>74</v>
      </c>
      <c r="F67" s="2" t="s">
        <v>176</v>
      </c>
      <c r="G67" t="s">
        <v>177</v>
      </c>
    </row>
    <row r="68" spans="1:7" x14ac:dyDescent="0.25">
      <c r="A68">
        <v>65</v>
      </c>
      <c r="B68" s="7" t="s">
        <v>4</v>
      </c>
      <c r="C68" s="6">
        <v>1586607</v>
      </c>
      <c r="D68" s="6">
        <v>1586547</v>
      </c>
      <c r="E68" s="6" t="s">
        <v>74</v>
      </c>
      <c r="F68" s="2" t="s">
        <v>178</v>
      </c>
      <c r="G68" t="s">
        <v>95</v>
      </c>
    </row>
    <row r="69" spans="1:7" x14ac:dyDescent="0.25">
      <c r="A69">
        <v>66</v>
      </c>
      <c r="B69" s="7" t="s">
        <v>83</v>
      </c>
      <c r="C69" s="6">
        <v>1609831</v>
      </c>
      <c r="D69" s="6">
        <v>1609726</v>
      </c>
      <c r="E69" s="6" t="s">
        <v>74</v>
      </c>
      <c r="F69" s="2" t="s">
        <v>179</v>
      </c>
      <c r="G69" t="s">
        <v>180</v>
      </c>
    </row>
    <row r="70" spans="1:7" x14ac:dyDescent="0.25">
      <c r="A70">
        <v>67</v>
      </c>
      <c r="B70" s="7" t="s">
        <v>54</v>
      </c>
      <c r="C70" s="6">
        <v>1615581</v>
      </c>
      <c r="D70" s="6">
        <v>1615614</v>
      </c>
      <c r="E70" s="6" t="s">
        <v>28</v>
      </c>
      <c r="F70" s="2" t="s">
        <v>181</v>
      </c>
      <c r="G70" t="s">
        <v>182</v>
      </c>
    </row>
    <row r="71" spans="1:7" x14ac:dyDescent="0.25">
      <c r="A71">
        <v>68</v>
      </c>
      <c r="B71" s="7" t="s">
        <v>438</v>
      </c>
      <c r="C71" s="6">
        <v>1686432</v>
      </c>
      <c r="D71" s="6">
        <f>C71-36</f>
        <v>1686396</v>
      </c>
      <c r="E71" s="6" t="s">
        <v>74</v>
      </c>
      <c r="F71" s="2" t="s">
        <v>437</v>
      </c>
      <c r="G71" t="s">
        <v>95</v>
      </c>
    </row>
    <row r="72" spans="1:7" x14ac:dyDescent="0.25">
      <c r="A72">
        <v>69</v>
      </c>
      <c r="B72" s="7" t="s">
        <v>19</v>
      </c>
      <c r="C72" s="6">
        <v>1690151</v>
      </c>
      <c r="D72" s="6">
        <v>1689962</v>
      </c>
      <c r="E72" s="6" t="s">
        <v>74</v>
      </c>
      <c r="F72" s="2" t="s">
        <v>186</v>
      </c>
      <c r="G72" t="s">
        <v>184</v>
      </c>
    </row>
    <row r="73" spans="1:7" x14ac:dyDescent="0.25">
      <c r="A73">
        <v>70</v>
      </c>
      <c r="B73" s="7" t="s">
        <v>24</v>
      </c>
      <c r="C73" s="6">
        <v>1711301</v>
      </c>
      <c r="D73" s="6">
        <v>1711364</v>
      </c>
      <c r="E73" s="6" t="s">
        <v>28</v>
      </c>
      <c r="F73" s="2" t="s">
        <v>183</v>
      </c>
      <c r="G73" t="s">
        <v>185</v>
      </c>
    </row>
    <row r="74" spans="1:7" x14ac:dyDescent="0.25">
      <c r="A74">
        <v>71</v>
      </c>
      <c r="B74" s="7" t="s">
        <v>22</v>
      </c>
      <c r="C74" s="6">
        <v>1725604</v>
      </c>
      <c r="D74" s="6">
        <v>1725436</v>
      </c>
      <c r="E74" s="6" t="s">
        <v>74</v>
      </c>
      <c r="F74" s="2" t="s">
        <v>187</v>
      </c>
      <c r="G74" s="5" t="s">
        <v>95</v>
      </c>
    </row>
    <row r="75" spans="1:7" x14ac:dyDescent="0.25">
      <c r="A75">
        <v>72</v>
      </c>
      <c r="B75" s="7" t="s">
        <v>395</v>
      </c>
      <c r="C75" s="6">
        <v>1730879</v>
      </c>
      <c r="D75" s="6">
        <f>C75-24</f>
        <v>1730855</v>
      </c>
      <c r="E75" s="6" t="s">
        <v>74</v>
      </c>
      <c r="F75" s="2" t="s">
        <v>394</v>
      </c>
      <c r="G75" t="s">
        <v>97</v>
      </c>
    </row>
    <row r="76" spans="1:7" x14ac:dyDescent="0.25">
      <c r="A76">
        <v>73</v>
      </c>
      <c r="B76" s="7" t="s">
        <v>45</v>
      </c>
      <c r="C76" s="6">
        <v>1764914</v>
      </c>
      <c r="D76" s="6">
        <v>1764929</v>
      </c>
      <c r="E76" s="6" t="s">
        <v>28</v>
      </c>
      <c r="F76" s="2" t="s">
        <v>189</v>
      </c>
      <c r="G76" t="s">
        <v>188</v>
      </c>
    </row>
    <row r="77" spans="1:7" x14ac:dyDescent="0.25">
      <c r="A77">
        <v>74</v>
      </c>
      <c r="B77" s="7" t="s">
        <v>56</v>
      </c>
      <c r="C77" s="6">
        <v>1768345</v>
      </c>
      <c r="D77" s="6">
        <v>1768429</v>
      </c>
      <c r="E77" s="6" t="s">
        <v>28</v>
      </c>
      <c r="F77" s="2" t="s">
        <v>190</v>
      </c>
      <c r="G77" t="s">
        <v>191</v>
      </c>
    </row>
    <row r="78" spans="1:7" x14ac:dyDescent="0.25">
      <c r="A78">
        <v>75</v>
      </c>
      <c r="B78" s="7" t="s">
        <v>60</v>
      </c>
      <c r="C78" s="6">
        <v>1772438</v>
      </c>
      <c r="D78" s="6">
        <v>1772435</v>
      </c>
      <c r="E78" s="6" t="s">
        <v>74</v>
      </c>
      <c r="F78" s="2" t="s">
        <v>192</v>
      </c>
      <c r="G78" t="s">
        <v>193</v>
      </c>
    </row>
    <row r="79" spans="1:7" x14ac:dyDescent="0.25">
      <c r="A79">
        <v>76</v>
      </c>
      <c r="B79" s="7" t="s">
        <v>9</v>
      </c>
      <c r="C79" s="6">
        <v>1801771</v>
      </c>
      <c r="D79" s="6">
        <v>1801711</v>
      </c>
      <c r="E79" s="6" t="s">
        <v>74</v>
      </c>
      <c r="F79" s="2" t="s">
        <v>194</v>
      </c>
      <c r="G79" s="1" t="s">
        <v>195</v>
      </c>
    </row>
    <row r="80" spans="1:7" x14ac:dyDescent="0.25">
      <c r="A80">
        <v>77</v>
      </c>
      <c r="B80" s="7" t="s">
        <v>69</v>
      </c>
      <c r="C80" s="6">
        <v>1848576</v>
      </c>
      <c r="D80" s="6">
        <v>1848546</v>
      </c>
      <c r="E80" s="6" t="s">
        <v>74</v>
      </c>
      <c r="F80" s="2" t="s">
        <v>196</v>
      </c>
      <c r="G80" s="1" t="s">
        <v>95</v>
      </c>
    </row>
    <row r="81" spans="1:7" x14ac:dyDescent="0.25">
      <c r="A81">
        <v>78</v>
      </c>
      <c r="B81" s="7" t="s">
        <v>2</v>
      </c>
      <c r="C81" s="6">
        <v>1921857</v>
      </c>
      <c r="D81" s="6">
        <v>1921767</v>
      </c>
      <c r="E81" s="6" t="s">
        <v>74</v>
      </c>
      <c r="F81" s="2" t="s">
        <v>197</v>
      </c>
      <c r="G81" t="s">
        <v>95</v>
      </c>
    </row>
    <row r="82" spans="1:7" x14ac:dyDescent="0.25">
      <c r="A82">
        <v>79</v>
      </c>
      <c r="B82" s="7" t="s">
        <v>0</v>
      </c>
      <c r="C82" s="6">
        <v>1928942</v>
      </c>
      <c r="D82" s="6">
        <v>1928930</v>
      </c>
      <c r="E82" s="6" t="s">
        <v>74</v>
      </c>
      <c r="F82" s="2" t="s">
        <v>198</v>
      </c>
      <c r="G82" t="s">
        <v>95</v>
      </c>
    </row>
    <row r="83" spans="1:7" x14ac:dyDescent="0.25">
      <c r="A83">
        <v>80</v>
      </c>
      <c r="B83" s="7" t="s">
        <v>5</v>
      </c>
      <c r="C83" s="6">
        <v>1933231</v>
      </c>
      <c r="D83" s="6">
        <v>1933309</v>
      </c>
      <c r="E83" s="6" t="s">
        <v>28</v>
      </c>
      <c r="F83" s="2" t="s">
        <v>199</v>
      </c>
      <c r="G83" t="s">
        <v>200</v>
      </c>
    </row>
    <row r="84" spans="1:7" x14ac:dyDescent="0.25">
      <c r="A84">
        <v>81</v>
      </c>
      <c r="B84" s="7" t="s">
        <v>70</v>
      </c>
      <c r="C84" s="6">
        <v>1981158</v>
      </c>
      <c r="D84" s="6">
        <v>1981098</v>
      </c>
      <c r="E84" s="6" t="s">
        <v>74</v>
      </c>
      <c r="F84" s="2" t="s">
        <v>201</v>
      </c>
      <c r="G84" t="s">
        <v>202</v>
      </c>
    </row>
    <row r="85" spans="1:7" x14ac:dyDescent="0.25">
      <c r="A85">
        <v>82</v>
      </c>
      <c r="B85" s="7" t="s">
        <v>44</v>
      </c>
      <c r="C85" s="6">
        <v>2009366</v>
      </c>
      <c r="D85" s="6">
        <v>2009408</v>
      </c>
      <c r="E85" s="6" t="s">
        <v>28</v>
      </c>
      <c r="F85" s="2" t="s">
        <v>203</v>
      </c>
      <c r="G85" t="s">
        <v>95</v>
      </c>
    </row>
    <row r="86" spans="1:7" x14ac:dyDescent="0.25">
      <c r="A86">
        <v>83</v>
      </c>
      <c r="B86" s="7" t="s">
        <v>436</v>
      </c>
      <c r="C86" s="6">
        <v>2059194</v>
      </c>
      <c r="D86" s="6">
        <f>C86+27</f>
        <v>2059221</v>
      </c>
      <c r="E86" s="6" t="s">
        <v>28</v>
      </c>
      <c r="F86" s="2" t="s">
        <v>435</v>
      </c>
      <c r="G86" t="s">
        <v>95</v>
      </c>
    </row>
    <row r="87" spans="1:7" x14ac:dyDescent="0.25">
      <c r="A87">
        <v>84</v>
      </c>
      <c r="B87" s="7" t="s">
        <v>14</v>
      </c>
      <c r="C87" s="6">
        <v>2083843</v>
      </c>
      <c r="D87" s="6">
        <v>2083786</v>
      </c>
      <c r="E87" s="6" t="s">
        <v>74</v>
      </c>
      <c r="F87" s="2" t="s">
        <v>204</v>
      </c>
      <c r="G87" t="s">
        <v>95</v>
      </c>
    </row>
    <row r="88" spans="1:7" x14ac:dyDescent="0.25">
      <c r="A88">
        <v>85</v>
      </c>
      <c r="B88" s="7" t="s">
        <v>15</v>
      </c>
      <c r="C88" s="6">
        <v>2084184</v>
      </c>
      <c r="D88" s="6">
        <v>2084115</v>
      </c>
      <c r="E88" s="6" t="s">
        <v>74</v>
      </c>
      <c r="F88" s="2" t="s">
        <v>205</v>
      </c>
      <c r="G88" t="s">
        <v>95</v>
      </c>
    </row>
    <row r="89" spans="1:7" ht="15.75" customHeight="1" x14ac:dyDescent="0.25">
      <c r="A89">
        <v>86</v>
      </c>
      <c r="B89" s="7" t="s">
        <v>48</v>
      </c>
      <c r="C89" s="6">
        <v>2093523</v>
      </c>
      <c r="D89" s="6">
        <v>2093598</v>
      </c>
      <c r="E89" s="6" t="s">
        <v>28</v>
      </c>
      <c r="F89" s="2" t="s">
        <v>206</v>
      </c>
      <c r="G89" s="3" t="s">
        <v>207</v>
      </c>
    </row>
    <row r="90" spans="1:7" x14ac:dyDescent="0.25">
      <c r="A90">
        <v>87</v>
      </c>
      <c r="B90" s="7" t="s">
        <v>42</v>
      </c>
      <c r="C90" s="6">
        <v>2156731</v>
      </c>
      <c r="D90" s="6">
        <v>2156788</v>
      </c>
      <c r="E90" s="6" t="s">
        <v>28</v>
      </c>
      <c r="F90" s="2" t="s">
        <v>208</v>
      </c>
      <c r="G90" t="s">
        <v>95</v>
      </c>
    </row>
    <row r="91" spans="1:7" x14ac:dyDescent="0.25">
      <c r="A91">
        <v>88</v>
      </c>
      <c r="B91" s="7" t="s">
        <v>50</v>
      </c>
      <c r="C91" s="6">
        <v>2195878</v>
      </c>
      <c r="D91" s="6">
        <v>2195833</v>
      </c>
      <c r="E91" s="6" t="s">
        <v>74</v>
      </c>
      <c r="F91" s="2" t="s">
        <v>209</v>
      </c>
      <c r="G91" s="1" t="s">
        <v>95</v>
      </c>
    </row>
    <row r="92" spans="1:7" x14ac:dyDescent="0.25">
      <c r="A92">
        <v>89</v>
      </c>
      <c r="B92" s="7" t="s">
        <v>67</v>
      </c>
      <c r="C92" s="6">
        <v>2203856</v>
      </c>
      <c r="D92" s="6">
        <v>2203889</v>
      </c>
      <c r="E92" s="6" t="s">
        <v>28</v>
      </c>
      <c r="F92" s="2" t="s">
        <v>210</v>
      </c>
      <c r="G92" s="1" t="s">
        <v>95</v>
      </c>
    </row>
    <row r="93" spans="1:7" x14ac:dyDescent="0.25">
      <c r="A93">
        <v>90</v>
      </c>
      <c r="B93" s="7" t="s">
        <v>84</v>
      </c>
      <c r="C93" s="6">
        <v>2204761</v>
      </c>
      <c r="D93" s="6">
        <v>2204770</v>
      </c>
      <c r="E93" s="6" t="s">
        <v>28</v>
      </c>
      <c r="F93" s="2" t="s">
        <v>211</v>
      </c>
      <c r="G93" t="s">
        <v>212</v>
      </c>
    </row>
    <row r="94" spans="1:7" x14ac:dyDescent="0.25">
      <c r="A94">
        <v>91</v>
      </c>
      <c r="B94" s="7" t="s">
        <v>372</v>
      </c>
      <c r="C94" s="6">
        <v>2227373</v>
      </c>
      <c r="D94" s="6">
        <f>C94+51</f>
        <v>2227424</v>
      </c>
      <c r="E94" s="6" t="s">
        <v>28</v>
      </c>
      <c r="F94" s="2" t="s">
        <v>371</v>
      </c>
      <c r="G94" t="s">
        <v>373</v>
      </c>
    </row>
    <row r="95" spans="1:7" x14ac:dyDescent="0.25">
      <c r="A95">
        <v>92</v>
      </c>
      <c r="B95" s="7" t="s">
        <v>369</v>
      </c>
      <c r="C95" s="6">
        <v>2255331</v>
      </c>
      <c r="D95" s="6">
        <f>C95+33</f>
        <v>2255364</v>
      </c>
      <c r="E95" s="6" t="s">
        <v>28</v>
      </c>
      <c r="F95" t="s">
        <v>370</v>
      </c>
      <c r="G95" t="s">
        <v>218</v>
      </c>
    </row>
    <row r="96" spans="1:7" x14ac:dyDescent="0.25">
      <c r="A96">
        <v>93</v>
      </c>
      <c r="B96" s="7" t="s">
        <v>40</v>
      </c>
      <c r="C96" s="6">
        <v>2265969</v>
      </c>
      <c r="D96" s="6">
        <v>2265951</v>
      </c>
      <c r="E96" s="6" t="s">
        <v>74</v>
      </c>
      <c r="F96" s="2" t="s">
        <v>213</v>
      </c>
      <c r="G96" t="s">
        <v>215</v>
      </c>
    </row>
    <row r="97" spans="1:7" x14ac:dyDescent="0.25">
      <c r="A97">
        <v>94</v>
      </c>
      <c r="B97" s="7" t="s">
        <v>389</v>
      </c>
      <c r="C97" s="6">
        <v>2349043</v>
      </c>
      <c r="D97" s="6">
        <f>C97+27</f>
        <v>2349070</v>
      </c>
      <c r="E97" s="6" t="s">
        <v>28</v>
      </c>
      <c r="F97" s="2" t="s">
        <v>388</v>
      </c>
      <c r="G97" t="s">
        <v>390</v>
      </c>
    </row>
    <row r="98" spans="1:7" x14ac:dyDescent="0.25">
      <c r="A98">
        <v>95</v>
      </c>
      <c r="B98" s="7" t="s">
        <v>55</v>
      </c>
      <c r="C98" s="6">
        <v>2368152</v>
      </c>
      <c r="D98" s="6">
        <v>2368179</v>
      </c>
      <c r="E98" s="6" t="s">
        <v>28</v>
      </c>
      <c r="F98" s="2" t="s">
        <v>214</v>
      </c>
      <c r="G98" t="s">
        <v>216</v>
      </c>
    </row>
    <row r="99" spans="1:7" x14ac:dyDescent="0.25">
      <c r="A99">
        <v>96</v>
      </c>
      <c r="B99" s="7" t="s">
        <v>381</v>
      </c>
      <c r="C99" s="6">
        <v>2376860</v>
      </c>
      <c r="D99" s="6">
        <f>C99+39</f>
        <v>2376899</v>
      </c>
      <c r="E99" s="6" t="s">
        <v>28</v>
      </c>
      <c r="F99" s="2" t="s">
        <v>380</v>
      </c>
      <c r="G99" t="s">
        <v>382</v>
      </c>
    </row>
    <row r="100" spans="1:7" x14ac:dyDescent="0.25">
      <c r="A100">
        <v>97</v>
      </c>
      <c r="B100" s="7" t="s">
        <v>425</v>
      </c>
      <c r="C100" s="6">
        <v>2412813</v>
      </c>
      <c r="D100" s="6">
        <f>C100-21</f>
        <v>2412792</v>
      </c>
      <c r="E100" s="6" t="s">
        <v>74</v>
      </c>
      <c r="F100" s="2" t="s">
        <v>424</v>
      </c>
      <c r="G100" t="s">
        <v>426</v>
      </c>
    </row>
    <row r="101" spans="1:7" x14ac:dyDescent="0.25">
      <c r="A101">
        <v>98</v>
      </c>
      <c r="B101" s="7" t="s">
        <v>17</v>
      </c>
      <c r="C101" s="6">
        <v>2422247</v>
      </c>
      <c r="D101" s="6">
        <v>2422220</v>
      </c>
      <c r="E101" s="6" t="s">
        <v>74</v>
      </c>
      <c r="F101" s="2" t="s">
        <v>217</v>
      </c>
      <c r="G101" s="1" t="s">
        <v>218</v>
      </c>
    </row>
    <row r="102" spans="1:7" x14ac:dyDescent="0.25">
      <c r="A102">
        <v>99</v>
      </c>
      <c r="B102" s="7" t="s">
        <v>431</v>
      </c>
      <c r="C102" s="6">
        <v>2452869</v>
      </c>
      <c r="D102" s="6">
        <f>C102+48</f>
        <v>2452917</v>
      </c>
      <c r="E102" s="6" t="s">
        <v>28</v>
      </c>
      <c r="F102" s="2" t="s">
        <v>430</v>
      </c>
      <c r="G102" s="1" t="s">
        <v>432</v>
      </c>
    </row>
    <row r="103" spans="1:7" x14ac:dyDescent="0.25">
      <c r="A103">
        <v>100</v>
      </c>
      <c r="B103" s="7" t="s">
        <v>35</v>
      </c>
      <c r="C103" s="6">
        <v>2481390</v>
      </c>
      <c r="D103" s="6">
        <v>2481330</v>
      </c>
      <c r="E103" s="6" t="s">
        <v>74</v>
      </c>
      <c r="F103" s="2" t="s">
        <v>219</v>
      </c>
      <c r="G103" t="s">
        <v>95</v>
      </c>
    </row>
    <row r="104" spans="1:7" x14ac:dyDescent="0.25">
      <c r="A104">
        <v>101</v>
      </c>
      <c r="B104" s="7" t="s">
        <v>59</v>
      </c>
      <c r="C104" s="6">
        <v>2513867</v>
      </c>
      <c r="D104" s="6">
        <v>2513921</v>
      </c>
      <c r="E104" s="6" t="s">
        <v>28</v>
      </c>
      <c r="F104" s="2" t="s">
        <v>220</v>
      </c>
      <c r="G104" t="s">
        <v>95</v>
      </c>
    </row>
    <row r="105" spans="1:7" x14ac:dyDescent="0.25">
      <c r="A105">
        <v>102</v>
      </c>
      <c r="B105" s="7" t="s">
        <v>76</v>
      </c>
      <c r="C105" s="6">
        <v>2654268</v>
      </c>
      <c r="D105" s="6">
        <v>2654295</v>
      </c>
      <c r="E105" s="6" t="s">
        <v>28</v>
      </c>
      <c r="F105" s="2" t="s">
        <v>221</v>
      </c>
      <c r="G105" t="s">
        <v>95</v>
      </c>
    </row>
    <row r="106" spans="1:7" x14ac:dyDescent="0.25">
      <c r="A106">
        <v>103</v>
      </c>
      <c r="B106" s="7" t="s">
        <v>392</v>
      </c>
      <c r="C106" s="6">
        <v>2702367</v>
      </c>
      <c r="D106" s="6">
        <f>C106-60</f>
        <v>2702307</v>
      </c>
      <c r="E106" s="6" t="s">
        <v>74</v>
      </c>
      <c r="F106" s="2" t="s">
        <v>391</v>
      </c>
      <c r="G106" t="s">
        <v>393</v>
      </c>
    </row>
    <row r="107" spans="1:7" x14ac:dyDescent="0.25">
      <c r="A107">
        <v>104</v>
      </c>
      <c r="B107" s="7" t="s">
        <v>442</v>
      </c>
      <c r="C107" s="6">
        <v>2732538</v>
      </c>
      <c r="D107" s="6">
        <f>C107-36</f>
        <v>2732502</v>
      </c>
      <c r="E107" s="6" t="s">
        <v>74</v>
      </c>
      <c r="F107" s="2" t="s">
        <v>441</v>
      </c>
      <c r="G107" t="s">
        <v>443</v>
      </c>
    </row>
    <row r="108" spans="1:7" x14ac:dyDescent="0.25">
      <c r="A108">
        <v>105</v>
      </c>
      <c r="B108" s="7" t="s">
        <v>77</v>
      </c>
      <c r="C108" s="6">
        <v>2743181</v>
      </c>
      <c r="D108" s="6">
        <v>2743148</v>
      </c>
      <c r="E108" s="6" t="s">
        <v>74</v>
      </c>
      <c r="F108" s="2" t="s">
        <v>222</v>
      </c>
      <c r="G108" t="s">
        <v>223</v>
      </c>
    </row>
    <row r="109" spans="1:7" x14ac:dyDescent="0.25">
      <c r="A109">
        <v>106</v>
      </c>
      <c r="B109" s="6" t="s">
        <v>400</v>
      </c>
      <c r="C109" s="6">
        <v>2768612</v>
      </c>
      <c r="D109" s="6">
        <f>C109+42</f>
        <v>2768654</v>
      </c>
      <c r="E109" s="6" t="s">
        <v>28</v>
      </c>
      <c r="F109" s="2" t="s">
        <v>399</v>
      </c>
      <c r="G109" s="1" t="s">
        <v>95</v>
      </c>
    </row>
    <row r="110" spans="1:7" x14ac:dyDescent="0.25">
      <c r="A110">
        <v>107</v>
      </c>
      <c r="B110" s="6" t="s">
        <v>406</v>
      </c>
      <c r="C110" s="6">
        <v>2796821</v>
      </c>
      <c r="D110" s="6">
        <f>C110-39</f>
        <v>2796782</v>
      </c>
      <c r="E110" s="6" t="s">
        <v>74</v>
      </c>
      <c r="F110" s="2" t="s">
        <v>405</v>
      </c>
      <c r="G110" s="1" t="s">
        <v>407</v>
      </c>
    </row>
    <row r="111" spans="1:7" x14ac:dyDescent="0.25">
      <c r="A111">
        <v>108</v>
      </c>
      <c r="B111" s="7" t="s">
        <v>49</v>
      </c>
      <c r="C111" s="6">
        <v>2802905</v>
      </c>
      <c r="D111" s="6">
        <v>2802884</v>
      </c>
      <c r="E111" s="6" t="s">
        <v>74</v>
      </c>
      <c r="F111" s="2" t="s">
        <v>224</v>
      </c>
      <c r="G111" t="s">
        <v>225</v>
      </c>
    </row>
    <row r="112" spans="1:7" x14ac:dyDescent="0.25">
      <c r="A112">
        <v>109</v>
      </c>
      <c r="B112" s="7" t="s">
        <v>10</v>
      </c>
      <c r="C112" s="6">
        <v>2838145</v>
      </c>
      <c r="D112" s="6">
        <v>2838247</v>
      </c>
      <c r="E112" s="6" t="s">
        <v>28</v>
      </c>
      <c r="F112" s="2" t="s">
        <v>226</v>
      </c>
      <c r="G112" t="s">
        <v>95</v>
      </c>
    </row>
    <row r="113" spans="1:7" x14ac:dyDescent="0.25">
      <c r="A113">
        <v>110</v>
      </c>
      <c r="B113" s="6" t="s">
        <v>418</v>
      </c>
      <c r="C113" s="6">
        <v>2861967</v>
      </c>
      <c r="D113" s="6">
        <f>C113+54</f>
        <v>2862021</v>
      </c>
      <c r="E113" s="6" t="s">
        <v>28</v>
      </c>
      <c r="F113" s="2" t="s">
        <v>417</v>
      </c>
      <c r="G113" t="s">
        <v>419</v>
      </c>
    </row>
    <row r="114" spans="1:7" x14ac:dyDescent="0.25">
      <c r="A114">
        <v>111</v>
      </c>
      <c r="B114" s="7" t="s">
        <v>68</v>
      </c>
      <c r="C114" s="6">
        <v>2918938</v>
      </c>
      <c r="D114" s="6">
        <v>2918791</v>
      </c>
      <c r="E114" s="6" t="s">
        <v>74</v>
      </c>
      <c r="F114" s="2" t="s">
        <v>227</v>
      </c>
      <c r="G114" t="s">
        <v>95</v>
      </c>
    </row>
    <row r="115" spans="1:7" x14ac:dyDescent="0.25">
      <c r="A115">
        <v>112</v>
      </c>
      <c r="B115" s="8" t="s">
        <v>231</v>
      </c>
      <c r="C115" s="6">
        <v>3944</v>
      </c>
      <c r="D115" s="6">
        <v>3791</v>
      </c>
      <c r="E115" s="6" t="s">
        <v>74</v>
      </c>
      <c r="F115" s="2" t="s">
        <v>275</v>
      </c>
      <c r="G115" t="s">
        <v>95</v>
      </c>
    </row>
    <row r="116" spans="1:7" x14ac:dyDescent="0.25">
      <c r="A116">
        <v>113</v>
      </c>
      <c r="B116" s="8" t="s">
        <v>232</v>
      </c>
      <c r="C116" s="6">
        <v>4445</v>
      </c>
      <c r="D116" s="6">
        <v>4514</v>
      </c>
      <c r="E116" s="6" t="s">
        <v>28</v>
      </c>
      <c r="F116" s="2" t="s">
        <v>276</v>
      </c>
      <c r="G116" t="s">
        <v>95</v>
      </c>
    </row>
    <row r="117" spans="1:7" x14ac:dyDescent="0.25">
      <c r="A117">
        <v>114</v>
      </c>
      <c r="B117" s="8" t="s">
        <v>233</v>
      </c>
      <c r="C117" s="6">
        <v>30206</v>
      </c>
      <c r="D117" s="6">
        <v>30170</v>
      </c>
      <c r="E117" s="6" t="s">
        <v>74</v>
      </c>
      <c r="F117" s="2" t="s">
        <v>277</v>
      </c>
      <c r="G117" t="s">
        <v>95</v>
      </c>
    </row>
    <row r="118" spans="1:7" x14ac:dyDescent="0.25">
      <c r="A118">
        <v>115</v>
      </c>
      <c r="B118" s="8" t="s">
        <v>234</v>
      </c>
      <c r="C118" s="6">
        <v>43086</v>
      </c>
      <c r="D118" s="6">
        <v>43044</v>
      </c>
      <c r="E118" s="6" t="s">
        <v>74</v>
      </c>
      <c r="F118" s="2" t="s">
        <v>278</v>
      </c>
      <c r="G118" t="s">
        <v>95</v>
      </c>
    </row>
    <row r="119" spans="1:7" x14ac:dyDescent="0.25">
      <c r="A119">
        <v>116</v>
      </c>
      <c r="B119" s="8" t="s">
        <v>457</v>
      </c>
      <c r="C119" s="6">
        <v>88624</v>
      </c>
      <c r="D119" s="6">
        <f>C119+36</f>
        <v>88660</v>
      </c>
      <c r="E119" s="6" t="s">
        <v>28</v>
      </c>
      <c r="F119" s="4" t="s">
        <v>458</v>
      </c>
      <c r="G119" t="s">
        <v>95</v>
      </c>
    </row>
    <row r="120" spans="1:7" x14ac:dyDescent="0.25">
      <c r="A120">
        <v>117</v>
      </c>
      <c r="B120" s="8" t="s">
        <v>454</v>
      </c>
      <c r="C120" s="6">
        <v>93581</v>
      </c>
      <c r="D120" s="6">
        <f>C120+42</f>
        <v>93623</v>
      </c>
      <c r="E120" s="6" t="s">
        <v>28</v>
      </c>
      <c r="F120" s="2" t="s">
        <v>455</v>
      </c>
      <c r="G120" t="s">
        <v>456</v>
      </c>
    </row>
    <row r="121" spans="1:7" x14ac:dyDescent="0.25">
      <c r="A121">
        <v>118</v>
      </c>
      <c r="B121" s="8" t="s">
        <v>483</v>
      </c>
      <c r="C121" s="6">
        <v>96762</v>
      </c>
      <c r="D121" s="6">
        <f>C121+33</f>
        <v>96795</v>
      </c>
      <c r="E121" s="6" t="s">
        <v>28</v>
      </c>
      <c r="F121" s="2" t="s">
        <v>482</v>
      </c>
      <c r="G121" t="s">
        <v>95</v>
      </c>
    </row>
    <row r="122" spans="1:7" x14ac:dyDescent="0.25">
      <c r="A122">
        <v>119</v>
      </c>
      <c r="B122" s="8" t="s">
        <v>475</v>
      </c>
      <c r="C122" s="6">
        <v>159145</v>
      </c>
      <c r="D122" s="6">
        <f>C122+51</f>
        <v>159196</v>
      </c>
      <c r="E122" s="6" t="s">
        <v>28</v>
      </c>
      <c r="F122" s="2" t="s">
        <v>474</v>
      </c>
      <c r="G122" t="s">
        <v>95</v>
      </c>
    </row>
    <row r="123" spans="1:7" x14ac:dyDescent="0.25">
      <c r="A123">
        <v>120</v>
      </c>
      <c r="B123" s="8" t="s">
        <v>235</v>
      </c>
      <c r="C123" s="6">
        <v>247132</v>
      </c>
      <c r="D123" s="6">
        <v>247099</v>
      </c>
      <c r="E123" s="6" t="s">
        <v>74</v>
      </c>
      <c r="F123" s="2" t="s">
        <v>279</v>
      </c>
      <c r="G123" t="s">
        <v>95</v>
      </c>
    </row>
    <row r="124" spans="1:7" x14ac:dyDescent="0.25">
      <c r="A124">
        <v>121</v>
      </c>
      <c r="B124" s="8" t="s">
        <v>236</v>
      </c>
      <c r="C124" s="6">
        <v>248766</v>
      </c>
      <c r="D124" s="6">
        <v>248856</v>
      </c>
      <c r="E124" s="6" t="s">
        <v>28</v>
      </c>
      <c r="F124" s="2" t="s">
        <v>280</v>
      </c>
      <c r="G124" t="s">
        <v>281</v>
      </c>
    </row>
    <row r="125" spans="1:7" x14ac:dyDescent="0.25">
      <c r="A125">
        <v>122</v>
      </c>
      <c r="B125" s="8" t="s">
        <v>237</v>
      </c>
      <c r="C125" s="6">
        <v>258742</v>
      </c>
      <c r="D125" s="6">
        <v>258781</v>
      </c>
      <c r="E125" s="6" t="s">
        <v>28</v>
      </c>
      <c r="F125" s="2" t="s">
        <v>282</v>
      </c>
      <c r="G125" t="s">
        <v>188</v>
      </c>
    </row>
    <row r="126" spans="1:7" x14ac:dyDescent="0.25">
      <c r="A126">
        <v>123</v>
      </c>
      <c r="B126" s="8" t="s">
        <v>238</v>
      </c>
      <c r="C126" s="6">
        <v>330806</v>
      </c>
      <c r="D126" s="6">
        <v>330917</v>
      </c>
      <c r="E126" s="6" t="s">
        <v>28</v>
      </c>
      <c r="F126" s="2" t="s">
        <v>283</v>
      </c>
      <c r="G126" t="s">
        <v>95</v>
      </c>
    </row>
    <row r="127" spans="1:7" x14ac:dyDescent="0.25">
      <c r="A127">
        <v>124</v>
      </c>
      <c r="B127" s="8" t="s">
        <v>239</v>
      </c>
      <c r="C127" s="6">
        <v>369360</v>
      </c>
      <c r="D127" s="6">
        <v>369426</v>
      </c>
      <c r="E127" s="6" t="s">
        <v>28</v>
      </c>
      <c r="F127" s="2" t="s">
        <v>284</v>
      </c>
      <c r="G127" t="s">
        <v>285</v>
      </c>
    </row>
    <row r="128" spans="1:7" x14ac:dyDescent="0.25">
      <c r="A128">
        <v>125</v>
      </c>
      <c r="B128" s="8" t="s">
        <v>469</v>
      </c>
      <c r="C128" s="6">
        <v>419979</v>
      </c>
      <c r="D128" s="6">
        <f>C128+24</f>
        <v>420003</v>
      </c>
      <c r="E128" s="6" t="s">
        <v>28</v>
      </c>
      <c r="F128" s="2" t="s">
        <v>468</v>
      </c>
      <c r="G128" t="s">
        <v>95</v>
      </c>
    </row>
    <row r="129" spans="1:7" x14ac:dyDescent="0.25">
      <c r="A129">
        <v>126</v>
      </c>
      <c r="B129" s="8" t="s">
        <v>240</v>
      </c>
      <c r="C129" s="6">
        <v>474038</v>
      </c>
      <c r="D129" s="6">
        <v>473969</v>
      </c>
      <c r="E129" s="6" t="s">
        <v>74</v>
      </c>
      <c r="F129" s="2" t="s">
        <v>286</v>
      </c>
      <c r="G129" t="s">
        <v>95</v>
      </c>
    </row>
    <row r="130" spans="1:7" x14ac:dyDescent="0.25">
      <c r="A130">
        <v>127</v>
      </c>
      <c r="B130" s="8" t="s">
        <v>462</v>
      </c>
      <c r="C130" s="6">
        <v>481748</v>
      </c>
      <c r="D130" s="6">
        <f>C130-36</f>
        <v>481712</v>
      </c>
      <c r="E130" s="6"/>
      <c r="F130" s="2" t="s">
        <v>463</v>
      </c>
      <c r="G130" s="1" t="s">
        <v>95</v>
      </c>
    </row>
    <row r="131" spans="1:7" x14ac:dyDescent="0.25">
      <c r="A131">
        <v>128</v>
      </c>
      <c r="B131" s="8" t="s">
        <v>241</v>
      </c>
      <c r="C131" s="6">
        <v>486453</v>
      </c>
      <c r="D131" s="6">
        <v>486444</v>
      </c>
      <c r="E131" s="6" t="s">
        <v>74</v>
      </c>
      <c r="F131" s="2" t="s">
        <v>287</v>
      </c>
      <c r="G131" t="s">
        <v>288</v>
      </c>
    </row>
    <row r="132" spans="1:7" x14ac:dyDescent="0.25">
      <c r="A132">
        <v>129</v>
      </c>
      <c r="B132" s="8" t="s">
        <v>242</v>
      </c>
      <c r="C132" s="6">
        <v>488003</v>
      </c>
      <c r="D132" s="6">
        <v>487958</v>
      </c>
      <c r="E132" s="6" t="s">
        <v>74</v>
      </c>
      <c r="F132" s="2" t="s">
        <v>289</v>
      </c>
      <c r="G132" t="s">
        <v>95</v>
      </c>
    </row>
    <row r="133" spans="1:7" x14ac:dyDescent="0.25">
      <c r="A133">
        <v>130</v>
      </c>
      <c r="B133" s="8" t="s">
        <v>243</v>
      </c>
      <c r="C133" s="6">
        <v>503254</v>
      </c>
      <c r="D133" s="6">
        <v>503272</v>
      </c>
      <c r="E133" s="6" t="s">
        <v>28</v>
      </c>
      <c r="F133" s="2" t="s">
        <v>290</v>
      </c>
      <c r="G133" t="s">
        <v>188</v>
      </c>
    </row>
    <row r="134" spans="1:7" x14ac:dyDescent="0.25">
      <c r="A134">
        <v>131</v>
      </c>
      <c r="B134" s="8" t="s">
        <v>244</v>
      </c>
      <c r="C134" s="6">
        <v>519861</v>
      </c>
      <c r="D134" s="6">
        <v>519828</v>
      </c>
      <c r="E134" s="6" t="s">
        <v>74</v>
      </c>
      <c r="F134" s="2" t="s">
        <v>291</v>
      </c>
      <c r="G134" t="s">
        <v>95</v>
      </c>
    </row>
    <row r="135" spans="1:7" x14ac:dyDescent="0.25">
      <c r="A135">
        <v>132</v>
      </c>
      <c r="B135" s="8" t="s">
        <v>245</v>
      </c>
      <c r="C135" s="6">
        <v>531157</v>
      </c>
      <c r="D135" s="6">
        <v>531118</v>
      </c>
      <c r="E135" s="6" t="s">
        <v>74</v>
      </c>
      <c r="F135" s="2" t="s">
        <v>292</v>
      </c>
      <c r="G135" s="1" t="s">
        <v>293</v>
      </c>
    </row>
    <row r="136" spans="1:7" x14ac:dyDescent="0.25">
      <c r="A136">
        <v>133</v>
      </c>
      <c r="B136" s="8" t="s">
        <v>246</v>
      </c>
      <c r="C136" s="6">
        <v>541258</v>
      </c>
      <c r="D136" s="6">
        <v>541198</v>
      </c>
      <c r="E136" s="6" t="s">
        <v>74</v>
      </c>
      <c r="F136" s="2" t="s">
        <v>294</v>
      </c>
      <c r="G136" t="s">
        <v>295</v>
      </c>
    </row>
    <row r="137" spans="1:7" x14ac:dyDescent="0.25">
      <c r="A137">
        <v>134</v>
      </c>
      <c r="B137" s="8" t="s">
        <v>247</v>
      </c>
      <c r="C137" s="6">
        <v>549956</v>
      </c>
      <c r="D137" s="6">
        <v>550004</v>
      </c>
      <c r="E137" s="6" t="s">
        <v>28</v>
      </c>
      <c r="F137" s="2" t="s">
        <v>296</v>
      </c>
      <c r="G137" t="s">
        <v>297</v>
      </c>
    </row>
    <row r="138" spans="1:7" x14ac:dyDescent="0.25">
      <c r="A138">
        <v>135</v>
      </c>
      <c r="B138" s="8" t="s">
        <v>248</v>
      </c>
      <c r="C138" s="6">
        <v>551925</v>
      </c>
      <c r="D138" s="6">
        <v>551886</v>
      </c>
      <c r="E138" s="6" t="s">
        <v>74</v>
      </c>
      <c r="F138" s="2" t="s">
        <v>298</v>
      </c>
      <c r="G138" t="s">
        <v>299</v>
      </c>
    </row>
    <row r="139" spans="1:7" x14ac:dyDescent="0.25">
      <c r="A139">
        <v>136</v>
      </c>
      <c r="B139" s="8" t="s">
        <v>249</v>
      </c>
      <c r="C139" s="6">
        <v>562629</v>
      </c>
      <c r="D139" s="6">
        <v>562527</v>
      </c>
      <c r="E139" s="6" t="s">
        <v>74</v>
      </c>
      <c r="F139" s="2" t="s">
        <v>300</v>
      </c>
      <c r="G139" t="s">
        <v>301</v>
      </c>
    </row>
    <row r="140" spans="1:7" x14ac:dyDescent="0.25">
      <c r="A140">
        <v>137</v>
      </c>
      <c r="B140" s="8" t="s">
        <v>250</v>
      </c>
      <c r="C140" s="6">
        <v>600714</v>
      </c>
      <c r="D140" s="6">
        <v>600726</v>
      </c>
      <c r="E140" s="6" t="s">
        <v>28</v>
      </c>
      <c r="F140" s="2" t="s">
        <v>302</v>
      </c>
      <c r="G140" t="s">
        <v>303</v>
      </c>
    </row>
    <row r="141" spans="1:7" x14ac:dyDescent="0.25">
      <c r="A141">
        <v>138</v>
      </c>
      <c r="B141" t="s">
        <v>481</v>
      </c>
      <c r="C141" s="6">
        <v>608100</v>
      </c>
      <c r="D141" s="6">
        <f>C141+24</f>
        <v>608124</v>
      </c>
      <c r="E141" s="6" t="s">
        <v>28</v>
      </c>
      <c r="F141" s="2" t="s">
        <v>479</v>
      </c>
      <c r="G141" t="s">
        <v>480</v>
      </c>
    </row>
    <row r="142" spans="1:7" x14ac:dyDescent="0.25">
      <c r="A142">
        <v>139</v>
      </c>
      <c r="B142" s="8" t="s">
        <v>251</v>
      </c>
      <c r="C142" s="6">
        <v>635108</v>
      </c>
      <c r="D142" s="6">
        <v>635153</v>
      </c>
      <c r="E142" s="6" t="s">
        <v>28</v>
      </c>
      <c r="F142" s="2" t="s">
        <v>304</v>
      </c>
      <c r="G142" t="s">
        <v>305</v>
      </c>
    </row>
    <row r="143" spans="1:7" x14ac:dyDescent="0.25">
      <c r="A143">
        <v>140</v>
      </c>
      <c r="B143" s="8" t="s">
        <v>252</v>
      </c>
      <c r="C143" s="6">
        <v>649493</v>
      </c>
      <c r="D143" s="6">
        <v>649436</v>
      </c>
      <c r="E143" s="6" t="s">
        <v>74</v>
      </c>
      <c r="F143" s="2" t="s">
        <v>306</v>
      </c>
      <c r="G143" t="s">
        <v>307</v>
      </c>
    </row>
    <row r="144" spans="1:7" x14ac:dyDescent="0.25">
      <c r="A144">
        <v>141</v>
      </c>
      <c r="B144" s="8" t="s">
        <v>253</v>
      </c>
      <c r="C144" s="6">
        <v>655805</v>
      </c>
      <c r="D144" s="6">
        <v>655862</v>
      </c>
      <c r="E144" s="6" t="s">
        <v>28</v>
      </c>
      <c r="F144" s="2" t="s">
        <v>308</v>
      </c>
      <c r="G144" t="s">
        <v>309</v>
      </c>
    </row>
    <row r="145" spans="1:7" x14ac:dyDescent="0.25">
      <c r="A145">
        <v>142</v>
      </c>
      <c r="B145" s="8" t="s">
        <v>254</v>
      </c>
      <c r="C145" s="6">
        <v>665712</v>
      </c>
      <c r="D145" s="6">
        <v>665682</v>
      </c>
      <c r="E145" s="6" t="s">
        <v>74</v>
      </c>
      <c r="F145" s="2" t="s">
        <v>310</v>
      </c>
      <c r="G145" t="s">
        <v>311</v>
      </c>
    </row>
    <row r="146" spans="1:7" x14ac:dyDescent="0.25">
      <c r="A146">
        <v>143</v>
      </c>
      <c r="B146" s="8" t="s">
        <v>255</v>
      </c>
      <c r="C146" s="6">
        <v>679770</v>
      </c>
      <c r="D146" s="6">
        <v>679815</v>
      </c>
      <c r="E146" s="6" t="s">
        <v>28</v>
      </c>
      <c r="F146" s="2" t="s">
        <v>312</v>
      </c>
      <c r="G146" t="s">
        <v>95</v>
      </c>
    </row>
    <row r="147" spans="1:7" x14ac:dyDescent="0.25">
      <c r="A147">
        <v>144</v>
      </c>
      <c r="B147" s="8" t="s">
        <v>256</v>
      </c>
      <c r="C147" s="6">
        <v>708502</v>
      </c>
      <c r="D147" s="6">
        <v>708544</v>
      </c>
      <c r="E147" s="6" t="s">
        <v>28</v>
      </c>
      <c r="F147" s="2" t="s">
        <v>313</v>
      </c>
      <c r="G147" t="s">
        <v>314</v>
      </c>
    </row>
    <row r="148" spans="1:7" x14ac:dyDescent="0.25">
      <c r="A148">
        <v>145</v>
      </c>
      <c r="B148" s="8" t="s">
        <v>257</v>
      </c>
      <c r="C148" s="6">
        <v>726843</v>
      </c>
      <c r="D148" s="6">
        <v>726993</v>
      </c>
      <c r="E148" s="6" t="s">
        <v>28</v>
      </c>
      <c r="F148" s="2" t="s">
        <v>315</v>
      </c>
      <c r="G148" t="s">
        <v>316</v>
      </c>
    </row>
    <row r="149" spans="1:7" x14ac:dyDescent="0.25">
      <c r="A149">
        <v>146</v>
      </c>
      <c r="B149" s="8" t="s">
        <v>258</v>
      </c>
      <c r="C149" s="6">
        <v>738052</v>
      </c>
      <c r="D149" s="6">
        <v>738190</v>
      </c>
      <c r="E149" s="6" t="s">
        <v>28</v>
      </c>
      <c r="F149" s="2" t="s">
        <v>317</v>
      </c>
      <c r="G149" s="1" t="s">
        <v>318</v>
      </c>
    </row>
    <row r="150" spans="1:7" x14ac:dyDescent="0.25">
      <c r="A150">
        <v>147</v>
      </c>
      <c r="B150" s="8" t="s">
        <v>259</v>
      </c>
      <c r="C150" s="6">
        <v>751400</v>
      </c>
      <c r="D150" s="6">
        <v>751280</v>
      </c>
      <c r="E150" s="6" t="s">
        <v>74</v>
      </c>
      <c r="F150" s="2" t="s">
        <v>319</v>
      </c>
      <c r="G150" t="s">
        <v>95</v>
      </c>
    </row>
    <row r="151" spans="1:7" x14ac:dyDescent="0.25">
      <c r="A151">
        <v>148</v>
      </c>
      <c r="B151" s="8" t="s">
        <v>473</v>
      </c>
      <c r="C151" s="6">
        <v>751488</v>
      </c>
      <c r="D151" s="6">
        <f>C151+120</f>
        <v>751608</v>
      </c>
      <c r="E151" s="6" t="s">
        <v>28</v>
      </c>
      <c r="F151" s="2" t="s">
        <v>472</v>
      </c>
      <c r="G151" t="s">
        <v>295</v>
      </c>
    </row>
    <row r="152" spans="1:7" x14ac:dyDescent="0.25">
      <c r="A152">
        <v>149</v>
      </c>
      <c r="B152" s="8" t="s">
        <v>260</v>
      </c>
      <c r="C152" s="6">
        <v>763338</v>
      </c>
      <c r="D152" s="6">
        <v>763263</v>
      </c>
      <c r="E152" s="6" t="s">
        <v>74</v>
      </c>
      <c r="F152" s="2" t="s">
        <v>320</v>
      </c>
      <c r="G152" t="s">
        <v>321</v>
      </c>
    </row>
    <row r="153" spans="1:7" x14ac:dyDescent="0.25">
      <c r="A153">
        <v>150</v>
      </c>
      <c r="B153" s="8" t="s">
        <v>261</v>
      </c>
      <c r="C153" s="6">
        <v>763686</v>
      </c>
      <c r="D153" s="6">
        <v>763710</v>
      </c>
      <c r="E153" s="6" t="s">
        <v>28</v>
      </c>
      <c r="F153" s="2" t="s">
        <v>322</v>
      </c>
      <c r="G153" t="s">
        <v>95</v>
      </c>
    </row>
    <row r="154" spans="1:7" x14ac:dyDescent="0.25">
      <c r="A154">
        <v>151</v>
      </c>
      <c r="B154" s="8" t="s">
        <v>262</v>
      </c>
      <c r="C154" s="6">
        <v>775834</v>
      </c>
      <c r="D154" s="6">
        <v>775948</v>
      </c>
      <c r="E154" s="6" t="s">
        <v>28</v>
      </c>
      <c r="F154" s="2" t="s">
        <v>323</v>
      </c>
      <c r="G154" t="s">
        <v>97</v>
      </c>
    </row>
    <row r="155" spans="1:7" x14ac:dyDescent="0.25">
      <c r="A155">
        <v>152</v>
      </c>
      <c r="B155" s="8" t="s">
        <v>263</v>
      </c>
      <c r="C155" s="6">
        <v>777940</v>
      </c>
      <c r="D155" s="6">
        <v>777886</v>
      </c>
      <c r="E155" s="6" t="s">
        <v>74</v>
      </c>
      <c r="F155" s="2" t="s">
        <v>324</v>
      </c>
      <c r="G155" t="s">
        <v>325</v>
      </c>
    </row>
    <row r="156" spans="1:7" x14ac:dyDescent="0.25">
      <c r="A156">
        <v>153</v>
      </c>
      <c r="B156" s="8" t="s">
        <v>264</v>
      </c>
      <c r="C156" s="6">
        <v>779097</v>
      </c>
      <c r="D156" s="6">
        <v>779154</v>
      </c>
      <c r="E156" s="6" t="s">
        <v>28</v>
      </c>
      <c r="F156" s="2" t="s">
        <v>326</v>
      </c>
      <c r="G156" t="s">
        <v>95</v>
      </c>
    </row>
    <row r="157" spans="1:7" x14ac:dyDescent="0.25">
      <c r="A157">
        <v>154</v>
      </c>
      <c r="B157" s="8" t="s">
        <v>265</v>
      </c>
      <c r="C157" s="6">
        <v>845452</v>
      </c>
      <c r="D157" s="6">
        <v>845401</v>
      </c>
      <c r="E157" s="6" t="s">
        <v>74</v>
      </c>
      <c r="F157" s="2" t="s">
        <v>327</v>
      </c>
      <c r="G157" t="s">
        <v>95</v>
      </c>
    </row>
    <row r="158" spans="1:7" x14ac:dyDescent="0.25">
      <c r="A158">
        <v>155</v>
      </c>
      <c r="B158" s="8" t="s">
        <v>266</v>
      </c>
      <c r="C158" s="6">
        <v>846932</v>
      </c>
      <c r="D158" s="6">
        <v>846989</v>
      </c>
      <c r="E158" s="6" t="s">
        <v>28</v>
      </c>
      <c r="F158" s="2" t="s">
        <v>328</v>
      </c>
      <c r="G158" t="s">
        <v>329</v>
      </c>
    </row>
    <row r="159" spans="1:7" x14ac:dyDescent="0.25">
      <c r="A159">
        <v>156</v>
      </c>
      <c r="B159" s="8" t="s">
        <v>267</v>
      </c>
      <c r="C159" s="6">
        <v>886850</v>
      </c>
      <c r="D159" s="6">
        <v>886934</v>
      </c>
      <c r="E159" s="6" t="s">
        <v>28</v>
      </c>
      <c r="F159" s="2" t="s">
        <v>330</v>
      </c>
      <c r="G159" t="s">
        <v>95</v>
      </c>
    </row>
    <row r="160" spans="1:7" x14ac:dyDescent="0.25">
      <c r="A160">
        <v>157</v>
      </c>
      <c r="B160" s="8" t="s">
        <v>268</v>
      </c>
      <c r="C160" s="6">
        <v>906685</v>
      </c>
      <c r="D160" s="6">
        <v>906769</v>
      </c>
      <c r="E160" s="6" t="s">
        <v>28</v>
      </c>
      <c r="F160" s="2" t="s">
        <v>331</v>
      </c>
      <c r="G160" t="s">
        <v>95</v>
      </c>
    </row>
    <row r="161" spans="1:7" x14ac:dyDescent="0.25">
      <c r="A161">
        <v>158</v>
      </c>
      <c r="B161" s="8" t="s">
        <v>486</v>
      </c>
      <c r="C161" s="6">
        <v>921583</v>
      </c>
      <c r="D161" s="6">
        <f>C161-60</f>
        <v>921523</v>
      </c>
      <c r="E161" s="6" t="s">
        <v>74</v>
      </c>
      <c r="F161" s="2" t="s">
        <v>485</v>
      </c>
      <c r="G161" t="s">
        <v>191</v>
      </c>
    </row>
    <row r="162" spans="1:7" x14ac:dyDescent="0.25">
      <c r="A162">
        <v>159</v>
      </c>
      <c r="B162" s="8" t="s">
        <v>269</v>
      </c>
      <c r="C162" s="6">
        <v>945292</v>
      </c>
      <c r="D162" s="6">
        <v>945226</v>
      </c>
      <c r="E162" s="6" t="s">
        <v>74</v>
      </c>
      <c r="F162" s="2" t="s">
        <v>332</v>
      </c>
      <c r="G162" t="s">
        <v>333</v>
      </c>
    </row>
    <row r="163" spans="1:7" x14ac:dyDescent="0.25">
      <c r="A163">
        <v>160</v>
      </c>
      <c r="B163" s="8" t="s">
        <v>270</v>
      </c>
      <c r="C163" s="6">
        <v>969141</v>
      </c>
      <c r="D163" s="6">
        <v>969105</v>
      </c>
      <c r="E163" s="6" t="s">
        <v>74</v>
      </c>
      <c r="F163" s="2" t="s">
        <v>334</v>
      </c>
      <c r="G163" t="s">
        <v>97</v>
      </c>
    </row>
    <row r="164" spans="1:7" x14ac:dyDescent="0.25">
      <c r="A164">
        <v>161</v>
      </c>
      <c r="B164" s="8" t="s">
        <v>489</v>
      </c>
      <c r="C164" s="6">
        <v>986002</v>
      </c>
      <c r="D164" s="6">
        <f>C164-24</f>
        <v>985978</v>
      </c>
      <c r="E164" s="6" t="s">
        <v>74</v>
      </c>
      <c r="F164" s="2" t="s">
        <v>490</v>
      </c>
      <c r="G164" t="s">
        <v>191</v>
      </c>
    </row>
    <row r="165" spans="1:7" x14ac:dyDescent="0.25">
      <c r="A165">
        <v>162</v>
      </c>
      <c r="B165" s="8" t="s">
        <v>271</v>
      </c>
      <c r="C165" s="6">
        <v>1000877</v>
      </c>
      <c r="D165" s="6">
        <v>1000934</v>
      </c>
      <c r="E165" s="6" t="s">
        <v>28</v>
      </c>
      <c r="F165" s="2" t="s">
        <v>335</v>
      </c>
      <c r="G165" t="s">
        <v>95</v>
      </c>
    </row>
    <row r="166" spans="1:7" x14ac:dyDescent="0.25">
      <c r="A166">
        <v>163</v>
      </c>
      <c r="B166" s="8" t="s">
        <v>272</v>
      </c>
      <c r="C166" s="6">
        <v>1004468</v>
      </c>
      <c r="D166" s="6">
        <v>1004501</v>
      </c>
      <c r="E166" s="6" t="s">
        <v>28</v>
      </c>
      <c r="F166" s="2" t="s">
        <v>336</v>
      </c>
      <c r="G166" t="s">
        <v>97</v>
      </c>
    </row>
    <row r="167" spans="1:7" x14ac:dyDescent="0.25">
      <c r="A167">
        <v>164</v>
      </c>
      <c r="B167" s="8" t="s">
        <v>477</v>
      </c>
      <c r="C167" s="6">
        <v>1020545</v>
      </c>
      <c r="D167" s="6">
        <f>C167-57</f>
        <v>1020488</v>
      </c>
      <c r="E167" s="6" t="s">
        <v>74</v>
      </c>
      <c r="F167" s="2" t="s">
        <v>476</v>
      </c>
      <c r="G167" t="s">
        <v>191</v>
      </c>
    </row>
    <row r="168" spans="1:7" x14ac:dyDescent="0.25">
      <c r="A168">
        <v>165</v>
      </c>
      <c r="B168" s="8" t="s">
        <v>273</v>
      </c>
      <c r="C168" s="6">
        <v>1027885</v>
      </c>
      <c r="D168" s="6">
        <v>1027852</v>
      </c>
      <c r="E168" s="6" t="s">
        <v>74</v>
      </c>
      <c r="F168" s="2" t="s">
        <v>337</v>
      </c>
      <c r="G168" t="s">
        <v>338</v>
      </c>
    </row>
    <row r="169" spans="1:7" x14ac:dyDescent="0.25">
      <c r="A169">
        <v>166</v>
      </c>
      <c r="B169" s="10" t="s">
        <v>466</v>
      </c>
      <c r="C169" s="6">
        <v>1033253</v>
      </c>
      <c r="D169" s="6">
        <f>C169+57</f>
        <v>1033310</v>
      </c>
      <c r="E169" s="6" t="s">
        <v>28</v>
      </c>
      <c r="F169" s="2" t="s">
        <v>465</v>
      </c>
      <c r="G169" t="s">
        <v>467</v>
      </c>
    </row>
    <row r="170" spans="1:7" x14ac:dyDescent="0.25">
      <c r="A170">
        <v>167</v>
      </c>
      <c r="B170" s="8" t="s">
        <v>274</v>
      </c>
      <c r="C170" s="6">
        <v>1068799</v>
      </c>
      <c r="D170" s="6">
        <v>1068706</v>
      </c>
      <c r="E170" s="6" t="s">
        <v>74</v>
      </c>
      <c r="F170" s="2" t="s">
        <v>339</v>
      </c>
      <c r="G170" t="s">
        <v>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35" sqref="D35"/>
    </sheetView>
  </sheetViews>
  <sheetFormatPr defaultRowHeight="15" x14ac:dyDescent="0.25"/>
  <cols>
    <col min="1" max="2" width="9.140625" style="6"/>
    <col min="3" max="3" width="10" style="6" customWidth="1"/>
    <col min="4" max="4" width="16" style="6" customWidth="1"/>
    <col min="5" max="5" width="14.5703125" style="6" customWidth="1"/>
    <col min="6" max="6" width="11.140625" style="6" customWidth="1"/>
    <col min="7" max="7" width="68.85546875" style="6" customWidth="1"/>
  </cols>
  <sheetData>
    <row r="1" spans="1:7" x14ac:dyDescent="0.25">
      <c r="A1" s="9" t="s">
        <v>491</v>
      </c>
    </row>
    <row r="3" spans="1:7" x14ac:dyDescent="0.25">
      <c r="A3" s="6" t="s">
        <v>229</v>
      </c>
      <c r="B3" s="6" t="s">
        <v>228</v>
      </c>
      <c r="C3" s="6" t="s">
        <v>347</v>
      </c>
      <c r="D3" s="6" t="s">
        <v>452</v>
      </c>
      <c r="E3" s="6" t="s">
        <v>348</v>
      </c>
      <c r="F3" s="6" t="s">
        <v>33</v>
      </c>
      <c r="G3" s="6" t="s">
        <v>230</v>
      </c>
    </row>
    <row r="4" spans="1:7" x14ac:dyDescent="0.25">
      <c r="A4" s="6">
        <v>1</v>
      </c>
      <c r="B4" s="6" t="s">
        <v>363</v>
      </c>
      <c r="C4" s="6">
        <v>282479</v>
      </c>
      <c r="D4" s="6">
        <v>1</v>
      </c>
      <c r="E4" s="6">
        <v>0</v>
      </c>
      <c r="F4" s="6" t="s">
        <v>74</v>
      </c>
      <c r="G4" s="6" t="s">
        <v>364</v>
      </c>
    </row>
    <row r="5" spans="1:7" x14ac:dyDescent="0.25">
      <c r="A5" s="6">
        <v>2</v>
      </c>
      <c r="B5" s="6" t="s">
        <v>365</v>
      </c>
      <c r="C5" s="6">
        <v>317660</v>
      </c>
      <c r="D5" s="6">
        <v>1</v>
      </c>
      <c r="E5" s="6">
        <v>0</v>
      </c>
      <c r="F5" s="6" t="s">
        <v>74</v>
      </c>
      <c r="G5" s="6" t="s">
        <v>366</v>
      </c>
    </row>
    <row r="6" spans="1:7" x14ac:dyDescent="0.25">
      <c r="A6" s="6">
        <v>3</v>
      </c>
      <c r="B6" s="6" t="s">
        <v>346</v>
      </c>
      <c r="C6" s="6">
        <v>847985</v>
      </c>
      <c r="D6" s="6">
        <v>1</v>
      </c>
      <c r="E6" s="6">
        <v>0</v>
      </c>
      <c r="F6" s="6" t="s">
        <v>74</v>
      </c>
      <c r="G6" s="6" t="s">
        <v>349</v>
      </c>
    </row>
    <row r="7" spans="1:7" x14ac:dyDescent="0.25">
      <c r="A7" s="6">
        <v>4</v>
      </c>
      <c r="B7" s="6" t="s">
        <v>355</v>
      </c>
      <c r="C7" s="6">
        <v>1579206</v>
      </c>
      <c r="D7" s="6">
        <v>1</v>
      </c>
      <c r="E7" s="6">
        <v>0</v>
      </c>
      <c r="F7" s="6" t="s">
        <v>74</v>
      </c>
      <c r="G7" s="6" t="s">
        <v>95</v>
      </c>
    </row>
    <row r="8" spans="1:7" x14ac:dyDescent="0.25">
      <c r="A8" s="6">
        <v>5</v>
      </c>
      <c r="B8" s="6" t="s">
        <v>356</v>
      </c>
      <c r="C8" s="6">
        <v>1865331</v>
      </c>
      <c r="D8" s="6">
        <v>1</v>
      </c>
      <c r="E8" s="6">
        <v>0</v>
      </c>
      <c r="F8" s="6" t="s">
        <v>74</v>
      </c>
      <c r="G8" s="6" t="s">
        <v>357</v>
      </c>
    </row>
    <row r="9" spans="1:7" x14ac:dyDescent="0.25">
      <c r="A9" s="6">
        <v>6</v>
      </c>
      <c r="B9" s="6" t="s">
        <v>358</v>
      </c>
      <c r="C9" s="6">
        <v>2462795</v>
      </c>
      <c r="D9" s="6">
        <v>1</v>
      </c>
      <c r="E9" s="6">
        <v>0</v>
      </c>
      <c r="F9" s="6" t="s">
        <v>74</v>
      </c>
      <c r="G9" s="6" t="s">
        <v>359</v>
      </c>
    </row>
    <row r="10" spans="1:7" x14ac:dyDescent="0.25">
      <c r="A10" s="6">
        <v>7</v>
      </c>
      <c r="B10" s="6" t="s">
        <v>360</v>
      </c>
      <c r="C10" s="6">
        <v>2524235</v>
      </c>
      <c r="D10" s="6">
        <v>1</v>
      </c>
      <c r="E10" s="6">
        <v>0</v>
      </c>
      <c r="F10" s="6" t="s">
        <v>74</v>
      </c>
      <c r="G10" s="6" t="s">
        <v>95</v>
      </c>
    </row>
    <row r="11" spans="1:7" x14ac:dyDescent="0.25">
      <c r="A11" s="6">
        <v>8</v>
      </c>
      <c r="B11" s="6" t="s">
        <v>367</v>
      </c>
      <c r="C11" s="6">
        <v>301205</v>
      </c>
      <c r="D11" s="6">
        <v>1</v>
      </c>
      <c r="E11" s="6">
        <v>1</v>
      </c>
      <c r="F11" s="6" t="s">
        <v>74</v>
      </c>
      <c r="G11" s="6" t="s">
        <v>368</v>
      </c>
    </row>
    <row r="12" spans="1:7" x14ac:dyDescent="0.25">
      <c r="A12" s="6">
        <v>9</v>
      </c>
      <c r="B12" s="6" t="s">
        <v>374</v>
      </c>
      <c r="C12" s="6">
        <v>2179057</v>
      </c>
      <c r="D12" s="6">
        <v>1</v>
      </c>
      <c r="E12" s="6">
        <v>2</v>
      </c>
      <c r="F12" s="6" t="s">
        <v>74</v>
      </c>
      <c r="G12" s="6" t="s">
        <v>95</v>
      </c>
    </row>
    <row r="13" spans="1:7" x14ac:dyDescent="0.25">
      <c r="A13" s="6">
        <v>10</v>
      </c>
      <c r="B13" s="6" t="s">
        <v>378</v>
      </c>
      <c r="C13" s="6">
        <v>1212667</v>
      </c>
      <c r="D13" s="6">
        <v>1</v>
      </c>
      <c r="E13" s="6">
        <v>3</v>
      </c>
      <c r="F13" s="6" t="s">
        <v>28</v>
      </c>
      <c r="G13" s="6" t="s">
        <v>379</v>
      </c>
    </row>
    <row r="14" spans="1:7" x14ac:dyDescent="0.25">
      <c r="A14" s="6">
        <v>11</v>
      </c>
      <c r="B14" s="6" t="s">
        <v>386</v>
      </c>
      <c r="C14" s="6">
        <v>891200</v>
      </c>
      <c r="D14" s="6">
        <v>1</v>
      </c>
      <c r="E14" s="6">
        <v>3</v>
      </c>
      <c r="F14" s="6" t="s">
        <v>28</v>
      </c>
      <c r="G14" s="6" t="s">
        <v>387</v>
      </c>
    </row>
    <row r="15" spans="1:7" x14ac:dyDescent="0.25">
      <c r="A15" s="6">
        <v>12</v>
      </c>
      <c r="B15" s="6" t="s">
        <v>403</v>
      </c>
      <c r="C15" s="6">
        <v>231945</v>
      </c>
      <c r="D15" s="6">
        <v>1</v>
      </c>
      <c r="E15" s="6">
        <v>5</v>
      </c>
      <c r="F15" s="6" t="s">
        <v>28</v>
      </c>
      <c r="G15" s="6" t="s">
        <v>404</v>
      </c>
    </row>
    <row r="16" spans="1:7" x14ac:dyDescent="0.25">
      <c r="A16" s="6">
        <v>13</v>
      </c>
      <c r="B16" s="6" t="s">
        <v>411</v>
      </c>
      <c r="C16" s="6">
        <v>1313349</v>
      </c>
      <c r="D16" s="6">
        <v>1</v>
      </c>
      <c r="E16" s="6">
        <v>5</v>
      </c>
      <c r="F16" s="6" t="s">
        <v>28</v>
      </c>
      <c r="G16" s="6" t="s">
        <v>412</v>
      </c>
    </row>
    <row r="17" spans="1:7" x14ac:dyDescent="0.25">
      <c r="A17" s="6">
        <v>14</v>
      </c>
      <c r="B17" s="6" t="s">
        <v>413</v>
      </c>
      <c r="C17" s="6">
        <v>532416</v>
      </c>
      <c r="D17" s="6">
        <v>1</v>
      </c>
      <c r="E17" s="6">
        <v>5</v>
      </c>
      <c r="F17" s="6" t="s">
        <v>74</v>
      </c>
      <c r="G17" s="6" t="s">
        <v>414</v>
      </c>
    </row>
    <row r="18" spans="1:7" x14ac:dyDescent="0.25">
      <c r="A18" s="6">
        <v>15</v>
      </c>
      <c r="B18" s="6" t="s">
        <v>420</v>
      </c>
      <c r="C18" s="6">
        <v>94997</v>
      </c>
      <c r="D18" s="6">
        <v>1</v>
      </c>
      <c r="E18" s="6">
        <v>6</v>
      </c>
      <c r="F18" s="6" t="s">
        <v>74</v>
      </c>
      <c r="G18" s="6" t="s">
        <v>95</v>
      </c>
    </row>
    <row r="19" spans="1:7" x14ac:dyDescent="0.25">
      <c r="A19" s="6">
        <v>16</v>
      </c>
      <c r="B19" s="6" t="s">
        <v>421</v>
      </c>
      <c r="C19" s="6">
        <v>1780976</v>
      </c>
      <c r="D19" s="6">
        <v>1</v>
      </c>
      <c r="E19" s="6">
        <v>7</v>
      </c>
      <c r="F19" s="6" t="s">
        <v>74</v>
      </c>
      <c r="G19" s="6" t="s">
        <v>422</v>
      </c>
    </row>
    <row r="20" spans="1:7" x14ac:dyDescent="0.25">
      <c r="A20" s="6">
        <v>17</v>
      </c>
      <c r="B20" s="6" t="s">
        <v>423</v>
      </c>
      <c r="C20" s="6">
        <v>2379525</v>
      </c>
      <c r="D20" s="6">
        <v>1</v>
      </c>
      <c r="E20" s="6">
        <v>7</v>
      </c>
      <c r="F20" s="6" t="s">
        <v>74</v>
      </c>
      <c r="G20" s="6" t="s">
        <v>172</v>
      </c>
    </row>
    <row r="21" spans="1:7" x14ac:dyDescent="0.25">
      <c r="A21" s="6">
        <v>18</v>
      </c>
      <c r="B21" s="6" t="s">
        <v>433</v>
      </c>
      <c r="C21" s="6">
        <v>966724</v>
      </c>
      <c r="D21" s="6">
        <v>1</v>
      </c>
      <c r="E21" s="6">
        <v>8</v>
      </c>
      <c r="F21" s="6" t="s">
        <v>74</v>
      </c>
      <c r="G21" s="6" t="s">
        <v>434</v>
      </c>
    </row>
    <row r="22" spans="1:7" x14ac:dyDescent="0.25">
      <c r="A22" s="6">
        <v>19</v>
      </c>
      <c r="B22" s="6" t="s">
        <v>439</v>
      </c>
      <c r="C22" s="6">
        <v>398712</v>
      </c>
      <c r="D22" s="6">
        <v>1</v>
      </c>
      <c r="E22" s="6">
        <v>8</v>
      </c>
      <c r="F22" s="6" t="s">
        <v>28</v>
      </c>
      <c r="G22" s="6" t="s">
        <v>440</v>
      </c>
    </row>
    <row r="23" spans="1:7" x14ac:dyDescent="0.25">
      <c r="A23" s="6">
        <v>20</v>
      </c>
      <c r="B23" s="6" t="s">
        <v>444</v>
      </c>
      <c r="C23" s="6">
        <v>393983</v>
      </c>
      <c r="D23" s="6">
        <v>1</v>
      </c>
      <c r="E23" s="6">
        <v>9</v>
      </c>
      <c r="F23" s="6" t="s">
        <v>74</v>
      </c>
      <c r="G23" s="6" t="s">
        <v>445</v>
      </c>
    </row>
    <row r="24" spans="1:7" x14ac:dyDescent="0.25">
      <c r="A24" s="6">
        <v>21</v>
      </c>
      <c r="B24" s="6" t="s">
        <v>451</v>
      </c>
      <c r="C24" s="6">
        <v>35950</v>
      </c>
      <c r="D24" s="6">
        <v>2</v>
      </c>
      <c r="E24" s="6">
        <v>0</v>
      </c>
      <c r="F24" s="6" t="s">
        <v>28</v>
      </c>
      <c r="G24" s="6" t="s">
        <v>453</v>
      </c>
    </row>
    <row r="25" spans="1:7" x14ac:dyDescent="0.25">
      <c r="A25" s="6">
        <v>22</v>
      </c>
      <c r="B25" s="6" t="s">
        <v>459</v>
      </c>
      <c r="C25" s="6">
        <v>334532</v>
      </c>
      <c r="D25" s="6">
        <v>2</v>
      </c>
      <c r="E25" s="6">
        <v>3</v>
      </c>
      <c r="F25" s="6" t="s">
        <v>28</v>
      </c>
      <c r="G25" s="6" t="s">
        <v>95</v>
      </c>
    </row>
    <row r="26" spans="1:7" x14ac:dyDescent="0.25">
      <c r="A26" s="6">
        <v>23</v>
      </c>
      <c r="B26" s="6" t="s">
        <v>460</v>
      </c>
      <c r="C26" s="6">
        <v>251698</v>
      </c>
      <c r="D26" s="6">
        <v>2</v>
      </c>
      <c r="E26" s="6">
        <v>3</v>
      </c>
      <c r="F26" s="6" t="s">
        <v>28</v>
      </c>
      <c r="G26" s="6" t="s">
        <v>461</v>
      </c>
    </row>
    <row r="27" spans="1:7" x14ac:dyDescent="0.25">
      <c r="A27" s="6">
        <v>24</v>
      </c>
      <c r="B27" s="6" t="s">
        <v>464</v>
      </c>
      <c r="C27" s="6">
        <v>917878</v>
      </c>
      <c r="D27" s="6">
        <v>2</v>
      </c>
      <c r="E27" s="6">
        <v>4</v>
      </c>
      <c r="F27" s="6" t="s">
        <v>28</v>
      </c>
      <c r="G27" s="6" t="s">
        <v>95</v>
      </c>
    </row>
    <row r="28" spans="1:7" x14ac:dyDescent="0.25">
      <c r="A28" s="6">
        <v>25</v>
      </c>
      <c r="B28" s="6" t="s">
        <v>470</v>
      </c>
      <c r="C28" s="6">
        <v>544010</v>
      </c>
      <c r="D28" s="6">
        <v>2</v>
      </c>
      <c r="E28" s="6">
        <v>5</v>
      </c>
      <c r="F28" s="6" t="s">
        <v>28</v>
      </c>
      <c r="G28" s="6" t="s">
        <v>471</v>
      </c>
    </row>
    <row r="29" spans="1:7" x14ac:dyDescent="0.25">
      <c r="A29" s="6">
        <v>26</v>
      </c>
      <c r="B29" s="6" t="s">
        <v>478</v>
      </c>
      <c r="C29" s="6">
        <v>546324</v>
      </c>
      <c r="D29" s="6">
        <v>2</v>
      </c>
      <c r="E29" s="6">
        <v>7</v>
      </c>
      <c r="F29" s="6" t="s">
        <v>28</v>
      </c>
      <c r="G29" s="11" t="s">
        <v>95</v>
      </c>
    </row>
    <row r="30" spans="1:7" x14ac:dyDescent="0.25">
      <c r="A30" s="6">
        <v>27</v>
      </c>
      <c r="B30" s="6" t="s">
        <v>484</v>
      </c>
      <c r="C30" s="6">
        <v>391431</v>
      </c>
      <c r="D30" s="6">
        <v>2</v>
      </c>
      <c r="E30" s="6">
        <v>8</v>
      </c>
      <c r="F30" s="6" t="s">
        <v>28</v>
      </c>
      <c r="G30" s="6" t="s">
        <v>95</v>
      </c>
    </row>
    <row r="31" spans="1:7" x14ac:dyDescent="0.25">
      <c r="A31" s="6">
        <v>28</v>
      </c>
      <c r="B31" s="6" t="s">
        <v>487</v>
      </c>
      <c r="C31" s="6">
        <v>214566</v>
      </c>
      <c r="D31" s="6">
        <v>2</v>
      </c>
      <c r="E31" s="6">
        <v>8</v>
      </c>
      <c r="F31" s="6" t="s">
        <v>28</v>
      </c>
      <c r="G31" s="6" t="s">
        <v>488</v>
      </c>
    </row>
    <row r="32" spans="1:7" x14ac:dyDescent="0.25">
      <c r="F32"/>
    </row>
    <row r="34" spans="6:6" x14ac:dyDescent="0.25">
      <c r="F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Reannotation of V.c. ORFs</vt:lpstr>
      <vt:lpstr>Genes with 5'UTRs &lt;10nt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kai</cp:lastModifiedBy>
  <dcterms:created xsi:type="dcterms:W3CDTF">2014-02-27T11:21:06Z</dcterms:created>
  <dcterms:modified xsi:type="dcterms:W3CDTF">2015-01-06T19:18:37Z</dcterms:modified>
</cp:coreProperties>
</file>