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dev\python\infovis\doc\planning\"/>
    </mc:Choice>
  </mc:AlternateContent>
  <bookViews>
    <workbookView xWindow="-108" yWindow="-108" windowWidth="23256" windowHeight="12456"/>
  </bookViews>
  <sheets>
    <sheet name="planning" sheetId="13" r:id="rId1"/>
    <sheet name="uitleg" sheetId="16" r:id="rId2"/>
  </sheets>
  <definedNames>
    <definedName name="_xlnm._FilterDatabase" localSheetId="0" hidden="1">planning!$A$3:$IK$40</definedName>
    <definedName name="helpRow">planning!#REF!</definedName>
    <definedName name="_xlnm.Print_Area" localSheetId="0">planning!$A$1:$IK$40</definedName>
    <definedName name="_xlnm.Print_Titles" localSheetId="0">planning!$1:$3</definedName>
    <definedName name="valuevx">42.314159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3" l="1"/>
  <c r="D32" i="13" l="1"/>
  <c r="D13" i="13"/>
  <c r="D15" i="13"/>
  <c r="D20" i="13" l="1"/>
  <c r="D17" i="13"/>
  <c r="C18" i="13" s="1"/>
  <c r="D18" i="13" s="1"/>
  <c r="D39" i="13"/>
  <c r="D38" i="13"/>
  <c r="D33" i="13"/>
  <c r="C34" i="13" s="1"/>
  <c r="D31" i="13"/>
  <c r="D30" i="13"/>
  <c r="D29" i="13"/>
  <c r="D28" i="13"/>
  <c r="D27" i="13"/>
  <c r="D26" i="13"/>
  <c r="D25" i="13"/>
  <c r="D24" i="13"/>
  <c r="D12" i="13"/>
  <c r="D9" i="13"/>
  <c r="C10" i="13"/>
  <c r="D10" i="13" s="1"/>
  <c r="C11" i="13" s="1"/>
  <c r="D23" i="13"/>
  <c r="D22" i="13"/>
  <c r="D21" i="13"/>
  <c r="D19" i="13"/>
  <c r="D16" i="13"/>
  <c r="D14" i="13"/>
  <c r="D8" i="13"/>
  <c r="D6" i="13"/>
  <c r="C7" i="13" s="1"/>
  <c r="D7" i="13" s="1"/>
  <c r="D5" i="13"/>
  <c r="H2" i="13"/>
  <c r="H3" i="13" s="1"/>
  <c r="F1" i="13"/>
  <c r="D34" i="13" l="1"/>
  <c r="C35" i="13"/>
  <c r="D11" i="13"/>
  <c r="I2" i="13"/>
  <c r="J2" i="13" s="1"/>
  <c r="K2" i="13" s="1"/>
  <c r="L2" i="13" s="1"/>
  <c r="M2" i="13" s="1"/>
  <c r="N2" i="13" s="1"/>
  <c r="O2" i="13" s="1"/>
  <c r="D35" i="13" l="1"/>
  <c r="C36" i="13"/>
  <c r="O3" i="13"/>
  <c r="P2" i="13"/>
  <c r="Q2" i="13" s="1"/>
  <c r="R2" i="13" s="1"/>
  <c r="S2" i="13" s="1"/>
  <c r="T2" i="13" s="1"/>
  <c r="U2" i="13" s="1"/>
  <c r="V2" i="13" s="1"/>
  <c r="D36" i="13" l="1"/>
  <c r="C4" i="13"/>
  <c r="W2" i="13"/>
  <c r="X2" i="13" s="1"/>
  <c r="Y2" i="13" s="1"/>
  <c r="Z2" i="13" s="1"/>
  <c r="AA2" i="13" s="1"/>
  <c r="AB2" i="13" s="1"/>
  <c r="AC2" i="13" s="1"/>
  <c r="V3" i="13"/>
  <c r="E4" i="13" l="1"/>
  <c r="D4" i="13" s="1"/>
  <c r="AD2" i="13"/>
  <c r="AE2" i="13" s="1"/>
  <c r="AF2" i="13" s="1"/>
  <c r="AG2" i="13" s="1"/>
  <c r="AH2" i="13" s="1"/>
  <c r="AI2" i="13" s="1"/>
  <c r="AJ2" i="13" s="1"/>
  <c r="AC3" i="13"/>
  <c r="AJ3" i="13" l="1"/>
  <c r="AK2" i="13"/>
  <c r="AL2" i="13" s="1"/>
  <c r="AM2" i="13" s="1"/>
  <c r="AN2" i="13" s="1"/>
  <c r="AO2" i="13" s="1"/>
  <c r="AP2" i="13" s="1"/>
  <c r="AQ2" i="13" s="1"/>
  <c r="AQ3" i="13" l="1"/>
  <c r="AR2" i="13"/>
  <c r="AS2" i="13" s="1"/>
  <c r="AT2" i="13" s="1"/>
  <c r="AU2" i="13" s="1"/>
  <c r="AV2" i="13" s="1"/>
  <c r="AW2" i="13" s="1"/>
  <c r="AX2" i="13" s="1"/>
  <c r="AY2" i="13" l="1"/>
  <c r="AZ2" i="13" s="1"/>
  <c r="BA2" i="13" s="1"/>
  <c r="BB2" i="13" s="1"/>
  <c r="BC2" i="13" s="1"/>
  <c r="BD2" i="13" s="1"/>
  <c r="BE2" i="13" s="1"/>
  <c r="AX3" i="13"/>
  <c r="BE3" i="13" l="1"/>
  <c r="BF2" i="13"/>
  <c r="BG2" i="13" s="1"/>
  <c r="BH2" i="13" s="1"/>
  <c r="BI2" i="13" s="1"/>
  <c r="BJ2" i="13" s="1"/>
  <c r="BK2" i="13" s="1"/>
  <c r="BL2" i="13" s="1"/>
  <c r="BM2" i="13" l="1"/>
  <c r="BN2" i="13" s="1"/>
  <c r="BO2" i="13" s="1"/>
  <c r="BP2" i="13" s="1"/>
  <c r="BQ2" i="13" s="1"/>
  <c r="BR2" i="13" s="1"/>
  <c r="BS2" i="13" s="1"/>
  <c r="BL3" i="13"/>
  <c r="BS3" i="13" l="1"/>
  <c r="BT2" i="13"/>
  <c r="BU2" i="13" s="1"/>
  <c r="BV2" i="13" s="1"/>
  <c r="BW2" i="13" s="1"/>
  <c r="BX2" i="13" s="1"/>
  <c r="BY2" i="13" s="1"/>
  <c r="BZ2" i="13" s="1"/>
  <c r="CA2" i="13" l="1"/>
  <c r="CB2" i="13" s="1"/>
  <c r="CC2" i="13" s="1"/>
  <c r="CD2" i="13" s="1"/>
  <c r="CE2" i="13" s="1"/>
  <c r="CF2" i="13" s="1"/>
  <c r="CG2" i="13" s="1"/>
  <c r="BZ3" i="13"/>
  <c r="CH2" i="13" l="1"/>
  <c r="CI2" i="13" s="1"/>
  <c r="CJ2" i="13" s="1"/>
  <c r="CK2" i="13" s="1"/>
  <c r="CL2" i="13" s="1"/>
  <c r="CM2" i="13" s="1"/>
  <c r="CN2" i="13" s="1"/>
  <c r="CG3" i="13"/>
  <c r="CO2" i="13" l="1"/>
  <c r="CP2" i="13" s="1"/>
  <c r="CQ2" i="13" s="1"/>
  <c r="CR2" i="13" s="1"/>
  <c r="CS2" i="13" s="1"/>
  <c r="CT2" i="13" s="1"/>
  <c r="CU2" i="13" s="1"/>
  <c r="CN3" i="13"/>
  <c r="CU3" i="13" l="1"/>
  <c r="CV2" i="13"/>
  <c r="CW2" i="13" s="1"/>
  <c r="CX2" i="13" s="1"/>
  <c r="CY2" i="13" s="1"/>
  <c r="CZ2" i="13" s="1"/>
  <c r="DA2" i="13" s="1"/>
  <c r="DB2" i="13" s="1"/>
  <c r="DC2" i="13" l="1"/>
  <c r="DD2" i="13" s="1"/>
  <c r="DE2" i="13" s="1"/>
  <c r="DF2" i="13" s="1"/>
  <c r="DG2" i="13" s="1"/>
  <c r="DH2" i="13" s="1"/>
  <c r="DI2" i="13" s="1"/>
  <c r="DB3" i="13"/>
  <c r="DJ2" i="13" l="1"/>
  <c r="DK2" i="13" s="1"/>
  <c r="DL2" i="13" s="1"/>
  <c r="DM2" i="13" s="1"/>
  <c r="DN2" i="13" s="1"/>
  <c r="DO2" i="13" s="1"/>
  <c r="DP2" i="13" s="1"/>
  <c r="DI3" i="13"/>
  <c r="DQ2" i="13" l="1"/>
  <c r="DR2" i="13" s="1"/>
  <c r="DS2" i="13" s="1"/>
  <c r="DT2" i="13" s="1"/>
  <c r="DU2" i="13" s="1"/>
  <c r="DV2" i="13" s="1"/>
  <c r="DW2" i="13" s="1"/>
  <c r="DP3" i="13"/>
  <c r="DW3" i="13" l="1"/>
  <c r="DX2" i="13"/>
  <c r="DY2" i="13" s="1"/>
  <c r="DZ2" i="13" s="1"/>
  <c r="EA2" i="13" s="1"/>
  <c r="EB2" i="13" s="1"/>
  <c r="EC2" i="13" s="1"/>
  <c r="ED2" i="13" s="1"/>
  <c r="EE2" i="13" l="1"/>
  <c r="EF2" i="13" s="1"/>
  <c r="EG2" i="13" s="1"/>
  <c r="EH2" i="13" s="1"/>
  <c r="EI2" i="13" s="1"/>
  <c r="EJ2" i="13" s="1"/>
  <c r="EK2" i="13" s="1"/>
  <c r="ED3" i="13"/>
  <c r="EK3" i="13" l="1"/>
  <c r="EL2" i="13"/>
  <c r="EM2" i="13" s="1"/>
  <c r="EN2" i="13" s="1"/>
  <c r="EO2" i="13" s="1"/>
  <c r="EP2" i="13" s="1"/>
  <c r="EQ2" i="13" s="1"/>
  <c r="ER2" i="13" s="1"/>
  <c r="ES2" i="13" l="1"/>
  <c r="ET2" i="13" s="1"/>
  <c r="EU2" i="13" s="1"/>
  <c r="EV2" i="13" s="1"/>
  <c r="EW2" i="13" s="1"/>
  <c r="EX2" i="13" s="1"/>
  <c r="EY2" i="13" s="1"/>
  <c r="ER3" i="13"/>
  <c r="EZ2" i="13" l="1"/>
  <c r="FA2" i="13" s="1"/>
  <c r="FB2" i="13" s="1"/>
  <c r="FC2" i="13" s="1"/>
  <c r="FD2" i="13" s="1"/>
  <c r="FE2" i="13" s="1"/>
  <c r="FF2" i="13" s="1"/>
  <c r="EY3" i="13"/>
  <c r="FG2" i="13" l="1"/>
  <c r="FH2" i="13" s="1"/>
  <c r="FI2" i="13" s="1"/>
  <c r="FJ2" i="13" s="1"/>
  <c r="FK2" i="13" s="1"/>
  <c r="FL2" i="13" s="1"/>
  <c r="FM2" i="13" s="1"/>
  <c r="FF3" i="13"/>
  <c r="FN2" i="13" l="1"/>
  <c r="FO2" i="13" s="1"/>
  <c r="FP2" i="13" s="1"/>
  <c r="FQ2" i="13" s="1"/>
  <c r="FR2" i="13" s="1"/>
  <c r="FS2" i="13" s="1"/>
  <c r="FT2" i="13" s="1"/>
  <c r="FM3" i="13"/>
  <c r="FU2" i="13" l="1"/>
  <c r="FV2" i="13" s="1"/>
  <c r="FW2" i="13" s="1"/>
  <c r="FX2" i="13" s="1"/>
  <c r="FY2" i="13" s="1"/>
  <c r="FZ2" i="13" s="1"/>
  <c r="GA2" i="13" s="1"/>
  <c r="FT3" i="13"/>
  <c r="GA3" i="13" l="1"/>
  <c r="GB2" i="13"/>
  <c r="GC2" i="13" s="1"/>
  <c r="GD2" i="13" s="1"/>
  <c r="GE2" i="13" s="1"/>
  <c r="GF2" i="13" s="1"/>
  <c r="GG2" i="13" s="1"/>
  <c r="GH2" i="13" s="1"/>
  <c r="GI2" i="13" l="1"/>
  <c r="GJ2" i="13" s="1"/>
  <c r="GK2" i="13" s="1"/>
  <c r="GL2" i="13" s="1"/>
  <c r="GM2" i="13" s="1"/>
  <c r="GN2" i="13" s="1"/>
  <c r="GO2" i="13" s="1"/>
  <c r="GH3" i="13"/>
  <c r="GO3" i="13" l="1"/>
  <c r="GP2" i="13"/>
  <c r="GQ2" i="13" s="1"/>
  <c r="GR2" i="13" s="1"/>
  <c r="GS2" i="13" s="1"/>
  <c r="GT2" i="13" s="1"/>
  <c r="GU2" i="13" s="1"/>
  <c r="GV2" i="13" s="1"/>
  <c r="GW2" i="13" l="1"/>
  <c r="GX2" i="13" s="1"/>
  <c r="GY2" i="13" s="1"/>
  <c r="GZ2" i="13" s="1"/>
  <c r="HA2" i="13" s="1"/>
  <c r="HB2" i="13" s="1"/>
  <c r="HC2" i="13" s="1"/>
  <c r="GV3" i="13"/>
  <c r="HD2" i="13" l="1"/>
  <c r="HE2" i="13" s="1"/>
  <c r="HF2" i="13" s="1"/>
  <c r="HG2" i="13" s="1"/>
  <c r="HH2" i="13" s="1"/>
  <c r="HI2" i="13" s="1"/>
  <c r="HJ2" i="13" s="1"/>
  <c r="HC3" i="13"/>
  <c r="HK2" i="13" l="1"/>
  <c r="HL2" i="13" s="1"/>
  <c r="HM2" i="13" s="1"/>
  <c r="HN2" i="13" s="1"/>
  <c r="HO2" i="13" s="1"/>
  <c r="HP2" i="13" s="1"/>
  <c r="HQ2" i="13" s="1"/>
  <c r="HJ3" i="13"/>
  <c r="HR2" i="13" l="1"/>
  <c r="HS2" i="13" s="1"/>
  <c r="HT2" i="13" s="1"/>
  <c r="HU2" i="13" s="1"/>
  <c r="HV2" i="13" s="1"/>
  <c r="HW2" i="13" s="1"/>
  <c r="HX2" i="13" s="1"/>
  <c r="HQ3" i="13"/>
  <c r="HY2" i="13" l="1"/>
  <c r="HZ2" i="13" s="1"/>
  <c r="IA2" i="13" s="1"/>
  <c r="IB2" i="13" s="1"/>
  <c r="IC2" i="13" s="1"/>
  <c r="ID2" i="13" s="1"/>
  <c r="IE2" i="13" s="1"/>
  <c r="HX3" i="13"/>
  <c r="IF2" i="13" l="1"/>
  <c r="IG2" i="13" s="1"/>
  <c r="IH2" i="13" s="1"/>
  <c r="II2" i="13" s="1"/>
  <c r="IJ2" i="13" s="1"/>
  <c r="IK2" i="13" s="1"/>
  <c r="IE3" i="13"/>
</calcChain>
</file>

<file path=xl/comments1.xml><?xml version="1.0" encoding="utf-8"?>
<comments xmlns="http://schemas.openxmlformats.org/spreadsheetml/2006/main">
  <authors>
    <author>Jon</author>
  </authors>
  <commentList>
    <comment ref="C3" authorId="0" shapeId="0">
      <text>
        <r>
          <rPr>
            <b/>
            <sz val="8"/>
            <color indexed="81"/>
            <rFont val="Tahoma"/>
            <family val="2"/>
            <charset val="204"/>
          </rPr>
          <t>Start Date</t>
        </r>
        <r>
          <rPr>
            <sz val="8"/>
            <color indexed="81"/>
            <rFont val="Tahoma"/>
            <family val="2"/>
            <charset val="204"/>
          </rPr>
          <t xml:space="preserve">
Enter the starting date for this task. To associate the start date with the end of another task, enter a formula in the start date that refers to the end date of that task.</t>
        </r>
      </text>
    </comment>
    <comment ref="D3" authorId="0" shapeId="0">
      <text>
        <r>
          <rPr>
            <b/>
            <sz val="8"/>
            <color indexed="81"/>
            <rFont val="Tahoma"/>
            <family val="2"/>
            <charset val="204"/>
          </rPr>
          <t>End Date</t>
        </r>
        <r>
          <rPr>
            <sz val="8"/>
            <color indexed="81"/>
            <rFont val="Tahoma"/>
            <family val="2"/>
            <charset val="204"/>
          </rPr>
          <t xml:space="preserve">
The ending date is calculated by adding the Duration (calendar days) to the Start date minus 1 day, because the task duration is from the </t>
        </r>
        <r>
          <rPr>
            <b/>
            <sz val="8"/>
            <color indexed="81"/>
            <rFont val="Tahoma"/>
            <family val="2"/>
            <charset val="204"/>
          </rPr>
          <t>beginning</t>
        </r>
        <r>
          <rPr>
            <sz val="8"/>
            <color indexed="81"/>
            <rFont val="Tahoma"/>
            <family val="2"/>
            <charset val="204"/>
          </rPr>
          <t xml:space="preserve"> of the </t>
        </r>
        <r>
          <rPr>
            <b/>
            <sz val="8"/>
            <color indexed="81"/>
            <rFont val="Tahoma"/>
            <family val="2"/>
            <charset val="204"/>
          </rPr>
          <t>Start</t>
        </r>
        <r>
          <rPr>
            <sz val="8"/>
            <color indexed="81"/>
            <rFont val="Tahoma"/>
            <family val="2"/>
            <charset val="204"/>
          </rPr>
          <t xml:space="preserve"> day to the </t>
        </r>
        <r>
          <rPr>
            <b/>
            <sz val="8"/>
            <color indexed="81"/>
            <rFont val="Tahoma"/>
            <family val="2"/>
            <charset val="204"/>
          </rPr>
          <t>end</t>
        </r>
        <r>
          <rPr>
            <sz val="8"/>
            <color indexed="81"/>
            <rFont val="Tahoma"/>
            <family val="2"/>
            <charset val="204"/>
          </rPr>
          <t xml:space="preserve"> of the </t>
        </r>
        <r>
          <rPr>
            <b/>
            <sz val="8"/>
            <color indexed="81"/>
            <rFont val="Tahoma"/>
            <family val="2"/>
            <charset val="204"/>
          </rPr>
          <t>End</t>
        </r>
        <r>
          <rPr>
            <sz val="8"/>
            <color indexed="81"/>
            <rFont val="Tahoma"/>
            <family val="2"/>
            <charset val="204"/>
          </rPr>
          <t xml:space="preserve"> day.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E3" authorId="0" shapeId="0">
      <text>
        <r>
          <rPr>
            <b/>
            <sz val="8"/>
            <color indexed="81"/>
            <rFont val="Tahoma"/>
            <family val="2"/>
            <charset val="204"/>
          </rPr>
          <t>Duration (Calendar Days)</t>
        </r>
        <r>
          <rPr>
            <sz val="8"/>
            <color indexed="81"/>
            <rFont val="Tahoma"/>
            <family val="2"/>
            <charset val="204"/>
          </rPr>
          <t xml:space="preserve">
Enter the number of calendar days for the given task. Refer to the Working Days column or use a calendar to determine the corresponding working days. The duration is from the </t>
        </r>
        <r>
          <rPr>
            <b/>
            <sz val="8"/>
            <color indexed="81"/>
            <rFont val="Tahoma"/>
            <family val="2"/>
            <charset val="204"/>
          </rPr>
          <t>beginning</t>
        </r>
        <r>
          <rPr>
            <sz val="8"/>
            <color indexed="81"/>
            <rFont val="Tahoma"/>
            <family val="2"/>
            <charset val="204"/>
          </rPr>
          <t xml:space="preserve"> of the </t>
        </r>
        <r>
          <rPr>
            <b/>
            <sz val="8"/>
            <color indexed="81"/>
            <rFont val="Tahoma"/>
            <family val="2"/>
            <charset val="204"/>
          </rPr>
          <t>Start date</t>
        </r>
        <r>
          <rPr>
            <sz val="8"/>
            <color indexed="81"/>
            <rFont val="Tahoma"/>
            <family val="2"/>
            <charset val="204"/>
          </rPr>
          <t xml:space="preserve"> to the </t>
        </r>
        <r>
          <rPr>
            <b/>
            <sz val="8"/>
            <color indexed="81"/>
            <rFont val="Tahoma"/>
            <family val="2"/>
            <charset val="204"/>
          </rPr>
          <t>ending</t>
        </r>
        <r>
          <rPr>
            <sz val="8"/>
            <color indexed="81"/>
            <rFont val="Tahoma"/>
            <family val="2"/>
            <charset val="204"/>
          </rPr>
          <t xml:space="preserve"> of the </t>
        </r>
        <r>
          <rPr>
            <b/>
            <sz val="8"/>
            <color indexed="81"/>
            <rFont val="Tahoma"/>
            <family val="2"/>
            <charset val="204"/>
          </rPr>
          <t>End Date</t>
        </r>
        <r>
          <rPr>
            <sz val="8"/>
            <color indexed="81"/>
            <rFont val="Tahoma"/>
            <family val="2"/>
            <charset val="204"/>
          </rPr>
          <t>.
When the duration is calculated, it is calculated as End Date minus the Start Date plus 1 day, so that a task starting and ending on the same day has a duration of 1 day.</t>
        </r>
      </text>
    </comment>
    <comment ref="F3" authorId="0" shapeId="0">
      <text>
        <r>
          <rPr>
            <b/>
            <sz val="8"/>
            <color indexed="81"/>
            <rFont val="Tahoma"/>
            <family val="2"/>
            <charset val="204"/>
          </rPr>
          <t>Percent Complete</t>
        </r>
        <r>
          <rPr>
            <sz val="8"/>
            <color indexed="81"/>
            <rFont val="Tahoma"/>
            <family val="2"/>
            <charset val="204"/>
          </rPr>
          <t xml:space="preserve">
Update the status of this task by entering the percent complete (between 0% and 100%).</t>
        </r>
      </text>
    </comment>
    <comment ref="G3" authorId="0" shapeId="0">
      <text>
        <r>
          <rPr>
            <b/>
            <sz val="8"/>
            <color indexed="81"/>
            <rFont val="Tahoma"/>
            <family val="2"/>
            <charset val="204"/>
          </rPr>
          <t>Working Days</t>
        </r>
        <r>
          <rPr>
            <sz val="8"/>
            <color indexed="81"/>
            <rFont val="Tahoma"/>
            <family val="2"/>
            <charset val="204"/>
          </rPr>
          <t xml:space="preserve">
Counts the number of working days using the NETWORKDAYS() formula, which excludes weekends. When planning work based upon the number of working days, adjust the Duration until the desired # of working days is reached.</t>
        </r>
      </text>
    </comment>
    <comment ref="H3" authorId="0" shapeId="0">
      <text>
        <r>
          <rPr>
            <b/>
            <sz val="8"/>
            <color indexed="81"/>
            <rFont val="Tahoma"/>
            <family val="2"/>
            <charset val="204"/>
          </rPr>
          <t>Calendar Days Complete</t>
        </r>
        <r>
          <rPr>
            <sz val="8"/>
            <color indexed="81"/>
            <rFont val="Tahoma"/>
            <family val="2"/>
            <charset val="204"/>
          </rPr>
          <t xml:space="preserve">
This column is calculated by multiplying the Duration by the %Complete and rounding down to the nearest integer.</t>
        </r>
      </text>
    </comment>
    <comment ref="I3" authorId="0" shapeId="0">
      <text>
        <r>
          <rPr>
            <b/>
            <sz val="8"/>
            <color indexed="81"/>
            <rFont val="Tahoma"/>
            <family val="2"/>
            <charset val="204"/>
          </rPr>
          <t>Calendar Days Remaining</t>
        </r>
        <r>
          <rPr>
            <sz val="8"/>
            <color indexed="81"/>
            <rFont val="Tahoma"/>
            <family val="2"/>
            <charset val="204"/>
          </rPr>
          <t xml:space="preserve">
This column is calculated by subtracting the Days Complete from the Duration.</t>
        </r>
      </text>
    </comment>
  </commentList>
</comments>
</file>

<file path=xl/sharedStrings.xml><?xml version="1.0" encoding="utf-8"?>
<sst xmlns="http://schemas.openxmlformats.org/spreadsheetml/2006/main" count="81" uniqueCount="46">
  <si>
    <t>Start</t>
  </si>
  <si>
    <t>End</t>
  </si>
  <si>
    <t>Duration</t>
  </si>
  <si>
    <t>project startdatum invullen in G1</t>
  </si>
  <si>
    <t>als je visualisatie wil offsetten per week - dat bedrag invullen in E1</t>
  </si>
  <si>
    <t>%Complete</t>
  </si>
  <si>
    <t>J</t>
  </si>
  <si>
    <t xml:space="preserve"> </t>
  </si>
  <si>
    <t>Task</t>
  </si>
  <si>
    <t>Who</t>
  </si>
  <si>
    <t>Infovis global wind power exploration</t>
  </si>
  <si>
    <t>Taken</t>
  </si>
  <si>
    <t>J+M</t>
  </si>
  <si>
    <t>J+M+R</t>
  </si>
  <si>
    <t>team call: dataset discussion</t>
  </si>
  <si>
    <t>drafting dataset doc</t>
  </si>
  <si>
    <t>review dataset doc</t>
  </si>
  <si>
    <t>dataset doc submission</t>
  </si>
  <si>
    <t>M+R</t>
  </si>
  <si>
    <t>setting up team collab channels (github, whatsapp)</t>
  </si>
  <si>
    <t>setting up dash example code</t>
  </si>
  <si>
    <t>data preprocessing + eda notebook</t>
  </si>
  <si>
    <t>team call: data validation</t>
  </si>
  <si>
    <t>prepare interim presentation</t>
  </si>
  <si>
    <t>team call: prepare interim presentation</t>
  </si>
  <si>
    <t>R</t>
  </si>
  <si>
    <t>sprint 1: bar charts, BAN, popups</t>
  </si>
  <si>
    <t>M</t>
  </si>
  <si>
    <t>team call: sprint review</t>
  </si>
  <si>
    <t>team call: sprint review + final actions</t>
  </si>
  <si>
    <t>deadline final report</t>
  </si>
  <si>
    <t>review interim presentation</t>
  </si>
  <si>
    <t>sprint 1: data processing / aggregation / filters / interactivity</t>
  </si>
  <si>
    <t>sprint 1: map plot (framework selection, notebook impl)</t>
  </si>
  <si>
    <t>sprint 2: cross validation + tweaking + bugfixing</t>
  </si>
  <si>
    <t>final ppt + report drafting</t>
  </si>
  <si>
    <t>unavailable (abroad)</t>
  </si>
  <si>
    <t>team call: dataset and framework</t>
  </si>
  <si>
    <t>clinic 1: intro project</t>
  </si>
  <si>
    <t>clinic 2</t>
  </si>
  <si>
    <t>clinic 3</t>
  </si>
  <si>
    <t>clinic 4</t>
  </si>
  <si>
    <t>team call: debrief clinic</t>
  </si>
  <si>
    <t>interim presentation</t>
  </si>
  <si>
    <t>final presentation</t>
  </si>
  <si>
    <t>team call: consolidation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</si>
</sst>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 mmm\ yy"/>
    <numFmt numFmtId="165" formatCode="ddd\ dd/mm/yy"/>
  </numFmts>
  <fonts count="27" x14ac:knownFonts="1">
    <font>
      <sz val="10"/>
      <name val="Arial"/>
      <charset val="204"/>
    </font>
    <font>
      <sz val="10"/>
      <name val="Arial"/>
      <charset val="204"/>
    </font>
    <font>
      <b/>
      <sz val="12"/>
      <name val="Arial"/>
      <family val="2"/>
      <charset val="204"/>
    </font>
    <font>
      <sz val="8"/>
      <name val="Arial"/>
      <family val="2"/>
      <charset val="204"/>
    </font>
    <font>
      <sz val="10"/>
      <name val="Arial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8"/>
      <name val="Arial Narrow"/>
      <family val="2"/>
    </font>
    <font>
      <b/>
      <sz val="8"/>
      <name val="Arial Narrow"/>
      <family val="2"/>
    </font>
    <font>
      <i/>
      <sz val="10"/>
      <color indexed="9"/>
      <name val="Arial"/>
      <family val="2"/>
      <charset val="204"/>
    </font>
    <font>
      <sz val="10"/>
      <color indexed="9"/>
      <name val="Arial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b/>
      <sz val="11"/>
      <color indexed="63"/>
      <name val="Calibri"/>
      <family val="2"/>
    </font>
    <font>
      <sz val="10"/>
      <color theme="0"/>
      <name val="Arial"/>
      <family val="2"/>
      <charset val="204"/>
    </font>
    <font>
      <sz val="8"/>
      <color theme="0"/>
      <name val="Arial"/>
      <family val="2"/>
      <charset val="204"/>
    </font>
    <font>
      <sz val="10"/>
      <color theme="0"/>
      <name val="Arial"/>
      <family val="2"/>
    </font>
    <font>
      <i/>
      <sz val="8"/>
      <name val="Arial Narrow"/>
      <family val="2"/>
    </font>
    <font>
      <b/>
      <sz val="9"/>
      <name val="Arial"/>
      <family val="2"/>
      <charset val="204"/>
    </font>
    <font>
      <b/>
      <sz val="9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55"/>
      </left>
      <right/>
      <top/>
      <bottom style="thin">
        <color indexed="64"/>
      </bottom>
      <diagonal/>
    </border>
    <border>
      <left/>
      <right style="thin">
        <color indexed="55"/>
      </right>
      <top/>
      <bottom style="thin">
        <color indexed="64"/>
      </bottom>
      <diagonal/>
    </border>
  </borders>
  <cellStyleXfs count="37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2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6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8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0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3" fillId="16" borderId="0" applyNumberFormat="0" applyBorder="0" applyAlignment="0" applyProtection="0"/>
    <xf numFmtId="0" fontId="14" fillId="18" borderId="2" applyNumberFormat="0" applyAlignment="0" applyProtection="0"/>
    <xf numFmtId="0" fontId="15" fillId="0" borderId="0" applyNumberForma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11" borderId="1" applyNumberFormat="0" applyAlignment="0" applyProtection="0"/>
    <xf numFmtId="0" fontId="4" fillId="0" borderId="0"/>
    <xf numFmtId="0" fontId="4" fillId="5" borderId="6" applyNumberFormat="0" applyFont="0" applyAlignment="0" applyProtection="0"/>
    <xf numFmtId="0" fontId="20" fillId="17" borderId="7" applyNumberFormat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19" borderId="0" xfId="0" applyFill="1"/>
    <xf numFmtId="0" fontId="2" fillId="0" borderId="0" xfId="0" applyFont="1" applyProtection="1">
      <protection locked="0"/>
    </xf>
    <xf numFmtId="0" fontId="7" fillId="19" borderId="8" xfId="0" applyFont="1" applyFill="1" applyBorder="1" applyProtection="1">
      <protection locked="0"/>
    </xf>
    <xf numFmtId="1" fontId="3" fillId="20" borderId="8" xfId="0" applyNumberFormat="1" applyFont="1" applyFill="1" applyBorder="1" applyAlignment="1" applyProtection="1">
      <alignment horizontal="center"/>
      <protection locked="0"/>
    </xf>
    <xf numFmtId="9" fontId="3" fillId="20" borderId="8" xfId="36" applyFont="1" applyFill="1" applyBorder="1" applyAlignment="1" applyProtection="1">
      <alignment horizontal="center"/>
      <protection locked="0"/>
    </xf>
    <xf numFmtId="0" fontId="7" fillId="0" borderId="8" xfId="0" applyFont="1" applyBorder="1" applyProtection="1">
      <protection locked="0"/>
    </xf>
    <xf numFmtId="1" fontId="3" fillId="21" borderId="8" xfId="0" applyNumberFormat="1" applyFont="1" applyFill="1" applyBorder="1" applyAlignment="1" applyProtection="1">
      <alignment horizontal="center"/>
      <protection locked="0"/>
    </xf>
    <xf numFmtId="9" fontId="3" fillId="21" borderId="8" xfId="36" applyFont="1" applyFill="1" applyBorder="1" applyAlignment="1" applyProtection="1">
      <alignment horizontal="center"/>
      <protection locked="0"/>
    </xf>
    <xf numFmtId="14" fontId="9" fillId="0" borderId="0" xfId="0" applyNumberFormat="1" applyFont="1"/>
    <xf numFmtId="14" fontId="10" fillId="0" borderId="0" xfId="0" applyNumberFormat="1" applyFont="1"/>
    <xf numFmtId="0" fontId="0" fillId="0" borderId="9" xfId="0" applyBorder="1"/>
    <xf numFmtId="0" fontId="3" fillId="19" borderId="8" xfId="0" applyFont="1" applyFill="1" applyBorder="1" applyProtection="1">
      <protection locked="0"/>
    </xf>
    <xf numFmtId="0" fontId="3" fillId="0" borderId="8" xfId="0" applyFont="1" applyBorder="1" applyProtection="1">
      <protection locked="0"/>
    </xf>
    <xf numFmtId="0" fontId="21" fillId="0" borderId="0" xfId="0" applyFont="1"/>
    <xf numFmtId="0" fontId="22" fillId="22" borderId="0" xfId="0" applyFont="1" applyFill="1" applyAlignment="1" applyProtection="1">
      <alignment horizontal="center"/>
      <protection locked="0"/>
    </xf>
    <xf numFmtId="14" fontId="21" fillId="0" borderId="0" xfId="0" applyNumberFormat="1" applyFont="1" applyProtection="1">
      <protection locked="0"/>
    </xf>
    <xf numFmtId="0" fontId="0" fillId="0" borderId="0" xfId="0" applyAlignment="1">
      <alignment horizontal="right"/>
    </xf>
    <xf numFmtId="0" fontId="3" fillId="0" borderId="0" xfId="0" applyFont="1"/>
    <xf numFmtId="14" fontId="1" fillId="0" borderId="0" xfId="0" applyNumberFormat="1" applyFont="1" applyAlignment="1">
      <alignment horizontal="left"/>
    </xf>
    <xf numFmtId="0" fontId="4" fillId="0" borderId="0" xfId="0" applyFont="1"/>
    <xf numFmtId="0" fontId="8" fillId="19" borderId="8" xfId="0" applyFont="1" applyFill="1" applyBorder="1" applyProtection="1">
      <protection locked="0"/>
    </xf>
    <xf numFmtId="165" fontId="3" fillId="20" borderId="10" xfId="0" applyNumberFormat="1" applyFont="1" applyFill="1" applyBorder="1" applyAlignment="1" applyProtection="1">
      <alignment horizontal="right"/>
      <protection locked="0"/>
    </xf>
    <xf numFmtId="165" fontId="3" fillId="19" borderId="10" xfId="0" applyNumberFormat="1" applyFont="1" applyFill="1" applyBorder="1" applyAlignment="1" applyProtection="1">
      <alignment horizontal="right"/>
      <protection locked="0"/>
    </xf>
    <xf numFmtId="165" fontId="3" fillId="21" borderId="8" xfId="0" applyNumberFormat="1" applyFont="1" applyFill="1" applyBorder="1" applyAlignment="1" applyProtection="1">
      <alignment horizontal="right"/>
      <protection locked="0"/>
    </xf>
    <xf numFmtId="165" fontId="3" fillId="0" borderId="8" xfId="0" applyNumberFormat="1" applyFont="1" applyBorder="1" applyAlignment="1" applyProtection="1">
      <alignment horizontal="right"/>
      <protection locked="0"/>
    </xf>
    <xf numFmtId="0" fontId="23" fillId="0" borderId="0" xfId="0" applyFont="1"/>
    <xf numFmtId="0" fontId="24" fillId="0" borderId="8" xfId="0" applyFont="1" applyBorder="1" applyProtection="1">
      <protection locked="0"/>
    </xf>
    <xf numFmtId="0" fontId="7" fillId="23" borderId="8" xfId="0" applyFont="1" applyFill="1" applyBorder="1" applyProtection="1">
      <protection locked="0"/>
    </xf>
    <xf numFmtId="0" fontId="7" fillId="24" borderId="8" xfId="0" applyFont="1" applyFill="1" applyBorder="1" applyProtection="1">
      <protection locked="0"/>
    </xf>
    <xf numFmtId="164" fontId="3" fillId="0" borderId="11" xfId="0" applyNumberFormat="1" applyFont="1" applyBorder="1" applyAlignment="1">
      <alignment horizontal="center" vertical="center" textRotation="90"/>
    </xf>
    <xf numFmtId="164" fontId="0" fillId="0" borderId="9" xfId="0" applyNumberFormat="1" applyBorder="1" applyAlignment="1">
      <alignment horizontal="center" vertical="center" textRotation="90"/>
    </xf>
    <xf numFmtId="164" fontId="0" fillId="0" borderId="12" xfId="0" applyNumberFormat="1" applyBorder="1" applyAlignment="1">
      <alignment horizontal="center" vertical="center" textRotation="90"/>
    </xf>
    <xf numFmtId="0" fontId="25" fillId="0" borderId="9" xfId="0" applyFont="1" applyBorder="1" applyAlignment="1">
      <alignment horizontal="center"/>
    </xf>
    <xf numFmtId="0" fontId="26" fillId="0" borderId="9" xfId="0" applyFont="1" applyBorder="1" applyAlignment="1">
      <alignment horizontal="center" textRotation="90" wrapText="1"/>
    </xf>
    <xf numFmtId="0" fontId="26" fillId="0" borderId="9" xfId="0" applyFont="1" applyBorder="1" applyAlignment="1">
      <alignment horizontal="center" textRotation="90"/>
    </xf>
  </cellXfs>
  <cellStyles count="3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/>
    <cellStyle name="Check Cell" xfId="26"/>
    <cellStyle name="Explanatory Text" xfId="27"/>
    <cellStyle name="Heading 1" xfId="28"/>
    <cellStyle name="Heading 2" xfId="29"/>
    <cellStyle name="Heading 3" xfId="30"/>
    <cellStyle name="Heading 4" xfId="31"/>
    <cellStyle name="Input" xfId="32"/>
    <cellStyle name="Normal" xfId="0" builtinId="0"/>
    <cellStyle name="Normal 2" xfId="33"/>
    <cellStyle name="Note" xfId="34"/>
    <cellStyle name="Output" xfId="35"/>
    <cellStyle name="Percent" xfId="36" builtinId="5"/>
  </cellStyles>
  <dxfs count="5"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63"/>
        </patternFill>
      </fill>
    </dxf>
    <dxf>
      <fill>
        <patternFill>
          <bgColor indexed="4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FFFF"/>
      <rgbColor rgb="00CCFFCC"/>
      <rgbColor rgb="00FFFFD7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C0C0C0"/>
      <rgbColor rgb="00003366"/>
      <rgbColor rgb="00339966"/>
      <rgbColor rgb="00003300"/>
      <rgbColor rgb="00333300"/>
      <rgbColor rgb="00993300"/>
      <rgbColor rgb="00993366"/>
      <rgbColor rgb="00333399"/>
      <rgbColor rgb="005F5F5F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16" fmlaLink="$E$1" horiz="1" max="200" page="10" val="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45720</xdr:colOff>
          <xdr:row>1</xdr:row>
          <xdr:rowOff>22860</xdr:rowOff>
        </xdr:from>
        <xdr:to>
          <xdr:col>3</xdr:col>
          <xdr:colOff>137160</xdr:colOff>
          <xdr:row>2</xdr:row>
          <xdr:rowOff>152400</xdr:rowOff>
        </xdr:to>
        <xdr:sp macro="" textlink="">
          <xdr:nvSpPr>
            <xdr:cNvPr id="16916" name="Scroll Bar 532" hidden="1">
              <a:extLst>
                <a:ext uri="{63B3BB69-23CF-44E3-9099-C40C66FF867C}">
                  <a14:compatExt spid="_x0000_s16916"/>
                </a:ext>
                <a:ext uri="{FF2B5EF4-FFF2-40B4-BE49-F238E27FC236}">
                  <a16:creationId xmlns:a16="http://schemas.microsoft.com/office/drawing/2014/main" id="{00000000-0008-0000-0000-00001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outlinePr summaryBelow="0"/>
    <pageSetUpPr fitToPage="1"/>
  </sheetPr>
  <dimension ref="A1:IK40"/>
  <sheetViews>
    <sheetView showGridLines="0" tabSelected="1" zoomScale="130" zoomScaleNormal="130" zoomScaleSheetLayoutView="115" workbookViewId="0">
      <pane ySplit="3" topLeftCell="A4" activePane="bottomLeft" state="frozen"/>
      <selection pane="bottomLeft" activeCell="DP11" sqref="DP11"/>
    </sheetView>
  </sheetViews>
  <sheetFormatPr defaultColWidth="11.44140625" defaultRowHeight="13.2" outlineLevelRow="1" x14ac:dyDescent="0.25"/>
  <cols>
    <col min="1" max="1" width="30.5546875" customWidth="1"/>
    <col min="2" max="2" width="5.6640625" customWidth="1"/>
    <col min="3" max="3" width="10.109375" customWidth="1"/>
    <col min="4" max="4" width="10.44140625" customWidth="1"/>
    <col min="5" max="5" width="5.44140625" customWidth="1"/>
    <col min="6" max="6" width="5.5546875" customWidth="1"/>
    <col min="7" max="7" width="1" customWidth="1"/>
    <col min="8" max="245" width="0.44140625" customWidth="1"/>
  </cols>
  <sheetData>
    <row r="1" spans="1:245" ht="15.6" x14ac:dyDescent="0.3">
      <c r="A1" s="2" t="s">
        <v>10</v>
      </c>
      <c r="D1" s="26">
        <v>0</v>
      </c>
      <c r="E1" s="14">
        <v>2</v>
      </c>
      <c r="F1" s="16">
        <f ca="1">TODAY()</f>
        <v>45431</v>
      </c>
      <c r="G1" s="16">
        <v>45323</v>
      </c>
      <c r="H1" s="15">
        <v>2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45" s="1" customFormat="1" ht="6" customHeight="1" x14ac:dyDescent="0.25">
      <c r="A2" s="17"/>
      <c r="B2"/>
      <c r="C2"/>
      <c r="D2" s="18"/>
      <c r="E2" s="19"/>
      <c r="F2"/>
      <c r="G2"/>
      <c r="H2" s="9">
        <f>(G1-WEEKDAY(G1,1)+H1)+7*E1</f>
        <v>45334</v>
      </c>
      <c r="I2" s="10">
        <f t="shared" ref="I2:BT2" si="0">H2+1</f>
        <v>45335</v>
      </c>
      <c r="J2" s="10">
        <f t="shared" si="0"/>
        <v>45336</v>
      </c>
      <c r="K2" s="10">
        <f t="shared" si="0"/>
        <v>45337</v>
      </c>
      <c r="L2" s="10">
        <f t="shared" si="0"/>
        <v>45338</v>
      </c>
      <c r="M2" s="10">
        <f t="shared" si="0"/>
        <v>45339</v>
      </c>
      <c r="N2" s="10">
        <f t="shared" si="0"/>
        <v>45340</v>
      </c>
      <c r="O2" s="10">
        <f t="shared" si="0"/>
        <v>45341</v>
      </c>
      <c r="P2" s="10">
        <f t="shared" si="0"/>
        <v>45342</v>
      </c>
      <c r="Q2" s="10">
        <f t="shared" si="0"/>
        <v>45343</v>
      </c>
      <c r="R2" s="10">
        <f t="shared" si="0"/>
        <v>45344</v>
      </c>
      <c r="S2" s="10">
        <f t="shared" si="0"/>
        <v>45345</v>
      </c>
      <c r="T2" s="10">
        <f t="shared" si="0"/>
        <v>45346</v>
      </c>
      <c r="U2" s="10">
        <f t="shared" si="0"/>
        <v>45347</v>
      </c>
      <c r="V2" s="10">
        <f t="shared" si="0"/>
        <v>45348</v>
      </c>
      <c r="W2" s="10">
        <f t="shared" si="0"/>
        <v>45349</v>
      </c>
      <c r="X2" s="10">
        <f t="shared" si="0"/>
        <v>45350</v>
      </c>
      <c r="Y2" s="10">
        <f t="shared" si="0"/>
        <v>45351</v>
      </c>
      <c r="Z2" s="10">
        <f t="shared" si="0"/>
        <v>45352</v>
      </c>
      <c r="AA2" s="10">
        <f t="shared" si="0"/>
        <v>45353</v>
      </c>
      <c r="AB2" s="10">
        <f t="shared" si="0"/>
        <v>45354</v>
      </c>
      <c r="AC2" s="10">
        <f t="shared" si="0"/>
        <v>45355</v>
      </c>
      <c r="AD2" s="10">
        <f t="shared" si="0"/>
        <v>45356</v>
      </c>
      <c r="AE2" s="10">
        <f t="shared" si="0"/>
        <v>45357</v>
      </c>
      <c r="AF2" s="10">
        <f t="shared" si="0"/>
        <v>45358</v>
      </c>
      <c r="AG2" s="10">
        <f t="shared" si="0"/>
        <v>45359</v>
      </c>
      <c r="AH2" s="10">
        <f t="shared" si="0"/>
        <v>45360</v>
      </c>
      <c r="AI2" s="10">
        <f t="shared" si="0"/>
        <v>45361</v>
      </c>
      <c r="AJ2" s="10">
        <f t="shared" si="0"/>
        <v>45362</v>
      </c>
      <c r="AK2" s="10">
        <f t="shared" si="0"/>
        <v>45363</v>
      </c>
      <c r="AL2" s="10">
        <f t="shared" si="0"/>
        <v>45364</v>
      </c>
      <c r="AM2" s="10">
        <f t="shared" si="0"/>
        <v>45365</v>
      </c>
      <c r="AN2" s="10">
        <f t="shared" si="0"/>
        <v>45366</v>
      </c>
      <c r="AO2" s="10">
        <f t="shared" si="0"/>
        <v>45367</v>
      </c>
      <c r="AP2" s="10">
        <f t="shared" si="0"/>
        <v>45368</v>
      </c>
      <c r="AQ2" s="10">
        <f t="shared" si="0"/>
        <v>45369</v>
      </c>
      <c r="AR2" s="10">
        <f t="shared" si="0"/>
        <v>45370</v>
      </c>
      <c r="AS2" s="10">
        <f t="shared" si="0"/>
        <v>45371</v>
      </c>
      <c r="AT2" s="10">
        <f t="shared" si="0"/>
        <v>45372</v>
      </c>
      <c r="AU2" s="10">
        <f t="shared" si="0"/>
        <v>45373</v>
      </c>
      <c r="AV2" s="10">
        <f t="shared" si="0"/>
        <v>45374</v>
      </c>
      <c r="AW2" s="10">
        <f t="shared" si="0"/>
        <v>45375</v>
      </c>
      <c r="AX2" s="10">
        <f t="shared" si="0"/>
        <v>45376</v>
      </c>
      <c r="AY2" s="10">
        <f t="shared" si="0"/>
        <v>45377</v>
      </c>
      <c r="AZ2" s="10">
        <f t="shared" si="0"/>
        <v>45378</v>
      </c>
      <c r="BA2" s="10">
        <f t="shared" si="0"/>
        <v>45379</v>
      </c>
      <c r="BB2" s="10">
        <f t="shared" si="0"/>
        <v>45380</v>
      </c>
      <c r="BC2" s="10">
        <f t="shared" si="0"/>
        <v>45381</v>
      </c>
      <c r="BD2" s="10">
        <f t="shared" si="0"/>
        <v>45382</v>
      </c>
      <c r="BE2" s="10">
        <f t="shared" si="0"/>
        <v>45383</v>
      </c>
      <c r="BF2" s="10">
        <f t="shared" si="0"/>
        <v>45384</v>
      </c>
      <c r="BG2" s="10">
        <f t="shared" si="0"/>
        <v>45385</v>
      </c>
      <c r="BH2" s="10">
        <f t="shared" si="0"/>
        <v>45386</v>
      </c>
      <c r="BI2" s="10">
        <f t="shared" si="0"/>
        <v>45387</v>
      </c>
      <c r="BJ2" s="10">
        <f t="shared" si="0"/>
        <v>45388</v>
      </c>
      <c r="BK2" s="10">
        <f t="shared" si="0"/>
        <v>45389</v>
      </c>
      <c r="BL2" s="10">
        <f t="shared" si="0"/>
        <v>45390</v>
      </c>
      <c r="BM2" s="10">
        <f t="shared" si="0"/>
        <v>45391</v>
      </c>
      <c r="BN2" s="10">
        <f t="shared" si="0"/>
        <v>45392</v>
      </c>
      <c r="BO2" s="10">
        <f t="shared" si="0"/>
        <v>45393</v>
      </c>
      <c r="BP2" s="10">
        <f t="shared" si="0"/>
        <v>45394</v>
      </c>
      <c r="BQ2" s="10">
        <f t="shared" si="0"/>
        <v>45395</v>
      </c>
      <c r="BR2" s="10">
        <f t="shared" si="0"/>
        <v>45396</v>
      </c>
      <c r="BS2" s="10">
        <f t="shared" si="0"/>
        <v>45397</v>
      </c>
      <c r="BT2" s="10">
        <f t="shared" si="0"/>
        <v>45398</v>
      </c>
      <c r="BU2" s="10">
        <f t="shared" ref="BU2:EF2" si="1">BT2+1</f>
        <v>45399</v>
      </c>
      <c r="BV2" s="10">
        <f t="shared" si="1"/>
        <v>45400</v>
      </c>
      <c r="BW2" s="10">
        <f t="shared" si="1"/>
        <v>45401</v>
      </c>
      <c r="BX2" s="10">
        <f t="shared" si="1"/>
        <v>45402</v>
      </c>
      <c r="BY2" s="10">
        <f t="shared" si="1"/>
        <v>45403</v>
      </c>
      <c r="BZ2" s="10">
        <f t="shared" si="1"/>
        <v>45404</v>
      </c>
      <c r="CA2" s="10">
        <f t="shared" si="1"/>
        <v>45405</v>
      </c>
      <c r="CB2" s="10">
        <f t="shared" si="1"/>
        <v>45406</v>
      </c>
      <c r="CC2" s="10">
        <f t="shared" si="1"/>
        <v>45407</v>
      </c>
      <c r="CD2" s="10">
        <f t="shared" si="1"/>
        <v>45408</v>
      </c>
      <c r="CE2" s="10">
        <f t="shared" si="1"/>
        <v>45409</v>
      </c>
      <c r="CF2" s="10">
        <f t="shared" si="1"/>
        <v>45410</v>
      </c>
      <c r="CG2" s="10">
        <f t="shared" si="1"/>
        <v>45411</v>
      </c>
      <c r="CH2" s="10">
        <f t="shared" si="1"/>
        <v>45412</v>
      </c>
      <c r="CI2" s="10">
        <f t="shared" si="1"/>
        <v>45413</v>
      </c>
      <c r="CJ2" s="10">
        <f t="shared" si="1"/>
        <v>45414</v>
      </c>
      <c r="CK2" s="10">
        <f t="shared" si="1"/>
        <v>45415</v>
      </c>
      <c r="CL2" s="10">
        <f t="shared" si="1"/>
        <v>45416</v>
      </c>
      <c r="CM2" s="10">
        <f t="shared" si="1"/>
        <v>45417</v>
      </c>
      <c r="CN2" s="10">
        <f t="shared" si="1"/>
        <v>45418</v>
      </c>
      <c r="CO2" s="10">
        <f t="shared" si="1"/>
        <v>45419</v>
      </c>
      <c r="CP2" s="10">
        <f t="shared" si="1"/>
        <v>45420</v>
      </c>
      <c r="CQ2" s="10">
        <f t="shared" si="1"/>
        <v>45421</v>
      </c>
      <c r="CR2" s="10">
        <f t="shared" si="1"/>
        <v>45422</v>
      </c>
      <c r="CS2" s="10">
        <f t="shared" si="1"/>
        <v>45423</v>
      </c>
      <c r="CT2" s="10">
        <f t="shared" si="1"/>
        <v>45424</v>
      </c>
      <c r="CU2" s="10">
        <f t="shared" si="1"/>
        <v>45425</v>
      </c>
      <c r="CV2" s="10">
        <f t="shared" si="1"/>
        <v>45426</v>
      </c>
      <c r="CW2" s="10">
        <f t="shared" si="1"/>
        <v>45427</v>
      </c>
      <c r="CX2" s="10">
        <f t="shared" si="1"/>
        <v>45428</v>
      </c>
      <c r="CY2" s="10">
        <f t="shared" si="1"/>
        <v>45429</v>
      </c>
      <c r="CZ2" s="10">
        <f t="shared" si="1"/>
        <v>45430</v>
      </c>
      <c r="DA2" s="10">
        <f t="shared" si="1"/>
        <v>45431</v>
      </c>
      <c r="DB2" s="10">
        <f t="shared" si="1"/>
        <v>45432</v>
      </c>
      <c r="DC2" s="10">
        <f t="shared" si="1"/>
        <v>45433</v>
      </c>
      <c r="DD2" s="10">
        <f t="shared" si="1"/>
        <v>45434</v>
      </c>
      <c r="DE2" s="10">
        <f t="shared" si="1"/>
        <v>45435</v>
      </c>
      <c r="DF2" s="10">
        <f t="shared" si="1"/>
        <v>45436</v>
      </c>
      <c r="DG2" s="10">
        <f t="shared" si="1"/>
        <v>45437</v>
      </c>
      <c r="DH2" s="10">
        <f t="shared" si="1"/>
        <v>45438</v>
      </c>
      <c r="DI2" s="10">
        <f t="shared" si="1"/>
        <v>45439</v>
      </c>
      <c r="DJ2" s="10">
        <f t="shared" si="1"/>
        <v>45440</v>
      </c>
      <c r="DK2" s="10">
        <f t="shared" si="1"/>
        <v>45441</v>
      </c>
      <c r="DL2" s="10">
        <f t="shared" si="1"/>
        <v>45442</v>
      </c>
      <c r="DM2" s="10">
        <f t="shared" si="1"/>
        <v>45443</v>
      </c>
      <c r="DN2" s="10">
        <f t="shared" si="1"/>
        <v>45444</v>
      </c>
      <c r="DO2" s="10">
        <f t="shared" si="1"/>
        <v>45445</v>
      </c>
      <c r="DP2" s="10">
        <f t="shared" si="1"/>
        <v>45446</v>
      </c>
      <c r="DQ2" s="10">
        <f t="shared" si="1"/>
        <v>45447</v>
      </c>
      <c r="DR2" s="10">
        <f t="shared" si="1"/>
        <v>45448</v>
      </c>
      <c r="DS2" s="10">
        <f t="shared" si="1"/>
        <v>45449</v>
      </c>
      <c r="DT2" s="10">
        <f t="shared" si="1"/>
        <v>45450</v>
      </c>
      <c r="DU2" s="10">
        <f t="shared" si="1"/>
        <v>45451</v>
      </c>
      <c r="DV2" s="10">
        <f t="shared" si="1"/>
        <v>45452</v>
      </c>
      <c r="DW2" s="10">
        <f t="shared" si="1"/>
        <v>45453</v>
      </c>
      <c r="DX2" s="10">
        <f t="shared" si="1"/>
        <v>45454</v>
      </c>
      <c r="DY2" s="10">
        <f t="shared" si="1"/>
        <v>45455</v>
      </c>
      <c r="DZ2" s="10">
        <f t="shared" si="1"/>
        <v>45456</v>
      </c>
      <c r="EA2" s="10">
        <f t="shared" si="1"/>
        <v>45457</v>
      </c>
      <c r="EB2" s="10">
        <f t="shared" si="1"/>
        <v>45458</v>
      </c>
      <c r="EC2" s="10">
        <f t="shared" si="1"/>
        <v>45459</v>
      </c>
      <c r="ED2" s="10">
        <f t="shared" si="1"/>
        <v>45460</v>
      </c>
      <c r="EE2" s="10">
        <f t="shared" si="1"/>
        <v>45461</v>
      </c>
      <c r="EF2" s="10">
        <f t="shared" si="1"/>
        <v>45462</v>
      </c>
      <c r="EG2" s="10">
        <f t="shared" ref="EG2:GR2" si="2">EF2+1</f>
        <v>45463</v>
      </c>
      <c r="EH2" s="10">
        <f t="shared" si="2"/>
        <v>45464</v>
      </c>
      <c r="EI2" s="10">
        <f t="shared" si="2"/>
        <v>45465</v>
      </c>
      <c r="EJ2" s="10">
        <f t="shared" si="2"/>
        <v>45466</v>
      </c>
      <c r="EK2" s="10">
        <f t="shared" si="2"/>
        <v>45467</v>
      </c>
      <c r="EL2" s="10">
        <f t="shared" si="2"/>
        <v>45468</v>
      </c>
      <c r="EM2" s="10">
        <f t="shared" si="2"/>
        <v>45469</v>
      </c>
      <c r="EN2" s="10">
        <f t="shared" si="2"/>
        <v>45470</v>
      </c>
      <c r="EO2" s="10">
        <f t="shared" si="2"/>
        <v>45471</v>
      </c>
      <c r="EP2" s="10">
        <f t="shared" si="2"/>
        <v>45472</v>
      </c>
      <c r="EQ2" s="10">
        <f t="shared" si="2"/>
        <v>45473</v>
      </c>
      <c r="ER2" s="10">
        <f t="shared" si="2"/>
        <v>45474</v>
      </c>
      <c r="ES2" s="10">
        <f t="shared" si="2"/>
        <v>45475</v>
      </c>
      <c r="ET2" s="10">
        <f t="shared" si="2"/>
        <v>45476</v>
      </c>
      <c r="EU2" s="10">
        <f t="shared" si="2"/>
        <v>45477</v>
      </c>
      <c r="EV2" s="10">
        <f t="shared" si="2"/>
        <v>45478</v>
      </c>
      <c r="EW2" s="10">
        <f t="shared" si="2"/>
        <v>45479</v>
      </c>
      <c r="EX2" s="10">
        <f t="shared" si="2"/>
        <v>45480</v>
      </c>
      <c r="EY2" s="10">
        <f t="shared" si="2"/>
        <v>45481</v>
      </c>
      <c r="EZ2" s="10">
        <f t="shared" si="2"/>
        <v>45482</v>
      </c>
      <c r="FA2" s="10">
        <f t="shared" si="2"/>
        <v>45483</v>
      </c>
      <c r="FB2" s="10">
        <f t="shared" si="2"/>
        <v>45484</v>
      </c>
      <c r="FC2" s="10">
        <f t="shared" si="2"/>
        <v>45485</v>
      </c>
      <c r="FD2" s="10">
        <f t="shared" si="2"/>
        <v>45486</v>
      </c>
      <c r="FE2" s="10">
        <f t="shared" si="2"/>
        <v>45487</v>
      </c>
      <c r="FF2" s="10">
        <f t="shared" si="2"/>
        <v>45488</v>
      </c>
      <c r="FG2" s="10">
        <f t="shared" si="2"/>
        <v>45489</v>
      </c>
      <c r="FH2" s="10">
        <f t="shared" si="2"/>
        <v>45490</v>
      </c>
      <c r="FI2" s="10">
        <f t="shared" si="2"/>
        <v>45491</v>
      </c>
      <c r="FJ2" s="10">
        <f t="shared" si="2"/>
        <v>45492</v>
      </c>
      <c r="FK2" s="10">
        <f t="shared" si="2"/>
        <v>45493</v>
      </c>
      <c r="FL2" s="10">
        <f t="shared" si="2"/>
        <v>45494</v>
      </c>
      <c r="FM2" s="10">
        <f t="shared" si="2"/>
        <v>45495</v>
      </c>
      <c r="FN2" s="10">
        <f t="shared" si="2"/>
        <v>45496</v>
      </c>
      <c r="FO2" s="10">
        <f t="shared" si="2"/>
        <v>45497</v>
      </c>
      <c r="FP2" s="10">
        <f t="shared" si="2"/>
        <v>45498</v>
      </c>
      <c r="FQ2" s="10">
        <f t="shared" si="2"/>
        <v>45499</v>
      </c>
      <c r="FR2" s="10">
        <f t="shared" si="2"/>
        <v>45500</v>
      </c>
      <c r="FS2" s="10">
        <f t="shared" si="2"/>
        <v>45501</v>
      </c>
      <c r="FT2" s="10">
        <f t="shared" si="2"/>
        <v>45502</v>
      </c>
      <c r="FU2" s="10">
        <f t="shared" si="2"/>
        <v>45503</v>
      </c>
      <c r="FV2" s="10">
        <f t="shared" si="2"/>
        <v>45504</v>
      </c>
      <c r="FW2" s="10">
        <f t="shared" si="2"/>
        <v>45505</v>
      </c>
      <c r="FX2" s="10">
        <f t="shared" si="2"/>
        <v>45506</v>
      </c>
      <c r="FY2" s="10">
        <f t="shared" si="2"/>
        <v>45507</v>
      </c>
      <c r="FZ2" s="10">
        <f t="shared" si="2"/>
        <v>45508</v>
      </c>
      <c r="GA2" s="10">
        <f t="shared" si="2"/>
        <v>45509</v>
      </c>
      <c r="GB2" s="10">
        <f t="shared" si="2"/>
        <v>45510</v>
      </c>
      <c r="GC2" s="10">
        <f t="shared" si="2"/>
        <v>45511</v>
      </c>
      <c r="GD2" s="10">
        <f t="shared" si="2"/>
        <v>45512</v>
      </c>
      <c r="GE2" s="10">
        <f t="shared" si="2"/>
        <v>45513</v>
      </c>
      <c r="GF2" s="10">
        <f t="shared" si="2"/>
        <v>45514</v>
      </c>
      <c r="GG2" s="10">
        <f t="shared" si="2"/>
        <v>45515</v>
      </c>
      <c r="GH2" s="10">
        <f t="shared" si="2"/>
        <v>45516</v>
      </c>
      <c r="GI2" s="10">
        <f t="shared" si="2"/>
        <v>45517</v>
      </c>
      <c r="GJ2" s="10">
        <f t="shared" si="2"/>
        <v>45518</v>
      </c>
      <c r="GK2" s="10">
        <f t="shared" si="2"/>
        <v>45519</v>
      </c>
      <c r="GL2" s="10">
        <f t="shared" si="2"/>
        <v>45520</v>
      </c>
      <c r="GM2" s="10">
        <f t="shared" si="2"/>
        <v>45521</v>
      </c>
      <c r="GN2" s="10">
        <f t="shared" si="2"/>
        <v>45522</v>
      </c>
      <c r="GO2" s="10">
        <f t="shared" si="2"/>
        <v>45523</v>
      </c>
      <c r="GP2" s="10">
        <f t="shared" si="2"/>
        <v>45524</v>
      </c>
      <c r="GQ2" s="10">
        <f t="shared" si="2"/>
        <v>45525</v>
      </c>
      <c r="GR2" s="10">
        <f t="shared" si="2"/>
        <v>45526</v>
      </c>
      <c r="GS2" s="10">
        <f t="shared" ref="GS2:IK2" si="3">GR2+1</f>
        <v>45527</v>
      </c>
      <c r="GT2" s="10">
        <f t="shared" si="3"/>
        <v>45528</v>
      </c>
      <c r="GU2" s="10">
        <f t="shared" si="3"/>
        <v>45529</v>
      </c>
      <c r="GV2" s="10">
        <f t="shared" si="3"/>
        <v>45530</v>
      </c>
      <c r="GW2" s="10">
        <f t="shared" si="3"/>
        <v>45531</v>
      </c>
      <c r="GX2" s="10">
        <f t="shared" si="3"/>
        <v>45532</v>
      </c>
      <c r="GY2" s="10">
        <f t="shared" si="3"/>
        <v>45533</v>
      </c>
      <c r="GZ2" s="10">
        <f t="shared" si="3"/>
        <v>45534</v>
      </c>
      <c r="HA2" s="10">
        <f t="shared" si="3"/>
        <v>45535</v>
      </c>
      <c r="HB2" s="10">
        <f t="shared" si="3"/>
        <v>45536</v>
      </c>
      <c r="HC2" s="10">
        <f t="shared" si="3"/>
        <v>45537</v>
      </c>
      <c r="HD2" s="10">
        <f t="shared" si="3"/>
        <v>45538</v>
      </c>
      <c r="HE2" s="10">
        <f t="shared" si="3"/>
        <v>45539</v>
      </c>
      <c r="HF2" s="10">
        <f t="shared" si="3"/>
        <v>45540</v>
      </c>
      <c r="HG2" s="10">
        <f t="shared" si="3"/>
        <v>45541</v>
      </c>
      <c r="HH2" s="10">
        <f t="shared" si="3"/>
        <v>45542</v>
      </c>
      <c r="HI2" s="10">
        <f t="shared" si="3"/>
        <v>45543</v>
      </c>
      <c r="HJ2" s="10">
        <f t="shared" si="3"/>
        <v>45544</v>
      </c>
      <c r="HK2" s="10">
        <f t="shared" si="3"/>
        <v>45545</v>
      </c>
      <c r="HL2" s="10">
        <f t="shared" si="3"/>
        <v>45546</v>
      </c>
      <c r="HM2" s="10">
        <f t="shared" si="3"/>
        <v>45547</v>
      </c>
      <c r="HN2" s="10">
        <f t="shared" si="3"/>
        <v>45548</v>
      </c>
      <c r="HO2" s="10">
        <f t="shared" si="3"/>
        <v>45549</v>
      </c>
      <c r="HP2" s="10">
        <f t="shared" si="3"/>
        <v>45550</v>
      </c>
      <c r="HQ2" s="10">
        <f t="shared" si="3"/>
        <v>45551</v>
      </c>
      <c r="HR2" s="10">
        <f t="shared" si="3"/>
        <v>45552</v>
      </c>
      <c r="HS2" s="10">
        <f t="shared" si="3"/>
        <v>45553</v>
      </c>
      <c r="HT2" s="10">
        <f t="shared" si="3"/>
        <v>45554</v>
      </c>
      <c r="HU2" s="10">
        <f t="shared" si="3"/>
        <v>45555</v>
      </c>
      <c r="HV2" s="10">
        <f t="shared" si="3"/>
        <v>45556</v>
      </c>
      <c r="HW2" s="10">
        <f t="shared" si="3"/>
        <v>45557</v>
      </c>
      <c r="HX2" s="10">
        <f t="shared" si="3"/>
        <v>45558</v>
      </c>
      <c r="HY2" s="10">
        <f t="shared" si="3"/>
        <v>45559</v>
      </c>
      <c r="HZ2" s="10">
        <f t="shared" si="3"/>
        <v>45560</v>
      </c>
      <c r="IA2" s="10">
        <f t="shared" si="3"/>
        <v>45561</v>
      </c>
      <c r="IB2" s="10">
        <f t="shared" si="3"/>
        <v>45562</v>
      </c>
      <c r="IC2" s="10">
        <f t="shared" si="3"/>
        <v>45563</v>
      </c>
      <c r="ID2" s="10">
        <f t="shared" si="3"/>
        <v>45564</v>
      </c>
      <c r="IE2" s="10">
        <f t="shared" si="3"/>
        <v>45565</v>
      </c>
      <c r="IF2" s="10">
        <f t="shared" si="3"/>
        <v>45566</v>
      </c>
      <c r="IG2" s="10">
        <f t="shared" si="3"/>
        <v>45567</v>
      </c>
      <c r="IH2" s="10">
        <f t="shared" si="3"/>
        <v>45568</v>
      </c>
      <c r="II2" s="10">
        <f t="shared" si="3"/>
        <v>45569</v>
      </c>
      <c r="IJ2" s="10">
        <f t="shared" si="3"/>
        <v>45570</v>
      </c>
      <c r="IK2" s="10">
        <f t="shared" si="3"/>
        <v>45571</v>
      </c>
    </row>
    <row r="3" spans="1:245" ht="61.2" customHeight="1" x14ac:dyDescent="0.25">
      <c r="A3" s="33" t="s">
        <v>8</v>
      </c>
      <c r="B3" s="33" t="s">
        <v>9</v>
      </c>
      <c r="C3" s="33" t="s">
        <v>0</v>
      </c>
      <c r="D3" s="33" t="s">
        <v>1</v>
      </c>
      <c r="E3" s="34" t="s">
        <v>2</v>
      </c>
      <c r="F3" s="35" t="s">
        <v>5</v>
      </c>
      <c r="G3" s="11"/>
      <c r="H3" s="30">
        <f>H2</f>
        <v>45334</v>
      </c>
      <c r="I3" s="31"/>
      <c r="J3" s="31"/>
      <c r="K3" s="31"/>
      <c r="L3" s="31"/>
      <c r="M3" s="31"/>
      <c r="N3" s="32"/>
      <c r="O3" s="30">
        <f>O2</f>
        <v>45341</v>
      </c>
      <c r="P3" s="31"/>
      <c r="Q3" s="31"/>
      <c r="R3" s="31"/>
      <c r="S3" s="31"/>
      <c r="T3" s="31"/>
      <c r="U3" s="32"/>
      <c r="V3" s="30">
        <f>V2</f>
        <v>45348</v>
      </c>
      <c r="W3" s="31"/>
      <c r="X3" s="31"/>
      <c r="Y3" s="31"/>
      <c r="Z3" s="31"/>
      <c r="AA3" s="31"/>
      <c r="AB3" s="32"/>
      <c r="AC3" s="30">
        <f>AC2</f>
        <v>45355</v>
      </c>
      <c r="AD3" s="31"/>
      <c r="AE3" s="31"/>
      <c r="AF3" s="31"/>
      <c r="AG3" s="31"/>
      <c r="AH3" s="31"/>
      <c r="AI3" s="32"/>
      <c r="AJ3" s="30">
        <f>AJ2</f>
        <v>45362</v>
      </c>
      <c r="AK3" s="31"/>
      <c r="AL3" s="31"/>
      <c r="AM3" s="31"/>
      <c r="AN3" s="31"/>
      <c r="AO3" s="31"/>
      <c r="AP3" s="32"/>
      <c r="AQ3" s="30">
        <f>AQ2</f>
        <v>45369</v>
      </c>
      <c r="AR3" s="31"/>
      <c r="AS3" s="31"/>
      <c r="AT3" s="31"/>
      <c r="AU3" s="31"/>
      <c r="AV3" s="31"/>
      <c r="AW3" s="32"/>
      <c r="AX3" s="30">
        <f>AX2</f>
        <v>45376</v>
      </c>
      <c r="AY3" s="31"/>
      <c r="AZ3" s="31"/>
      <c r="BA3" s="31"/>
      <c r="BB3" s="31"/>
      <c r="BC3" s="31"/>
      <c r="BD3" s="32"/>
      <c r="BE3" s="30">
        <f>BE2</f>
        <v>45383</v>
      </c>
      <c r="BF3" s="31"/>
      <c r="BG3" s="31"/>
      <c r="BH3" s="31"/>
      <c r="BI3" s="31"/>
      <c r="BJ3" s="31"/>
      <c r="BK3" s="32"/>
      <c r="BL3" s="30">
        <f>BL2</f>
        <v>45390</v>
      </c>
      <c r="BM3" s="31"/>
      <c r="BN3" s="31"/>
      <c r="BO3" s="31"/>
      <c r="BP3" s="31"/>
      <c r="BQ3" s="31"/>
      <c r="BR3" s="32"/>
      <c r="BS3" s="30">
        <f>BS2</f>
        <v>45397</v>
      </c>
      <c r="BT3" s="31"/>
      <c r="BU3" s="31"/>
      <c r="BV3" s="31"/>
      <c r="BW3" s="31"/>
      <c r="BX3" s="31"/>
      <c r="BY3" s="32"/>
      <c r="BZ3" s="30">
        <f>BZ2</f>
        <v>45404</v>
      </c>
      <c r="CA3" s="31"/>
      <c r="CB3" s="31"/>
      <c r="CC3" s="31"/>
      <c r="CD3" s="31"/>
      <c r="CE3" s="31"/>
      <c r="CF3" s="32"/>
      <c r="CG3" s="30">
        <f>CG2</f>
        <v>45411</v>
      </c>
      <c r="CH3" s="31"/>
      <c r="CI3" s="31"/>
      <c r="CJ3" s="31"/>
      <c r="CK3" s="31"/>
      <c r="CL3" s="31"/>
      <c r="CM3" s="32"/>
      <c r="CN3" s="30">
        <f>CN2</f>
        <v>45418</v>
      </c>
      <c r="CO3" s="31"/>
      <c r="CP3" s="31"/>
      <c r="CQ3" s="31"/>
      <c r="CR3" s="31"/>
      <c r="CS3" s="31"/>
      <c r="CT3" s="32"/>
      <c r="CU3" s="30">
        <f>CU2</f>
        <v>45425</v>
      </c>
      <c r="CV3" s="31"/>
      <c r="CW3" s="31"/>
      <c r="CX3" s="31"/>
      <c r="CY3" s="31"/>
      <c r="CZ3" s="31"/>
      <c r="DA3" s="32"/>
      <c r="DB3" s="30">
        <f>DB2</f>
        <v>45432</v>
      </c>
      <c r="DC3" s="31"/>
      <c r="DD3" s="31"/>
      <c r="DE3" s="31"/>
      <c r="DF3" s="31"/>
      <c r="DG3" s="31"/>
      <c r="DH3" s="32"/>
      <c r="DI3" s="30">
        <f>DI2</f>
        <v>45439</v>
      </c>
      <c r="DJ3" s="31"/>
      <c r="DK3" s="31"/>
      <c r="DL3" s="31"/>
      <c r="DM3" s="31"/>
      <c r="DN3" s="31"/>
      <c r="DO3" s="32"/>
      <c r="DP3" s="30">
        <f>DP2</f>
        <v>45446</v>
      </c>
      <c r="DQ3" s="31"/>
      <c r="DR3" s="31"/>
      <c r="DS3" s="31"/>
      <c r="DT3" s="31"/>
      <c r="DU3" s="31"/>
      <c r="DV3" s="32"/>
      <c r="DW3" s="30">
        <f>DW2</f>
        <v>45453</v>
      </c>
      <c r="DX3" s="31"/>
      <c r="DY3" s="31"/>
      <c r="DZ3" s="31"/>
      <c r="EA3" s="31"/>
      <c r="EB3" s="31"/>
      <c r="EC3" s="32"/>
      <c r="ED3" s="30">
        <f>ED2</f>
        <v>45460</v>
      </c>
      <c r="EE3" s="31"/>
      <c r="EF3" s="31"/>
      <c r="EG3" s="31"/>
      <c r="EH3" s="31"/>
      <c r="EI3" s="31"/>
      <c r="EJ3" s="32"/>
      <c r="EK3" s="30">
        <f>EK2</f>
        <v>45467</v>
      </c>
      <c r="EL3" s="31"/>
      <c r="EM3" s="31"/>
      <c r="EN3" s="31"/>
      <c r="EO3" s="31"/>
      <c r="EP3" s="31"/>
      <c r="EQ3" s="32"/>
      <c r="ER3" s="30">
        <f>ER2</f>
        <v>45474</v>
      </c>
      <c r="ES3" s="31"/>
      <c r="ET3" s="31"/>
      <c r="EU3" s="31"/>
      <c r="EV3" s="31"/>
      <c r="EW3" s="31"/>
      <c r="EX3" s="32"/>
      <c r="EY3" s="30">
        <f>EY2</f>
        <v>45481</v>
      </c>
      <c r="EZ3" s="31"/>
      <c r="FA3" s="31"/>
      <c r="FB3" s="31"/>
      <c r="FC3" s="31"/>
      <c r="FD3" s="31"/>
      <c r="FE3" s="32"/>
      <c r="FF3" s="30">
        <f>FF2</f>
        <v>45488</v>
      </c>
      <c r="FG3" s="31"/>
      <c r="FH3" s="31"/>
      <c r="FI3" s="31"/>
      <c r="FJ3" s="31"/>
      <c r="FK3" s="31"/>
      <c r="FL3" s="32"/>
      <c r="FM3" s="30">
        <f>FM2</f>
        <v>45495</v>
      </c>
      <c r="FN3" s="31"/>
      <c r="FO3" s="31"/>
      <c r="FP3" s="31"/>
      <c r="FQ3" s="31"/>
      <c r="FR3" s="31"/>
      <c r="FS3" s="32"/>
      <c r="FT3" s="30">
        <f>FT2</f>
        <v>45502</v>
      </c>
      <c r="FU3" s="31"/>
      <c r="FV3" s="31"/>
      <c r="FW3" s="31"/>
      <c r="FX3" s="31"/>
      <c r="FY3" s="31"/>
      <c r="FZ3" s="32"/>
      <c r="GA3" s="30">
        <f>GA2</f>
        <v>45509</v>
      </c>
      <c r="GB3" s="31"/>
      <c r="GC3" s="31"/>
      <c r="GD3" s="31"/>
      <c r="GE3" s="31"/>
      <c r="GF3" s="31"/>
      <c r="GG3" s="32"/>
      <c r="GH3" s="30">
        <f>GH2</f>
        <v>45516</v>
      </c>
      <c r="GI3" s="31"/>
      <c r="GJ3" s="31"/>
      <c r="GK3" s="31"/>
      <c r="GL3" s="31"/>
      <c r="GM3" s="31"/>
      <c r="GN3" s="32"/>
      <c r="GO3" s="30">
        <f>GO2</f>
        <v>45523</v>
      </c>
      <c r="GP3" s="31"/>
      <c r="GQ3" s="31"/>
      <c r="GR3" s="31"/>
      <c r="GS3" s="31"/>
      <c r="GT3" s="31"/>
      <c r="GU3" s="32"/>
      <c r="GV3" s="30">
        <f>GV2</f>
        <v>45530</v>
      </c>
      <c r="GW3" s="31"/>
      <c r="GX3" s="31"/>
      <c r="GY3" s="31"/>
      <c r="GZ3" s="31"/>
      <c r="HA3" s="31"/>
      <c r="HB3" s="32"/>
      <c r="HC3" s="30">
        <f>HC2</f>
        <v>45537</v>
      </c>
      <c r="HD3" s="31"/>
      <c r="HE3" s="31"/>
      <c r="HF3" s="31"/>
      <c r="HG3" s="31"/>
      <c r="HH3" s="31"/>
      <c r="HI3" s="32"/>
      <c r="HJ3" s="30">
        <f>HJ2</f>
        <v>45544</v>
      </c>
      <c r="HK3" s="31"/>
      <c r="HL3" s="31"/>
      <c r="HM3" s="31"/>
      <c r="HN3" s="31"/>
      <c r="HO3" s="31"/>
      <c r="HP3" s="32"/>
      <c r="HQ3" s="30">
        <f>HQ2</f>
        <v>45551</v>
      </c>
      <c r="HR3" s="31"/>
      <c r="HS3" s="31"/>
      <c r="HT3" s="31"/>
      <c r="HU3" s="31"/>
      <c r="HV3" s="31"/>
      <c r="HW3" s="32"/>
      <c r="HX3" s="30">
        <f>HX2</f>
        <v>45558</v>
      </c>
      <c r="HY3" s="31"/>
      <c r="HZ3" s="31"/>
      <c r="IA3" s="31"/>
      <c r="IB3" s="31"/>
      <c r="IC3" s="31"/>
      <c r="ID3" s="32"/>
      <c r="IE3" s="30">
        <f>IE2</f>
        <v>45565</v>
      </c>
      <c r="IF3" s="31"/>
      <c r="IG3" s="31"/>
      <c r="IH3" s="31"/>
      <c r="II3" s="31"/>
      <c r="IJ3" s="31"/>
      <c r="IK3" s="32"/>
    </row>
    <row r="4" spans="1:245" s="12" customFormat="1" ht="10.199999999999999" x14ac:dyDescent="0.2">
      <c r="A4" s="21" t="s">
        <v>11</v>
      </c>
      <c r="B4" s="3"/>
      <c r="C4" s="22">
        <f>MIN(C5:C40)</f>
        <v>45342</v>
      </c>
      <c r="D4" s="23">
        <f>C4+E4-1</f>
        <v>45438</v>
      </c>
      <c r="E4" s="4">
        <f>MAX(D5:D40)-C4+1</f>
        <v>97</v>
      </c>
      <c r="F4" s="5">
        <v>1</v>
      </c>
    </row>
    <row r="5" spans="1:245" s="13" customFormat="1" ht="10.199999999999999" outlineLevel="1" x14ac:dyDescent="0.2">
      <c r="A5" s="28" t="s">
        <v>38</v>
      </c>
      <c r="B5" s="6" t="s">
        <v>12</v>
      </c>
      <c r="C5" s="24">
        <v>45342</v>
      </c>
      <c r="D5" s="25">
        <f>C5+E5-1</f>
        <v>45342</v>
      </c>
      <c r="E5" s="7">
        <v>1</v>
      </c>
      <c r="F5" s="8">
        <v>1</v>
      </c>
    </row>
    <row r="6" spans="1:245" s="13" customFormat="1" ht="10.199999999999999" outlineLevel="1" x14ac:dyDescent="0.2">
      <c r="A6" s="29" t="s">
        <v>42</v>
      </c>
      <c r="B6" s="6" t="s">
        <v>13</v>
      </c>
      <c r="C6" s="24">
        <v>45343</v>
      </c>
      <c r="D6" s="25">
        <f t="shared" ref="D6:D24" si="4">C6+E6-1</f>
        <v>45343</v>
      </c>
      <c r="E6" s="7">
        <v>1</v>
      </c>
      <c r="F6" s="8">
        <v>1</v>
      </c>
    </row>
    <row r="7" spans="1:245" s="13" customFormat="1" ht="10.199999999999999" outlineLevel="1" x14ac:dyDescent="0.2">
      <c r="A7" s="6" t="s">
        <v>19</v>
      </c>
      <c r="B7" s="6" t="s">
        <v>6</v>
      </c>
      <c r="C7" s="24">
        <f>D6+1</f>
        <v>45344</v>
      </c>
      <c r="D7" s="25">
        <f t="shared" si="4"/>
        <v>45344</v>
      </c>
      <c r="E7" s="7">
        <v>1</v>
      </c>
      <c r="F7" s="8">
        <v>1</v>
      </c>
    </row>
    <row r="8" spans="1:245" s="13" customFormat="1" ht="10.199999999999999" outlineLevel="1" x14ac:dyDescent="0.2">
      <c r="A8" s="6" t="s">
        <v>20</v>
      </c>
      <c r="B8" s="6" t="s">
        <v>12</v>
      </c>
      <c r="C8" s="24">
        <v>45363</v>
      </c>
      <c r="D8" s="25">
        <f>C8+E8-1</f>
        <v>45363</v>
      </c>
      <c r="E8" s="7">
        <v>1</v>
      </c>
      <c r="F8" s="8">
        <v>1</v>
      </c>
    </row>
    <row r="9" spans="1:245" s="13" customFormat="1" ht="10.199999999999999" outlineLevel="1" x14ac:dyDescent="0.2">
      <c r="A9" s="29" t="s">
        <v>14</v>
      </c>
      <c r="B9" s="6" t="s">
        <v>13</v>
      </c>
      <c r="C9" s="24">
        <v>45348</v>
      </c>
      <c r="D9" s="25">
        <f t="shared" si="4"/>
        <v>45348</v>
      </c>
      <c r="E9" s="7">
        <v>1</v>
      </c>
      <c r="F9" s="8">
        <v>1</v>
      </c>
    </row>
    <row r="10" spans="1:245" s="13" customFormat="1" ht="10.199999999999999" outlineLevel="1" x14ac:dyDescent="0.2">
      <c r="A10" s="6" t="s">
        <v>15</v>
      </c>
      <c r="B10" s="6" t="s">
        <v>6</v>
      </c>
      <c r="C10" s="24">
        <f>C9</f>
        <v>45348</v>
      </c>
      <c r="D10" s="25">
        <f t="shared" si="4"/>
        <v>45351</v>
      </c>
      <c r="E10" s="7">
        <v>4</v>
      </c>
      <c r="F10" s="8">
        <v>1</v>
      </c>
    </row>
    <row r="11" spans="1:245" s="13" customFormat="1" ht="10.199999999999999" outlineLevel="1" x14ac:dyDescent="0.2">
      <c r="A11" s="6" t="s">
        <v>16</v>
      </c>
      <c r="B11" s="6" t="s">
        <v>18</v>
      </c>
      <c r="C11" s="24">
        <f>D10</f>
        <v>45351</v>
      </c>
      <c r="D11" s="25">
        <f t="shared" si="4"/>
        <v>45354</v>
      </c>
      <c r="E11" s="7">
        <v>4</v>
      </c>
      <c r="F11" s="8">
        <v>1</v>
      </c>
    </row>
    <row r="12" spans="1:245" s="13" customFormat="1" ht="10.199999999999999" outlineLevel="1" x14ac:dyDescent="0.2">
      <c r="A12" s="6" t="s">
        <v>17</v>
      </c>
      <c r="B12" s="6" t="s">
        <v>6</v>
      </c>
      <c r="C12" s="24">
        <v>45354</v>
      </c>
      <c r="D12" s="25">
        <f t="shared" si="4"/>
        <v>45354</v>
      </c>
      <c r="E12" s="7">
        <v>1</v>
      </c>
      <c r="F12" s="8">
        <v>1</v>
      </c>
    </row>
    <row r="13" spans="1:245" s="13" customFormat="1" ht="10.199999999999999" outlineLevel="1" x14ac:dyDescent="0.2">
      <c r="A13" s="28" t="s">
        <v>39</v>
      </c>
      <c r="B13" s="6" t="s">
        <v>12</v>
      </c>
      <c r="C13" s="24">
        <v>45363</v>
      </c>
      <c r="D13" s="25">
        <f t="shared" ref="D13" si="5">C13+E13-1</f>
        <v>45363</v>
      </c>
      <c r="E13" s="7">
        <v>1</v>
      </c>
      <c r="F13" s="8">
        <v>1</v>
      </c>
    </row>
    <row r="14" spans="1:245" s="13" customFormat="1" ht="10.199999999999999" outlineLevel="1" x14ac:dyDescent="0.2">
      <c r="A14" s="6" t="s">
        <v>21</v>
      </c>
      <c r="B14" s="6" t="s">
        <v>6</v>
      </c>
      <c r="C14" s="24">
        <v>45368</v>
      </c>
      <c r="D14" s="25">
        <f t="shared" si="4"/>
        <v>45369</v>
      </c>
      <c r="E14" s="7">
        <v>2</v>
      </c>
      <c r="F14" s="8">
        <v>1</v>
      </c>
    </row>
    <row r="15" spans="1:245" s="13" customFormat="1" ht="10.199999999999999" outlineLevel="1" x14ac:dyDescent="0.2">
      <c r="A15" s="29" t="s">
        <v>37</v>
      </c>
      <c r="B15" s="6" t="s">
        <v>13</v>
      </c>
      <c r="C15" s="24">
        <v>45370</v>
      </c>
      <c r="D15" s="25">
        <f t="shared" si="4"/>
        <v>45370</v>
      </c>
      <c r="E15" s="7">
        <v>1</v>
      </c>
      <c r="F15" s="8">
        <v>1</v>
      </c>
    </row>
    <row r="16" spans="1:245" s="13" customFormat="1" ht="10.199999999999999" outlineLevel="1" x14ac:dyDescent="0.2">
      <c r="A16" s="29" t="s">
        <v>22</v>
      </c>
      <c r="B16" s="6" t="s">
        <v>13</v>
      </c>
      <c r="C16" s="24">
        <v>45384</v>
      </c>
      <c r="D16" s="25">
        <f t="shared" si="4"/>
        <v>45384</v>
      </c>
      <c r="E16" s="7">
        <v>1</v>
      </c>
      <c r="F16" s="8">
        <v>1</v>
      </c>
    </row>
    <row r="17" spans="1:112" s="13" customFormat="1" ht="10.199999999999999" outlineLevel="1" x14ac:dyDescent="0.2">
      <c r="A17" s="6" t="s">
        <v>23</v>
      </c>
      <c r="B17" s="6" t="s">
        <v>6</v>
      </c>
      <c r="C17" s="24">
        <v>45384</v>
      </c>
      <c r="D17" s="25">
        <f t="shared" ref="D17" si="6">C17+E17-1</f>
        <v>45390</v>
      </c>
      <c r="E17" s="7">
        <v>7</v>
      </c>
      <c r="F17" s="8">
        <v>1</v>
      </c>
    </row>
    <row r="18" spans="1:112" s="13" customFormat="1" ht="10.199999999999999" outlineLevel="1" x14ac:dyDescent="0.2">
      <c r="A18" s="6" t="s">
        <v>31</v>
      </c>
      <c r="B18" s="6" t="s">
        <v>18</v>
      </c>
      <c r="C18" s="24">
        <f>D17</f>
        <v>45390</v>
      </c>
      <c r="D18" s="25">
        <f t="shared" si="4"/>
        <v>45396</v>
      </c>
      <c r="E18" s="7">
        <v>7</v>
      </c>
      <c r="F18" s="8">
        <v>1</v>
      </c>
    </row>
    <row r="19" spans="1:112" s="13" customFormat="1" ht="10.199999999999999" outlineLevel="1" x14ac:dyDescent="0.2">
      <c r="A19" s="29" t="s">
        <v>24</v>
      </c>
      <c r="B19" s="6" t="s">
        <v>13</v>
      </c>
      <c r="C19" s="24">
        <v>45398</v>
      </c>
      <c r="D19" s="25">
        <f t="shared" si="4"/>
        <v>45398</v>
      </c>
      <c r="E19" s="7">
        <v>1</v>
      </c>
      <c r="F19" s="8">
        <v>1</v>
      </c>
    </row>
    <row r="20" spans="1:112" s="13" customFormat="1" ht="10.199999999999999" outlineLevel="1" x14ac:dyDescent="0.2">
      <c r="A20" s="28" t="s">
        <v>43</v>
      </c>
      <c r="B20" s="6" t="s">
        <v>13</v>
      </c>
      <c r="C20" s="24">
        <v>45400</v>
      </c>
      <c r="D20" s="25">
        <f t="shared" si="4"/>
        <v>45400</v>
      </c>
      <c r="E20" s="7">
        <v>1</v>
      </c>
      <c r="F20" s="8">
        <v>1</v>
      </c>
    </row>
    <row r="21" spans="1:112" s="13" customFormat="1" ht="10.199999999999999" outlineLevel="1" x14ac:dyDescent="0.2">
      <c r="A21" s="27" t="s">
        <v>36</v>
      </c>
      <c r="B21" s="6" t="s">
        <v>6</v>
      </c>
      <c r="C21" s="24">
        <v>45403</v>
      </c>
      <c r="D21" s="25">
        <f t="shared" si="4"/>
        <v>45407</v>
      </c>
      <c r="E21" s="7">
        <v>5</v>
      </c>
      <c r="F21" s="8">
        <v>1</v>
      </c>
      <c r="DH21" s="13" t="s">
        <v>7</v>
      </c>
    </row>
    <row r="22" spans="1:112" s="13" customFormat="1" ht="10.199999999999999" outlineLevel="1" x14ac:dyDescent="0.2">
      <c r="A22" s="27" t="s">
        <v>36</v>
      </c>
      <c r="B22" s="6" t="s">
        <v>25</v>
      </c>
      <c r="C22" s="24">
        <v>45403</v>
      </c>
      <c r="D22" s="25">
        <f t="shared" si="4"/>
        <v>45407</v>
      </c>
      <c r="E22" s="7">
        <v>5</v>
      </c>
      <c r="F22" s="8">
        <v>1</v>
      </c>
    </row>
    <row r="23" spans="1:112" s="13" customFormat="1" ht="10.199999999999999" outlineLevel="1" x14ac:dyDescent="0.2">
      <c r="A23" s="28" t="s">
        <v>40</v>
      </c>
      <c r="B23" s="6" t="s">
        <v>27</v>
      </c>
      <c r="C23" s="24">
        <v>45405</v>
      </c>
      <c r="D23" s="25">
        <f t="shared" si="4"/>
        <v>45405</v>
      </c>
      <c r="E23" s="7">
        <v>1</v>
      </c>
      <c r="F23" s="8">
        <v>1</v>
      </c>
    </row>
    <row r="24" spans="1:112" s="13" customFormat="1" ht="10.199999999999999" outlineLevel="1" x14ac:dyDescent="0.2">
      <c r="A24" s="6" t="s">
        <v>32</v>
      </c>
      <c r="B24" s="6" t="s">
        <v>6</v>
      </c>
      <c r="C24" s="24">
        <v>45404</v>
      </c>
      <c r="D24" s="25">
        <f t="shared" si="4"/>
        <v>45417</v>
      </c>
      <c r="E24" s="7">
        <v>14</v>
      </c>
      <c r="F24" s="8">
        <v>1</v>
      </c>
    </row>
    <row r="25" spans="1:112" s="13" customFormat="1" ht="10.199999999999999" outlineLevel="1" x14ac:dyDescent="0.2">
      <c r="A25" s="6" t="s">
        <v>26</v>
      </c>
      <c r="B25" s="6" t="s">
        <v>27</v>
      </c>
      <c r="C25" s="24">
        <v>45404</v>
      </c>
      <c r="D25" s="25">
        <f t="shared" ref="D25:D28" si="7">C25+E25-1</f>
        <v>45417</v>
      </c>
      <c r="E25" s="7">
        <v>14</v>
      </c>
      <c r="F25" s="8">
        <v>1</v>
      </c>
    </row>
    <row r="26" spans="1:112" s="13" customFormat="1" ht="10.199999999999999" outlineLevel="1" x14ac:dyDescent="0.2">
      <c r="A26" s="6" t="s">
        <v>33</v>
      </c>
      <c r="B26" s="6" t="s">
        <v>25</v>
      </c>
      <c r="C26" s="24">
        <v>45404</v>
      </c>
      <c r="D26" s="25">
        <f t="shared" si="7"/>
        <v>45417</v>
      </c>
      <c r="E26" s="7">
        <v>14</v>
      </c>
      <c r="F26" s="8">
        <v>1</v>
      </c>
    </row>
    <row r="27" spans="1:112" s="13" customFormat="1" ht="10.199999999999999" outlineLevel="1" x14ac:dyDescent="0.2">
      <c r="A27" s="29" t="s">
        <v>28</v>
      </c>
      <c r="B27" s="6" t="s">
        <v>13</v>
      </c>
      <c r="C27" s="24">
        <v>45421</v>
      </c>
      <c r="D27" s="25">
        <f t="shared" si="7"/>
        <v>45421</v>
      </c>
      <c r="E27" s="7">
        <v>1</v>
      </c>
      <c r="F27" s="8">
        <v>1</v>
      </c>
    </row>
    <row r="28" spans="1:112" s="13" customFormat="1" ht="10.199999999999999" outlineLevel="1" x14ac:dyDescent="0.2">
      <c r="A28" s="6" t="s">
        <v>34</v>
      </c>
      <c r="B28" s="6" t="s">
        <v>6</v>
      </c>
      <c r="C28" s="24">
        <v>45418</v>
      </c>
      <c r="D28" s="25">
        <f t="shared" si="7"/>
        <v>45431</v>
      </c>
      <c r="E28" s="7">
        <v>14</v>
      </c>
      <c r="F28" s="8">
        <v>1</v>
      </c>
    </row>
    <row r="29" spans="1:112" s="13" customFormat="1" ht="10.199999999999999" outlineLevel="1" x14ac:dyDescent="0.2">
      <c r="A29" s="6" t="s">
        <v>34</v>
      </c>
      <c r="B29" s="6" t="s">
        <v>27</v>
      </c>
      <c r="C29" s="24">
        <v>45418</v>
      </c>
      <c r="D29" s="25">
        <f t="shared" ref="D29:D39" si="8">C29+E29-1</f>
        <v>45431</v>
      </c>
      <c r="E29" s="7">
        <v>14</v>
      </c>
      <c r="F29" s="8">
        <v>1</v>
      </c>
    </row>
    <row r="30" spans="1:112" s="13" customFormat="1" ht="10.199999999999999" outlineLevel="1" x14ac:dyDescent="0.2">
      <c r="A30" s="6" t="s">
        <v>34</v>
      </c>
      <c r="B30" s="6" t="s">
        <v>25</v>
      </c>
      <c r="C30" s="24">
        <v>45418</v>
      </c>
      <c r="D30" s="25">
        <f t="shared" si="8"/>
        <v>45431</v>
      </c>
      <c r="E30" s="7">
        <v>14</v>
      </c>
      <c r="F30" s="8">
        <v>1</v>
      </c>
    </row>
    <row r="31" spans="1:112" s="13" customFormat="1" ht="10.199999999999999" outlineLevel="1" x14ac:dyDescent="0.2">
      <c r="A31" s="27" t="s">
        <v>36</v>
      </c>
      <c r="B31" s="6" t="s">
        <v>6</v>
      </c>
      <c r="C31" s="24">
        <v>45424</v>
      </c>
      <c r="D31" s="25">
        <f t="shared" si="8"/>
        <v>45429</v>
      </c>
      <c r="E31" s="7">
        <v>6</v>
      </c>
      <c r="F31" s="8">
        <v>1</v>
      </c>
    </row>
    <row r="32" spans="1:112" s="13" customFormat="1" ht="10.199999999999999" outlineLevel="1" x14ac:dyDescent="0.2">
      <c r="A32" s="28" t="s">
        <v>41</v>
      </c>
      <c r="B32" s="6" t="s">
        <v>18</v>
      </c>
      <c r="C32" s="24">
        <v>45426</v>
      </c>
      <c r="D32" s="25">
        <f t="shared" si="8"/>
        <v>45426</v>
      </c>
      <c r="E32" s="7">
        <v>1</v>
      </c>
      <c r="F32" s="8">
        <v>1</v>
      </c>
    </row>
    <row r="33" spans="1:6" s="13" customFormat="1" ht="10.199999999999999" outlineLevel="1" x14ac:dyDescent="0.2">
      <c r="A33" s="29" t="s">
        <v>29</v>
      </c>
      <c r="B33" s="6" t="s">
        <v>13</v>
      </c>
      <c r="C33" s="24">
        <v>45431</v>
      </c>
      <c r="D33" s="25">
        <f t="shared" si="8"/>
        <v>45431</v>
      </c>
      <c r="E33" s="7">
        <v>1</v>
      </c>
      <c r="F33" s="8">
        <v>1</v>
      </c>
    </row>
    <row r="34" spans="1:6" s="13" customFormat="1" ht="10.199999999999999" outlineLevel="1" x14ac:dyDescent="0.2">
      <c r="A34" s="6" t="s">
        <v>35</v>
      </c>
      <c r="B34" s="6" t="s">
        <v>6</v>
      </c>
      <c r="C34" s="24">
        <f>+D33+1</f>
        <v>45432</v>
      </c>
      <c r="D34" s="25">
        <f t="shared" si="8"/>
        <v>45436</v>
      </c>
      <c r="E34" s="7">
        <v>5</v>
      </c>
      <c r="F34" s="8">
        <v>0</v>
      </c>
    </row>
    <row r="35" spans="1:6" s="13" customFormat="1" ht="10.199999999999999" outlineLevel="1" x14ac:dyDescent="0.2">
      <c r="A35" s="6" t="s">
        <v>35</v>
      </c>
      <c r="B35" s="6" t="s">
        <v>27</v>
      </c>
      <c r="C35" s="24">
        <f>+C34</f>
        <v>45432</v>
      </c>
      <c r="D35" s="25">
        <f t="shared" si="8"/>
        <v>45436</v>
      </c>
      <c r="E35" s="7">
        <v>5</v>
      </c>
      <c r="F35" s="8">
        <v>0</v>
      </c>
    </row>
    <row r="36" spans="1:6" s="13" customFormat="1" ht="10.199999999999999" outlineLevel="1" x14ac:dyDescent="0.2">
      <c r="A36" s="6" t="s">
        <v>35</v>
      </c>
      <c r="B36" s="6" t="s">
        <v>25</v>
      </c>
      <c r="C36" s="24">
        <f>+C35</f>
        <v>45432</v>
      </c>
      <c r="D36" s="25">
        <f t="shared" si="8"/>
        <v>45436</v>
      </c>
      <c r="E36" s="7">
        <v>5</v>
      </c>
      <c r="F36" s="8">
        <v>0</v>
      </c>
    </row>
    <row r="37" spans="1:6" s="13" customFormat="1" ht="10.199999999999999" outlineLevel="1" x14ac:dyDescent="0.2">
      <c r="A37" s="29" t="s">
        <v>45</v>
      </c>
      <c r="B37" s="6" t="s">
        <v>13</v>
      </c>
      <c r="C37" s="24">
        <v>45434</v>
      </c>
      <c r="D37" s="25">
        <f t="shared" si="8"/>
        <v>45434</v>
      </c>
      <c r="E37" s="7">
        <v>1</v>
      </c>
      <c r="F37" s="8">
        <v>0</v>
      </c>
    </row>
    <row r="38" spans="1:6" s="13" customFormat="1" ht="10.199999999999999" outlineLevel="1" x14ac:dyDescent="0.2">
      <c r="A38" s="28" t="s">
        <v>44</v>
      </c>
      <c r="B38" s="6" t="s">
        <v>13</v>
      </c>
      <c r="C38" s="24">
        <v>45435</v>
      </c>
      <c r="D38" s="25">
        <f t="shared" si="8"/>
        <v>45435</v>
      </c>
      <c r="E38" s="7">
        <v>1</v>
      </c>
      <c r="F38" s="8">
        <v>0</v>
      </c>
    </row>
    <row r="39" spans="1:6" s="13" customFormat="1" ht="10.199999999999999" outlineLevel="1" x14ac:dyDescent="0.2">
      <c r="A39" s="28" t="s">
        <v>30</v>
      </c>
      <c r="B39" s="6" t="s">
        <v>13</v>
      </c>
      <c r="C39" s="24">
        <v>45438</v>
      </c>
      <c r="D39" s="25">
        <f t="shared" si="8"/>
        <v>45438</v>
      </c>
      <c r="E39" s="7">
        <v>1</v>
      </c>
      <c r="F39" s="8">
        <v>0</v>
      </c>
    </row>
    <row r="40" spans="1:6" s="13" customFormat="1" ht="10.199999999999999" outlineLevel="1" x14ac:dyDescent="0.2">
      <c r="A40" s="6"/>
      <c r="B40" s="6"/>
      <c r="C40" s="24"/>
      <c r="D40" s="25"/>
      <c r="E40" s="7"/>
      <c r="F40" s="8"/>
    </row>
  </sheetData>
  <sheetProtection formatCells="0" formatColumns="0" formatRows="0" insertRows="0" deleteRows="0"/>
  <autoFilter ref="A3:IK40"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5" showButton="0"/>
    <filterColumn colId="106" showButton="0"/>
    <filterColumn colId="107" showButton="0"/>
    <filterColumn colId="108" showButton="0"/>
    <filterColumn colId="109" showButton="0"/>
    <filterColumn colId="110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7" showButton="0"/>
    <filterColumn colId="119" showButton="0"/>
    <filterColumn colId="120" showButton="0"/>
    <filterColumn colId="121" showButton="0"/>
    <filterColumn colId="122" showButton="0"/>
    <filterColumn colId="123" showButton="0"/>
    <filterColumn colId="124" showButton="0"/>
    <filterColumn colId="126" showButton="0"/>
    <filterColumn colId="127" showButton="0"/>
    <filterColumn colId="128" showButton="0"/>
    <filterColumn colId="129" showButton="0"/>
    <filterColumn colId="130" showButton="0"/>
    <filterColumn colId="131" showButton="0"/>
    <filterColumn colId="133" showButton="0"/>
    <filterColumn colId="134" showButton="0"/>
    <filterColumn colId="135" showButton="0"/>
    <filterColumn colId="136" showButton="0"/>
    <filterColumn colId="137" showButton="0"/>
    <filterColumn colId="138" showButton="0"/>
    <filterColumn colId="140" showButton="0"/>
    <filterColumn colId="141" showButton="0"/>
    <filterColumn colId="142" showButton="0"/>
    <filterColumn colId="143" showButton="0"/>
    <filterColumn colId="144" showButton="0"/>
    <filterColumn colId="145" showButton="0"/>
    <filterColumn colId="147" showButton="0"/>
    <filterColumn colId="148" showButton="0"/>
    <filterColumn colId="149" showButton="0"/>
    <filterColumn colId="150" showButton="0"/>
    <filterColumn colId="151" showButton="0"/>
    <filterColumn colId="152" showButton="0"/>
    <filterColumn colId="154" showButton="0"/>
    <filterColumn colId="155" showButton="0"/>
    <filterColumn colId="156" showButton="0"/>
    <filterColumn colId="157" showButton="0"/>
    <filterColumn colId="158" showButton="0"/>
    <filterColumn colId="159" showButton="0"/>
    <filterColumn colId="161" showButton="0"/>
    <filterColumn colId="162" showButton="0"/>
    <filterColumn colId="163" showButton="0"/>
    <filterColumn colId="164" showButton="0"/>
    <filterColumn colId="165" showButton="0"/>
    <filterColumn colId="166" showButton="0"/>
    <filterColumn colId="168" showButton="0"/>
    <filterColumn colId="169" showButton="0"/>
    <filterColumn colId="170" showButton="0"/>
    <filterColumn colId="171" showButton="0"/>
    <filterColumn colId="172" showButton="0"/>
    <filterColumn colId="173" showButton="0"/>
    <filterColumn colId="175" showButton="0"/>
    <filterColumn colId="176" showButton="0"/>
    <filterColumn colId="177" showButton="0"/>
    <filterColumn colId="178" showButton="0"/>
    <filterColumn colId="179" showButton="0"/>
    <filterColumn colId="180" showButton="0"/>
    <filterColumn colId="182" showButton="0"/>
    <filterColumn colId="183" showButton="0"/>
    <filterColumn colId="184" showButton="0"/>
    <filterColumn colId="185" showButton="0"/>
    <filterColumn colId="186" showButton="0"/>
    <filterColumn colId="187" showButton="0"/>
    <filterColumn colId="189" showButton="0"/>
    <filterColumn colId="190" showButton="0"/>
    <filterColumn colId="191" showButton="0"/>
    <filterColumn colId="192" showButton="0"/>
    <filterColumn colId="193" showButton="0"/>
    <filterColumn colId="194" showButton="0"/>
    <filterColumn colId="196" showButton="0"/>
    <filterColumn colId="197" showButton="0"/>
    <filterColumn colId="198" showButton="0"/>
    <filterColumn colId="199" showButton="0"/>
    <filterColumn colId="200" showButton="0"/>
    <filterColumn colId="201" showButton="0"/>
    <filterColumn colId="203" showButton="0"/>
    <filterColumn colId="204" showButton="0"/>
    <filterColumn colId="205" showButton="0"/>
    <filterColumn colId="206" showButton="0"/>
    <filterColumn colId="207" showButton="0"/>
    <filterColumn colId="208" showButton="0"/>
    <filterColumn colId="210" showButton="0"/>
    <filterColumn colId="211" showButton="0"/>
    <filterColumn colId="212" showButton="0"/>
    <filterColumn colId="213" showButton="0"/>
    <filterColumn colId="214" showButton="0"/>
    <filterColumn colId="215" showButton="0"/>
    <filterColumn colId="217" showButton="0"/>
    <filterColumn colId="218" showButton="0"/>
    <filterColumn colId="219" showButton="0"/>
    <filterColumn colId="220" showButton="0"/>
    <filterColumn colId="221" showButton="0"/>
    <filterColumn colId="222" showButton="0"/>
    <filterColumn colId="224" showButton="0"/>
    <filterColumn colId="225" showButton="0"/>
    <filterColumn colId="226" showButton="0"/>
    <filterColumn colId="227" showButton="0"/>
    <filterColumn colId="228" showButton="0"/>
    <filterColumn colId="229" showButton="0"/>
    <filterColumn colId="231" showButton="0"/>
    <filterColumn colId="232" showButton="0"/>
    <filterColumn colId="233" showButton="0"/>
    <filterColumn colId="234" showButton="0"/>
    <filterColumn colId="235" showButton="0"/>
    <filterColumn colId="236" showButton="0"/>
    <filterColumn colId="238" showButton="0"/>
    <filterColumn colId="239" showButton="0"/>
    <filterColumn colId="240" showButton="0"/>
    <filterColumn colId="241" showButton="0"/>
    <filterColumn colId="242" showButton="0"/>
    <filterColumn colId="243" showButton="0"/>
  </autoFilter>
  <mergeCells count="34">
    <mergeCell ref="AJ3:AP3"/>
    <mergeCell ref="AQ3:AW3"/>
    <mergeCell ref="H3:N3"/>
    <mergeCell ref="O3:U3"/>
    <mergeCell ref="V3:AB3"/>
    <mergeCell ref="AC3:AI3"/>
    <mergeCell ref="IE3:IK3"/>
    <mergeCell ref="BL3:BR3"/>
    <mergeCell ref="BS3:BY3"/>
    <mergeCell ref="BZ3:CF3"/>
    <mergeCell ref="CG3:CM3"/>
    <mergeCell ref="DI3:DO3"/>
    <mergeCell ref="DP3:DV3"/>
    <mergeCell ref="ER3:EX3"/>
    <mergeCell ref="EK3:EQ3"/>
    <mergeCell ref="DW3:EC3"/>
    <mergeCell ref="HC3:HI3"/>
    <mergeCell ref="HJ3:HP3"/>
    <mergeCell ref="EY3:FE3"/>
    <mergeCell ref="GH3:GN3"/>
    <mergeCell ref="FF3:FL3"/>
    <mergeCell ref="FM3:FS3"/>
    <mergeCell ref="HX3:ID3"/>
    <mergeCell ref="AX3:BD3"/>
    <mergeCell ref="CN3:CT3"/>
    <mergeCell ref="CU3:DA3"/>
    <mergeCell ref="DB3:DH3"/>
    <mergeCell ref="ED3:EJ3"/>
    <mergeCell ref="BE3:BK3"/>
    <mergeCell ref="HQ3:HW3"/>
    <mergeCell ref="GO3:GU3"/>
    <mergeCell ref="GV3:HB3"/>
    <mergeCell ref="FT3:FZ3"/>
    <mergeCell ref="GA3:GG3"/>
  </mergeCells>
  <phoneticPr fontId="3" type="noConversion"/>
  <conditionalFormatting sqref="H4:IK4">
    <cfRule type="expression" dxfId="4" priority="386" stopIfTrue="1">
      <formula>AND(H$2&gt;=$C4,H$2&lt;$C4+ROUNDDOWN($E4*$F4,0))</formula>
    </cfRule>
    <cfRule type="expression" dxfId="3" priority="387" stopIfTrue="1">
      <formula>AND(H$2&gt;=$C4,H$2&lt;=$C4+$E4-1)</formula>
    </cfRule>
  </conditionalFormatting>
  <conditionalFormatting sqref="H4:IK40">
    <cfRule type="expression" dxfId="2" priority="373" stopIfTrue="1">
      <formula>H$2=$F$1</formula>
    </cfRule>
  </conditionalFormatting>
  <conditionalFormatting sqref="H5:IK40">
    <cfRule type="expression" dxfId="1" priority="374" stopIfTrue="1">
      <formula>AND(H$2&gt;=$C5,H$2&lt;$C5+ROUNDDOWN($E5*$F5,0))</formula>
    </cfRule>
    <cfRule type="expression" dxfId="0" priority="375" stopIfTrue="1">
      <formula>AND(H$2&gt;=$C5,H$2&lt;=$C5+$E5-1)</formula>
    </cfRule>
  </conditionalFormatting>
  <pageMargins left="0.25" right="0.25" top="0.5" bottom="0.5" header="0.5" footer="0.25"/>
  <pageSetup paperSize="9" scale="82" fitToHeight="0" orientation="landscape" r:id="rId1"/>
  <headerFooter alignWithMargins="0">
    <oddFooter>&amp;L&amp;8Gantt Chart Template by Vertex42.com&amp;R&amp;8© 2008 Vertex42 LLC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916" r:id="rId4" name="Scroll Bar 532">
              <controlPr defaultSize="0" autoPict="0">
                <anchor moveWithCells="1">
                  <from>
                    <xdr:col>0</xdr:col>
                    <xdr:colOff>45720</xdr:colOff>
                    <xdr:row>1</xdr:row>
                    <xdr:rowOff>22860</xdr:rowOff>
                  </from>
                  <to>
                    <xdr:col>3</xdr:col>
                    <xdr:colOff>137160</xdr:colOff>
                    <xdr:row>2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A2"/>
  <sheetViews>
    <sheetView workbookViewId="0">
      <selection activeCell="B49" sqref="B49"/>
    </sheetView>
  </sheetViews>
  <sheetFormatPr defaultRowHeight="13.2" x14ac:dyDescent="0.25"/>
  <sheetData>
    <row r="1" spans="1:1" x14ac:dyDescent="0.25">
      <c r="A1" s="20" t="s">
        <v>3</v>
      </c>
    </row>
    <row r="2" spans="1:1" x14ac:dyDescent="0.25">
      <c r="A2" s="20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planning</vt:lpstr>
      <vt:lpstr>uitleg</vt:lpstr>
      <vt:lpstr>planning!Print_Area</vt:lpstr>
      <vt:lpstr>planning!Print_Titles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creator>www.vertex42.com</dc:creator>
  <dc:description>(c) 2006-2014 Vertex42 LLC. All Rights Reserved.</dc:description>
  <cp:lastModifiedBy>Jorrit Vander Mynsbrugge</cp:lastModifiedBy>
  <cp:lastPrinted>2019-02-10T21:52:39Z</cp:lastPrinted>
  <dcterms:created xsi:type="dcterms:W3CDTF">2006-11-11T15:27:14Z</dcterms:created>
  <dcterms:modified xsi:type="dcterms:W3CDTF">2024-05-19T18:49:49Z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2006-2014 Vertex42 LLC</vt:lpwstr>
  </property>
  <property fmtid="{D5CDD505-2E9C-101B-9397-08002B2CF9AE}" pid="3" name="Version">
    <vt:lpwstr>1.7.3</vt:lpwstr>
  </property>
</Properties>
</file>