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\Gaming\iRacing\AI Racing\iRacing AI Testing\"/>
    </mc:Choice>
  </mc:AlternateContent>
  <xr:revisionPtr revIDLastSave="0" documentId="13_ncr:1_{5ECCC8BD-F595-49A3-AC46-FA90A1A93BFE}" xr6:coauthVersionLast="47" xr6:coauthVersionMax="47" xr10:uidLastSave="{00000000-0000-0000-0000-000000000000}"/>
  <bookViews>
    <workbookView xWindow="-120" yWindow="-120" windowWidth="38640" windowHeight="15720" activeTab="1" xr2:uid="{7CC7C56B-5417-4674-A81B-16A59815B321}"/>
  </bookViews>
  <sheets>
    <sheet name="rawData" sheetId="1" r:id="rId1"/>
    <sheet name="timeDelta" sheetId="2" r:id="rId2"/>
    <sheet name="relativeTime" sheetId="3" r:id="rId3"/>
    <sheet name="dec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D20" i="4"/>
  <c r="C20" i="4"/>
  <c r="D19" i="4"/>
  <c r="C19" i="4"/>
  <c r="C18" i="4"/>
  <c r="C17" i="4"/>
  <c r="AY23" i="1" a="1"/>
  <c r="AY23" i="1" s="1"/>
  <c r="AY3" i="1" a="1"/>
  <c r="AY3" i="1" s="1"/>
  <c r="AV23" i="1" a="1"/>
  <c r="AV23" i="1" s="1"/>
  <c r="AV3" i="1" a="1"/>
  <c r="AV3" i="1" s="1"/>
  <c r="AS23" i="1" a="1"/>
  <c r="AS23" i="1" s="1"/>
  <c r="AS3" i="1" a="1"/>
  <c r="AS3" i="1" s="1"/>
  <c r="AP23" i="1" a="1"/>
  <c r="AP23" i="1" s="1"/>
  <c r="AP3" i="1" a="1"/>
  <c r="AP3" i="1" s="1"/>
  <c r="AM23" i="1" a="1"/>
  <c r="AM23" i="1" s="1"/>
  <c r="AM3" i="1" a="1"/>
  <c r="AM3" i="1" s="1"/>
  <c r="AJ23" i="1" a="1"/>
  <c r="AJ23" i="1" s="1"/>
  <c r="AJ3" i="1" a="1"/>
  <c r="AJ3" i="1" s="1"/>
  <c r="AG23" i="1" a="1"/>
  <c r="AG23" i="1" s="1"/>
  <c r="AG3" i="1" a="1"/>
  <c r="AG3" i="1" s="1"/>
  <c r="AD23" i="1" a="1"/>
  <c r="AD23" i="1" s="1"/>
  <c r="AD3" i="1" a="1"/>
  <c r="AD3" i="1" s="1"/>
  <c r="AA23" i="1" a="1"/>
  <c r="AA23" i="1" s="1"/>
  <c r="AA3" i="1" a="1"/>
  <c r="AA3" i="1" s="1"/>
  <c r="X23" i="1" a="1"/>
  <c r="X23" i="1" s="1"/>
  <c r="X3" i="1" a="1"/>
  <c r="X3" i="1" s="1"/>
  <c r="U23" i="1" a="1"/>
  <c r="U23" i="1" s="1"/>
  <c r="U3" i="1" a="1"/>
  <c r="U3" i="1" s="1"/>
  <c r="R23" i="1" a="1"/>
  <c r="R23" i="1" s="1"/>
  <c r="R3" i="1" a="1"/>
  <c r="R3" i="1" s="1"/>
  <c r="O23" i="1" a="1"/>
  <c r="O23" i="1" s="1"/>
  <c r="O3" i="1" a="1"/>
  <c r="O3" i="1" s="1"/>
  <c r="L23" i="1" a="1"/>
  <c r="L23" i="1" s="1"/>
  <c r="L3" i="1" a="1"/>
  <c r="L3" i="1" s="1"/>
  <c r="I23" i="1" a="1"/>
  <c r="I23" i="1" s="1"/>
  <c r="I3" i="1" a="1"/>
  <c r="I3" i="1" s="1"/>
  <c r="F23" i="1" a="1"/>
  <c r="F23" i="1" s="1"/>
  <c r="F3" i="1" a="1"/>
  <c r="F3" i="1" s="1"/>
  <c r="F13" i="4"/>
  <c r="E13" i="4"/>
  <c r="D13" i="4"/>
  <c r="C13" i="4"/>
  <c r="C16" i="4"/>
  <c r="C15" i="4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AR4" i="3"/>
  <c r="M4" i="4"/>
  <c r="M5" i="4"/>
  <c r="N4" i="4"/>
  <c r="O4" i="4"/>
  <c r="N5" i="4"/>
  <c r="O5" i="4"/>
  <c r="AX23" i="1" a="1"/>
  <c r="AX23" i="1" s="1"/>
  <c r="AX3" i="1" a="1"/>
  <c r="AX3" i="1" s="1"/>
  <c r="AU23" i="1" a="1"/>
  <c r="AU23" i="1" s="1"/>
  <c r="AU3" i="1" a="1"/>
  <c r="AU3" i="1" s="1"/>
  <c r="AR23" i="1" a="1"/>
  <c r="AR23" i="1" s="1"/>
  <c r="AR3" i="1" a="1"/>
  <c r="AR3" i="1" s="1"/>
  <c r="AO23" i="1" a="1"/>
  <c r="AO23" i="1" s="1"/>
  <c r="AO3" i="1" a="1"/>
  <c r="AO3" i="1" s="1"/>
  <c r="AL23" i="1" a="1"/>
  <c r="AL23" i="1" s="1"/>
  <c r="AL3" i="1"/>
  <c r="AL3" i="1" a="1"/>
  <c r="AI23" i="1" a="1"/>
  <c r="AI23" i="1" s="1"/>
  <c r="AI3" i="1"/>
  <c r="AI3" i="1" a="1"/>
  <c r="AF23" i="1" a="1"/>
  <c r="AF23" i="1" s="1"/>
  <c r="AF3" i="1" a="1"/>
  <c r="AF3" i="1" s="1"/>
  <c r="AC23" i="1" a="1"/>
  <c r="AC23" i="1" s="1"/>
  <c r="AC3" i="1" a="1"/>
  <c r="AC3" i="1" s="1"/>
  <c r="Z23" i="1" a="1"/>
  <c r="Z23" i="1" s="1"/>
  <c r="Z3" i="1" a="1"/>
  <c r="Z3" i="1" s="1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B23" i="2"/>
  <c r="B22" i="2"/>
  <c r="W23" i="1" a="1"/>
  <c r="W23" i="1" s="1"/>
  <c r="W3" i="1" a="1"/>
  <c r="W3" i="1" s="1"/>
  <c r="T23" i="1" a="1"/>
  <c r="T23" i="1" s="1"/>
  <c r="T3" i="1" a="1"/>
  <c r="T3" i="1" s="1"/>
  <c r="Q23" i="1" a="1"/>
  <c r="Q23" i="1" s="1"/>
  <c r="Q3" i="1" a="1"/>
  <c r="Q3" i="1" s="1"/>
  <c r="N23" i="1" a="1"/>
  <c r="N23" i="1" s="1"/>
  <c r="N3" i="1" a="1"/>
  <c r="N3" i="1" s="1"/>
  <c r="K23" i="1" a="1"/>
  <c r="K23" i="1" s="1"/>
  <c r="K3" i="1" a="1"/>
  <c r="K3" i="1" s="1"/>
  <c r="H23" i="1" a="1"/>
  <c r="H23" i="1" s="1"/>
  <c r="H3" i="1" a="1"/>
  <c r="H3" i="1" s="1"/>
  <c r="E23" i="1" a="1"/>
  <c r="E23" i="1" s="1"/>
  <c r="E3" i="1" a="1"/>
  <c r="E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<sst xmlns="http://schemas.openxmlformats.org/spreadsheetml/2006/main" count="184" uniqueCount="45">
  <si>
    <t>CTMP</t>
  </si>
  <si>
    <t>Hockenheim</t>
  </si>
  <si>
    <t>Long Beach</t>
  </si>
  <si>
    <t>Lime Rock</t>
  </si>
  <si>
    <t>Nring</t>
  </si>
  <si>
    <t>Spa</t>
  </si>
  <si>
    <t>Zandvoort</t>
  </si>
  <si>
    <t>carnumber</t>
  </si>
  <si>
    <t>class</t>
  </si>
  <si>
    <t>difficulty</t>
  </si>
  <si>
    <t>GTP</t>
  </si>
  <si>
    <t>GTD</t>
  </si>
  <si>
    <t>time</t>
  </si>
  <si>
    <t>delta</t>
  </si>
  <si>
    <t>relative</t>
  </si>
  <si>
    <t>Class</t>
  </si>
  <si>
    <t>Difficulty</t>
  </si>
  <si>
    <t>Average</t>
  </si>
  <si>
    <t>STD</t>
  </si>
  <si>
    <t>General</t>
  </si>
  <si>
    <t>Sebring</t>
  </si>
  <si>
    <t>Silverstone</t>
  </si>
  <si>
    <t>Road Atlanta</t>
  </si>
  <si>
    <t>Road America</t>
  </si>
  <si>
    <t>Oulton Park</t>
  </si>
  <si>
    <t>Magny-Cours</t>
  </si>
  <si>
    <t>Laguna Seca</t>
  </si>
  <si>
    <t>VIR</t>
  </si>
  <si>
    <t>Watkins Glen</t>
  </si>
  <si>
    <t>Function</t>
  </si>
  <si>
    <t>y=yo+A1*exp(-x/t1)</t>
  </si>
  <si>
    <t>yo</t>
  </si>
  <si>
    <t>A1</t>
  </si>
  <si>
    <t>t1</t>
  </si>
  <si>
    <t>y0err</t>
  </si>
  <si>
    <t>A1err</t>
  </si>
  <si>
    <t>t1err</t>
  </si>
  <si>
    <t>tt</t>
  </si>
  <si>
    <t>tw</t>
  </si>
  <si>
    <t>Dt</t>
  </si>
  <si>
    <t>f(D)</t>
  </si>
  <si>
    <t>D(f)</t>
  </si>
  <si>
    <t>t100</t>
  </si>
  <si>
    <t>f-f0</t>
  </si>
  <si>
    <t>D(tt)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</si>
</sst>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GTP Variation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timeDelta!$B$23:$U$23</c:f>
                <c:numCache>
                  <c:formatCode>General</c:formatCode>
                  <c:ptCount val="20"/>
                  <c:pt idx="0">
                    <c:v>3.3056057551024507</c:v>
                  </c:pt>
                  <c:pt idx="1">
                    <c:v>4.0250330711817233</c:v>
                  </c:pt>
                  <c:pt idx="2">
                    <c:v>3.9481190392283505</c:v>
                  </c:pt>
                  <c:pt idx="3">
                    <c:v>5.2619967554610145</c:v>
                  </c:pt>
                  <c:pt idx="4">
                    <c:v>2.3213407959277745</c:v>
                  </c:pt>
                  <c:pt idx="5">
                    <c:v>1.7901447418840961</c:v>
                  </c:pt>
                  <c:pt idx="6">
                    <c:v>2.2203185841176087</c:v>
                  </c:pt>
                  <c:pt idx="7">
                    <c:v>2.5010392344940757</c:v>
                  </c:pt>
                  <c:pt idx="8">
                    <c:v>1.5367582734523264</c:v>
                  </c:pt>
                  <c:pt idx="9">
                    <c:v>1.274557488825351</c:v>
                  </c:pt>
                  <c:pt idx="10">
                    <c:v>1.104667863811988</c:v>
                  </c:pt>
                  <c:pt idx="11">
                    <c:v>1.1256140664526078</c:v>
                  </c:pt>
                  <c:pt idx="12">
                    <c:v>0.77901516954385652</c:v>
                  </c:pt>
                  <c:pt idx="13">
                    <c:v>0.66352138538470351</c:v>
                  </c:pt>
                  <c:pt idx="14">
                    <c:v>0.86698495375266404</c:v>
                  </c:pt>
                  <c:pt idx="15">
                    <c:v>0.38795972396122658</c:v>
                  </c:pt>
                  <c:pt idx="16">
                    <c:v>0.33282529447754733</c:v>
                  </c:pt>
                  <c:pt idx="17">
                    <c:v>0.23048583386678312</c:v>
                  </c:pt>
                  <c:pt idx="18">
                    <c:v>0.20195489805109046</c:v>
                  </c:pt>
                  <c:pt idx="19">
                    <c:v>2.2277567787864581E-2</c:v>
                  </c:pt>
                </c:numCache>
              </c:numRef>
            </c:plus>
            <c:minus>
              <c:numRef>
                <c:f>timeDelta!$B$23:$U$23</c:f>
                <c:numCache>
                  <c:formatCode>General</c:formatCode>
                  <c:ptCount val="20"/>
                  <c:pt idx="0">
                    <c:v>3.3056057551024507</c:v>
                  </c:pt>
                  <c:pt idx="1">
                    <c:v>4.0250330711817233</c:v>
                  </c:pt>
                  <c:pt idx="2">
                    <c:v>3.9481190392283505</c:v>
                  </c:pt>
                  <c:pt idx="3">
                    <c:v>5.2619967554610145</c:v>
                  </c:pt>
                  <c:pt idx="4">
                    <c:v>2.3213407959277745</c:v>
                  </c:pt>
                  <c:pt idx="5">
                    <c:v>1.7901447418840961</c:v>
                  </c:pt>
                  <c:pt idx="6">
                    <c:v>2.2203185841176087</c:v>
                  </c:pt>
                  <c:pt idx="7">
                    <c:v>2.5010392344940757</c:v>
                  </c:pt>
                  <c:pt idx="8">
                    <c:v>1.5367582734523264</c:v>
                  </c:pt>
                  <c:pt idx="9">
                    <c:v>1.274557488825351</c:v>
                  </c:pt>
                  <c:pt idx="10">
                    <c:v>1.104667863811988</c:v>
                  </c:pt>
                  <c:pt idx="11">
                    <c:v>1.1256140664526078</c:v>
                  </c:pt>
                  <c:pt idx="12">
                    <c:v>0.77901516954385652</c:v>
                  </c:pt>
                  <c:pt idx="13">
                    <c:v>0.66352138538470351</c:v>
                  </c:pt>
                  <c:pt idx="14">
                    <c:v>0.86698495375266404</c:v>
                  </c:pt>
                  <c:pt idx="15">
                    <c:v>0.38795972396122658</c:v>
                  </c:pt>
                  <c:pt idx="16">
                    <c:v>0.33282529447754733</c:v>
                  </c:pt>
                  <c:pt idx="17">
                    <c:v>0.23048583386678312</c:v>
                  </c:pt>
                  <c:pt idx="18">
                    <c:v>0.20195489805109046</c:v>
                  </c:pt>
                  <c:pt idx="19">
                    <c:v>2.2277567787864581E-2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timeDelta!$B$2:$U$2</c:f>
              <c:numCache>
                <c:formatCode>0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timeDelta!$B$22:$U$22</c:f>
              <c:numCache>
                <c:formatCode>0.000</c:formatCode>
                <c:ptCount val="20"/>
                <c:pt idx="0">
                  <c:v>4.6655734380087006</c:v>
                </c:pt>
                <c:pt idx="1">
                  <c:v>17.159854888915863</c:v>
                </c:pt>
                <c:pt idx="2">
                  <c:v>14.445879459381043</c:v>
                </c:pt>
                <c:pt idx="3">
                  <c:v>13.670736074447579</c:v>
                </c:pt>
                <c:pt idx="4">
                  <c:v>11.132985115051312</c:v>
                </c:pt>
                <c:pt idx="5">
                  <c:v>9.533830881118682</c:v>
                </c:pt>
                <c:pt idx="6">
                  <c:v>9.6569480895996449</c:v>
                </c:pt>
                <c:pt idx="7">
                  <c:v>8.4573612213134517</c:v>
                </c:pt>
                <c:pt idx="8">
                  <c:v>6.7624795436858838</c:v>
                </c:pt>
                <c:pt idx="9">
                  <c:v>5.8105180263518994</c:v>
                </c:pt>
                <c:pt idx="10">
                  <c:v>4.9761385599772208</c:v>
                </c:pt>
                <c:pt idx="11">
                  <c:v>4.2632422447204457</c:v>
                </c:pt>
                <c:pt idx="12">
                  <c:v>3.5765171051025431</c:v>
                </c:pt>
                <c:pt idx="13">
                  <c:v>2.7909674644470259</c:v>
                </c:pt>
                <c:pt idx="14">
                  <c:v>2.464335680007895</c:v>
                </c:pt>
                <c:pt idx="15">
                  <c:v>1.6599862575531144</c:v>
                </c:pt>
                <c:pt idx="16">
                  <c:v>1.1260178089141686</c:v>
                </c:pt>
                <c:pt idx="17">
                  <c:v>0.72378659248355204</c:v>
                </c:pt>
                <c:pt idx="18">
                  <c:v>0.23483633995056374</c:v>
                </c:pt>
                <c:pt idx="19">
                  <c:v>7.5187683105308878E-3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7D-4999-AC56-E97FC0BD3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096767"/>
        <c:axId val="1994079647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timeDelta!$B$23:$U$23</c15:sqref>
                          </c15:formulaRef>
                        </c:ext>
                      </c:extLst>
                      <c:numCache>
                        <c:formatCode>General</c:formatCode>
                        <c:ptCount val="20"/>
                        <c:pt idx="0">
                          <c:v>3.3056057551024507</c:v>
                        </c:pt>
                        <c:pt idx="1">
                          <c:v>4.0250330711817233</c:v>
                        </c:pt>
                        <c:pt idx="2">
                          <c:v>3.9481190392283505</c:v>
                        </c:pt>
                        <c:pt idx="3">
                          <c:v>5.2619967554610145</c:v>
                        </c:pt>
                        <c:pt idx="4">
                          <c:v>2.3213407959277745</c:v>
                        </c:pt>
                        <c:pt idx="5">
                          <c:v>1.7901447418840961</c:v>
                        </c:pt>
                        <c:pt idx="6">
                          <c:v>2.2203185841176087</c:v>
                        </c:pt>
                        <c:pt idx="7">
                          <c:v>2.5010392344940757</c:v>
                        </c:pt>
                        <c:pt idx="8">
                          <c:v>1.5367582734523264</c:v>
                        </c:pt>
                        <c:pt idx="9">
                          <c:v>1.274557488825351</c:v>
                        </c:pt>
                        <c:pt idx="10">
                          <c:v>1.104667863811988</c:v>
                        </c:pt>
                        <c:pt idx="11">
                          <c:v>1.1256140664526078</c:v>
                        </c:pt>
                        <c:pt idx="12">
                          <c:v>0.77901516954385652</c:v>
                        </c:pt>
                        <c:pt idx="13">
                          <c:v>0.66352138538470351</c:v>
                        </c:pt>
                        <c:pt idx="14">
                          <c:v>0.86698495375266404</c:v>
                        </c:pt>
                        <c:pt idx="15">
                          <c:v>0.38795972396122658</c:v>
                        </c:pt>
                        <c:pt idx="16">
                          <c:v>0.33282529447754733</c:v>
                        </c:pt>
                        <c:pt idx="17">
                          <c:v>0.23048583386678312</c:v>
                        </c:pt>
                        <c:pt idx="18">
                          <c:v>0.20195489805109046</c:v>
                        </c:pt>
                        <c:pt idx="19">
                          <c:v>2.2277567787864581E-2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timeDelta!$B$23:$U$23</c15:sqref>
                          </c15:formulaRef>
                        </c:ext>
                      </c:extLst>
                      <c:numCache>
                        <c:formatCode>General</c:formatCode>
                        <c:ptCount val="20"/>
                        <c:pt idx="0">
                          <c:v>3.3056057551024507</c:v>
                        </c:pt>
                        <c:pt idx="1">
                          <c:v>4.0250330711817233</c:v>
                        </c:pt>
                        <c:pt idx="2">
                          <c:v>3.9481190392283505</c:v>
                        </c:pt>
                        <c:pt idx="3">
                          <c:v>5.2619967554610145</c:v>
                        </c:pt>
                        <c:pt idx="4">
                          <c:v>2.3213407959277745</c:v>
                        </c:pt>
                        <c:pt idx="5">
                          <c:v>1.7901447418840961</c:v>
                        </c:pt>
                        <c:pt idx="6">
                          <c:v>2.2203185841176087</c:v>
                        </c:pt>
                        <c:pt idx="7">
                          <c:v>2.5010392344940757</c:v>
                        </c:pt>
                        <c:pt idx="8">
                          <c:v>1.5367582734523264</c:v>
                        </c:pt>
                        <c:pt idx="9">
                          <c:v>1.274557488825351</c:v>
                        </c:pt>
                        <c:pt idx="10">
                          <c:v>1.104667863811988</c:v>
                        </c:pt>
                        <c:pt idx="11">
                          <c:v>1.1256140664526078</c:v>
                        </c:pt>
                        <c:pt idx="12">
                          <c:v>0.77901516954385652</c:v>
                        </c:pt>
                        <c:pt idx="13">
                          <c:v>0.66352138538470351</c:v>
                        </c:pt>
                        <c:pt idx="14">
                          <c:v>0.86698495375266404</c:v>
                        </c:pt>
                        <c:pt idx="15">
                          <c:v>0.38795972396122658</c:v>
                        </c:pt>
                        <c:pt idx="16">
                          <c:v>0.33282529447754733</c:v>
                        </c:pt>
                        <c:pt idx="17">
                          <c:v>0.23048583386678312</c:v>
                        </c:pt>
                        <c:pt idx="18">
                          <c:v>0.20195489805109046</c:v>
                        </c:pt>
                        <c:pt idx="19">
                          <c:v>2.2277567787864581E-2</c:v>
                        </c:pt>
                      </c:numCache>
                    </c:numRef>
                  </c:minus>
                </c:errBars>
                <c:xVal>
                  <c:numRef>
                    <c:extLst>
                      <c:ext uri="{02D57815-91ED-43cb-92C2-25804820EDAC}">
                        <c15:formulaRef>
                          <c15:sqref>timeDelta!$B$2:$U$2</c15:sqref>
                        </c15:formulaRef>
                      </c:ext>
                    </c:extLst>
                    <c:numCache>
                      <c:formatCode>0</c:formatCode>
                      <c:ptCount val="20"/>
                      <c:pt idx="0">
                        <c:v>0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timeDelta!$B$22:$U$22</c15:sqref>
                        </c15:formulaRef>
                      </c:ext>
                    </c:extLst>
                    <c:numCache>
                      <c:formatCode>0.000</c:formatCode>
                      <c:ptCount val="20"/>
                      <c:pt idx="0">
                        <c:v>4.6655734380087006</c:v>
                      </c:pt>
                      <c:pt idx="1">
                        <c:v>17.159854888915863</c:v>
                      </c:pt>
                      <c:pt idx="2">
                        <c:v>14.445879459381043</c:v>
                      </c:pt>
                      <c:pt idx="3">
                        <c:v>13.670736074447579</c:v>
                      </c:pt>
                      <c:pt idx="4">
                        <c:v>11.132985115051312</c:v>
                      </c:pt>
                      <c:pt idx="5">
                        <c:v>9.533830881118682</c:v>
                      </c:pt>
                      <c:pt idx="6">
                        <c:v>9.6569480895996449</c:v>
                      </c:pt>
                      <c:pt idx="7">
                        <c:v>8.4573612213134517</c:v>
                      </c:pt>
                      <c:pt idx="8">
                        <c:v>6.7624795436858838</c:v>
                      </c:pt>
                      <c:pt idx="9">
                        <c:v>5.8105180263518994</c:v>
                      </c:pt>
                      <c:pt idx="10">
                        <c:v>4.9761385599772208</c:v>
                      </c:pt>
                      <c:pt idx="11">
                        <c:v>4.2632422447204457</c:v>
                      </c:pt>
                      <c:pt idx="12">
                        <c:v>3.5765171051025431</c:v>
                      </c:pt>
                      <c:pt idx="13">
                        <c:v>2.7909674644470259</c:v>
                      </c:pt>
                      <c:pt idx="14">
                        <c:v>2.464335680007895</c:v>
                      </c:pt>
                      <c:pt idx="15">
                        <c:v>1.6599862575531144</c:v>
                      </c:pt>
                      <c:pt idx="16">
                        <c:v>1.1260178089141686</c:v>
                      </c:pt>
                      <c:pt idx="17">
                        <c:v>0.72378659248355204</c:v>
                      </c:pt>
                      <c:pt idx="18">
                        <c:v>0.23483633995056374</c:v>
                      </c:pt>
                      <c:pt idx="19">
                        <c:v>7.5187683105308878E-3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C87D-4999-AC56-E97FC0BD3910}"/>
                  </c:ext>
                </c:extLst>
              </c15:ser>
            </c15:filteredScatterSeries>
          </c:ext>
        </c:extLst>
      </c:scatterChart>
      <c:valAx>
        <c:axId val="164809676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079647"/>
        <c:crosses val="autoZero"/>
        <c:crossBetween val="midCat"/>
      </c:valAx>
      <c:valAx>
        <c:axId val="19940796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0967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GTD Variation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timeDelta!$V$23:$AO$23</c:f>
                <c:numCache>
                  <c:formatCode>General</c:formatCode>
                  <c:ptCount val="20"/>
                  <c:pt idx="0">
                    <c:v>4.9595714312739876</c:v>
                  </c:pt>
                  <c:pt idx="1">
                    <c:v>2.9243058568818974</c:v>
                  </c:pt>
                  <c:pt idx="2">
                    <c:v>2.339933789360777</c:v>
                  </c:pt>
                  <c:pt idx="3">
                    <c:v>2.2055338175304788</c:v>
                  </c:pt>
                  <c:pt idx="4">
                    <c:v>2.2917477577739702</c:v>
                  </c:pt>
                  <c:pt idx="5">
                    <c:v>2.1489174685946066</c:v>
                  </c:pt>
                  <c:pt idx="6">
                    <c:v>1.786735269867904</c:v>
                  </c:pt>
                  <c:pt idx="7">
                    <c:v>1.3729487788168031</c:v>
                  </c:pt>
                  <c:pt idx="8">
                    <c:v>1.1275450708321091</c:v>
                  </c:pt>
                  <c:pt idx="9">
                    <c:v>1.2292721207204875</c:v>
                  </c:pt>
                  <c:pt idx="10">
                    <c:v>0.92892006214750389</c:v>
                  </c:pt>
                  <c:pt idx="11">
                    <c:v>0.81326919371323192</c:v>
                  </c:pt>
                  <c:pt idx="12">
                    <c:v>0.48864352745179995</c:v>
                  </c:pt>
                  <c:pt idx="13">
                    <c:v>0.45092969861070664</c:v>
                  </c:pt>
                  <c:pt idx="14">
                    <c:v>0.44909226287783066</c:v>
                  </c:pt>
                  <c:pt idx="15">
                    <c:v>0.37275175109179448</c:v>
                  </c:pt>
                  <c:pt idx="16">
                    <c:v>0.32869596484704378</c:v>
                  </c:pt>
                  <c:pt idx="17">
                    <c:v>0.23271217263411967</c:v>
                  </c:pt>
                  <c:pt idx="18">
                    <c:v>0.25265525298418989</c:v>
                  </c:pt>
                  <c:pt idx="19">
                    <c:v>0.2569375906992965</c:v>
                  </c:pt>
                </c:numCache>
              </c:numRef>
            </c:plus>
            <c:minus>
              <c:numRef>
                <c:f>timeDelta!$V$23:$AO$23</c:f>
                <c:numCache>
                  <c:formatCode>General</c:formatCode>
                  <c:ptCount val="20"/>
                  <c:pt idx="0">
                    <c:v>4.9595714312739876</c:v>
                  </c:pt>
                  <c:pt idx="1">
                    <c:v>2.9243058568818974</c:v>
                  </c:pt>
                  <c:pt idx="2">
                    <c:v>2.339933789360777</c:v>
                  </c:pt>
                  <c:pt idx="3">
                    <c:v>2.2055338175304788</c:v>
                  </c:pt>
                  <c:pt idx="4">
                    <c:v>2.2917477577739702</c:v>
                  </c:pt>
                  <c:pt idx="5">
                    <c:v>2.1489174685946066</c:v>
                  </c:pt>
                  <c:pt idx="6">
                    <c:v>1.786735269867904</c:v>
                  </c:pt>
                  <c:pt idx="7">
                    <c:v>1.3729487788168031</c:v>
                  </c:pt>
                  <c:pt idx="8">
                    <c:v>1.1275450708321091</c:v>
                  </c:pt>
                  <c:pt idx="9">
                    <c:v>1.2292721207204875</c:v>
                  </c:pt>
                  <c:pt idx="10">
                    <c:v>0.92892006214750389</c:v>
                  </c:pt>
                  <c:pt idx="11">
                    <c:v>0.81326919371323192</c:v>
                  </c:pt>
                  <c:pt idx="12">
                    <c:v>0.48864352745179995</c:v>
                  </c:pt>
                  <c:pt idx="13">
                    <c:v>0.45092969861070664</c:v>
                  </c:pt>
                  <c:pt idx="14">
                    <c:v>0.44909226287783066</c:v>
                  </c:pt>
                  <c:pt idx="15">
                    <c:v>0.37275175109179448</c:v>
                  </c:pt>
                  <c:pt idx="16">
                    <c:v>0.32869596484704378</c:v>
                  </c:pt>
                  <c:pt idx="17">
                    <c:v>0.23271217263411967</c:v>
                  </c:pt>
                  <c:pt idx="18">
                    <c:v>0.25265525298418989</c:v>
                  </c:pt>
                  <c:pt idx="19">
                    <c:v>0.2569375906992965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timeDelta!$V$2:$AO$2</c:f>
              <c:numCache>
                <c:formatCode>0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timeDelta!$V$22:$AO$22</c:f>
              <c:numCache>
                <c:formatCode>0.000</c:formatCode>
                <c:ptCount val="20"/>
                <c:pt idx="0">
                  <c:v>6.1984514508928017</c:v>
                </c:pt>
                <c:pt idx="1">
                  <c:v>11.481679182785946</c:v>
                </c:pt>
                <c:pt idx="2">
                  <c:v>10.812646150589014</c:v>
                </c:pt>
                <c:pt idx="3">
                  <c:v>8.7189557393390569</c:v>
                </c:pt>
                <c:pt idx="4">
                  <c:v>8.2889017740884743</c:v>
                </c:pt>
                <c:pt idx="5">
                  <c:v>7.3697087764739235</c:v>
                </c:pt>
                <c:pt idx="6">
                  <c:v>6.6205764770507747</c:v>
                </c:pt>
                <c:pt idx="7">
                  <c:v>5.5049693584442236</c:v>
                </c:pt>
                <c:pt idx="8">
                  <c:v>4.9489449092319706</c:v>
                </c:pt>
                <c:pt idx="9">
                  <c:v>4.2113270759582955</c:v>
                </c:pt>
                <c:pt idx="10">
                  <c:v>3.6880342960356991</c:v>
                </c:pt>
                <c:pt idx="11">
                  <c:v>2.7161956787108266</c:v>
                </c:pt>
                <c:pt idx="12">
                  <c:v>2.3480894565582187</c:v>
                </c:pt>
                <c:pt idx="13">
                  <c:v>1.8418485005696961</c:v>
                </c:pt>
                <c:pt idx="14">
                  <c:v>1.4961957295734938</c:v>
                </c:pt>
                <c:pt idx="15">
                  <c:v>1.0360207557677938</c:v>
                </c:pt>
                <c:pt idx="16">
                  <c:v>0.66447615623483802</c:v>
                </c:pt>
                <c:pt idx="17">
                  <c:v>0.35672092437739344</c:v>
                </c:pt>
                <c:pt idx="18">
                  <c:v>0.17740249633788086</c:v>
                </c:pt>
                <c:pt idx="19">
                  <c:v>0.14040018717448674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5E-4246-A199-E7D22F738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029727"/>
        <c:axId val="1662404527"/>
      </c:scatterChart>
      <c:valAx>
        <c:axId val="167202972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4527"/>
        <c:crosses val="autoZero"/>
        <c:crossBetween val="midCat"/>
      </c:valAx>
      <c:valAx>
        <c:axId val="16624045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02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GTP Relative Variation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relativeTime!$B$23:$U$23</c:f>
                <c:numCache>
                  <c:formatCode>General</c:formatCode>
                  <c:ptCount val="20"/>
                  <c:pt idx="0">
                    <c:v>5.8766395898610817E-2</c:v>
                  </c:pt>
                  <c:pt idx="1">
                    <c:v>2.5423190526461567E-2</c:v>
                  </c:pt>
                  <c:pt idx="2">
                    <c:v>3.6503757104172883E-2</c:v>
                  </c:pt>
                  <c:pt idx="3">
                    <c:v>3.4172256921850455E-2</c:v>
                  </c:pt>
                  <c:pt idx="4">
                    <c:v>1.9177034212612114E-2</c:v>
                  </c:pt>
                  <c:pt idx="5">
                    <c:v>2.0203135543914588E-2</c:v>
                  </c:pt>
                  <c:pt idx="6">
                    <c:v>1.9956334652466906E-2</c:v>
                  </c:pt>
                  <c:pt idx="7">
                    <c:v>2.4887034395385733E-2</c:v>
                  </c:pt>
                  <c:pt idx="8">
                    <c:v>1.022148093705773E-2</c:v>
                  </c:pt>
                  <c:pt idx="9">
                    <c:v>1.0615221764032371E-2</c:v>
                  </c:pt>
                  <c:pt idx="10">
                    <c:v>1.1160648894678424E-2</c:v>
                  </c:pt>
                  <c:pt idx="11">
                    <c:v>8.4697406699555926E-3</c:v>
                  </c:pt>
                  <c:pt idx="12">
                    <c:v>8.7597311070729527E-3</c:v>
                  </c:pt>
                  <c:pt idx="13">
                    <c:v>6.6083630940930579E-3</c:v>
                  </c:pt>
                  <c:pt idx="14">
                    <c:v>6.6876450536985863E-3</c:v>
                  </c:pt>
                  <c:pt idx="15">
                    <c:v>3.4801007528175616E-3</c:v>
                  </c:pt>
                  <c:pt idx="16">
                    <c:v>3.6020753544177752E-3</c:v>
                  </c:pt>
                  <c:pt idx="17">
                    <c:v>2.4264786516903273E-3</c:v>
                  </c:pt>
                  <c:pt idx="18">
                    <c:v>2.1500772185471138E-3</c:v>
                  </c:pt>
                  <c:pt idx="19">
                    <c:v>2.5822183113933855E-4</c:v>
                  </c:pt>
                </c:numCache>
              </c:numRef>
            </c:plus>
            <c:minus>
              <c:numRef>
                <c:f>relativeTime!$B$23:$U$23</c:f>
                <c:numCache>
                  <c:formatCode>General</c:formatCode>
                  <c:ptCount val="20"/>
                  <c:pt idx="0">
                    <c:v>5.8766395898610817E-2</c:v>
                  </c:pt>
                  <c:pt idx="1">
                    <c:v>2.5423190526461567E-2</c:v>
                  </c:pt>
                  <c:pt idx="2">
                    <c:v>3.6503757104172883E-2</c:v>
                  </c:pt>
                  <c:pt idx="3">
                    <c:v>3.4172256921850455E-2</c:v>
                  </c:pt>
                  <c:pt idx="4">
                    <c:v>1.9177034212612114E-2</c:v>
                  </c:pt>
                  <c:pt idx="5">
                    <c:v>2.0203135543914588E-2</c:v>
                  </c:pt>
                  <c:pt idx="6">
                    <c:v>1.9956334652466906E-2</c:v>
                  </c:pt>
                  <c:pt idx="7">
                    <c:v>2.4887034395385733E-2</c:v>
                  </c:pt>
                  <c:pt idx="8">
                    <c:v>1.022148093705773E-2</c:v>
                  </c:pt>
                  <c:pt idx="9">
                    <c:v>1.0615221764032371E-2</c:v>
                  </c:pt>
                  <c:pt idx="10">
                    <c:v>1.1160648894678424E-2</c:v>
                  </c:pt>
                  <c:pt idx="11">
                    <c:v>8.4697406699555926E-3</c:v>
                  </c:pt>
                  <c:pt idx="12">
                    <c:v>8.7597311070729527E-3</c:v>
                  </c:pt>
                  <c:pt idx="13">
                    <c:v>6.6083630940930579E-3</c:v>
                  </c:pt>
                  <c:pt idx="14">
                    <c:v>6.6876450536985863E-3</c:v>
                  </c:pt>
                  <c:pt idx="15">
                    <c:v>3.4801007528175616E-3</c:v>
                  </c:pt>
                  <c:pt idx="16">
                    <c:v>3.6020753544177752E-3</c:v>
                  </c:pt>
                  <c:pt idx="17">
                    <c:v>2.4264786516903273E-3</c:v>
                  </c:pt>
                  <c:pt idx="18">
                    <c:v>2.1500772185471138E-3</c:v>
                  </c:pt>
                  <c:pt idx="19">
                    <c:v>2.5822183113933855E-4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relativeTime!$B$2:$U$2</c:f>
              <c:numCache>
                <c:formatCode>0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relativeTime!$B$22:$U$22</c:f>
              <c:numCache>
                <c:formatCode>0.000</c:formatCode>
                <c:ptCount val="20"/>
                <c:pt idx="0">
                  <c:v>6.2271107775528356E-2</c:v>
                </c:pt>
                <c:pt idx="1">
                  <c:v>0.20539894139704878</c:v>
                </c:pt>
                <c:pt idx="2">
                  <c:v>0.17252316464564604</c:v>
                </c:pt>
                <c:pt idx="3">
                  <c:v>0.16055353565123853</c:v>
                </c:pt>
                <c:pt idx="4">
                  <c:v>0.13402586068762734</c:v>
                </c:pt>
                <c:pt idx="5">
                  <c:v>0.11587161309205865</c:v>
                </c:pt>
                <c:pt idx="6">
                  <c:v>0.11633244818323657</c:v>
                </c:pt>
                <c:pt idx="7">
                  <c:v>0.1011573943145274</c:v>
                </c:pt>
                <c:pt idx="8">
                  <c:v>8.0991186945838248E-2</c:v>
                </c:pt>
                <c:pt idx="9">
                  <c:v>6.9910848269098297E-2</c:v>
                </c:pt>
                <c:pt idx="10">
                  <c:v>6.0008494148297203E-2</c:v>
                </c:pt>
                <c:pt idx="11">
                  <c:v>5.1105172412077807E-2</c:v>
                </c:pt>
                <c:pt idx="12">
                  <c:v>4.3410291284615585E-2</c:v>
                </c:pt>
                <c:pt idx="13">
                  <c:v>3.3693352050385858E-2</c:v>
                </c:pt>
                <c:pt idx="14">
                  <c:v>2.9235681572455277E-2</c:v>
                </c:pt>
                <c:pt idx="15">
                  <c:v>1.997297654196846E-2</c:v>
                </c:pt>
                <c:pt idx="16">
                  <c:v>1.3596184927187727E-2</c:v>
                </c:pt>
                <c:pt idx="17">
                  <c:v>8.7021726213273726E-3</c:v>
                </c:pt>
                <c:pt idx="18">
                  <c:v>2.7930945550993791E-3</c:v>
                </c:pt>
                <c:pt idx="19">
                  <c:v>8.5748309589656069E-5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C1-45D3-AEE9-7E8D57BD9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034367"/>
        <c:axId val="1662392047"/>
      </c:scatterChart>
      <c:valAx>
        <c:axId val="167203436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92047"/>
        <c:crosses val="autoZero"/>
        <c:crossBetween val="midCat"/>
      </c:valAx>
      <c:valAx>
        <c:axId val="16623920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03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GTD Relative Variation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relativeTime!$V$23:$AO$23</c:f>
                <c:numCache>
                  <c:formatCode>General</c:formatCode>
                  <c:ptCount val="20"/>
                  <c:pt idx="0">
                    <c:v>4.5509307814170501E-2</c:v>
                  </c:pt>
                  <c:pt idx="1">
                    <c:v>1.965415783113976E-2</c:v>
                  </c:pt>
                  <c:pt idx="2">
                    <c:v>1.5449312839078983E-2</c:v>
                  </c:pt>
                  <c:pt idx="3">
                    <c:v>1.2194955450269581E-2</c:v>
                  </c:pt>
                  <c:pt idx="4">
                    <c:v>1.1296734340556972E-2</c:v>
                  </c:pt>
                  <c:pt idx="5">
                    <c:v>1.5440532588499986E-2</c:v>
                  </c:pt>
                  <c:pt idx="6">
                    <c:v>9.3506871936263006E-3</c:v>
                  </c:pt>
                  <c:pt idx="7">
                    <c:v>9.7419167917505416E-3</c:v>
                  </c:pt>
                  <c:pt idx="8">
                    <c:v>1.0074381174096553E-2</c:v>
                  </c:pt>
                  <c:pt idx="9">
                    <c:v>6.4955379935868153E-3</c:v>
                  </c:pt>
                  <c:pt idx="10">
                    <c:v>7.4145878833272163E-3</c:v>
                  </c:pt>
                  <c:pt idx="11">
                    <c:v>6.9202606215741837E-3</c:v>
                  </c:pt>
                  <c:pt idx="12">
                    <c:v>4.7702539547909853E-3</c:v>
                  </c:pt>
                  <c:pt idx="13">
                    <c:v>3.1627627725552433E-3</c:v>
                  </c:pt>
                  <c:pt idx="14">
                    <c:v>3.8476982786904207E-3</c:v>
                  </c:pt>
                  <c:pt idx="15">
                    <c:v>3.8883551491533815E-3</c:v>
                  </c:pt>
                  <c:pt idx="16">
                    <c:v>3.203210714535539E-3</c:v>
                  </c:pt>
                  <c:pt idx="17">
                    <c:v>2.9957069144561739E-3</c:v>
                  </c:pt>
                  <c:pt idx="18">
                    <c:v>3.2470785770553957E-3</c:v>
                  </c:pt>
                  <c:pt idx="19">
                    <c:v>2.8134879381894527E-3</c:v>
                  </c:pt>
                </c:numCache>
              </c:numRef>
            </c:plus>
            <c:minus>
              <c:numRef>
                <c:f>relativeTime!$V$23:$AO$23</c:f>
                <c:numCache>
                  <c:formatCode>General</c:formatCode>
                  <c:ptCount val="20"/>
                  <c:pt idx="0">
                    <c:v>4.5509307814170501E-2</c:v>
                  </c:pt>
                  <c:pt idx="1">
                    <c:v>1.965415783113976E-2</c:v>
                  </c:pt>
                  <c:pt idx="2">
                    <c:v>1.5449312839078983E-2</c:v>
                  </c:pt>
                  <c:pt idx="3">
                    <c:v>1.2194955450269581E-2</c:v>
                  </c:pt>
                  <c:pt idx="4">
                    <c:v>1.1296734340556972E-2</c:v>
                  </c:pt>
                  <c:pt idx="5">
                    <c:v>1.5440532588499986E-2</c:v>
                  </c:pt>
                  <c:pt idx="6">
                    <c:v>9.3506871936263006E-3</c:v>
                  </c:pt>
                  <c:pt idx="7">
                    <c:v>9.7419167917505416E-3</c:v>
                  </c:pt>
                  <c:pt idx="8">
                    <c:v>1.0074381174096553E-2</c:v>
                  </c:pt>
                  <c:pt idx="9">
                    <c:v>6.4955379935868153E-3</c:v>
                  </c:pt>
                  <c:pt idx="10">
                    <c:v>7.4145878833272163E-3</c:v>
                  </c:pt>
                  <c:pt idx="11">
                    <c:v>6.9202606215741837E-3</c:v>
                  </c:pt>
                  <c:pt idx="12">
                    <c:v>4.7702539547909853E-3</c:v>
                  </c:pt>
                  <c:pt idx="13">
                    <c:v>3.1627627725552433E-3</c:v>
                  </c:pt>
                  <c:pt idx="14">
                    <c:v>3.8476982786904207E-3</c:v>
                  </c:pt>
                  <c:pt idx="15">
                    <c:v>3.8883551491533815E-3</c:v>
                  </c:pt>
                  <c:pt idx="16">
                    <c:v>3.203210714535539E-3</c:v>
                  </c:pt>
                  <c:pt idx="17">
                    <c:v>2.9957069144561739E-3</c:v>
                  </c:pt>
                  <c:pt idx="18">
                    <c:v>3.2470785770553957E-3</c:v>
                  </c:pt>
                  <c:pt idx="19">
                    <c:v>2.8134879381894527E-3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relativeTime!$V$2:$AO$2</c:f>
              <c:numCache>
                <c:formatCode>0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relativeTime!$V$22:$AO$22</c:f>
              <c:numCache>
                <c:formatCode>0.000</c:formatCode>
                <c:ptCount val="20"/>
                <c:pt idx="0">
                  <c:v>5.9592389353463893E-2</c:v>
                </c:pt>
                <c:pt idx="1">
                  <c:v>0.11675513719974787</c:v>
                </c:pt>
                <c:pt idx="2">
                  <c:v>0.11147116028093979</c:v>
                </c:pt>
                <c:pt idx="3">
                  <c:v>8.8712456791998059E-2</c:v>
                </c:pt>
                <c:pt idx="4">
                  <c:v>8.3941067003388825E-2</c:v>
                </c:pt>
                <c:pt idx="5">
                  <c:v>7.4933566889567829E-2</c:v>
                </c:pt>
                <c:pt idx="6">
                  <c:v>6.7054244880023456E-2</c:v>
                </c:pt>
                <c:pt idx="7">
                  <c:v>5.6407520779758219E-2</c:v>
                </c:pt>
                <c:pt idx="8">
                  <c:v>4.9741433785895094E-2</c:v>
                </c:pt>
                <c:pt idx="9">
                  <c:v>4.2497059957380776E-2</c:v>
                </c:pt>
                <c:pt idx="10">
                  <c:v>3.7618973574382431E-2</c:v>
                </c:pt>
                <c:pt idx="11">
                  <c:v>2.7711950616202109E-2</c:v>
                </c:pt>
                <c:pt idx="12">
                  <c:v>2.4441455574210152E-2</c:v>
                </c:pt>
                <c:pt idx="13">
                  <c:v>1.8956106281019038E-2</c:v>
                </c:pt>
                <c:pt idx="14">
                  <c:v>1.5398104747050063E-2</c:v>
                </c:pt>
                <c:pt idx="15">
                  <c:v>1.0740084553817419E-2</c:v>
                </c:pt>
                <c:pt idx="16">
                  <c:v>6.7317772704630074E-3</c:v>
                </c:pt>
                <c:pt idx="17">
                  <c:v>4.0849320727354699E-3</c:v>
                </c:pt>
                <c:pt idx="18">
                  <c:v>1.9225335808712163E-3</c:v>
                </c:pt>
                <c:pt idx="19">
                  <c:v>1.5581397603522617E-3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B-429C-B79A-2516BC21C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492783"/>
        <c:axId val="1662400687"/>
      </c:scatterChart>
      <c:valAx>
        <c:axId val="165349278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0687"/>
        <c:crosses val="autoZero"/>
        <c:crossBetween val="midCat"/>
      </c:valAx>
      <c:valAx>
        <c:axId val="16624006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49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781049</xdr:colOff>
      <xdr:row>23</xdr:row>
      <xdr:rowOff>33337</xdr:rowOff>
    </xdr:from>
    <xdr:to>
      <xdr:col>21</xdr:col>
      <xdr:colOff>57149</xdr:colOff>
      <xdr:row>48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5CA3FE-B8B8-9E36-07AA-E47EB68C4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80962</xdr:colOff>
      <xdr:row>23</xdr:row>
      <xdr:rowOff>42862</xdr:rowOff>
    </xdr:from>
    <xdr:to>
      <xdr:col>41</xdr:col>
      <xdr:colOff>367687</xdr:colOff>
      <xdr:row>48</xdr:row>
      <xdr:rowOff>151162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14DBEE-48DC-7EFD-183F-1253F63FA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242887</xdr:colOff>
      <xdr:row>22</xdr:row>
      <xdr:rowOff>185737</xdr:rowOff>
    </xdr:from>
    <xdr:to>
      <xdr:col>20</xdr:col>
      <xdr:colOff>348637</xdr:colOff>
      <xdr:row>48</xdr:row>
      <xdr:rowOff>103537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2329B-8573-B48A-F274-45889CA0D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14287</xdr:colOff>
      <xdr:row>23</xdr:row>
      <xdr:rowOff>23812</xdr:rowOff>
    </xdr:from>
    <xdr:to>
      <xdr:col>41</xdr:col>
      <xdr:colOff>348637</xdr:colOff>
      <xdr:row>48</xdr:row>
      <xdr:rowOff>132112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55ABE3-B65B-98F2-0CBA-BFCC92C48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0EA1-CFDD-4880-9BBB-8C4AA8C1C5A8}">
  <dimension ref="A1:AY42"/>
  <sheetViews>
    <sheetView zoomScaleNormal="100" workbookViewId="0">
      <pane xSplit="3" ySplit="2" topLeftCell="AT12" activePane="bottomRight" state="frozen"/>
      <selection pane="topRight" activeCell="D1" sqref="D1"/>
      <selection pane="bottomLeft" activeCell="A3" sqref="A3"/>
      <selection pane="bottomRight" activeCell="AT40" sqref="AT40"/>
    </sheetView>
  </sheetViews>
  <sheetFormatPr defaultRowHeight="15" x14ac:dyDescent="0.25"/>
  <cols>
    <col min="1" max="1" width="11.5703125" bestFit="1" customWidth="1"/>
    <col min="2" max="2" width="6.28515625" bestFit="1" customWidth="1"/>
    <col min="3" max="3" width="9.85546875" bestFit="1" customWidth="1"/>
    <col min="4" max="4" width="6" bestFit="1" customWidth="1"/>
    <col min="5" max="5" width="6.7109375" bestFit="1" customWidth="1"/>
    <col min="6" max="6" width="8.7109375" bestFit="1" customWidth="1"/>
    <col min="7" max="7" width="7.140625" bestFit="1" customWidth="1"/>
    <col min="8" max="8" width="6.42578125" bestFit="1" customWidth="1"/>
    <col min="9" max="9" width="8.7109375" bestFit="1" customWidth="1"/>
    <col min="10" max="10" width="6" bestFit="1" customWidth="1"/>
    <col min="11" max="11" width="6.7109375" bestFit="1" customWidth="1"/>
    <col min="12" max="12" width="8.7109375" bestFit="1" customWidth="1"/>
    <col min="13" max="13" width="6" bestFit="1" customWidth="1"/>
    <col min="14" max="14" width="6.7109375" bestFit="1" customWidth="1"/>
    <col min="15" max="15" width="8.7109375" bestFit="1" customWidth="1"/>
    <col min="16" max="16" width="7.140625" bestFit="1" customWidth="1"/>
    <col min="17" max="17" width="6.42578125" bestFit="1" customWidth="1"/>
    <col min="18" max="18" width="8.7109375" bestFit="1" customWidth="1"/>
    <col min="19" max="19" width="7.140625" bestFit="1" customWidth="1"/>
    <col min="20" max="20" width="6.42578125" bestFit="1" customWidth="1"/>
    <col min="21" max="21" width="8.7109375" bestFit="1" customWidth="1"/>
    <col min="22" max="22" width="7.140625" bestFit="1" customWidth="1"/>
    <col min="23" max="23" width="6.42578125" bestFit="1" customWidth="1"/>
    <col min="24" max="24" width="8.7109375" bestFit="1" customWidth="1"/>
  </cols>
  <sheetData>
    <row r="1" spans="1:51" x14ac:dyDescent="0.25">
      <c r="A1" s="4" t="s">
        <v>19</v>
      </c>
      <c r="B1" s="4"/>
      <c r="C1" s="4"/>
      <c r="D1" s="4" t="s">
        <v>0</v>
      </c>
      <c r="E1" s="4"/>
      <c r="F1" s="4"/>
      <c r="G1" s="4" t="s">
        <v>1</v>
      </c>
      <c r="H1" s="4"/>
      <c r="I1" s="4"/>
      <c r="J1" s="4" t="s">
        <v>2</v>
      </c>
      <c r="K1" s="4"/>
      <c r="L1" s="4"/>
      <c r="M1" s="4" t="s">
        <v>3</v>
      </c>
      <c r="N1" s="4"/>
      <c r="O1" s="4"/>
      <c r="P1" s="4" t="s">
        <v>4</v>
      </c>
      <c r="Q1" s="4"/>
      <c r="R1" s="4"/>
      <c r="S1" s="4" t="s">
        <v>5</v>
      </c>
      <c r="T1" s="4"/>
      <c r="U1" s="4"/>
      <c r="V1" s="4" t="s">
        <v>6</v>
      </c>
      <c r="W1" s="4"/>
      <c r="X1" s="4"/>
      <c r="Y1" s="4" t="s">
        <v>20</v>
      </c>
      <c r="Z1" s="4"/>
      <c r="AA1" s="4"/>
      <c r="AB1" s="4" t="s">
        <v>21</v>
      </c>
      <c r="AC1" s="4"/>
      <c r="AD1" s="4"/>
      <c r="AE1" s="4" t="s">
        <v>22</v>
      </c>
      <c r="AF1" s="4"/>
      <c r="AG1" s="4"/>
      <c r="AH1" s="4" t="s">
        <v>23</v>
      </c>
      <c r="AI1" s="4"/>
      <c r="AJ1" s="4"/>
      <c r="AK1" s="4" t="s">
        <v>24</v>
      </c>
      <c r="AL1" s="4"/>
      <c r="AM1" s="4"/>
      <c r="AN1" s="4" t="s">
        <v>25</v>
      </c>
      <c r="AO1" s="4"/>
      <c r="AP1" s="4"/>
      <c r="AQ1" s="4" t="s">
        <v>26</v>
      </c>
      <c r="AR1" s="4"/>
      <c r="AS1" s="4"/>
      <c r="AT1" s="4" t="s">
        <v>27</v>
      </c>
      <c r="AU1" s="4"/>
      <c r="AV1" s="4"/>
      <c r="AW1" s="4" t="s">
        <v>28</v>
      </c>
      <c r="AX1" s="4"/>
      <c r="AY1" s="4"/>
    </row>
    <row r="2" spans="1:51" x14ac:dyDescent="0.25">
      <c r="A2" t="s">
        <v>7</v>
      </c>
      <c r="B2" t="s">
        <v>8</v>
      </c>
      <c r="C2" t="s">
        <v>9</v>
      </c>
      <c r="D2" t="s">
        <v>12</v>
      </c>
      <c r="E2" t="s">
        <v>13</v>
      </c>
      <c r="F2" t="s">
        <v>14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12</v>
      </c>
      <c r="W2" t="s">
        <v>13</v>
      </c>
      <c r="X2" t="s">
        <v>14</v>
      </c>
      <c r="Y2" t="s">
        <v>12</v>
      </c>
      <c r="Z2" t="s">
        <v>13</v>
      </c>
      <c r="AA2" t="s">
        <v>14</v>
      </c>
      <c r="AB2" t="s">
        <v>12</v>
      </c>
      <c r="AC2" t="s">
        <v>13</v>
      </c>
      <c r="AD2" t="s">
        <v>14</v>
      </c>
      <c r="AE2" t="s">
        <v>12</v>
      </c>
      <c r="AF2" t="s">
        <v>13</v>
      </c>
      <c r="AG2" t="s">
        <v>14</v>
      </c>
      <c r="AH2" t="s">
        <v>12</v>
      </c>
      <c r="AI2" t="s">
        <v>13</v>
      </c>
      <c r="AJ2" t="s">
        <v>14</v>
      </c>
      <c r="AK2" t="s">
        <v>12</v>
      </c>
      <c r="AL2" t="s">
        <v>13</v>
      </c>
      <c r="AM2" t="s">
        <v>14</v>
      </c>
      <c r="AN2" t="s">
        <v>12</v>
      </c>
      <c r="AO2" t="s">
        <v>13</v>
      </c>
      <c r="AP2" t="s">
        <v>14</v>
      </c>
      <c r="AQ2" t="s">
        <v>12</v>
      </c>
      <c r="AR2" t="s">
        <v>13</v>
      </c>
      <c r="AS2" t="s">
        <v>14</v>
      </c>
      <c r="AT2" t="s">
        <v>12</v>
      </c>
      <c r="AU2" t="s">
        <v>13</v>
      </c>
      <c r="AV2" t="s">
        <v>14</v>
      </c>
      <c r="AW2" t="s">
        <v>12</v>
      </c>
      <c r="AX2" t="s">
        <v>13</v>
      </c>
      <c r="AY2" t="s">
        <v>14</v>
      </c>
    </row>
    <row r="3" spans="1:51" x14ac:dyDescent="0.25">
      <c r="A3" s="2">
        <v>0</v>
      </c>
      <c r="B3" s="2" t="s">
        <v>10</v>
      </c>
      <c r="C3" s="2">
        <v>0</v>
      </c>
      <c r="D3" s="2">
        <v>66.419296264648395</v>
      </c>
      <c r="E3" s="2" cm="1">
        <f t="array" ref="E3:E22">D3:D22-MIN(D3:D22)</f>
        <v>3.2901954650878977</v>
      </c>
      <c r="F3" s="2" cm="1">
        <f t="array" ref="F3:F22">D3:D22/MIN(D3:D22)</f>
        <v>1.0521185225738365</v>
      </c>
      <c r="G3" s="2">
        <v>90.681198120117102</v>
      </c>
      <c r="H3" s="2" cm="1">
        <f t="array" ref="H3:H22">G3:G22-MIN(G3:G22)</f>
        <v>4.8055953979492045</v>
      </c>
      <c r="I3" s="2" cm="1">
        <f t="array" ref="I3:I22">G3:G22/MIN(G3:G22)</f>
        <v>1.055959961218516</v>
      </c>
      <c r="J3" s="2">
        <v>71.913299560546804</v>
      </c>
      <c r="K3" s="2" cm="1">
        <f t="array" ref="K3:K22">J3:J22-MIN(J3:J22)</f>
        <v>0.29679870605470171</v>
      </c>
      <c r="L3" s="2" cm="1">
        <f t="array" ref="L3:L22">J3:J22/MIN(J3:J22)</f>
        <v>1.0041442782391412</v>
      </c>
      <c r="M3" s="2">
        <v>50.963798522949197</v>
      </c>
      <c r="N3" s="2" cm="1">
        <f t="array" ref="N3:N22">M3:M22-MIN(M3:M22)</f>
        <v>8.2930984497070952</v>
      </c>
      <c r="O3" s="2" cm="1">
        <f t="array" ref="O3:O22">M3:M22/MIN(M3:M22)</f>
        <v>1.1943511223268521</v>
      </c>
      <c r="P3" s="2">
        <v>91.919197082519503</v>
      </c>
      <c r="Q3" s="2" cm="1">
        <f t="array" ref="Q3:Q22">P3:P22-MIN(P3:P22)</f>
        <v>1.3549957275391051</v>
      </c>
      <c r="R3" s="2" cm="1">
        <f t="array" ref="R3:R22">P3:P22/MIN(P3:P22)</f>
        <v>1.0149617145325225</v>
      </c>
      <c r="S3" s="2">
        <v>123.220001220703</v>
      </c>
      <c r="T3" s="2" cm="1">
        <f t="array" ref="T3:T22">S3:S22-MIN(S3:S22)</f>
        <v>6.2144012451179975</v>
      </c>
      <c r="U3" s="2" cm="1">
        <f t="array" ref="U3:U22">S3:S22/MIN(S3:S22)</f>
        <v>1.0531119984549007</v>
      </c>
      <c r="V3" s="2">
        <v>82.8551025390625</v>
      </c>
      <c r="W3" s="2" cm="1">
        <f t="array" ref="W3:W22">V3:V22-MIN(V3:V22)</f>
        <v>3.3964996337891051</v>
      </c>
      <c r="X3" s="2" cm="1">
        <f t="array" ref="X3:X22">V3:V22/MIN(V3:V22)</f>
        <v>1.0427455242050787</v>
      </c>
      <c r="Y3">
        <v>110.64369964599599</v>
      </c>
      <c r="Z3" s="2" cm="1">
        <f t="array" ref="Z3:Z22">Y3:Y22-MIN(Y3:Y22)</f>
        <v>6.6336975097659945</v>
      </c>
      <c r="AA3" s="2" cm="1">
        <f t="array" ref="AA3:AA22">Y3:Y22/MIN(Y3:Y22)</f>
        <v>1.0637794190320016</v>
      </c>
      <c r="AB3">
        <v>103.543502807617</v>
      </c>
      <c r="AC3" s="2" cm="1">
        <f t="array" ref="AC3:AC22">AB3:AB22-MIN(AB3:AB22)</f>
        <v>1.7396011352540057</v>
      </c>
      <c r="AD3" s="2" cm="1">
        <f t="array" ref="AD3:AD22">AB3:AB22/MIN(AB3:AB22)</f>
        <v>1.0170877648761694</v>
      </c>
      <c r="AE3">
        <v>78.915298461914006</v>
      </c>
      <c r="AF3" s="2" cm="1">
        <f t="array" ref="AF3:AF22">AE3:AE22-MIN(AE3:AE22)</f>
        <v>11.035995483398409</v>
      </c>
      <c r="AG3" s="2" cm="1">
        <f t="array" ref="AG3:AG22">AE3:AE22/MIN(AE3:AE22)</f>
        <v>1.1625826282702314</v>
      </c>
      <c r="AH3">
        <v>113.35430145263599</v>
      </c>
      <c r="AI3" s="2" cm="1">
        <f t="array" ref="AI3:AI22">AH3:AH22-MIN(AH3:AH22)</f>
        <v>7.4607009887689912</v>
      </c>
      <c r="AJ3" s="2" cm="1">
        <f t="array" ref="AJ3:AJ22">AH3:AH22/MIN(AH3:AH22)</f>
        <v>1.0704546918424473</v>
      </c>
      <c r="AL3" s="2" cm="1">
        <f t="array" ref="AL3:AL22">AK3:AK22-MIN(AK3:AK22)</f>
        <v>-79.154602050781193</v>
      </c>
      <c r="AM3" s="2" cm="1">
        <f t="array" ref="AM3:AM22">AK3:AK22/MIN(AK3:AK22)</f>
        <v>0</v>
      </c>
      <c r="AO3" s="2" cm="1">
        <f t="array" ref="AO3:AO22">AN3:AN22-MIN(AN3:AN22)</f>
        <v>-86.187301635742102</v>
      </c>
      <c r="AP3" s="2" cm="1">
        <f t="array" ref="AP3:AP22">AN3:AN22/MIN(AN3:AN22)</f>
        <v>0</v>
      </c>
      <c r="AR3" s="2" cm="1">
        <f t="array" ref="AR3:AR22">AQ3:AQ22-MIN(AQ3:AQ22)</f>
        <v>-71.5625</v>
      </c>
      <c r="AS3" s="2" cm="1">
        <f t="array" ref="AS3:AS22">AQ3:AQ22/MIN(AQ3:AQ22)</f>
        <v>0</v>
      </c>
      <c r="AT3">
        <v>93.301101684570298</v>
      </c>
      <c r="AU3" s="2" cm="1">
        <f t="array" ref="AU3:AU22">AT3:AT22-MIN(AT3:AT22)</f>
        <v>1.4653015136719034</v>
      </c>
      <c r="AV3" s="2" cm="1">
        <f t="array" ref="AV3:AV22">AT3:AT22/MIN(AT3:AT22)</f>
        <v>1.0159556677346429</v>
      </c>
      <c r="AX3" s="2" cm="1">
        <f t="array" ref="AX3:AX22">AW3:AW22-MIN(AW3:AW22)</f>
        <v>-87.226898193359304</v>
      </c>
      <c r="AY3" s="2" cm="1">
        <f t="array" ref="AY3:AY22">AW3:AW22/MIN(AW3:AW22)</f>
        <v>0</v>
      </c>
    </row>
    <row r="4" spans="1:51" x14ac:dyDescent="0.25">
      <c r="A4" s="2">
        <v>10</v>
      </c>
      <c r="B4" s="2" t="s">
        <v>10</v>
      </c>
      <c r="C4" s="2">
        <v>10</v>
      </c>
      <c r="D4" s="2">
        <v>74.411003112792898</v>
      </c>
      <c r="E4" s="2">
        <v>11.281902313232401</v>
      </c>
      <c r="F4" s="2">
        <v>1.1787115952918965</v>
      </c>
      <c r="G4" s="2">
        <v>103.47280120849599</v>
      </c>
      <c r="H4" s="2">
        <v>17.597198486328097</v>
      </c>
      <c r="I4" s="2">
        <v>1.2049149924834888</v>
      </c>
      <c r="J4" s="2">
        <v>86.660102844238196</v>
      </c>
      <c r="K4" s="2">
        <v>15.043601989746094</v>
      </c>
      <c r="L4" s="2">
        <v>1.210057763368126</v>
      </c>
      <c r="M4" s="2">
        <v>52.546398162841797</v>
      </c>
      <c r="N4" s="2">
        <v>9.8756980895996946</v>
      </c>
      <c r="O4" s="2">
        <v>1.2314397952845526</v>
      </c>
      <c r="P4" s="2">
        <v>113.120796203613</v>
      </c>
      <c r="Q4" s="2">
        <v>22.556594848632599</v>
      </c>
      <c r="R4" s="2">
        <v>1.249067451721001</v>
      </c>
      <c r="S4" s="2">
        <v>142.34309387207</v>
      </c>
      <c r="T4" s="2">
        <v>25.337493896485</v>
      </c>
      <c r="U4" s="2">
        <v>1.2165494121800329</v>
      </c>
      <c r="V4" s="2">
        <v>95.469100952148395</v>
      </c>
      <c r="W4" s="2">
        <v>16.010498046875</v>
      </c>
      <c r="X4" s="2">
        <v>1.2014948345613616</v>
      </c>
      <c r="Y4">
        <v>124.769897460937</v>
      </c>
      <c r="Z4" s="2">
        <v>20.759895324707003</v>
      </c>
      <c r="AA4" s="2">
        <v>1.1995951821779232</v>
      </c>
      <c r="AB4">
        <v>120.34380340576099</v>
      </c>
      <c r="AC4" s="2">
        <v>18.539901733397997</v>
      </c>
      <c r="AD4" s="2">
        <v>1.1821138623258787</v>
      </c>
      <c r="AE4">
        <v>81.878700256347599</v>
      </c>
      <c r="AF4" s="2">
        <v>13.999397277832003</v>
      </c>
      <c r="AG4" s="2">
        <v>1.2062395555573535</v>
      </c>
      <c r="AH4">
        <v>120.30860137939401</v>
      </c>
      <c r="AI4" s="2">
        <v>14.415000915527003</v>
      </c>
      <c r="AJ4" s="2">
        <v>1.1361272149816617</v>
      </c>
      <c r="AK4">
        <v>95.598899841308594</v>
      </c>
      <c r="AL4" s="2">
        <v>16.444297790527401</v>
      </c>
      <c r="AM4" s="2">
        <v>1.2077491057308032</v>
      </c>
      <c r="AN4">
        <v>104.760597229003</v>
      </c>
      <c r="AO4" s="2">
        <v>18.573295593260895</v>
      </c>
      <c r="AP4" s="2">
        <v>1.2154992120737018</v>
      </c>
      <c r="AQ4">
        <v>86.408897399902301</v>
      </c>
      <c r="AR4" s="2">
        <v>14.846397399902301</v>
      </c>
      <c r="AS4" s="2">
        <v>1.2074605750204688</v>
      </c>
      <c r="AT4">
        <v>110.81060028076099</v>
      </c>
      <c r="AU4" s="2">
        <v>18.974800109862599</v>
      </c>
      <c r="AV4" s="2">
        <v>1.2066165925984438</v>
      </c>
      <c r="AW4">
        <v>107.528602600097</v>
      </c>
      <c r="AX4" s="2">
        <v>20.301704406737699</v>
      </c>
      <c r="AY4" s="2">
        <v>1.2327459169960866</v>
      </c>
    </row>
    <row r="5" spans="1:51" x14ac:dyDescent="0.25">
      <c r="A5" s="2">
        <v>15</v>
      </c>
      <c r="B5" s="2" t="s">
        <v>10</v>
      </c>
      <c r="C5" s="2">
        <v>15</v>
      </c>
      <c r="D5" s="2">
        <v>71.972503662109304</v>
      </c>
      <c r="E5" s="2">
        <v>8.8434028625488068</v>
      </c>
      <c r="F5" s="2">
        <v>1.1400844103676886</v>
      </c>
      <c r="G5" s="2">
        <v>102.21360015869099</v>
      </c>
      <c r="H5" s="2">
        <v>16.337997436523096</v>
      </c>
      <c r="I5" s="2">
        <v>1.1902519099560929</v>
      </c>
      <c r="J5" s="2">
        <v>86.844001770019503</v>
      </c>
      <c r="K5" s="2">
        <v>15.227500915527401</v>
      </c>
      <c r="L5" s="2">
        <v>1.2126255923403197</v>
      </c>
      <c r="M5" s="2">
        <v>49.160198211669901</v>
      </c>
      <c r="N5" s="2">
        <v>6.4894981384277983</v>
      </c>
      <c r="O5" s="2">
        <v>1.1520832357399551</v>
      </c>
      <c r="P5" s="2">
        <v>111.03579711914</v>
      </c>
      <c r="Q5" s="2">
        <v>20.471595764159602</v>
      </c>
      <c r="R5" s="2">
        <v>1.2260451200129068</v>
      </c>
      <c r="S5" s="2">
        <v>137.90809631347599</v>
      </c>
      <c r="T5" s="2">
        <v>20.902496337890994</v>
      </c>
      <c r="U5" s="2">
        <v>1.1786452643484808</v>
      </c>
      <c r="V5" s="2">
        <v>94.011299133300696</v>
      </c>
      <c r="W5" s="2">
        <v>14.552696228027301</v>
      </c>
      <c r="X5" s="2">
        <v>1.1831481513131599</v>
      </c>
      <c r="Y5">
        <v>120.959297180175</v>
      </c>
      <c r="Z5" s="2">
        <v>16.949295043945</v>
      </c>
      <c r="AA5" s="2">
        <v>1.1629583183908139</v>
      </c>
      <c r="AB5">
        <v>115.768096923828</v>
      </c>
      <c r="AC5" s="2">
        <v>13.964195251465</v>
      </c>
      <c r="AD5" s="2">
        <v>1.1371675841698698</v>
      </c>
      <c r="AE5">
        <v>77.427597045898395</v>
      </c>
      <c r="AF5" s="2">
        <v>9.5482940673827983</v>
      </c>
      <c r="AG5" s="2">
        <v>1.1406657647973333</v>
      </c>
      <c r="AH5">
        <v>120.06980133056599</v>
      </c>
      <c r="AI5" s="2">
        <v>14.176200866698991</v>
      </c>
      <c r="AJ5" s="2">
        <v>1.1338721207381761</v>
      </c>
      <c r="AK5">
        <v>96.256401062011705</v>
      </c>
      <c r="AL5" s="2">
        <v>17.101799011230511</v>
      </c>
      <c r="AM5" s="2">
        <v>1.2160556501851774</v>
      </c>
      <c r="AN5">
        <v>98.592102050781193</v>
      </c>
      <c r="AO5" s="2">
        <v>12.404800415039091</v>
      </c>
      <c r="AP5" s="2">
        <v>1.1439283998873309</v>
      </c>
      <c r="AQ5">
        <v>89.316497802734304</v>
      </c>
      <c r="AR5" s="2">
        <v>17.753997802734304</v>
      </c>
      <c r="AS5" s="2">
        <v>1.2480907989901737</v>
      </c>
      <c r="AT5">
        <v>105.790199279785</v>
      </c>
      <c r="AU5" s="2">
        <v>13.954399108886605</v>
      </c>
      <c r="AV5" s="2">
        <v>1.151949447632826</v>
      </c>
      <c r="AW5">
        <v>99.682800292968693</v>
      </c>
      <c r="AX5" s="2">
        <v>12.455902099609389</v>
      </c>
      <c r="AY5" s="2">
        <v>1.1427988654600316</v>
      </c>
    </row>
    <row r="6" spans="1:51" x14ac:dyDescent="0.25">
      <c r="A6" s="2">
        <v>20</v>
      </c>
      <c r="B6" s="2" t="s">
        <v>10</v>
      </c>
      <c r="C6" s="2">
        <v>20</v>
      </c>
      <c r="D6" s="2">
        <v>72.051597595214801</v>
      </c>
      <c r="E6" s="2">
        <v>8.922496795654304</v>
      </c>
      <c r="F6" s="2">
        <v>1.1413373021735869</v>
      </c>
      <c r="G6" s="2">
        <v>100.71060180664</v>
      </c>
      <c r="H6" s="2">
        <v>14.834999084472102</v>
      </c>
      <c r="I6" s="2">
        <v>1.1727498685798754</v>
      </c>
      <c r="J6" s="2">
        <v>80.248199462890597</v>
      </c>
      <c r="K6" s="2">
        <v>8.6316986083984943</v>
      </c>
      <c r="L6" s="2">
        <v>1.1205266733980215</v>
      </c>
      <c r="M6" s="2">
        <v>50.494598388671797</v>
      </c>
      <c r="N6" s="2">
        <v>7.8238983154296946</v>
      </c>
      <c r="O6" s="2">
        <v>1.1833552836489762</v>
      </c>
      <c r="P6" s="2">
        <v>106.57689666748</v>
      </c>
      <c r="Q6" s="2">
        <v>16.012695312499602</v>
      </c>
      <c r="R6" s="2">
        <v>1.1768104292085055</v>
      </c>
      <c r="S6" s="2">
        <v>147.028396606445</v>
      </c>
      <c r="T6" s="2">
        <v>30.02279663086</v>
      </c>
      <c r="U6" s="2">
        <v>1.2565928180969519</v>
      </c>
      <c r="V6" s="2">
        <v>90.316398620605398</v>
      </c>
      <c r="W6" s="2">
        <v>10.857795715332003</v>
      </c>
      <c r="X6" s="2">
        <v>1.1366472014147559</v>
      </c>
      <c r="Y6">
        <v>120.99569702148401</v>
      </c>
      <c r="Z6" s="2">
        <v>16.985694885254006</v>
      </c>
      <c r="AA6" s="2">
        <v>1.1633082832072874</v>
      </c>
      <c r="AB6">
        <v>115.341903686523</v>
      </c>
      <c r="AC6" s="2">
        <v>13.53800201416</v>
      </c>
      <c r="AD6" s="2">
        <v>1.1329811705815516</v>
      </c>
      <c r="AE6">
        <v>76.102302551269503</v>
      </c>
      <c r="AF6" s="2">
        <v>8.2229995727539063</v>
      </c>
      <c r="AG6" s="2">
        <v>1.1211414851351162</v>
      </c>
      <c r="AH6">
        <v>120.82350158691401</v>
      </c>
      <c r="AI6" s="2">
        <v>14.929901123047003</v>
      </c>
      <c r="AJ6" s="2">
        <v>1.1409896448666073</v>
      </c>
      <c r="AK6">
        <v>93.957000732421804</v>
      </c>
      <c r="AL6" s="2">
        <v>14.802398681640611</v>
      </c>
      <c r="AM6" s="2">
        <v>1.1870061663899745</v>
      </c>
      <c r="AN6">
        <v>101.71929931640599</v>
      </c>
      <c r="AO6" s="2">
        <v>15.531997680663892</v>
      </c>
      <c r="AP6" s="2">
        <v>1.1802121354988881</v>
      </c>
      <c r="AQ6">
        <v>84.066497802734304</v>
      </c>
      <c r="AR6" s="2">
        <v>12.503997802734304</v>
      </c>
      <c r="AS6" s="2">
        <v>1.1747283535753266</v>
      </c>
      <c r="AT6">
        <v>104.70580291748</v>
      </c>
      <c r="AU6" s="2">
        <v>12.870002746581605</v>
      </c>
      <c r="AV6" s="2">
        <v>1.14014145597503</v>
      </c>
      <c r="AW6">
        <v>99.467300415039006</v>
      </c>
      <c r="AX6" s="2">
        <v>12.240402221679702</v>
      </c>
      <c r="AY6" s="2">
        <v>1.1403282986693615</v>
      </c>
    </row>
    <row r="7" spans="1:51" x14ac:dyDescent="0.25">
      <c r="A7" s="2">
        <v>25</v>
      </c>
      <c r="B7" s="2" t="s">
        <v>10</v>
      </c>
      <c r="C7" s="2">
        <v>25</v>
      </c>
      <c r="D7" s="2">
        <v>70.612899780273395</v>
      </c>
      <c r="E7" s="2">
        <v>7.4837989807128977</v>
      </c>
      <c r="F7" s="2">
        <v>1.1185475301553005</v>
      </c>
      <c r="G7" s="2">
        <v>99.150398254394503</v>
      </c>
      <c r="H7" s="2">
        <v>13.274795532226605</v>
      </c>
      <c r="I7" s="2">
        <v>1.1545816868985987</v>
      </c>
      <c r="J7" s="2">
        <v>79.994697570800696</v>
      </c>
      <c r="K7" s="2">
        <v>8.3781967163085938</v>
      </c>
      <c r="L7" s="2">
        <v>1.1169869599372233</v>
      </c>
      <c r="M7" s="2">
        <v>49.850101470947202</v>
      </c>
      <c r="N7" s="2">
        <v>7.1794013977050994</v>
      </c>
      <c r="O7" s="2">
        <v>1.1682513149627736</v>
      </c>
      <c r="P7" s="2">
        <v>102.336097717285</v>
      </c>
      <c r="Q7" s="2">
        <v>11.771896362304602</v>
      </c>
      <c r="R7" s="2">
        <v>1.1299839913142151</v>
      </c>
      <c r="S7" s="2">
        <v>130.10339355468699</v>
      </c>
      <c r="T7" s="2">
        <v>13.097793579101989</v>
      </c>
      <c r="U7" s="2">
        <v>1.1119415958025518</v>
      </c>
      <c r="V7" s="2">
        <v>90.156097412109304</v>
      </c>
      <c r="W7" s="2">
        <v>10.697494506835909</v>
      </c>
      <c r="X7" s="2">
        <v>1.1346297835061225</v>
      </c>
      <c r="Y7">
        <v>115.79550170898401</v>
      </c>
      <c r="Z7" s="2">
        <v>11.785499572754006</v>
      </c>
      <c r="AA7" s="2">
        <v>1.1133112136399883</v>
      </c>
      <c r="AB7">
        <v>115.280403137207</v>
      </c>
      <c r="AC7" s="2">
        <v>13.476501464844006</v>
      </c>
      <c r="AD7" s="2">
        <v>1.1323770626023315</v>
      </c>
      <c r="AE7">
        <v>76.172798156738196</v>
      </c>
      <c r="AF7" s="2">
        <v>8.2934951782225994</v>
      </c>
      <c r="AG7" s="2">
        <v>1.1221800285846713</v>
      </c>
      <c r="AH7">
        <v>119.807502746582</v>
      </c>
      <c r="AI7" s="2">
        <v>13.913902282715</v>
      </c>
      <c r="AJ7" s="2">
        <v>1.1313951194573151</v>
      </c>
      <c r="AK7">
        <v>92.639999389648395</v>
      </c>
      <c r="AL7" s="2">
        <v>13.485397338867202</v>
      </c>
      <c r="AM7" s="2">
        <v>1.1703678243523443</v>
      </c>
      <c r="AN7">
        <v>99.838996887207003</v>
      </c>
      <c r="AO7" s="2">
        <v>13.651695251464901</v>
      </c>
      <c r="AP7" s="2">
        <v>1.1583956684148411</v>
      </c>
      <c r="AQ7">
        <v>81.589797973632798</v>
      </c>
      <c r="AR7" s="2">
        <v>10.027297973632798</v>
      </c>
      <c r="AS7" s="2">
        <v>1.1401194476664844</v>
      </c>
      <c r="AT7">
        <v>102.97149658203099</v>
      </c>
      <c r="AU7" s="2">
        <v>11.135696411132599</v>
      </c>
      <c r="AV7" s="2">
        <v>1.1212565948182522</v>
      </c>
      <c r="AW7">
        <v>97.701797485351506</v>
      </c>
      <c r="AX7" s="2">
        <v>10.474899291992202</v>
      </c>
      <c r="AY7" s="2">
        <v>1.1200879488890236</v>
      </c>
    </row>
    <row r="8" spans="1:51" x14ac:dyDescent="0.25">
      <c r="A8" s="2">
        <v>30</v>
      </c>
      <c r="B8" s="2" t="s">
        <v>10</v>
      </c>
      <c r="C8" s="2">
        <v>30</v>
      </c>
      <c r="D8" s="2">
        <v>69.347801208496094</v>
      </c>
      <c r="E8" s="2">
        <v>6.2187004089355966</v>
      </c>
      <c r="F8" s="2">
        <v>1.0985076665146938</v>
      </c>
      <c r="G8" s="2">
        <v>94.6239013671875</v>
      </c>
      <c r="H8" s="2">
        <v>8.7482986450196023</v>
      </c>
      <c r="I8" s="2">
        <v>1.1018717583074538</v>
      </c>
      <c r="J8" s="2">
        <v>79.091697692871094</v>
      </c>
      <c r="K8" s="2">
        <v>7.4751968383789915</v>
      </c>
      <c r="L8" s="2">
        <v>1.1043781356138418</v>
      </c>
      <c r="M8" s="2">
        <v>48.842201232910099</v>
      </c>
      <c r="N8" s="2">
        <v>6.1715011596679972</v>
      </c>
      <c r="O8" s="2">
        <v>1.1446308860429975</v>
      </c>
      <c r="P8" s="2">
        <v>101.829902648925</v>
      </c>
      <c r="Q8" s="2">
        <v>11.265701293944602</v>
      </c>
      <c r="R8" s="2">
        <v>1.124394640767459</v>
      </c>
      <c r="S8" s="2">
        <v>126.02799987792901</v>
      </c>
      <c r="T8" s="2">
        <v>9.0223999023440058</v>
      </c>
      <c r="U8" s="2">
        <v>1.077110838320787</v>
      </c>
      <c r="V8" s="2">
        <v>89.150199890136705</v>
      </c>
      <c r="W8" s="2">
        <v>9.6915969848633097</v>
      </c>
      <c r="X8" s="2">
        <v>1.1219703925126541</v>
      </c>
      <c r="Y8">
        <v>114.72930145263599</v>
      </c>
      <c r="Z8" s="2">
        <v>10.719299316405994</v>
      </c>
      <c r="AA8" s="2">
        <v>1.1030602739760171</v>
      </c>
      <c r="AB8">
        <v>113.33769989013599</v>
      </c>
      <c r="AC8" s="2">
        <v>11.533798217772997</v>
      </c>
      <c r="AD8" s="2">
        <v>1.1132942650360533</v>
      </c>
      <c r="AE8">
        <v>77.825798034667898</v>
      </c>
      <c r="AF8" s="2">
        <v>9.9464950561523011</v>
      </c>
      <c r="AG8" s="2">
        <v>1.1465320741331191</v>
      </c>
      <c r="AH8">
        <v>118.167999267578</v>
      </c>
      <c r="AI8" s="2">
        <v>12.274398803710994</v>
      </c>
      <c r="AJ8" s="2">
        <v>1.1159125645926002</v>
      </c>
      <c r="AK8">
        <v>89.578399658203097</v>
      </c>
      <c r="AL8" s="2">
        <v>10.423797607421903</v>
      </c>
      <c r="AM8" s="2">
        <v>1.131689091188085</v>
      </c>
      <c r="AN8">
        <v>97.046302795410099</v>
      </c>
      <c r="AO8" s="2">
        <v>10.859001159667997</v>
      </c>
      <c r="AP8" s="2">
        <v>1.1259930518020156</v>
      </c>
      <c r="AQ8">
        <v>82.083702087402301</v>
      </c>
      <c r="AR8" s="2">
        <v>10.521202087402301</v>
      </c>
      <c r="AS8" s="2">
        <v>1.1470211645401196</v>
      </c>
      <c r="AT8">
        <v>100.51750183105401</v>
      </c>
      <c r="AU8" s="2">
        <v>8.6817016601556105</v>
      </c>
      <c r="AV8" s="2">
        <v>1.0945350467246948</v>
      </c>
      <c r="AW8">
        <v>96.215103149414006</v>
      </c>
      <c r="AX8" s="2">
        <v>8.9882049560547017</v>
      </c>
      <c r="AY8" s="2">
        <v>1.1030439594003467</v>
      </c>
    </row>
    <row r="9" spans="1:51" x14ac:dyDescent="0.25">
      <c r="A9" s="2">
        <v>35</v>
      </c>
      <c r="B9" s="2" t="s">
        <v>10</v>
      </c>
      <c r="C9" s="2">
        <v>35</v>
      </c>
      <c r="D9" s="2">
        <v>68.513801574707003</v>
      </c>
      <c r="E9" s="2">
        <v>5.3847007751465057</v>
      </c>
      <c r="F9" s="2">
        <v>1.0852966493573752</v>
      </c>
      <c r="G9" s="2">
        <v>95.382797241210895</v>
      </c>
      <c r="H9" s="2">
        <v>9.5071945190429972</v>
      </c>
      <c r="I9" s="2">
        <v>1.1107089117010507</v>
      </c>
      <c r="J9" s="2">
        <v>80.258598327636705</v>
      </c>
      <c r="K9" s="2">
        <v>8.6420974731446023</v>
      </c>
      <c r="L9" s="2">
        <v>1.1206718754760625</v>
      </c>
      <c r="M9" s="2">
        <v>49.133899688720703</v>
      </c>
      <c r="N9" s="2">
        <v>6.4631996154786009</v>
      </c>
      <c r="O9" s="2">
        <v>1.1514669223702645</v>
      </c>
      <c r="P9" s="2">
        <v>101.32550048828099</v>
      </c>
      <c r="Q9" s="2">
        <v>10.761299133300597</v>
      </c>
      <c r="R9" s="2">
        <v>1.1188250873114867</v>
      </c>
      <c r="S9" s="2">
        <v>126.872100830078</v>
      </c>
      <c r="T9" s="2">
        <v>9.8665008544929975</v>
      </c>
      <c r="U9" s="2">
        <v>1.0843250310801518</v>
      </c>
      <c r="V9" s="2">
        <v>91.289596557617102</v>
      </c>
      <c r="W9" s="2">
        <v>11.830993652343707</v>
      </c>
      <c r="X9" s="2">
        <v>1.1488950625830665</v>
      </c>
      <c r="Y9">
        <v>115.78530120849599</v>
      </c>
      <c r="Z9" s="2">
        <v>11.775299072265994</v>
      </c>
      <c r="AA9" s="2">
        <v>1.1132131413365705</v>
      </c>
      <c r="AB9">
        <v>112.15129852294901</v>
      </c>
      <c r="AC9" s="2">
        <v>10.347396850586009</v>
      </c>
      <c r="AD9" s="2">
        <v>1.101640474290339</v>
      </c>
      <c r="AE9">
        <v>75.122398376464801</v>
      </c>
      <c r="AF9" s="2">
        <v>7.2430953979492045</v>
      </c>
      <c r="AG9" s="2">
        <v>1.1067055063933362</v>
      </c>
      <c r="AH9">
        <v>120.405097961425</v>
      </c>
      <c r="AI9" s="2">
        <v>14.511497497557997</v>
      </c>
      <c r="AJ9" s="2">
        <v>1.137038474789698</v>
      </c>
      <c r="AK9">
        <v>89.992500305175696</v>
      </c>
      <c r="AL9" s="2">
        <v>10.837898254394503</v>
      </c>
      <c r="AM9" s="2">
        <v>1.1369206334641353</v>
      </c>
      <c r="AN9">
        <v>96.745002746582003</v>
      </c>
      <c r="AO9" s="2">
        <v>10.557701110839901</v>
      </c>
      <c r="AP9" s="2">
        <v>1.1224971766195961</v>
      </c>
      <c r="AQ9">
        <v>80.10009765625</v>
      </c>
      <c r="AR9" s="2">
        <v>8.53759765625</v>
      </c>
      <c r="AS9" s="2">
        <v>1.119302674672489</v>
      </c>
      <c r="AT9">
        <v>101.13809967041</v>
      </c>
      <c r="AU9" s="2">
        <v>9.3022994995116051</v>
      </c>
      <c r="AV9" s="2">
        <v>1.1012927364078153</v>
      </c>
      <c r="AW9">
        <v>96.169296264648395</v>
      </c>
      <c r="AX9" s="2">
        <v>8.9423980712890909</v>
      </c>
      <c r="AY9" s="2">
        <v>1.1025188130783479</v>
      </c>
    </row>
    <row r="10" spans="1:51" x14ac:dyDescent="0.25">
      <c r="A10" s="2">
        <v>40</v>
      </c>
      <c r="B10" s="2" t="s">
        <v>10</v>
      </c>
      <c r="C10" s="2">
        <v>40</v>
      </c>
      <c r="D10" s="2">
        <v>68.712196350097599</v>
      </c>
      <c r="E10" s="2">
        <v>5.5830955505371023</v>
      </c>
      <c r="F10" s="2">
        <v>1.0884393327296684</v>
      </c>
      <c r="G10" s="2">
        <v>94.465896606445298</v>
      </c>
      <c r="H10" s="2">
        <v>8.5902938842774006</v>
      </c>
      <c r="I10" s="2">
        <v>1.1000318322314366</v>
      </c>
      <c r="J10" s="2">
        <v>79.132499694824205</v>
      </c>
      <c r="K10" s="2">
        <v>7.5159988403321023</v>
      </c>
      <c r="L10" s="2">
        <v>1.104947864677204</v>
      </c>
      <c r="M10" s="2">
        <v>47.004398345947202</v>
      </c>
      <c r="N10" s="2">
        <v>4.3336982727050994</v>
      </c>
      <c r="O10" s="2">
        <v>1.1015614523611408</v>
      </c>
      <c r="P10" s="2">
        <v>100.36479949951099</v>
      </c>
      <c r="Q10" s="2">
        <v>9.8005981445305963</v>
      </c>
      <c r="R10" s="2">
        <v>1.1082171321327687</v>
      </c>
      <c r="S10" s="2">
        <v>125.47669982910099</v>
      </c>
      <c r="T10" s="2">
        <v>8.4710998535159945</v>
      </c>
      <c r="U10" s="2">
        <v>1.072399097609718</v>
      </c>
      <c r="V10" s="2">
        <v>93.413803100585895</v>
      </c>
      <c r="W10" s="2">
        <v>13.9552001953125</v>
      </c>
      <c r="X10" s="2">
        <v>1.1756285623590588</v>
      </c>
      <c r="Y10">
        <v>115.518798828125</v>
      </c>
      <c r="Z10" s="2">
        <v>11.508796691895</v>
      </c>
      <c r="AA10" s="2">
        <v>1.1106508648737554</v>
      </c>
      <c r="AB10">
        <v>110.532600402832</v>
      </c>
      <c r="AC10" s="2">
        <v>8.7286987304690058</v>
      </c>
      <c r="AD10" s="2">
        <v>1.0857403163049753</v>
      </c>
      <c r="AE10">
        <v>72.839202880859304</v>
      </c>
      <c r="AF10" s="2">
        <v>4.9598999023437074</v>
      </c>
      <c r="AG10" s="2">
        <v>1.0730693994296547</v>
      </c>
      <c r="AH10">
        <v>115.15899658203099</v>
      </c>
      <c r="AI10" s="2">
        <v>9.2653961181639914</v>
      </c>
      <c r="AJ10" s="2">
        <v>1.0874972243608387</v>
      </c>
      <c r="AK10">
        <v>88.728401184082003</v>
      </c>
      <c r="AL10" s="2">
        <v>9.5737991333008097</v>
      </c>
      <c r="AM10" s="2">
        <v>1.120950631867984</v>
      </c>
      <c r="AN10">
        <v>96.666900634765597</v>
      </c>
      <c r="AO10" s="2">
        <v>10.479598999023494</v>
      </c>
      <c r="AP10" s="2">
        <v>1.1215909861445015</v>
      </c>
      <c r="AQ10">
        <v>77.309097290039006</v>
      </c>
      <c r="AR10" s="2">
        <v>5.7465972900390057</v>
      </c>
      <c r="AS10" s="2">
        <v>1.0803017961926848</v>
      </c>
      <c r="AT10">
        <v>100.81590270996</v>
      </c>
      <c r="AU10" s="2">
        <v>8.9801025390616047</v>
      </c>
      <c r="AV10" s="2">
        <v>1.0977843338039242</v>
      </c>
      <c r="AW10">
        <v>95.051803588867102</v>
      </c>
      <c r="AX10" s="2">
        <v>7.8249053955077983</v>
      </c>
      <c r="AY10" s="2">
        <v>1.0897074819531245</v>
      </c>
    </row>
    <row r="11" spans="1:51" x14ac:dyDescent="0.25">
      <c r="A11" s="2">
        <v>45</v>
      </c>
      <c r="B11" s="2" t="s">
        <v>10</v>
      </c>
      <c r="C11" s="2">
        <v>45</v>
      </c>
      <c r="D11" s="2">
        <v>67.684799194335895</v>
      </c>
      <c r="E11" s="2">
        <v>4.5556983947753977</v>
      </c>
      <c r="F11" s="2">
        <v>1.0721647914682022</v>
      </c>
      <c r="G11" s="2">
        <v>91.973899841308594</v>
      </c>
      <c r="H11" s="2">
        <v>6.0982971191406961</v>
      </c>
      <c r="I11" s="2">
        <v>1.071013150718376</v>
      </c>
      <c r="J11" s="2">
        <v>77.056396484375</v>
      </c>
      <c r="K11" s="2">
        <v>5.4398956298828978</v>
      </c>
      <c r="L11" s="2">
        <v>1.0759586905947205</v>
      </c>
      <c r="M11" s="2">
        <v>46.959999084472599</v>
      </c>
      <c r="N11" s="2">
        <v>4.2892990112304972</v>
      </c>
      <c r="O11" s="2">
        <v>1.1005209430327634</v>
      </c>
      <c r="P11" s="2">
        <v>99.235397338867102</v>
      </c>
      <c r="Q11" s="2">
        <v>8.6711959838867045</v>
      </c>
      <c r="R11" s="2">
        <v>1.0957463970769048</v>
      </c>
      <c r="S11" s="2">
        <v>125.446899414062</v>
      </c>
      <c r="T11" s="2">
        <v>8.441299438477003</v>
      </c>
      <c r="U11" s="2">
        <v>1.0721444053980187</v>
      </c>
      <c r="V11" s="2">
        <v>86.581703186035099</v>
      </c>
      <c r="W11" s="2">
        <v>7.1231002807617045</v>
      </c>
      <c r="X11" s="2">
        <v>1.0896454256722021</v>
      </c>
      <c r="Y11">
        <v>112.147903442382</v>
      </c>
      <c r="Z11" s="2">
        <v>8.1379013061520027</v>
      </c>
      <c r="AA11" s="2">
        <v>1.0782415261898866</v>
      </c>
      <c r="AB11">
        <v>109.926696777343</v>
      </c>
      <c r="AC11" s="2">
        <v>8.1227951049799998</v>
      </c>
      <c r="AD11" s="2">
        <v>1.0797886423952758</v>
      </c>
      <c r="AE11">
        <v>72.586097717285099</v>
      </c>
      <c r="AF11" s="2">
        <v>4.7067947387695028</v>
      </c>
      <c r="AG11" s="2">
        <v>1.0693406462977271</v>
      </c>
      <c r="AH11">
        <v>115.21640014648401</v>
      </c>
      <c r="AI11" s="2">
        <v>9.3227996826170028</v>
      </c>
      <c r="AJ11" s="2">
        <v>1.0880393115521474</v>
      </c>
      <c r="AK11">
        <v>86.001800537109304</v>
      </c>
      <c r="AL11" s="2">
        <v>6.8471984863281108</v>
      </c>
      <c r="AM11" s="2">
        <v>1.0865041110551643</v>
      </c>
      <c r="AN11">
        <v>92.458999633789006</v>
      </c>
      <c r="AO11" s="2">
        <v>6.2716979980469034</v>
      </c>
      <c r="AP11" s="2">
        <v>1.0727682370722464</v>
      </c>
      <c r="AQ11">
        <v>78.323501586914006</v>
      </c>
      <c r="AR11" s="2">
        <v>6.7610015869140057</v>
      </c>
      <c r="AS11" s="2">
        <v>1.0944768780704142</v>
      </c>
      <c r="AT11">
        <v>99.203697204589801</v>
      </c>
      <c r="AU11" s="2">
        <v>7.3678970336914063</v>
      </c>
      <c r="AV11" s="2">
        <v>1.0802290285485661</v>
      </c>
      <c r="AW11">
        <v>93.269699096679602</v>
      </c>
      <c r="AX11" s="2">
        <v>6.0428009033202983</v>
      </c>
      <c r="AY11" s="2">
        <v>1.0692768059907964</v>
      </c>
    </row>
    <row r="12" spans="1:51" x14ac:dyDescent="0.25">
      <c r="A12" s="2">
        <v>50</v>
      </c>
      <c r="B12" s="2" t="s">
        <v>10</v>
      </c>
      <c r="C12" s="2">
        <v>50</v>
      </c>
      <c r="D12" s="2">
        <v>66.837997436523395</v>
      </c>
      <c r="E12" s="2">
        <v>3.7088966369628977</v>
      </c>
      <c r="F12" s="2">
        <v>1.0587509815598184</v>
      </c>
      <c r="G12" s="2">
        <v>91.827697753906193</v>
      </c>
      <c r="H12" s="2">
        <v>5.9520950317382955</v>
      </c>
      <c r="I12" s="2">
        <v>1.0693106638330683</v>
      </c>
      <c r="J12" s="2">
        <v>75.867103576660099</v>
      </c>
      <c r="K12" s="2">
        <v>4.2506027221679972</v>
      </c>
      <c r="L12" s="2">
        <v>1.0593522815475755</v>
      </c>
      <c r="M12" s="2">
        <v>46.804100036621001</v>
      </c>
      <c r="N12" s="2">
        <v>4.1333999633788991</v>
      </c>
      <c r="O12" s="2">
        <v>1.0968674044785796</v>
      </c>
      <c r="P12" s="2">
        <v>98.414703369140597</v>
      </c>
      <c r="Q12" s="2">
        <v>7.8505020141601989</v>
      </c>
      <c r="R12" s="2">
        <v>1.0866843840800731</v>
      </c>
      <c r="S12" s="2">
        <v>124.99810028076099</v>
      </c>
      <c r="T12" s="2">
        <v>7.9925003051759944</v>
      </c>
      <c r="U12" s="2">
        <v>1.0683086989583725</v>
      </c>
      <c r="V12" s="2">
        <v>85.893600463867102</v>
      </c>
      <c r="W12" s="2">
        <v>6.4349975585937074</v>
      </c>
      <c r="X12" s="2">
        <v>1.0809855361573018</v>
      </c>
      <c r="Y12">
        <v>110.808700561523</v>
      </c>
      <c r="Z12" s="2">
        <v>6.7986984252929972</v>
      </c>
      <c r="AA12" s="2">
        <v>1.0653658137261472</v>
      </c>
      <c r="AB12">
        <v>108.40769958496</v>
      </c>
      <c r="AC12" s="2">
        <v>6.6037979125970026</v>
      </c>
      <c r="AD12" s="2">
        <v>1.0648678273044003</v>
      </c>
      <c r="AE12">
        <v>72.288002014160099</v>
      </c>
      <c r="AF12" s="2">
        <v>4.4086990356445028</v>
      </c>
      <c r="AG12" s="2">
        <v>1.0649490911396056</v>
      </c>
      <c r="AH12">
        <v>112.54550170898401</v>
      </c>
      <c r="AI12" s="2">
        <v>6.6519012451170028</v>
      </c>
      <c r="AJ12" s="2">
        <v>1.0628168389400148</v>
      </c>
      <c r="AK12">
        <v>84.178497314453097</v>
      </c>
      <c r="AL12" s="2">
        <v>5.0238952636719034</v>
      </c>
      <c r="AM12" s="2">
        <v>1.0634694020753064</v>
      </c>
      <c r="AN12">
        <v>92.016799926757798</v>
      </c>
      <c r="AO12" s="2">
        <v>5.8294982910156961</v>
      </c>
      <c r="AP12" s="2">
        <v>1.0676375542612206</v>
      </c>
      <c r="AQ12">
        <v>77.2113037109375</v>
      </c>
      <c r="AR12" s="2">
        <v>5.6488037109375</v>
      </c>
      <c r="AS12" s="2">
        <v>1.0789352483624455</v>
      </c>
      <c r="AT12">
        <v>98.148101806640597</v>
      </c>
      <c r="AU12" s="2">
        <v>6.3123016357422017</v>
      </c>
      <c r="AV12" s="2">
        <v>1.0687346505828399</v>
      </c>
      <c r="AW12">
        <v>92.594596862792898</v>
      </c>
      <c r="AX12" s="2">
        <v>5.3676986694335938</v>
      </c>
      <c r="AY12" s="2">
        <v>1.0615371952988033</v>
      </c>
    </row>
    <row r="13" spans="1:51" x14ac:dyDescent="0.25">
      <c r="A13" s="2">
        <v>55</v>
      </c>
      <c r="B13" s="2" t="s">
        <v>10</v>
      </c>
      <c r="C13" s="2">
        <v>55</v>
      </c>
      <c r="D13" s="2">
        <v>67.040603637695298</v>
      </c>
      <c r="E13" s="2">
        <v>3.9115028381348012</v>
      </c>
      <c r="F13" s="2">
        <v>1.0619603762542746</v>
      </c>
      <c r="G13" s="2">
        <v>91.701202392578097</v>
      </c>
      <c r="H13" s="2">
        <v>5.8255996704101989</v>
      </c>
      <c r="I13" s="2">
        <v>1.0678376568634711</v>
      </c>
      <c r="J13" s="2">
        <v>75.848396301269503</v>
      </c>
      <c r="K13" s="2">
        <v>4.2318954467774006</v>
      </c>
      <c r="L13" s="2">
        <v>1.059091066950836</v>
      </c>
      <c r="M13" s="2">
        <v>46.004600524902301</v>
      </c>
      <c r="N13" s="2">
        <v>3.3339004516601989</v>
      </c>
      <c r="O13" s="2">
        <v>1.0781309058894681</v>
      </c>
      <c r="P13" s="2">
        <v>97.084800720214801</v>
      </c>
      <c r="Q13" s="2">
        <v>6.5205993652344034</v>
      </c>
      <c r="R13" s="2">
        <v>1.0719997445754079</v>
      </c>
      <c r="S13" s="2">
        <v>122.75949859619099</v>
      </c>
      <c r="T13" s="2">
        <v>5.7538986206059946</v>
      </c>
      <c r="U13" s="2">
        <v>1.0491762669633473</v>
      </c>
      <c r="V13" s="2"/>
      <c r="W13" s="2">
        <v>-79.458602905273395</v>
      </c>
      <c r="X13" s="2">
        <v>0</v>
      </c>
      <c r="Y13">
        <v>110.22850036621</v>
      </c>
      <c r="Z13" s="2">
        <v>6.2184982299799998</v>
      </c>
      <c r="AA13" s="2">
        <v>1.0597875021849836</v>
      </c>
      <c r="AB13">
        <v>106.98519897460901</v>
      </c>
      <c r="AC13" s="2">
        <v>5.1812973022460085</v>
      </c>
      <c r="AD13" s="2">
        <v>1.0508948794410753</v>
      </c>
      <c r="AE13">
        <v>70.707496643066406</v>
      </c>
      <c r="AF13" s="2">
        <v>2.8281936645508097</v>
      </c>
      <c r="AG13" s="2">
        <v>1.0416650369177474</v>
      </c>
      <c r="AH13">
        <v>111.70310211181599</v>
      </c>
      <c r="AI13" s="2">
        <v>5.8095016479489914</v>
      </c>
      <c r="AJ13" s="2">
        <v>1.0548616877932233</v>
      </c>
      <c r="AK13">
        <v>84.694801330566406</v>
      </c>
      <c r="AL13" s="2">
        <v>5.5401992797852131</v>
      </c>
      <c r="AM13" s="2">
        <v>1.0699921310479323</v>
      </c>
      <c r="AN13">
        <v>91.604698181152301</v>
      </c>
      <c r="AO13" s="2">
        <v>5.4173965454101989</v>
      </c>
      <c r="AP13" s="2">
        <v>1.0628560871798265</v>
      </c>
      <c r="AQ13">
        <v>76.910697937011705</v>
      </c>
      <c r="AR13" s="2">
        <v>5.3481979370117045</v>
      </c>
      <c r="AS13" s="2">
        <v>1.074734643661299</v>
      </c>
      <c r="AT13">
        <v>96.781898498535099</v>
      </c>
      <c r="AU13" s="2">
        <v>4.9460983276367045</v>
      </c>
      <c r="AV13" s="2">
        <v>1.0538580631783296</v>
      </c>
      <c r="AW13">
        <v>91.002197265625</v>
      </c>
      <c r="AX13" s="2">
        <v>3.7752990722656961</v>
      </c>
      <c r="AY13" s="2">
        <v>1.0432813633232358</v>
      </c>
    </row>
    <row r="14" spans="1:51" x14ac:dyDescent="0.25">
      <c r="A14" s="2">
        <v>60</v>
      </c>
      <c r="B14" s="2" t="s">
        <v>10</v>
      </c>
      <c r="C14" s="2">
        <v>60</v>
      </c>
      <c r="D14" s="2">
        <v>66.779800415039006</v>
      </c>
      <c r="E14" s="2">
        <v>3.6506996154785085</v>
      </c>
      <c r="F14" s="2">
        <v>1.057829108433997</v>
      </c>
      <c r="G14" s="2">
        <v>89.881202697753906</v>
      </c>
      <c r="H14" s="2">
        <v>4.0055999755860086</v>
      </c>
      <c r="I14" s="2">
        <v>1.0466442138233985</v>
      </c>
      <c r="J14" s="2">
        <v>75.506896972656193</v>
      </c>
      <c r="K14" s="2">
        <v>3.8903961181640909</v>
      </c>
      <c r="L14" s="2">
        <v>1.0543226221854718</v>
      </c>
      <c r="M14" s="2">
        <v>45.314601898193303</v>
      </c>
      <c r="N14" s="2">
        <v>2.6439018249512003</v>
      </c>
      <c r="O14" s="2">
        <v>1.0619605917037469</v>
      </c>
      <c r="P14" s="2">
        <v>95.858497619628906</v>
      </c>
      <c r="Q14" s="2">
        <v>5.2942962646485086</v>
      </c>
      <c r="R14" s="2">
        <v>1.0584590399455596</v>
      </c>
      <c r="S14" s="2">
        <v>123.891700744628</v>
      </c>
      <c r="T14" s="2">
        <v>6.8861007690429972</v>
      </c>
      <c r="U14" s="2">
        <v>1.05885274525732</v>
      </c>
      <c r="V14" s="2">
        <v>83.962196350097599</v>
      </c>
      <c r="W14" s="2">
        <v>4.5035934448242045</v>
      </c>
      <c r="X14" s="2">
        <v>1.0566784876672595</v>
      </c>
      <c r="Y14">
        <v>108.47470092773401</v>
      </c>
      <c r="Z14" s="2">
        <v>4.4646987915040057</v>
      </c>
      <c r="AA14" s="2">
        <v>1.0429256677223815</v>
      </c>
      <c r="AB14">
        <v>107.12529754638599</v>
      </c>
      <c r="AC14" s="2">
        <v>5.321395874022997</v>
      </c>
      <c r="AD14" s="2">
        <v>1.0522710405653108</v>
      </c>
      <c r="AE14">
        <v>70.904899597167898</v>
      </c>
      <c r="AF14" s="2">
        <v>3.0255966186523011</v>
      </c>
      <c r="AG14" s="2">
        <v>1.0445731833694569</v>
      </c>
      <c r="AH14">
        <v>111.469802856445</v>
      </c>
      <c r="AI14" s="2">
        <v>5.5762023925779971</v>
      </c>
      <c r="AJ14" s="2">
        <v>1.0526585399698511</v>
      </c>
      <c r="AK14">
        <v>83.675697326660099</v>
      </c>
      <c r="AL14" s="2">
        <v>4.5210952758789063</v>
      </c>
      <c r="AM14" s="2">
        <v>1.0571172763016157</v>
      </c>
      <c r="AN14">
        <v>89.161796569824205</v>
      </c>
      <c r="AO14" s="2">
        <v>2.9744949340821023</v>
      </c>
      <c r="AP14" s="2">
        <v>1.0345119858451233</v>
      </c>
      <c r="AQ14">
        <v>75.591300964355398</v>
      </c>
      <c r="AR14" s="2">
        <v>4.0288009643553977</v>
      </c>
      <c r="AS14" s="2">
        <v>1.056297655397106</v>
      </c>
      <c r="AT14">
        <v>96.254402160644503</v>
      </c>
      <c r="AU14" s="2">
        <v>4.418601989746108</v>
      </c>
      <c r="AV14" s="2">
        <v>1.0481141557162184</v>
      </c>
      <c r="AW14">
        <v>90.233299255371094</v>
      </c>
      <c r="AX14" s="2">
        <v>3.0064010620117898</v>
      </c>
      <c r="AY14" s="2">
        <v>1.0344664446894281</v>
      </c>
    </row>
    <row r="15" spans="1:51" x14ac:dyDescent="0.25">
      <c r="A15" s="2">
        <v>65</v>
      </c>
      <c r="B15" s="2" t="s">
        <v>10</v>
      </c>
      <c r="C15" s="2">
        <v>65</v>
      </c>
      <c r="D15" s="2">
        <v>66.138999938964801</v>
      </c>
      <c r="E15" s="2">
        <v>3.009899139404304</v>
      </c>
      <c r="F15" s="2">
        <v>1.0476784731808704</v>
      </c>
      <c r="G15" s="2">
        <v>90.275596618652301</v>
      </c>
      <c r="H15" s="2">
        <v>4.3999938964844034</v>
      </c>
      <c r="I15" s="2">
        <v>1.0512368327791497</v>
      </c>
      <c r="J15" s="2">
        <v>76.03759765625</v>
      </c>
      <c r="K15" s="2">
        <v>4.4210968017578978</v>
      </c>
      <c r="L15" s="2">
        <v>1.0617329351337694</v>
      </c>
      <c r="M15" s="2">
        <v>44.684299468994098</v>
      </c>
      <c r="N15" s="2">
        <v>2.0135993957519958</v>
      </c>
      <c r="O15" s="2">
        <v>1.0471892748957892</v>
      </c>
      <c r="P15" s="2">
        <v>95.139602661132798</v>
      </c>
      <c r="Q15" s="2">
        <v>4.5754013061524006</v>
      </c>
      <c r="R15" s="2">
        <v>1.0505210804898328</v>
      </c>
      <c r="S15" s="2">
        <v>120.813499450683</v>
      </c>
      <c r="T15" s="2">
        <v>3.8078994750979973</v>
      </c>
      <c r="U15" s="2">
        <v>1.0325445916767451</v>
      </c>
      <c r="V15" s="2">
        <v>82.998596191406193</v>
      </c>
      <c r="W15" s="2">
        <v>3.5399932861327983</v>
      </c>
      <c r="X15" s="2">
        <v>1.044551416167649</v>
      </c>
      <c r="Y15">
        <v>107.85959625244099</v>
      </c>
      <c r="Z15" s="2">
        <v>3.8495941162109943</v>
      </c>
      <c r="AA15" s="2">
        <v>1.0370117684563536</v>
      </c>
      <c r="AB15">
        <v>104.60690307617099</v>
      </c>
      <c r="AC15" s="2">
        <v>2.8030014038079969</v>
      </c>
      <c r="AD15" s="2">
        <v>1.0275333396634339</v>
      </c>
      <c r="AE15">
        <v>70.290603637695298</v>
      </c>
      <c r="AF15" s="2">
        <v>2.4113006591797017</v>
      </c>
      <c r="AG15" s="2">
        <v>1.0355233562127604</v>
      </c>
      <c r="AH15">
        <v>110.314498901367</v>
      </c>
      <c r="AI15" s="2">
        <v>4.4208984375</v>
      </c>
      <c r="AJ15" s="2">
        <v>1.0417484948867</v>
      </c>
      <c r="AK15">
        <v>82.913902282714801</v>
      </c>
      <c r="AL15" s="2">
        <v>3.759300231933608</v>
      </c>
      <c r="AM15" s="2">
        <v>1.0474931353899277</v>
      </c>
      <c r="AN15">
        <v>90.2969970703125</v>
      </c>
      <c r="AO15" s="2">
        <v>4.1096954345703978</v>
      </c>
      <c r="AP15" s="2">
        <v>1.0476833055052521</v>
      </c>
      <c r="AQ15">
        <v>74.974403381347599</v>
      </c>
      <c r="AR15" s="2">
        <v>3.4119033813475994</v>
      </c>
      <c r="AS15" s="2">
        <v>1.0476772524904467</v>
      </c>
      <c r="AT15">
        <v>95.772697448730398</v>
      </c>
      <c r="AU15" s="2">
        <v>3.9368972778320028</v>
      </c>
      <c r="AV15" s="2">
        <v>1.042868873255373</v>
      </c>
      <c r="AW15">
        <v>89.980697631835895</v>
      </c>
      <c r="AX15" s="2">
        <v>2.7537994384765909</v>
      </c>
      <c r="AY15" s="2">
        <v>1.0315705303697964</v>
      </c>
    </row>
    <row r="16" spans="1:51" x14ac:dyDescent="0.25">
      <c r="A16" s="2">
        <v>70</v>
      </c>
      <c r="B16" s="2" t="s">
        <v>10</v>
      </c>
      <c r="C16" s="2">
        <v>70</v>
      </c>
      <c r="D16" s="2">
        <v>65.072898864746094</v>
      </c>
      <c r="E16" s="2">
        <v>1.9437980651855966</v>
      </c>
      <c r="F16" s="2">
        <v>1.0307908403662727</v>
      </c>
      <c r="G16" s="2">
        <v>89.719902038574205</v>
      </c>
      <c r="H16" s="2">
        <v>3.8442993164063068</v>
      </c>
      <c r="I16" s="2">
        <v>1.0447659078311649</v>
      </c>
      <c r="J16" s="2">
        <v>73.778503417968693</v>
      </c>
      <c r="K16" s="2">
        <v>2.1620025634765909</v>
      </c>
      <c r="L16" s="2">
        <v>1.0301886092964703</v>
      </c>
      <c r="M16" s="2">
        <v>44.570598602294901</v>
      </c>
      <c r="N16" s="2">
        <v>1.8998985290527983</v>
      </c>
      <c r="O16" s="2">
        <v>1.0445246627262201</v>
      </c>
      <c r="P16" s="2">
        <v>93.667701721191406</v>
      </c>
      <c r="Q16" s="2">
        <v>3.1035003662110086</v>
      </c>
      <c r="R16" s="2">
        <v>1.0342685113960908</v>
      </c>
      <c r="S16" s="2">
        <v>120.74829864501901</v>
      </c>
      <c r="T16" s="2">
        <v>3.7426986694340059</v>
      </c>
      <c r="U16" s="2">
        <v>1.0319873465049108</v>
      </c>
      <c r="V16" s="2">
        <v>81.635696411132798</v>
      </c>
      <c r="W16" s="2">
        <v>2.1770935058594034</v>
      </c>
      <c r="X16" s="2">
        <v>1.0273990911777648</v>
      </c>
      <c r="Y16">
        <v>106.643798828125</v>
      </c>
      <c r="Z16" s="2">
        <v>2.6337966918950002</v>
      </c>
      <c r="AA16" s="2">
        <v>1.025322532812232</v>
      </c>
      <c r="AB16">
        <v>105.109802246093</v>
      </c>
      <c r="AC16" s="2">
        <v>3.3059005737299998</v>
      </c>
      <c r="AD16" s="2">
        <v>1.0324732207648526</v>
      </c>
      <c r="AE16">
        <v>69.693901062011705</v>
      </c>
      <c r="AF16" s="2">
        <v>1.814598083496108</v>
      </c>
      <c r="AG16" s="2">
        <v>1.0267327153325432</v>
      </c>
      <c r="AH16">
        <v>108.73079681396401</v>
      </c>
      <c r="AI16" s="2">
        <v>2.8371963500970026</v>
      </c>
      <c r="AJ16" s="2">
        <v>1.0267928971880138</v>
      </c>
      <c r="AK16">
        <v>81.894599914550696</v>
      </c>
      <c r="AL16" s="2">
        <v>2.7399978637695028</v>
      </c>
      <c r="AM16" s="2">
        <v>1.0346157746079208</v>
      </c>
      <c r="AN16">
        <v>89.630500793457003</v>
      </c>
      <c r="AO16" s="2">
        <v>3.4431991577149006</v>
      </c>
      <c r="AP16" s="2">
        <v>1.0399501909488602</v>
      </c>
      <c r="AQ16">
        <v>74.726997375488196</v>
      </c>
      <c r="AR16" s="2">
        <v>3.164497375488196</v>
      </c>
      <c r="AS16" s="2">
        <v>1.0442200506618438</v>
      </c>
      <c r="AT16">
        <v>95.181503295898395</v>
      </c>
      <c r="AU16" s="2">
        <v>3.345703125</v>
      </c>
      <c r="AV16" s="2">
        <v>1.0364313603058277</v>
      </c>
      <c r="AW16">
        <v>89.724197387695298</v>
      </c>
      <c r="AX16" s="2">
        <v>2.4972991943359943</v>
      </c>
      <c r="AY16" s="2">
        <v>1.0286299208851855</v>
      </c>
    </row>
    <row r="17" spans="1:51" x14ac:dyDescent="0.25">
      <c r="A17" s="2">
        <v>75</v>
      </c>
      <c r="B17" s="2" t="s">
        <v>10</v>
      </c>
      <c r="C17" s="2">
        <v>75</v>
      </c>
      <c r="D17" s="2">
        <v>64.557296752929602</v>
      </c>
      <c r="E17" s="2">
        <v>1.4281959533691051</v>
      </c>
      <c r="F17" s="2">
        <v>1.0226234167013362</v>
      </c>
      <c r="G17" s="2">
        <v>88.476799011230398</v>
      </c>
      <c r="H17" s="2">
        <v>2.6011962890625</v>
      </c>
      <c r="I17" s="2">
        <v>1.0302902827649212</v>
      </c>
      <c r="J17" s="2">
        <v>73.92919921875</v>
      </c>
      <c r="K17" s="2">
        <v>2.3126983642578978</v>
      </c>
      <c r="L17" s="2">
        <v>1.0322928143188224</v>
      </c>
      <c r="M17" s="2">
        <v>44.067901611328097</v>
      </c>
      <c r="N17" s="2">
        <v>1.3972015380859943</v>
      </c>
      <c r="O17" s="2">
        <v>1.0327438156788562</v>
      </c>
      <c r="P17" s="2">
        <v>93.363296508789006</v>
      </c>
      <c r="Q17" s="2">
        <v>2.799095153808608</v>
      </c>
      <c r="R17" s="2">
        <v>1.030907302354902</v>
      </c>
      <c r="S17" s="2">
        <v>122.068702697753</v>
      </c>
      <c r="T17" s="2">
        <v>5.0631027221679972</v>
      </c>
      <c r="U17" s="2">
        <v>1.0432723110964304</v>
      </c>
      <c r="V17" s="2">
        <v>82.398300170898395</v>
      </c>
      <c r="W17" s="2">
        <v>2.939697265625</v>
      </c>
      <c r="X17" s="2">
        <v>1.0369965888920745</v>
      </c>
      <c r="Y17">
        <v>106.45719909667901</v>
      </c>
      <c r="Z17" s="2">
        <v>2.4471969604490056</v>
      </c>
      <c r="AA17" s="2">
        <v>1.0235284771674529</v>
      </c>
      <c r="AB17">
        <v>104.42489624023401</v>
      </c>
      <c r="AC17" s="2">
        <v>2.6209945678710085</v>
      </c>
      <c r="AD17" s="2">
        <v>1.0257455217807485</v>
      </c>
      <c r="AE17">
        <v>69.297401428222599</v>
      </c>
      <c r="AF17" s="2">
        <v>1.4180984497070028</v>
      </c>
      <c r="AG17" s="2">
        <v>1.0208914704111773</v>
      </c>
      <c r="AH17">
        <v>108.45230102539</v>
      </c>
      <c r="AI17" s="2">
        <v>2.558700561522997</v>
      </c>
      <c r="AJ17" s="2">
        <v>1.0241629385563868</v>
      </c>
      <c r="AK17">
        <v>81.493400573730398</v>
      </c>
      <c r="AL17" s="2">
        <v>2.3387985229492045</v>
      </c>
      <c r="AM17" s="2">
        <v>1.0295472210377454</v>
      </c>
      <c r="AN17">
        <v>88.185897827148395</v>
      </c>
      <c r="AO17" s="2">
        <v>1.9985961914062926</v>
      </c>
      <c r="AP17" s="2">
        <v>1.023188986700768</v>
      </c>
      <c r="AQ17">
        <v>74.402801513671804</v>
      </c>
      <c r="AR17" s="2">
        <v>2.8403015136718039</v>
      </c>
      <c r="AS17" s="2">
        <v>1.0396898028111343</v>
      </c>
      <c r="AT17">
        <v>94.611396789550696</v>
      </c>
      <c r="AU17" s="2">
        <v>2.7755966186523011</v>
      </c>
      <c r="AV17" s="2">
        <v>1.0302234707324067</v>
      </c>
      <c r="AW17">
        <v>89.116798400878906</v>
      </c>
      <c r="AX17" s="2">
        <v>1.8899002075196023</v>
      </c>
      <c r="AY17" s="2">
        <v>1.0216664841541216</v>
      </c>
    </row>
    <row r="18" spans="1:51" x14ac:dyDescent="0.25">
      <c r="A18" s="2">
        <v>80</v>
      </c>
      <c r="B18" s="2" t="s">
        <v>10</v>
      </c>
      <c r="C18" s="2">
        <v>80</v>
      </c>
      <c r="D18" s="2">
        <v>64.185600280761705</v>
      </c>
      <c r="E18" s="2">
        <v>1.0564994812012074</v>
      </c>
      <c r="F18" s="2">
        <v>1.0167355382512999</v>
      </c>
      <c r="G18" s="2">
        <v>87.066497802734304</v>
      </c>
      <c r="H18" s="2">
        <v>1.1908950805664063</v>
      </c>
      <c r="I18" s="2">
        <v>1.0138676765322894</v>
      </c>
      <c r="J18" s="2">
        <v>73.621101379394503</v>
      </c>
      <c r="K18" s="2">
        <v>2.0046005249024006</v>
      </c>
      <c r="L18" s="2">
        <v>1.0279907633155001</v>
      </c>
      <c r="M18" s="2">
        <v>43.636398315429602</v>
      </c>
      <c r="N18" s="2">
        <v>0.9656982421875</v>
      </c>
      <c r="O18" s="2">
        <v>1.0226314131366472</v>
      </c>
      <c r="P18" s="2">
        <v>92.435096740722599</v>
      </c>
      <c r="Q18" s="2">
        <v>1.8708953857422017</v>
      </c>
      <c r="R18" s="2">
        <v>1.0206582220982543</v>
      </c>
      <c r="S18" s="2">
        <v>118.97850036621</v>
      </c>
      <c r="T18" s="2">
        <v>1.972900390625</v>
      </c>
      <c r="U18" s="2">
        <v>1.0168615894541515</v>
      </c>
      <c r="V18" s="2">
        <v>80.953498840332003</v>
      </c>
      <c r="W18" s="2">
        <v>1.494895935058608</v>
      </c>
      <c r="X18" s="2">
        <v>1.0188135189947998</v>
      </c>
      <c r="Y18">
        <v>105.87460327148401</v>
      </c>
      <c r="Z18" s="2">
        <v>1.8646011352540057</v>
      </c>
      <c r="AA18" s="2">
        <v>1.017927132938732</v>
      </c>
      <c r="AB18">
        <v>103.427696228027</v>
      </c>
      <c r="AC18" s="2">
        <v>1.6237945556640057</v>
      </c>
      <c r="AD18" s="2">
        <v>1.0159502192842262</v>
      </c>
      <c r="AE18">
        <v>69.260299682617102</v>
      </c>
      <c r="AF18" s="2">
        <v>1.3809967041015057</v>
      </c>
      <c r="AG18" s="2">
        <v>1.0203448863424334</v>
      </c>
      <c r="AH18">
        <v>108.25820159912099</v>
      </c>
      <c r="AI18" s="2">
        <v>2.3646011352539915</v>
      </c>
      <c r="AJ18" s="2">
        <v>1.0223299720180998</v>
      </c>
      <c r="AK18">
        <v>80.656600952148395</v>
      </c>
      <c r="AL18" s="2">
        <v>1.5019989013672017</v>
      </c>
      <c r="AM18" s="2">
        <v>1.0189755094770561</v>
      </c>
      <c r="AN18">
        <v>88.124900817871094</v>
      </c>
      <c r="AO18" s="2">
        <v>1.9375991821289915</v>
      </c>
      <c r="AP18" s="2">
        <v>1.0224812605262661</v>
      </c>
      <c r="AQ18">
        <v>73.194999694824205</v>
      </c>
      <c r="AR18" s="2">
        <v>1.6324996948242045</v>
      </c>
      <c r="AS18" s="2">
        <v>1.0228122228097705</v>
      </c>
      <c r="AT18">
        <v>93.920600891113196</v>
      </c>
      <c r="AU18" s="2">
        <v>2.0848007202148011</v>
      </c>
      <c r="AV18" s="2">
        <v>1.0227013944053971</v>
      </c>
      <c r="AW18">
        <v>88.839401245117102</v>
      </c>
      <c r="AX18" s="2">
        <v>1.6125030517577983</v>
      </c>
      <c r="AY18" s="2">
        <v>1.018486305086572</v>
      </c>
    </row>
    <row r="19" spans="1:51" x14ac:dyDescent="0.25">
      <c r="A19" s="2">
        <v>85</v>
      </c>
      <c r="B19" s="2" t="s">
        <v>10</v>
      </c>
      <c r="C19" s="2">
        <v>85</v>
      </c>
      <c r="D19" s="2">
        <v>64.035003662109304</v>
      </c>
      <c r="E19" s="2">
        <v>0.90590286254880681</v>
      </c>
      <c r="F19" s="2">
        <v>1.0143500042147775</v>
      </c>
      <c r="G19" s="2">
        <v>86.673202514648395</v>
      </c>
      <c r="H19" s="2">
        <v>0.79759979248049717</v>
      </c>
      <c r="I19" s="2">
        <v>1.0092878508819432</v>
      </c>
      <c r="J19" s="2">
        <v>72.635498046875</v>
      </c>
      <c r="K19" s="2">
        <v>1.0189971923828978</v>
      </c>
      <c r="L19" s="2">
        <v>1.0142285252731527</v>
      </c>
      <c r="M19" s="2">
        <v>43.471900939941399</v>
      </c>
      <c r="N19" s="2">
        <v>0.80120086669929691</v>
      </c>
      <c r="O19" s="2">
        <v>1.0187763703272756</v>
      </c>
      <c r="P19" s="2">
        <v>92.196197509765597</v>
      </c>
      <c r="Q19" s="2">
        <v>1.6319961547851989</v>
      </c>
      <c r="R19" s="2">
        <v>1.0180203229351996</v>
      </c>
      <c r="S19" s="2">
        <v>118.38150024414</v>
      </c>
      <c r="T19" s="2">
        <v>1.3759002685550001</v>
      </c>
      <c r="U19" s="2">
        <v>1.011759268520841</v>
      </c>
      <c r="V19" s="2">
        <v>80.551597595214801</v>
      </c>
      <c r="W19" s="2">
        <v>1.0929946899414063</v>
      </c>
      <c r="X19" s="2">
        <v>1.0137555236308953</v>
      </c>
      <c r="Y19">
        <v>105.34470367431599</v>
      </c>
      <c r="Z19" s="2">
        <v>1.3347015380859943</v>
      </c>
      <c r="AA19" s="2">
        <v>1.0128324344839243</v>
      </c>
      <c r="AB19">
        <v>103.234802246093</v>
      </c>
      <c r="AC19" s="2">
        <v>1.4309005737299998</v>
      </c>
      <c r="AD19" s="2">
        <v>1.0140554590759703</v>
      </c>
      <c r="AE19">
        <v>68.403396606445298</v>
      </c>
      <c r="AF19" s="2">
        <v>0.52409362792970171</v>
      </c>
      <c r="AG19" s="2">
        <v>1.0077209636064706</v>
      </c>
      <c r="AH19">
        <v>107.41470336914</v>
      </c>
      <c r="AI19" s="2">
        <v>1.521102905272997</v>
      </c>
      <c r="AJ19" s="2">
        <v>1.0143644459968288</v>
      </c>
      <c r="AK19">
        <v>80.490097045898395</v>
      </c>
      <c r="AL19" s="2">
        <v>1.3354949951172017</v>
      </c>
      <c r="AM19" s="2">
        <v>1.0168719816727829</v>
      </c>
      <c r="AN19">
        <v>87.305496215820298</v>
      </c>
      <c r="AO19" s="2">
        <v>1.1181945800781961</v>
      </c>
      <c r="AP19" s="2">
        <v>1.0129740061338046</v>
      </c>
      <c r="AQ19">
        <v>72.912200927734304</v>
      </c>
      <c r="AR19" s="2">
        <v>1.3497009277343039</v>
      </c>
      <c r="AS19" s="2">
        <v>1.0188604496451956</v>
      </c>
      <c r="AT19">
        <v>93.046501159667898</v>
      </c>
      <c r="AU19" s="2">
        <v>1.2107009887695028</v>
      </c>
      <c r="AV19" s="2">
        <v>1.013183322696775</v>
      </c>
      <c r="AW19">
        <v>87.793701171875</v>
      </c>
      <c r="AX19" s="2">
        <v>0.56680297851569605</v>
      </c>
      <c r="AY19" s="2">
        <v>1.0064980297391666</v>
      </c>
    </row>
    <row r="20" spans="1:51" x14ac:dyDescent="0.25">
      <c r="A20" s="2">
        <v>90</v>
      </c>
      <c r="B20" s="2" t="s">
        <v>10</v>
      </c>
      <c r="C20" s="2">
        <v>90</v>
      </c>
      <c r="D20" s="2">
        <v>63.541801452636697</v>
      </c>
      <c r="E20" s="2">
        <v>0.4127006530762003</v>
      </c>
      <c r="F20" s="2">
        <v>1.0065374074372857</v>
      </c>
      <c r="G20" s="2">
        <v>86.3468017578125</v>
      </c>
      <c r="H20" s="2">
        <v>0.4711990356446023</v>
      </c>
      <c r="I20" s="2">
        <v>1.0054869953829502</v>
      </c>
      <c r="J20" s="2">
        <v>72.143402099609304</v>
      </c>
      <c r="K20" s="2">
        <v>0.52690124511720171</v>
      </c>
      <c r="L20" s="2">
        <v>1.0073572603915366</v>
      </c>
      <c r="M20" s="2">
        <v>43.038101196288999</v>
      </c>
      <c r="N20" s="2">
        <v>0.36740112304689632</v>
      </c>
      <c r="O20" s="2">
        <v>1.0086101498784006</v>
      </c>
      <c r="P20" s="2">
        <v>91.401199340820298</v>
      </c>
      <c r="Q20" s="2">
        <v>0.83699798583990059</v>
      </c>
      <c r="R20" s="2">
        <v>1.0092420401584414</v>
      </c>
      <c r="S20" s="2">
        <v>117.744102478027</v>
      </c>
      <c r="T20" s="2">
        <v>0.73850250244200311</v>
      </c>
      <c r="U20" s="2">
        <v>1.0063116851039275</v>
      </c>
      <c r="V20" s="2">
        <v>80.334999084472599</v>
      </c>
      <c r="W20" s="2">
        <v>0.87639617919920454</v>
      </c>
      <c r="X20" s="2">
        <v>1.0110295946210381</v>
      </c>
      <c r="Y20">
        <v>104.789596557617</v>
      </c>
      <c r="Z20" s="2">
        <v>0.77959442138700297</v>
      </c>
      <c r="AA20" s="2">
        <v>1.007495379342132</v>
      </c>
      <c r="AB20">
        <v>102.481796264648</v>
      </c>
      <c r="AC20" s="2">
        <v>0.67789459228499993</v>
      </c>
      <c r="AD20" s="2">
        <v>1.00665882722714</v>
      </c>
      <c r="AE20">
        <v>68.613601684570298</v>
      </c>
      <c r="AF20" s="2">
        <v>0.73429870605470171</v>
      </c>
      <c r="AG20" s="2">
        <v>1.0108177113469641</v>
      </c>
      <c r="AH20">
        <v>107.03849792480401</v>
      </c>
      <c r="AI20" s="2">
        <v>1.1448974609370026</v>
      </c>
      <c r="AJ20" s="2">
        <v>1.0108117719665946</v>
      </c>
      <c r="AK20">
        <v>80.040496826171804</v>
      </c>
      <c r="AL20" s="2">
        <v>0.88589477539061079</v>
      </c>
      <c r="AM20" s="2">
        <v>1.0111919553941067</v>
      </c>
      <c r="AN20">
        <v>86.719703674316406</v>
      </c>
      <c r="AO20" s="2">
        <v>0.53240203857430402</v>
      </c>
      <c r="AP20" s="2">
        <v>1.0061772677467549</v>
      </c>
      <c r="AQ20">
        <v>72.505699157714801</v>
      </c>
      <c r="AR20" s="2">
        <v>0.94319915771480112</v>
      </c>
      <c r="AS20" s="2">
        <v>1.0131800755663203</v>
      </c>
      <c r="AT20">
        <v>92.906402587890597</v>
      </c>
      <c r="AU20" s="2">
        <v>1.0706024169922017</v>
      </c>
      <c r="AV20" s="2">
        <v>1.0116577893915</v>
      </c>
      <c r="AW20">
        <v>87.808601379394503</v>
      </c>
      <c r="AX20" s="2">
        <v>0.58170318603519888</v>
      </c>
      <c r="AY20" s="2">
        <v>1.0066688509861454</v>
      </c>
    </row>
    <row r="21" spans="1:51" x14ac:dyDescent="0.25">
      <c r="A21" s="2">
        <v>95</v>
      </c>
      <c r="B21" s="2" t="s">
        <v>10</v>
      </c>
      <c r="C21" s="2">
        <v>95</v>
      </c>
      <c r="D21" s="2">
        <v>63.282600402832003</v>
      </c>
      <c r="E21" s="2">
        <v>0.15349960327150569</v>
      </c>
      <c r="F21" s="2">
        <v>1.0024315189243527</v>
      </c>
      <c r="G21" s="2">
        <v>85.875602722167898</v>
      </c>
      <c r="H21" s="2">
        <v>0</v>
      </c>
      <c r="I21" s="2">
        <v>1</v>
      </c>
      <c r="J21" s="2">
        <v>71.928001403808594</v>
      </c>
      <c r="K21" s="2">
        <v>0.31150054931649152</v>
      </c>
      <c r="L21" s="2">
        <v>1.0043495639356828</v>
      </c>
      <c r="M21" s="2">
        <v>42.829299926757798</v>
      </c>
      <c r="N21" s="2">
        <v>0.15859985351569605</v>
      </c>
      <c r="O21" s="2">
        <v>1.0037168327035522</v>
      </c>
      <c r="P21" s="2">
        <v>90.751998901367102</v>
      </c>
      <c r="Q21" s="2">
        <v>0.18779754638670454</v>
      </c>
      <c r="R21" s="2">
        <v>1.0020736399546064</v>
      </c>
      <c r="S21" s="2">
        <v>117.648803710937</v>
      </c>
      <c r="T21" s="2">
        <v>0.64320373535200304</v>
      </c>
      <c r="U21" s="2">
        <v>1.005497204710597</v>
      </c>
      <c r="V21" s="2">
        <v>79.672096252441406</v>
      </c>
      <c r="W21" s="2">
        <v>0.21349334716801138</v>
      </c>
      <c r="X21" s="2">
        <v>1.0026868499993957</v>
      </c>
      <c r="Y21">
        <v>104.01000213623</v>
      </c>
      <c r="Z21" s="2">
        <v>0</v>
      </c>
      <c r="AA21" s="2">
        <v>1</v>
      </c>
      <c r="AB21">
        <v>102.055198669433</v>
      </c>
      <c r="AC21" s="2">
        <v>0.25129699706999986</v>
      </c>
      <c r="AD21" s="2">
        <v>1.0024684417094225</v>
      </c>
      <c r="AE21">
        <v>67.902000427246094</v>
      </c>
      <c r="AF21" s="2">
        <v>2.2697448730497172E-2</v>
      </c>
      <c r="AG21" s="2">
        <v>1.0003343795197437</v>
      </c>
      <c r="AH21">
        <v>106.42749786376901</v>
      </c>
      <c r="AI21" s="2">
        <v>0.53389739990200269</v>
      </c>
      <c r="AJ21" s="2">
        <v>1.0050418287560652</v>
      </c>
      <c r="AK21">
        <v>79.632499694824205</v>
      </c>
      <c r="AL21" s="2">
        <v>0.47789764404301138</v>
      </c>
      <c r="AM21" s="2">
        <v>1.0060375219085356</v>
      </c>
      <c r="AN21">
        <v>86.187301635742102</v>
      </c>
      <c r="AO21" s="2">
        <v>0</v>
      </c>
      <c r="AP21" s="2">
        <v>1</v>
      </c>
      <c r="AQ21">
        <v>71.971397399902301</v>
      </c>
      <c r="AR21" s="2">
        <v>0.40889739990230112</v>
      </c>
      <c r="AS21" s="2">
        <v>1.0057138501296392</v>
      </c>
      <c r="AT21">
        <v>92.158996582031193</v>
      </c>
      <c r="AU21" s="2">
        <v>0.32319641113279829</v>
      </c>
      <c r="AV21" s="2">
        <v>1.0035192856220707</v>
      </c>
      <c r="AW21">
        <v>87.298301696777301</v>
      </c>
      <c r="AX21" s="2">
        <v>7.1403503417997172E-2</v>
      </c>
      <c r="AY21" s="2">
        <v>1.0008185950079265</v>
      </c>
    </row>
    <row r="22" spans="1:51" x14ac:dyDescent="0.25">
      <c r="A22" s="2">
        <v>100</v>
      </c>
      <c r="B22" s="2" t="s">
        <v>10</v>
      </c>
      <c r="C22" s="2">
        <v>100</v>
      </c>
      <c r="D22" s="2">
        <v>63.129100799560497</v>
      </c>
      <c r="E22" s="2">
        <v>0</v>
      </c>
      <c r="F22" s="2">
        <v>1</v>
      </c>
      <c r="G22" s="2">
        <v>85.895103454589801</v>
      </c>
      <c r="H22" s="2">
        <v>1.9500732421903422E-2</v>
      </c>
      <c r="I22" s="2">
        <v>1.0002270811709466</v>
      </c>
      <c r="J22" s="2">
        <v>71.616500854492102</v>
      </c>
      <c r="K22" s="2">
        <v>0</v>
      </c>
      <c r="L22" s="2">
        <v>1</v>
      </c>
      <c r="M22" s="2">
        <v>42.670700073242102</v>
      </c>
      <c r="N22" s="2">
        <v>0</v>
      </c>
      <c r="O22" s="2">
        <v>1</v>
      </c>
      <c r="P22" s="2">
        <v>90.564201354980398</v>
      </c>
      <c r="Q22" s="2">
        <v>0</v>
      </c>
      <c r="R22" s="2">
        <v>1</v>
      </c>
      <c r="S22" s="2">
        <v>117.005599975585</v>
      </c>
      <c r="T22" s="2">
        <v>0</v>
      </c>
      <c r="U22" s="2">
        <v>1</v>
      </c>
      <c r="V22" s="2">
        <v>79.458602905273395</v>
      </c>
      <c r="W22" s="2">
        <v>0</v>
      </c>
      <c r="X22" s="2">
        <v>1</v>
      </c>
      <c r="Y22">
        <v>104.022399902343</v>
      </c>
      <c r="Z22" s="2">
        <v>1.2397766112997033E-2</v>
      </c>
      <c r="AA22" s="2">
        <v>1.0001191978257702</v>
      </c>
      <c r="AB22">
        <v>101.803901672363</v>
      </c>
      <c r="AC22" s="2">
        <v>0</v>
      </c>
      <c r="AD22" s="2">
        <v>1</v>
      </c>
      <c r="AE22">
        <v>67.879302978515597</v>
      </c>
      <c r="AF22" s="2">
        <v>0</v>
      </c>
      <c r="AG22" s="2">
        <v>1</v>
      </c>
      <c r="AH22">
        <v>105.893600463867</v>
      </c>
      <c r="AI22" s="2">
        <v>0</v>
      </c>
      <c r="AJ22" s="2">
        <v>1</v>
      </c>
      <c r="AK22">
        <v>79.154602050781193</v>
      </c>
      <c r="AL22" s="2">
        <v>0</v>
      </c>
      <c r="AM22" s="2">
        <v>1</v>
      </c>
      <c r="AN22">
        <v>86.275703430175696</v>
      </c>
      <c r="AO22" s="2">
        <v>8.840179443359375E-2</v>
      </c>
      <c r="AP22" s="2">
        <v>1.0010256939567177</v>
      </c>
      <c r="AQ22">
        <v>71.5625</v>
      </c>
      <c r="AR22" s="2">
        <v>0</v>
      </c>
      <c r="AS22" s="2">
        <v>1</v>
      </c>
      <c r="AT22">
        <v>91.835800170898395</v>
      </c>
      <c r="AU22" s="2">
        <v>0</v>
      </c>
      <c r="AV22" s="2">
        <v>1</v>
      </c>
      <c r="AW22">
        <v>87.226898193359304</v>
      </c>
      <c r="AX22" s="2">
        <v>0</v>
      </c>
      <c r="AY22" s="2">
        <v>1</v>
      </c>
    </row>
    <row r="23" spans="1:51" x14ac:dyDescent="0.25">
      <c r="A23" s="2">
        <v>500</v>
      </c>
      <c r="B23" s="2" t="s">
        <v>11</v>
      </c>
      <c r="C23" s="2">
        <v>0</v>
      </c>
      <c r="D23" s="2">
        <v>78.140998840332003</v>
      </c>
      <c r="E23" s="2" cm="1">
        <f t="array" ref="E23:E42">D23:D42-MIN(D23:D42)</f>
        <v>2.1135025024414063</v>
      </c>
      <c r="F23" s="2" cm="1">
        <f t="array" ref="F23:F42">D23:D42/MIN(D23:D42)</f>
        <v>1.0277991858767559</v>
      </c>
      <c r="G23" s="2">
        <v>100.009300231933</v>
      </c>
      <c r="H23" s="2" cm="1">
        <f t="array" ref="H23:H42">G23:G42-MIN(G23:G42)</f>
        <v>1.4082031249994031</v>
      </c>
      <c r="I23" s="2" cm="1">
        <f t="array" ref="I23:I42">G23:G42/MIN(G23:G42)</f>
        <v>1.0142818200437689</v>
      </c>
      <c r="J23" s="2">
        <v>90.2333984375</v>
      </c>
      <c r="K23" s="2" cm="1">
        <f t="array" ref="K23:K42">J23:J42-MIN(J23:J42)</f>
        <v>10.4302978515625</v>
      </c>
      <c r="L23" s="2" cm="1">
        <f t="array" ref="L23:L42">J23:J42/MIN(J23:J42)</f>
        <v>1.1307004085678405</v>
      </c>
      <c r="M23" s="2"/>
      <c r="N23" s="2" cm="1">
        <f t="array" ref="N23:N42">M23:M42-MIN(M23:M42)</f>
        <v>-50.637699127197202</v>
      </c>
      <c r="O23" s="2" cm="1">
        <f t="array" ref="O23:O42">M23:M42/MIN(M23:M42)</f>
        <v>0</v>
      </c>
      <c r="P23" s="2">
        <v>105.441596984863</v>
      </c>
      <c r="Q23" s="2" cm="1">
        <f t="array" ref="Q23:Q42">P23:P42-MIN(P23:P42)</f>
        <v>1.9188995361329972</v>
      </c>
      <c r="R23" s="2" cm="1">
        <f t="array" ref="R23:R42">P23:P42/MIN(P23:P42)</f>
        <v>1.0185360272039214</v>
      </c>
      <c r="S23" s="2">
        <v>147.95370483398401</v>
      </c>
      <c r="T23" s="2" cm="1">
        <f t="array" ref="T23:T42">S23:S42-MIN(S23:S42)</f>
        <v>10.980209350585994</v>
      </c>
      <c r="U23" s="2" cm="1">
        <f t="array" ref="U23:U42">S23:S42/MIN(S23:S42)</f>
        <v>1.0801630221367671</v>
      </c>
      <c r="V23" s="2">
        <v>94.715400695800696</v>
      </c>
      <c r="W23" s="2" cm="1">
        <f t="array" ref="W23:W42">V23:V42-MIN(V23:V42)</f>
        <v>2.1900024414061932</v>
      </c>
      <c r="X23" s="2" cm="1">
        <f t="array" ref="X23:X42">V23:V42/MIN(V23:V42)</f>
        <v>1.0236692030807031</v>
      </c>
      <c r="Y23">
        <v>132.39779663085901</v>
      </c>
      <c r="Z23" s="2" cm="1">
        <f t="array" ref="Z23:Z42">Y23:Y42-MIN(Y23:Y42)</f>
        <v>11.970497131348012</v>
      </c>
      <c r="AA23" s="2" cm="1">
        <f t="array" ref="AA23:AA42">Y23:Y42/MIN(Y23:Y42)</f>
        <v>1.0994001956458106</v>
      </c>
      <c r="AB23">
        <v>134.158599853515</v>
      </c>
      <c r="AC23" s="2" cm="1">
        <f t="array" ref="AC23:AC42">AB23:AB42-MIN(AB23:AB42)</f>
        <v>14.152801513672003</v>
      </c>
      <c r="AD23" s="2" cm="1">
        <f t="array" ref="AD23:AD42">AB23:AB42/MIN(AB23:AB42)</f>
        <v>1.1179343140869982</v>
      </c>
      <c r="AE23">
        <v>81.705703735351506</v>
      </c>
      <c r="AF23" s="2" cm="1">
        <f t="array" ref="AF23:AF42">AE23:AE42-MIN(AE23:AE42)</f>
        <v>2.4098052978515057</v>
      </c>
      <c r="AG23" s="2" cm="1">
        <f t="array" ref="AG23:AG42">AE23:AE42/MIN(AE23:AE42)</f>
        <v>1.0303900371309984</v>
      </c>
      <c r="AH23">
        <v>131.82879638671801</v>
      </c>
      <c r="AI23" s="2" cm="1">
        <f t="array" ref="AI23:AI42">AH23:AH42-MIN(AH23:AH42)</f>
        <v>6.6710968017580115</v>
      </c>
      <c r="AJ23" s="2" cm="1">
        <f t="array" ref="AJ23:AJ42">AH23:AH42/MIN(AH23:AH42)</f>
        <v>1.0533015293815744</v>
      </c>
      <c r="AK23">
        <v>100.05319976806599</v>
      </c>
      <c r="AL23" s="2" cm="1">
        <f t="array" ref="AL23:AL42">AK23:AK42-MIN(AK23:AK42)</f>
        <v>7.9008026123042896</v>
      </c>
      <c r="AM23" s="2" cm="1">
        <f t="array" ref="AM23:AM42">AK23:AK42/MIN(AK23:AK42)</f>
        <v>1.0857362679231215</v>
      </c>
      <c r="AN23">
        <v>110.92790222167901</v>
      </c>
      <c r="AO23" s="2" cm="1">
        <f t="array" ref="AO23:AO42">AN23:AN42-MIN(AN23:AN42)</f>
        <v>12.365005493163409</v>
      </c>
      <c r="AP23" s="2" cm="1">
        <f t="array" ref="AP23:AP42">AN23:AN42/MIN(AN23:AN42)</f>
        <v>1.1254529432837381</v>
      </c>
      <c r="AQ23">
        <v>84.300598144531193</v>
      </c>
      <c r="AR23" s="2" cm="1">
        <f t="array" ref="AR23:AR42">AQ23:AQ42-MIN(AQ23:AQ42)</f>
        <v>2.0226974487304972</v>
      </c>
      <c r="AS23" s="2" cm="1">
        <f t="array" ref="AS23:AS42">AQ23:AQ42/MIN(AQ23:AQ42)</f>
        <v>1.0245837269986853</v>
      </c>
      <c r="AU23" s="2" cm="1">
        <f t="array" ref="AU23:AU42">AT23:AT42-MIN(AT23:AT42)</f>
        <v>-106.43879699707</v>
      </c>
      <c r="AV23" s="2" cm="1">
        <f t="array" ref="AV23:AV42">AT23:AT42/MIN(AT23:AT42)</f>
        <v>0</v>
      </c>
      <c r="AW23">
        <v>104.518798828125</v>
      </c>
      <c r="AX23" s="2" cm="1">
        <f t="array" ref="AX23:AX42">AW23:AW42-MIN(AW23:AW42)</f>
        <v>0.24449920654299717</v>
      </c>
      <c r="AY23" s="2" cm="1">
        <f t="array" ref="AY23:AY42">AW23:AW42/MIN(AW23:AW42)</f>
        <v>1.0023447695878112</v>
      </c>
    </row>
    <row r="24" spans="1:51" x14ac:dyDescent="0.25">
      <c r="A24" s="2">
        <v>510</v>
      </c>
      <c r="B24" s="2" t="s">
        <v>11</v>
      </c>
      <c r="C24" s="2">
        <v>10</v>
      </c>
      <c r="D24" s="2">
        <v>83.388000488281193</v>
      </c>
      <c r="E24" s="2">
        <v>7.3605041503905966</v>
      </c>
      <c r="F24" s="2">
        <v>1.0968137122085166</v>
      </c>
      <c r="G24" s="2">
        <v>112.72360229492099</v>
      </c>
      <c r="H24" s="2">
        <v>14.1225051879874</v>
      </c>
      <c r="I24" s="2">
        <v>1.1432286820568685</v>
      </c>
      <c r="J24" s="2"/>
      <c r="K24" s="2">
        <v>-79.8031005859375</v>
      </c>
      <c r="L24" s="2">
        <v>0</v>
      </c>
      <c r="M24" s="2">
        <v>55.857101440429602</v>
      </c>
      <c r="N24" s="2">
        <v>5.2194023132324006</v>
      </c>
      <c r="O24" s="2">
        <v>1.1030734492916383</v>
      </c>
      <c r="P24" s="2">
        <v>117.64189910888599</v>
      </c>
      <c r="Q24" s="2">
        <v>14.119201660155994</v>
      </c>
      <c r="R24" s="2">
        <v>1.1363874976997057</v>
      </c>
      <c r="S24" s="2">
        <v>150.19599914550699</v>
      </c>
      <c r="T24" s="2">
        <v>13.222503662108977</v>
      </c>
      <c r="U24" s="2">
        <v>1.0965333009531879</v>
      </c>
      <c r="V24" s="2">
        <v>103.52230072021401</v>
      </c>
      <c r="W24" s="2">
        <v>10.996902465819502</v>
      </c>
      <c r="X24" s="2">
        <v>1.1188527979699585</v>
      </c>
      <c r="Y24">
        <v>133.2626953125</v>
      </c>
      <c r="Z24" s="2">
        <v>12.835395812989006</v>
      </c>
      <c r="AA24" s="2">
        <v>1.1065821110855445</v>
      </c>
      <c r="AB24">
        <v>131.92660522460901</v>
      </c>
      <c r="AC24" s="2">
        <v>11.920806884766009</v>
      </c>
      <c r="AD24" s="2">
        <v>1.0993352575432032</v>
      </c>
      <c r="AE24">
        <v>87.486396789550696</v>
      </c>
      <c r="AF24" s="2">
        <v>8.190498352050696</v>
      </c>
      <c r="AG24" s="2">
        <v>1.1032903153056062</v>
      </c>
      <c r="AI24" s="2">
        <v>-125.15769958496</v>
      </c>
      <c r="AJ24" s="2">
        <v>0</v>
      </c>
      <c r="AK24">
        <v>104.736701965332</v>
      </c>
      <c r="AL24" s="2">
        <v>12.584304809570298</v>
      </c>
      <c r="AM24" s="2">
        <v>1.1365597119334783</v>
      </c>
      <c r="AN24">
        <v>113.859199523925</v>
      </c>
      <c r="AO24" s="2">
        <v>15.296302795409403</v>
      </c>
      <c r="AP24" s="2">
        <v>1.1551933161780135</v>
      </c>
      <c r="AR24" s="2">
        <v>-82.277900695800696</v>
      </c>
      <c r="AS24" s="2">
        <v>0</v>
      </c>
      <c r="AT24">
        <v>118.63839721679599</v>
      </c>
      <c r="AU24" s="2">
        <v>12.199600219725994</v>
      </c>
      <c r="AV24" s="2">
        <v>1.1146161039386966</v>
      </c>
      <c r="AW24">
        <v>115.468200683593</v>
      </c>
      <c r="AX24" s="2">
        <v>11.193901062010994</v>
      </c>
      <c r="AY24" s="2">
        <v>1.1073505274323046</v>
      </c>
    </row>
    <row r="25" spans="1:51" x14ac:dyDescent="0.25">
      <c r="A25" s="2">
        <v>515</v>
      </c>
      <c r="B25" s="2" t="s">
        <v>11</v>
      </c>
      <c r="C25" s="2">
        <v>15</v>
      </c>
      <c r="D25" s="2">
        <v>81.902099609375</v>
      </c>
      <c r="E25" s="2">
        <v>5.8746032714844034</v>
      </c>
      <c r="F25" s="2">
        <v>1.0772694558476026</v>
      </c>
      <c r="G25" s="2">
        <v>110.757598876953</v>
      </c>
      <c r="H25" s="2">
        <v>12.156501770019403</v>
      </c>
      <c r="I25" s="2">
        <v>1.1232897211765869</v>
      </c>
      <c r="J25" s="2">
        <v>89.5010986328125</v>
      </c>
      <c r="K25" s="2">
        <v>9.697998046875</v>
      </c>
      <c r="L25" s="2">
        <v>1.1215240758274989</v>
      </c>
      <c r="M25" s="2">
        <v>56.925201416015597</v>
      </c>
      <c r="N25" s="2">
        <v>6.2875022888183949</v>
      </c>
      <c r="O25" s="2">
        <v>1.1241664293044749</v>
      </c>
      <c r="P25" s="2">
        <v>113.73390197753901</v>
      </c>
      <c r="Q25" s="2">
        <v>10.211204528809006</v>
      </c>
      <c r="R25" s="2">
        <v>1.0986373498803597</v>
      </c>
      <c r="S25" s="2">
        <v>151.60249328613199</v>
      </c>
      <c r="T25" s="2">
        <v>14.628997802733977</v>
      </c>
      <c r="U25" s="2">
        <v>1.1068016680972204</v>
      </c>
      <c r="V25" s="2">
        <v>102.831703186035</v>
      </c>
      <c r="W25" s="2">
        <v>10.306304931640497</v>
      </c>
      <c r="X25" s="2">
        <v>1.1113889280790099</v>
      </c>
      <c r="Y25">
        <v>132.00210571289</v>
      </c>
      <c r="Z25" s="2">
        <v>11.574806213379006</v>
      </c>
      <c r="AA25" s="2">
        <v>1.0961144712327124</v>
      </c>
      <c r="AB25">
        <v>132.46270751953099</v>
      </c>
      <c r="AC25" s="2">
        <v>12.456909179687997</v>
      </c>
      <c r="AD25" s="2">
        <v>1.1038025608096989</v>
      </c>
      <c r="AE25">
        <v>89.455703735351506</v>
      </c>
      <c r="AF25" s="2">
        <v>10.159805297851506</v>
      </c>
      <c r="AG25" s="2">
        <v>1.1281252309141732</v>
      </c>
      <c r="AH25">
        <v>139.61990356445301</v>
      </c>
      <c r="AI25" s="2">
        <v>14.462203979493012</v>
      </c>
      <c r="AJ25" s="2">
        <v>1.115551852003126</v>
      </c>
      <c r="AK25">
        <v>102.787803649902</v>
      </c>
      <c r="AL25" s="2">
        <v>10.635406494140298</v>
      </c>
      <c r="AM25" s="2">
        <v>1.1154110671278976</v>
      </c>
      <c r="AN25">
        <v>110.25129699707</v>
      </c>
      <c r="AO25" s="2">
        <v>11.688400268554403</v>
      </c>
      <c r="AP25" s="2">
        <v>1.1185882381353833</v>
      </c>
      <c r="AQ25">
        <v>93.931396484375</v>
      </c>
      <c r="AR25" s="2">
        <v>11.653495788574304</v>
      </c>
      <c r="AS25" s="2">
        <v>1.1416357939376676</v>
      </c>
      <c r="AT25">
        <v>117.49829864501901</v>
      </c>
      <c r="AU25" s="2">
        <v>11.059501647949006</v>
      </c>
      <c r="AV25" s="2">
        <v>1.1039047974983545</v>
      </c>
      <c r="AW25">
        <v>114.42299652099599</v>
      </c>
      <c r="AX25" s="2">
        <v>10.148696899413991</v>
      </c>
      <c r="AY25" s="2">
        <v>1.09732692462327</v>
      </c>
    </row>
    <row r="26" spans="1:51" x14ac:dyDescent="0.25">
      <c r="A26" s="2">
        <v>520</v>
      </c>
      <c r="B26" s="2" t="s">
        <v>11</v>
      </c>
      <c r="C26" s="2">
        <v>20</v>
      </c>
      <c r="D26" s="2">
        <v>83.211402893066406</v>
      </c>
      <c r="E26" s="2">
        <v>7.1839065551758097</v>
      </c>
      <c r="F26" s="2">
        <v>1.0944909000192276</v>
      </c>
      <c r="G26" s="2">
        <v>108.54550170898401</v>
      </c>
      <c r="H26" s="2">
        <v>9.9444046020504118</v>
      </c>
      <c r="I26" s="2">
        <v>1.1008549082498102</v>
      </c>
      <c r="J26" s="2">
        <v>87.879898071289006</v>
      </c>
      <c r="K26" s="2">
        <v>8.0767974853515057</v>
      </c>
      <c r="L26" s="2">
        <v>1.1012090686458209</v>
      </c>
      <c r="M26" s="2">
        <v>54.297798156738203</v>
      </c>
      <c r="N26" s="2">
        <v>3.6600990295410014</v>
      </c>
      <c r="O26" s="2">
        <v>1.0722801211869277</v>
      </c>
      <c r="P26" s="2">
        <v>111.76830291748</v>
      </c>
      <c r="Q26" s="2">
        <v>8.24560546875</v>
      </c>
      <c r="R26" s="2">
        <v>1.0796502184734287</v>
      </c>
      <c r="S26" s="2">
        <v>148.88040161132801</v>
      </c>
      <c r="T26" s="2">
        <v>11.90690612793</v>
      </c>
      <c r="U26" s="2">
        <v>1.0869285410721901</v>
      </c>
      <c r="V26" s="2">
        <v>102.10260009765599</v>
      </c>
      <c r="W26" s="2">
        <v>9.5772018432614914</v>
      </c>
      <c r="X26" s="2">
        <v>1.1035088961944199</v>
      </c>
      <c r="Y26">
        <v>131.89520263671801</v>
      </c>
      <c r="Z26" s="2">
        <v>11.467903137207017</v>
      </c>
      <c r="AA26" s="2">
        <v>1.0952267732056351</v>
      </c>
      <c r="AB26">
        <v>130.797103881835</v>
      </c>
      <c r="AC26" s="2">
        <v>10.791305541992003</v>
      </c>
      <c r="AD26" s="2">
        <v>1.089923201139267</v>
      </c>
      <c r="AE26">
        <v>85.8323974609375</v>
      </c>
      <c r="AF26" s="2">
        <v>6.5364990234375</v>
      </c>
      <c r="AG26" s="2">
        <v>1.0824317417702189</v>
      </c>
      <c r="AH26">
        <v>136.01679992675699</v>
      </c>
      <c r="AI26" s="2">
        <v>10.859100341796989</v>
      </c>
      <c r="AJ26" s="2">
        <v>1.0867633423896992</v>
      </c>
      <c r="AL26" s="2">
        <v>-92.152397155761705</v>
      </c>
      <c r="AM26" s="2">
        <v>0</v>
      </c>
      <c r="AN26">
        <v>107.957298278808</v>
      </c>
      <c r="AO26" s="2">
        <v>9.3944015502924003</v>
      </c>
      <c r="AP26" s="2">
        <v>1.0953137728507372</v>
      </c>
      <c r="AQ26">
        <v>90.642196655273395</v>
      </c>
      <c r="AR26" s="2">
        <v>8.3642959594726989</v>
      </c>
      <c r="AS26" s="2">
        <v>1.101659083286499</v>
      </c>
      <c r="AT26">
        <v>112.879302978515</v>
      </c>
      <c r="AU26" s="2">
        <v>6.4405059814449999</v>
      </c>
      <c r="AV26" s="2">
        <v>1.0605090076471109</v>
      </c>
      <c r="AW26">
        <v>112.60970306396401</v>
      </c>
      <c r="AX26" s="2">
        <v>8.3354034423820025</v>
      </c>
      <c r="AY26" s="2">
        <v>1.0799372757489785</v>
      </c>
    </row>
    <row r="27" spans="1:51" x14ac:dyDescent="0.25">
      <c r="A27" s="2">
        <v>525</v>
      </c>
      <c r="B27" s="2" t="s">
        <v>11</v>
      </c>
      <c r="C27" s="2">
        <v>25</v>
      </c>
      <c r="D27" s="2">
        <v>80.902397155761705</v>
      </c>
      <c r="E27" s="2">
        <v>4.874900817871108</v>
      </c>
      <c r="F27" s="2">
        <v>1.0641202335034878</v>
      </c>
      <c r="G27" s="2">
        <v>106.958198547363</v>
      </c>
      <c r="H27" s="2">
        <v>8.3571014404294033</v>
      </c>
      <c r="I27" s="2">
        <v>1.0847566780252562</v>
      </c>
      <c r="J27" s="2">
        <v>86.327301025390597</v>
      </c>
      <c r="K27" s="2">
        <v>6.5242004394530966</v>
      </c>
      <c r="L27" s="2">
        <v>1.0817537212407855</v>
      </c>
      <c r="M27" s="2">
        <v>54.6320991516113</v>
      </c>
      <c r="N27" s="2">
        <v>3.994400024414098</v>
      </c>
      <c r="O27" s="2">
        <v>1.0788819415823088</v>
      </c>
      <c r="P27" s="2">
        <v>112.693603515625</v>
      </c>
      <c r="Q27" s="2">
        <v>9.1709060668950002</v>
      </c>
      <c r="R27" s="2">
        <v>1.0885883607451103</v>
      </c>
      <c r="S27" s="2">
        <v>147.646392822265</v>
      </c>
      <c r="T27" s="2">
        <v>10.672897338866989</v>
      </c>
      <c r="U27" s="2">
        <v>1.077919434714</v>
      </c>
      <c r="V27" s="2">
        <v>101.09519958496</v>
      </c>
      <c r="W27" s="2">
        <v>8.5698013305654968</v>
      </c>
      <c r="X27" s="2">
        <v>1.0926210693738729</v>
      </c>
      <c r="Y27">
        <v>132.45520019531199</v>
      </c>
      <c r="Z27" s="2">
        <v>12.027900695800994</v>
      </c>
      <c r="AA27" s="2">
        <v>1.0998768613577508</v>
      </c>
      <c r="AB27">
        <v>127.6529006958</v>
      </c>
      <c r="AC27" s="2">
        <v>7.6471023559570028</v>
      </c>
      <c r="AD27" s="2">
        <v>1.0637227739138175</v>
      </c>
      <c r="AE27">
        <v>85.381401062011705</v>
      </c>
      <c r="AF27" s="2">
        <v>6.0855026245117045</v>
      </c>
      <c r="AG27" s="2">
        <v>1.076744229454796</v>
      </c>
      <c r="AH27">
        <v>136.60650634765599</v>
      </c>
      <c r="AI27" s="2">
        <v>11.448806762695995</v>
      </c>
      <c r="AJ27" s="2">
        <v>1.0914750494828669</v>
      </c>
      <c r="AL27" s="2">
        <v>-92.152397155761705</v>
      </c>
      <c r="AM27" s="2">
        <v>0</v>
      </c>
      <c r="AN27">
        <v>108.37660217285099</v>
      </c>
      <c r="AO27" s="2">
        <v>9.8137054443353975</v>
      </c>
      <c r="AP27" s="2">
        <v>1.0995679486913472</v>
      </c>
      <c r="AQ27">
        <v>90.001602172851506</v>
      </c>
      <c r="AR27" s="2">
        <v>7.7237014770508097</v>
      </c>
      <c r="AS27" s="2">
        <v>1.0938733415866675</v>
      </c>
      <c r="AT27">
        <v>116.027297973632</v>
      </c>
      <c r="AU27" s="2">
        <v>9.5885009765620026</v>
      </c>
      <c r="AV27" s="2">
        <v>1.0900846425089337</v>
      </c>
      <c r="AW27">
        <v>112.1083984375</v>
      </c>
      <c r="AX27" s="2">
        <v>7.8340988159179972</v>
      </c>
      <c r="AY27" s="2">
        <v>1.0751297188698312</v>
      </c>
    </row>
    <row r="28" spans="1:51" x14ac:dyDescent="0.25">
      <c r="A28" s="2">
        <v>530</v>
      </c>
      <c r="B28" s="2" t="s">
        <v>11</v>
      </c>
      <c r="C28" s="2">
        <v>30</v>
      </c>
      <c r="D28" s="2">
        <v>80.104202270507798</v>
      </c>
      <c r="E28" s="2">
        <v>4.0767059326172017</v>
      </c>
      <c r="F28" s="2">
        <v>1.0536214676134936</v>
      </c>
      <c r="G28" s="2">
        <v>108.38490295410099</v>
      </c>
      <c r="H28" s="2">
        <v>9.7838058471674003</v>
      </c>
      <c r="I28" s="2">
        <v>1.0992261357554347</v>
      </c>
      <c r="J28" s="2">
        <v>87.454200744628906</v>
      </c>
      <c r="K28" s="2">
        <v>7.6511001586914063</v>
      </c>
      <c r="L28" s="2">
        <v>1.0958747229432793</v>
      </c>
      <c r="M28" s="2">
        <v>53.578498840332003</v>
      </c>
      <c r="N28" s="2">
        <v>2.9407997131348012</v>
      </c>
      <c r="O28" s="2">
        <v>1.0580753028637377</v>
      </c>
      <c r="P28" s="2">
        <v>113.430198669433</v>
      </c>
      <c r="Q28" s="2">
        <v>9.9075012207029971</v>
      </c>
      <c r="R28" s="2">
        <v>1.0957036617560099</v>
      </c>
      <c r="S28" s="2">
        <v>146.26460266113199</v>
      </c>
      <c r="T28" s="2">
        <v>9.2911071777339771</v>
      </c>
      <c r="U28" s="2">
        <v>1.0678314234804653</v>
      </c>
      <c r="V28" s="2">
        <v>99.335098266601506</v>
      </c>
      <c r="W28" s="2">
        <v>6.8097000122070028</v>
      </c>
      <c r="X28" s="2">
        <v>1.0735981702395274</v>
      </c>
      <c r="Y28">
        <v>128.63200378417901</v>
      </c>
      <c r="Z28" s="2">
        <v>8.2047042846680114</v>
      </c>
      <c r="AA28" s="2">
        <v>1.0681299366403323</v>
      </c>
      <c r="AB28">
        <v>130.39149475097599</v>
      </c>
      <c r="AC28" s="2">
        <v>10.385696411132997</v>
      </c>
      <c r="AD28" s="2">
        <v>1.0865432883644661</v>
      </c>
      <c r="AE28">
        <v>83.895500183105398</v>
      </c>
      <c r="AF28" s="2">
        <v>4.5996017456053977</v>
      </c>
      <c r="AG28" s="2">
        <v>1.0580055442493126</v>
      </c>
      <c r="AH28">
        <v>132.99549865722599</v>
      </c>
      <c r="AI28" s="2">
        <v>7.8377990722659945</v>
      </c>
      <c r="AJ28" s="2">
        <v>1.0626233871208659</v>
      </c>
      <c r="AK28">
        <v>99.130302429199205</v>
      </c>
      <c r="AL28" s="2">
        <v>6.9779052734375</v>
      </c>
      <c r="AM28" s="2">
        <v>1.0757213647046318</v>
      </c>
      <c r="AN28">
        <v>107.75949859619099</v>
      </c>
      <c r="AO28" s="2">
        <v>9.1966018676753976</v>
      </c>
      <c r="AP28" s="2">
        <v>1.0933069357022529</v>
      </c>
      <c r="AQ28">
        <v>89.216903686523395</v>
      </c>
      <c r="AR28" s="2">
        <v>6.9390029907226989</v>
      </c>
      <c r="AS28" s="2">
        <v>1.0843361696402258</v>
      </c>
      <c r="AT28">
        <v>113.290802001953</v>
      </c>
      <c r="AU28" s="2">
        <v>6.8520050048829972</v>
      </c>
      <c r="AV28" s="2">
        <v>1.0643750699763321</v>
      </c>
      <c r="AW28">
        <v>110.73560333251901</v>
      </c>
      <c r="AX28" s="2">
        <v>6.4613037109370026</v>
      </c>
      <c r="AY28" s="2">
        <v>1.0619644891827178</v>
      </c>
    </row>
    <row r="29" spans="1:51" x14ac:dyDescent="0.25">
      <c r="A29" s="2">
        <v>535</v>
      </c>
      <c r="B29" s="2" t="s">
        <v>11</v>
      </c>
      <c r="C29" s="2">
        <v>35</v>
      </c>
      <c r="D29" s="2">
        <v>79.933799743652301</v>
      </c>
      <c r="E29" s="2">
        <v>3.9063034057617045</v>
      </c>
      <c r="F29" s="2">
        <v>1.051380140000939</v>
      </c>
      <c r="G29" s="2">
        <v>106.533203125</v>
      </c>
      <c r="H29" s="2">
        <v>7.9321060180664063</v>
      </c>
      <c r="I29" s="2">
        <v>1.0804464275834982</v>
      </c>
      <c r="J29" s="2">
        <v>85.030799865722599</v>
      </c>
      <c r="K29" s="2">
        <v>5.2276992797850994</v>
      </c>
      <c r="L29" s="2">
        <v>1.0655074707799799</v>
      </c>
      <c r="M29" s="2">
        <v>53.639598846435497</v>
      </c>
      <c r="N29" s="2">
        <v>3.0018997192382955</v>
      </c>
      <c r="O29" s="2">
        <v>1.0592819138898433</v>
      </c>
      <c r="P29" s="2">
        <v>111.270202636718</v>
      </c>
      <c r="Q29" s="2">
        <v>7.747505187987997</v>
      </c>
      <c r="R29" s="2">
        <v>1.0748387105332624</v>
      </c>
      <c r="S29" s="2">
        <v>145.81480407714801</v>
      </c>
      <c r="T29" s="2">
        <v>8.84130859375</v>
      </c>
      <c r="U29" s="2">
        <v>1.0645475868345757</v>
      </c>
      <c r="V29" s="2">
        <v>99.74169921875</v>
      </c>
      <c r="W29" s="2">
        <v>7.2163009643554972</v>
      </c>
      <c r="X29" s="2">
        <v>1.0779926495913543</v>
      </c>
      <c r="Y29">
        <v>129.83590698242099</v>
      </c>
      <c r="Z29" s="2">
        <v>9.4086074829099999</v>
      </c>
      <c r="AA29" s="2">
        <v>1.0781268659349801</v>
      </c>
      <c r="AB29">
        <v>126.679000854492</v>
      </c>
      <c r="AC29" s="2">
        <v>6.6732025146490059</v>
      </c>
      <c r="AD29" s="2">
        <v>1.0556073340369041</v>
      </c>
      <c r="AE29">
        <v>84.105300903320298</v>
      </c>
      <c r="AF29" s="2">
        <v>4.8094024658202983</v>
      </c>
      <c r="AG29" s="2">
        <v>1.0606513396100936</v>
      </c>
      <c r="AH29">
        <v>133.14480590820301</v>
      </c>
      <c r="AI29" s="2">
        <v>7.9871063232430117</v>
      </c>
      <c r="AJ29" s="2">
        <v>1.0638163401031606</v>
      </c>
      <c r="AL29" s="2">
        <v>-92.152397155761705</v>
      </c>
      <c r="AM29" s="2">
        <v>0</v>
      </c>
      <c r="AN29">
        <v>106.028800964355</v>
      </c>
      <c r="AO29" s="2">
        <v>7.4659042358394032</v>
      </c>
      <c r="AP29" s="2">
        <v>1.0757476137943034</v>
      </c>
      <c r="AQ29">
        <v>88.511398315429602</v>
      </c>
      <c r="AR29" s="2">
        <v>6.2334976196289063</v>
      </c>
      <c r="AS29" s="2">
        <v>1.0757615054214316</v>
      </c>
      <c r="AT29">
        <v>112.590599060058</v>
      </c>
      <c r="AU29" s="2">
        <v>6.151802062987997</v>
      </c>
      <c r="AV29" s="2">
        <v>1.0577966139842536</v>
      </c>
      <c r="AW29">
        <v>110.98030090332</v>
      </c>
      <c r="AX29" s="2">
        <v>6.706001281737997</v>
      </c>
      <c r="AY29" s="2">
        <v>1.0643111611017719</v>
      </c>
    </row>
    <row r="30" spans="1:51" x14ac:dyDescent="0.25">
      <c r="A30" s="2">
        <v>540</v>
      </c>
      <c r="B30" s="2" t="s">
        <v>11</v>
      </c>
      <c r="C30" s="2">
        <v>40</v>
      </c>
      <c r="D30" s="2">
        <v>79.392898559570298</v>
      </c>
      <c r="E30" s="2">
        <v>3.3654022216797017</v>
      </c>
      <c r="F30" s="2">
        <v>1.0442655931575435</v>
      </c>
      <c r="G30" s="2">
        <v>104.930297851562</v>
      </c>
      <c r="H30" s="2">
        <v>6.3292007446284089</v>
      </c>
      <c r="I30" s="2">
        <v>1.0641899626914328</v>
      </c>
      <c r="J30" s="2">
        <v>84.204299926757798</v>
      </c>
      <c r="K30" s="2">
        <v>4.4011993408202983</v>
      </c>
      <c r="L30" s="2">
        <v>1.0551507310932209</v>
      </c>
      <c r="M30" s="2">
        <v>53.229400634765597</v>
      </c>
      <c r="N30" s="2">
        <v>2.5917015075683949</v>
      </c>
      <c r="O30" s="2">
        <v>1.0511812651885759</v>
      </c>
      <c r="P30" s="2">
        <v>108.991096496582</v>
      </c>
      <c r="Q30" s="2">
        <v>5.468399047852003</v>
      </c>
      <c r="R30" s="2">
        <v>1.0528231893354618</v>
      </c>
      <c r="S30" s="2">
        <v>144.57809448242099</v>
      </c>
      <c r="T30" s="2">
        <v>7.6045989990229828</v>
      </c>
      <c r="U30" s="2">
        <v>1.0555187627517668</v>
      </c>
      <c r="V30" s="2">
        <v>97.344703674316406</v>
      </c>
      <c r="W30" s="2">
        <v>4.8193054199219034</v>
      </c>
      <c r="X30" s="2">
        <v>1.0520862975014864</v>
      </c>
      <c r="Y30">
        <v>127.089599609375</v>
      </c>
      <c r="Z30" s="2">
        <v>6.662300109864006</v>
      </c>
      <c r="AA30" s="2">
        <v>1.0553221747689447</v>
      </c>
      <c r="AB30">
        <v>125.56279754638599</v>
      </c>
      <c r="AC30" s="2">
        <v>5.5569992065429972</v>
      </c>
      <c r="AD30" s="2">
        <v>1.0463060892341736</v>
      </c>
      <c r="AE30">
        <v>83.436897277832003</v>
      </c>
      <c r="AF30" s="2">
        <v>4.1409988403320028</v>
      </c>
      <c r="AG30" s="2">
        <v>1.0522221063375161</v>
      </c>
      <c r="AH30">
        <v>131.52479553222599</v>
      </c>
      <c r="AI30" s="2">
        <v>6.3670959472659945</v>
      </c>
      <c r="AJ30" s="2">
        <v>1.050872586891419</v>
      </c>
      <c r="AK30">
        <v>98.243499755859304</v>
      </c>
      <c r="AL30" s="2">
        <v>6.0911026000975994</v>
      </c>
      <c r="AM30" s="2">
        <v>1.0660981459853078</v>
      </c>
      <c r="AN30">
        <v>104.899200439453</v>
      </c>
      <c r="AO30" s="2">
        <v>6.3363037109374005</v>
      </c>
      <c r="AP30" s="2">
        <v>1.0642869063435736</v>
      </c>
      <c r="AQ30">
        <v>89.126502990722599</v>
      </c>
      <c r="AR30" s="2">
        <v>6.8486022949219034</v>
      </c>
      <c r="AS30" s="2">
        <v>1.0832374457418728</v>
      </c>
      <c r="AT30">
        <v>113.06109619140599</v>
      </c>
      <c r="AU30" s="2">
        <v>6.6222991943359943</v>
      </c>
      <c r="AV30" s="2">
        <v>1.0622169676957012</v>
      </c>
      <c r="AW30">
        <v>109.148300170898</v>
      </c>
      <c r="AX30" s="2">
        <v>4.8740005493159941</v>
      </c>
      <c r="AY30" s="2">
        <v>1.0467421077581345</v>
      </c>
    </row>
    <row r="31" spans="1:51" x14ac:dyDescent="0.25">
      <c r="A31" s="2">
        <v>545</v>
      </c>
      <c r="B31" s="2" t="s">
        <v>11</v>
      </c>
      <c r="C31" s="2">
        <v>45</v>
      </c>
      <c r="D31" s="2"/>
      <c r="E31" s="2">
        <v>-76.027496337890597</v>
      </c>
      <c r="F31" s="2">
        <v>0</v>
      </c>
      <c r="G31" s="2">
        <v>105.188499450683</v>
      </c>
      <c r="H31" s="2">
        <v>6.5874023437494031</v>
      </c>
      <c r="I31" s="2">
        <v>1.0668086110300103</v>
      </c>
      <c r="J31" s="2"/>
      <c r="K31" s="2">
        <v>-79.8031005859375</v>
      </c>
      <c r="L31" s="2">
        <v>0</v>
      </c>
      <c r="M31" s="2">
        <v>52.775199890136697</v>
      </c>
      <c r="N31" s="2">
        <v>2.1375007629394958</v>
      </c>
      <c r="O31" s="2">
        <v>1.0422116486290243</v>
      </c>
      <c r="P31" s="2">
        <v>108.59380340576099</v>
      </c>
      <c r="Q31" s="2">
        <v>5.0711059570309942</v>
      </c>
      <c r="R31" s="2">
        <v>1.0489854503602216</v>
      </c>
      <c r="S31" s="2">
        <v>141.90280151367099</v>
      </c>
      <c r="T31" s="2">
        <v>4.9293060302729828</v>
      </c>
      <c r="U31" s="2">
        <v>1.0359872982205558</v>
      </c>
      <c r="V31" s="2">
        <v>97.630203247070298</v>
      </c>
      <c r="W31" s="2">
        <v>5.1048049926757955</v>
      </c>
      <c r="X31" s="2">
        <v>1.0551719321287367</v>
      </c>
      <c r="Y31">
        <v>125.76309967041</v>
      </c>
      <c r="Z31" s="2">
        <v>5.3358001708990059</v>
      </c>
      <c r="AA31" s="2">
        <v>1.0443072309440991</v>
      </c>
      <c r="AB31">
        <v>125.32350158691401</v>
      </c>
      <c r="AC31" s="2">
        <v>5.3177032470710088</v>
      </c>
      <c r="AD31" s="2">
        <v>1.0443120525894247</v>
      </c>
      <c r="AE31">
        <v>83.025596618652301</v>
      </c>
      <c r="AF31" s="2">
        <v>3.7296981811523011</v>
      </c>
      <c r="AG31" s="2">
        <v>1.0470351967080871</v>
      </c>
      <c r="AH31">
        <v>130.668701171875</v>
      </c>
      <c r="AI31" s="2">
        <v>5.5110015869150004</v>
      </c>
      <c r="AJ31" s="2">
        <v>1.0440324614881085</v>
      </c>
      <c r="AK31">
        <v>97.704200744628906</v>
      </c>
      <c r="AL31" s="2">
        <v>5.5518035888672017</v>
      </c>
      <c r="AM31" s="2">
        <v>1.0602458944120923</v>
      </c>
      <c r="AN31">
        <v>104.69629669189401</v>
      </c>
      <c r="AO31" s="2">
        <v>6.1333999633784089</v>
      </c>
      <c r="AP31" s="2">
        <v>1.0622282843438786</v>
      </c>
      <c r="AQ31">
        <v>87.351501464843693</v>
      </c>
      <c r="AR31" s="2">
        <v>5.0736007690429972</v>
      </c>
      <c r="AS31" s="2">
        <v>1.0616641981156181</v>
      </c>
      <c r="AT31">
        <v>111.685096740722</v>
      </c>
      <c r="AU31" s="2">
        <v>5.2462997436520027</v>
      </c>
      <c r="AV31" s="2">
        <v>1.0492893558708336</v>
      </c>
      <c r="AW31">
        <v>107.830101013183</v>
      </c>
      <c r="AX31" s="2">
        <v>3.5558013916009941</v>
      </c>
      <c r="AY31" s="2">
        <v>1.0341004581618407</v>
      </c>
    </row>
    <row r="32" spans="1:51" x14ac:dyDescent="0.25">
      <c r="A32" s="2">
        <v>550</v>
      </c>
      <c r="B32" s="2" t="s">
        <v>11</v>
      </c>
      <c r="C32" s="2">
        <v>50</v>
      </c>
      <c r="D32" s="2">
        <v>78.776199340820298</v>
      </c>
      <c r="E32" s="2">
        <v>2.7487030029297017</v>
      </c>
      <c r="F32" s="2">
        <v>1.0361540644547018</v>
      </c>
      <c r="G32" s="2">
        <v>103.44629669189401</v>
      </c>
      <c r="H32" s="2">
        <v>4.8451995849604117</v>
      </c>
      <c r="I32" s="2">
        <v>1.0491394084561327</v>
      </c>
      <c r="J32" s="2">
        <v>83.350303649902301</v>
      </c>
      <c r="K32" s="2">
        <v>3.5472030639648011</v>
      </c>
      <c r="L32" s="2">
        <v>1.0444494391561256</v>
      </c>
      <c r="M32" s="2">
        <v>52.325000762939403</v>
      </c>
      <c r="N32" s="2">
        <v>1.6873016357422017</v>
      </c>
      <c r="O32" s="2">
        <v>1.0333210565413697</v>
      </c>
      <c r="P32" s="2">
        <v>108.787101745605</v>
      </c>
      <c r="Q32" s="2">
        <v>5.264404296875</v>
      </c>
      <c r="R32" s="2">
        <v>1.0508526576935673</v>
      </c>
      <c r="S32" s="2">
        <v>143.17100524902301</v>
      </c>
      <c r="T32" s="2">
        <v>6.197509765625</v>
      </c>
      <c r="U32" s="2">
        <v>1.0452460510243471</v>
      </c>
      <c r="V32" s="2">
        <v>95.839599609375</v>
      </c>
      <c r="W32" s="2">
        <v>3.3142013549804972</v>
      </c>
      <c r="X32" s="2">
        <v>1.03581936870856</v>
      </c>
      <c r="Y32">
        <v>125.262397766113</v>
      </c>
      <c r="Z32" s="2">
        <v>4.835098266602003</v>
      </c>
      <c r="AA32" s="2">
        <v>1.0401495199734312</v>
      </c>
      <c r="AB32">
        <v>125.70400238037099</v>
      </c>
      <c r="AC32" s="2">
        <v>5.6982040405279974</v>
      </c>
      <c r="AD32" s="2">
        <v>1.0474827393289057</v>
      </c>
      <c r="AE32">
        <v>81.713096618652301</v>
      </c>
      <c r="AF32" s="2">
        <v>2.4171981811523011</v>
      </c>
      <c r="AG32" s="2">
        <v>1.0304832687286785</v>
      </c>
      <c r="AH32">
        <v>130.25270080566401</v>
      </c>
      <c r="AI32" s="2">
        <v>5.0950012207040061</v>
      </c>
      <c r="AJ32" s="2">
        <v>1.0407086518656041</v>
      </c>
      <c r="AK32">
        <v>96.683799743652301</v>
      </c>
      <c r="AL32" s="2">
        <v>4.5314025878905966</v>
      </c>
      <c r="AM32" s="2">
        <v>1.0491729214621659</v>
      </c>
      <c r="AN32">
        <v>103.24739837646401</v>
      </c>
      <c r="AO32" s="2">
        <v>4.6845016479484087</v>
      </c>
      <c r="AP32" s="2">
        <v>1.0475280435481875</v>
      </c>
      <c r="AQ32">
        <v>86.3135986328125</v>
      </c>
      <c r="AR32" s="2">
        <v>4.035697937011804</v>
      </c>
      <c r="AS32" s="2">
        <v>1.0490495978006618</v>
      </c>
      <c r="AT32">
        <v>111.17690277099599</v>
      </c>
      <c r="AU32" s="2">
        <v>4.7381057739259944</v>
      </c>
      <c r="AV32" s="2">
        <v>1.0445148377058078</v>
      </c>
      <c r="AW32">
        <v>108.01580047607401</v>
      </c>
      <c r="AX32" s="2">
        <v>3.7415008544920028</v>
      </c>
      <c r="AY32" s="2">
        <v>1.0358813328698457</v>
      </c>
    </row>
    <row r="33" spans="1:51" x14ac:dyDescent="0.25">
      <c r="A33" s="2">
        <v>555</v>
      </c>
      <c r="B33" s="2" t="s">
        <v>11</v>
      </c>
      <c r="C33" s="2">
        <v>55</v>
      </c>
      <c r="D33" s="2">
        <v>79.598701477050696</v>
      </c>
      <c r="E33" s="2">
        <v>3.5712051391600994</v>
      </c>
      <c r="F33" s="2">
        <v>1.0469725469228728</v>
      </c>
      <c r="G33" s="2">
        <v>102.72200012207</v>
      </c>
      <c r="H33" s="2">
        <v>4.1209030151364061</v>
      </c>
      <c r="I33" s="2">
        <v>1.0417936831946937</v>
      </c>
      <c r="J33" s="2">
        <v>83.013999938964801</v>
      </c>
      <c r="K33" s="2">
        <v>3.2108993530273011</v>
      </c>
      <c r="L33" s="2">
        <v>1.0402352706781057</v>
      </c>
      <c r="M33" s="2">
        <v>51.700698852538999</v>
      </c>
      <c r="N33" s="2">
        <v>1.0629997253417969</v>
      </c>
      <c r="O33" s="2">
        <v>1.020992259594411</v>
      </c>
      <c r="P33" s="2">
        <v>107.834701538085</v>
      </c>
      <c r="Q33" s="2">
        <v>4.3120040893549998</v>
      </c>
      <c r="R33" s="2">
        <v>1.0416527408541545</v>
      </c>
      <c r="S33" s="2">
        <v>141.45750427246</v>
      </c>
      <c r="T33" s="2">
        <v>4.4840087890619884</v>
      </c>
      <c r="U33" s="2">
        <v>1.032736324449028</v>
      </c>
      <c r="V33" s="2">
        <v>95.960601806640597</v>
      </c>
      <c r="W33" s="2">
        <v>3.4352035522460938</v>
      </c>
      <c r="X33" s="2">
        <v>1.0371271414882339</v>
      </c>
      <c r="Y33">
        <v>124.25270080566401</v>
      </c>
      <c r="Z33" s="2">
        <v>3.8254013061530117</v>
      </c>
      <c r="AA33" s="2">
        <v>1.0317652336476129</v>
      </c>
      <c r="AB33">
        <v>124.209098815917</v>
      </c>
      <c r="AC33" s="2">
        <v>4.2033004760740056</v>
      </c>
      <c r="AD33" s="2">
        <v>1.0350258115376285</v>
      </c>
      <c r="AE33">
        <v>82.0614013671875</v>
      </c>
      <c r="AF33" s="2">
        <v>2.7655029296875</v>
      </c>
      <c r="AG33" s="2">
        <v>1.0348757373859283</v>
      </c>
      <c r="AH33">
        <v>129.83500671386699</v>
      </c>
      <c r="AI33" s="2">
        <v>4.677307128906989</v>
      </c>
      <c r="AJ33" s="2">
        <v>1.0373713095112611</v>
      </c>
      <c r="AK33">
        <v>94.852302551269503</v>
      </c>
      <c r="AL33" s="2">
        <v>2.6999053955077983</v>
      </c>
      <c r="AM33" s="2">
        <v>1.0292982654693643</v>
      </c>
      <c r="AN33">
        <v>103.22669982910099</v>
      </c>
      <c r="AO33" s="2">
        <v>4.6638031005853975</v>
      </c>
      <c r="AP33" s="2">
        <v>1.047318040108252</v>
      </c>
      <c r="AQ33">
        <v>86.4530029296875</v>
      </c>
      <c r="AR33" s="2">
        <v>4.175102233886804</v>
      </c>
      <c r="AS33" s="2">
        <v>1.0507439081281749</v>
      </c>
      <c r="AT33">
        <v>110.628196716308</v>
      </c>
      <c r="AU33" s="2">
        <v>4.189399719237997</v>
      </c>
      <c r="AV33" s="2">
        <v>1.0393597056471178</v>
      </c>
      <c r="AW33">
        <v>107.885902404785</v>
      </c>
      <c r="AX33" s="2">
        <v>3.6116027832029971</v>
      </c>
      <c r="AY33" s="2">
        <v>1.0346355985732796</v>
      </c>
    </row>
    <row r="34" spans="1:51" x14ac:dyDescent="0.25">
      <c r="A34" s="2">
        <v>560</v>
      </c>
      <c r="B34" s="2" t="s">
        <v>11</v>
      </c>
      <c r="C34" s="2">
        <v>60</v>
      </c>
      <c r="D34" s="2">
        <v>77.237098693847599</v>
      </c>
      <c r="E34" s="2">
        <v>1.2096023559570028</v>
      </c>
      <c r="F34" s="2">
        <v>1.015910064308591</v>
      </c>
      <c r="G34" s="2">
        <v>100.81340026855401</v>
      </c>
      <c r="H34" s="2">
        <v>2.2123031616204116</v>
      </c>
      <c r="I34" s="2">
        <v>1.0224369020886366</v>
      </c>
      <c r="J34" s="2">
        <v>82.282302856445298</v>
      </c>
      <c r="K34" s="2">
        <v>2.4792022705077983</v>
      </c>
      <c r="L34" s="2">
        <v>1.031066490553685</v>
      </c>
      <c r="M34" s="2">
        <v>52.290699005126903</v>
      </c>
      <c r="N34" s="2">
        <v>1.6529998779297017</v>
      </c>
      <c r="O34" s="2">
        <v>1.0326436608775909</v>
      </c>
      <c r="P34" s="2">
        <v>107.122596740722</v>
      </c>
      <c r="Q34" s="2">
        <v>3.5998992919920028</v>
      </c>
      <c r="R34" s="2">
        <v>1.0347740097651037</v>
      </c>
      <c r="S34" s="2">
        <v>140.64990234375</v>
      </c>
      <c r="T34" s="2">
        <v>3.6764068603519888</v>
      </c>
      <c r="U34" s="2">
        <v>1.0268402791896158</v>
      </c>
      <c r="V34" s="2">
        <v>94.96240234375</v>
      </c>
      <c r="W34" s="2">
        <v>2.4370040893554972</v>
      </c>
      <c r="X34" s="2">
        <v>1.0263387581716219</v>
      </c>
      <c r="Y34">
        <v>124.08260345458901</v>
      </c>
      <c r="Z34" s="2">
        <v>3.6553039550780113</v>
      </c>
      <c r="AA34" s="2">
        <v>1.0303527852095766</v>
      </c>
      <c r="AB34">
        <v>122.25659942626901</v>
      </c>
      <c r="AC34" s="2">
        <v>2.2508010864260086</v>
      </c>
      <c r="AD34" s="2">
        <v>1.0187557694508393</v>
      </c>
      <c r="AE34">
        <v>81.417503356933594</v>
      </c>
      <c r="AF34" s="2">
        <v>2.1216049194335938</v>
      </c>
      <c r="AG34" s="2">
        <v>1.0267555442493135</v>
      </c>
      <c r="AH34">
        <v>128.04919433593699</v>
      </c>
      <c r="AI34" s="2">
        <v>2.8914947509769888</v>
      </c>
      <c r="AJ34" s="2">
        <v>1.0231028115774385</v>
      </c>
      <c r="AK34">
        <v>95.816703796386705</v>
      </c>
      <c r="AL34" s="2">
        <v>3.664306640625</v>
      </c>
      <c r="AM34" s="2">
        <v>1.0397635520477169</v>
      </c>
      <c r="AN34">
        <v>102.41989898681599</v>
      </c>
      <c r="AO34" s="2">
        <v>3.8570022583003976</v>
      </c>
      <c r="AP34" s="2">
        <v>1.0391323955192209</v>
      </c>
      <c r="AR34" s="2">
        <v>-82.277900695800696</v>
      </c>
      <c r="AS34" s="2">
        <v>0</v>
      </c>
      <c r="AT34">
        <v>108.899597167968</v>
      </c>
      <c r="AU34" s="2">
        <v>2.460800170897997</v>
      </c>
      <c r="AV34" s="2">
        <v>1.0231193910521719</v>
      </c>
      <c r="AW34">
        <v>106.848503112792</v>
      </c>
      <c r="AX34" s="2">
        <v>2.5742034912099996</v>
      </c>
      <c r="AY34" s="2">
        <v>1.0246868451819091</v>
      </c>
    </row>
    <row r="35" spans="1:51" x14ac:dyDescent="0.25">
      <c r="A35" s="2">
        <v>565</v>
      </c>
      <c r="B35" s="2" t="s">
        <v>11</v>
      </c>
      <c r="C35" s="2">
        <v>65</v>
      </c>
      <c r="D35" s="2">
        <v>78.024696350097599</v>
      </c>
      <c r="E35" s="2">
        <v>1.9972000122070028</v>
      </c>
      <c r="F35" s="2">
        <v>1.0262694434041442</v>
      </c>
      <c r="G35" s="2">
        <v>101.754600524902</v>
      </c>
      <c r="H35" s="2">
        <v>3.1535034179684089</v>
      </c>
      <c r="I35" s="2">
        <v>1.0319824374220543</v>
      </c>
      <c r="J35" s="2">
        <v>82.4801025390625</v>
      </c>
      <c r="K35" s="2">
        <v>2.677001953125</v>
      </c>
      <c r="L35" s="2">
        <v>1.0335450870137837</v>
      </c>
      <c r="M35" s="2">
        <v>51.823699951171797</v>
      </c>
      <c r="N35" s="2">
        <v>1.1860008239745952</v>
      </c>
      <c r="O35" s="2">
        <v>1.0234213016076317</v>
      </c>
      <c r="P35" s="2">
        <v>106.07559967041</v>
      </c>
      <c r="Q35" s="2">
        <v>2.5529022216800001</v>
      </c>
      <c r="R35" s="2">
        <v>1.0246603139658752</v>
      </c>
      <c r="S35" s="2">
        <v>139.37010192871</v>
      </c>
      <c r="T35" s="2">
        <v>2.3966064453119884</v>
      </c>
      <c r="U35" s="2">
        <v>1.0174968627094902</v>
      </c>
      <c r="V35" s="2">
        <v>94.358001708984304</v>
      </c>
      <c r="W35" s="2">
        <v>1.8326034545898011</v>
      </c>
      <c r="X35" s="2">
        <v>1.0198064908572577</v>
      </c>
      <c r="Y35">
        <v>122.92250061035099</v>
      </c>
      <c r="Z35" s="2">
        <v>2.4952011108400001</v>
      </c>
      <c r="AA35" s="2">
        <v>1.0207195637634483</v>
      </c>
      <c r="AB35">
        <v>122.6875</v>
      </c>
      <c r="AC35" s="2">
        <v>2.6817016601570032</v>
      </c>
      <c r="AD35" s="2">
        <v>1.0223464340661501</v>
      </c>
      <c r="AE35">
        <v>81.050399780273395</v>
      </c>
      <c r="AF35" s="2">
        <v>1.7545013427733949</v>
      </c>
      <c r="AG35" s="2">
        <v>1.0221260037069417</v>
      </c>
      <c r="AH35">
        <v>127.707397460937</v>
      </c>
      <c r="AI35" s="2">
        <v>2.549697875977003</v>
      </c>
      <c r="AJ35" s="2">
        <v>1.0203718819092404</v>
      </c>
      <c r="AK35">
        <v>94.818496704101506</v>
      </c>
      <c r="AL35" s="2">
        <v>2.6660995483398011</v>
      </c>
      <c r="AM35" s="2">
        <v>1.0289314182878324</v>
      </c>
      <c r="AN35">
        <v>101.418899536132</v>
      </c>
      <c r="AO35" s="2">
        <v>2.8560028076164059</v>
      </c>
      <c r="AP35" s="2">
        <v>1.0289764495810534</v>
      </c>
      <c r="AQ35">
        <v>84.603599548339801</v>
      </c>
      <c r="AR35" s="2">
        <v>2.3256988525391051</v>
      </c>
      <c r="AS35" s="2">
        <v>1.0282663854190655</v>
      </c>
      <c r="AT35">
        <v>108.910102844238</v>
      </c>
      <c r="AU35" s="2">
        <v>2.4713058471679972</v>
      </c>
      <c r="AV35" s="2">
        <v>1.0232180926212087</v>
      </c>
      <c r="AW35">
        <v>106.24770355224599</v>
      </c>
      <c r="AX35" s="2">
        <v>1.9734039306639914</v>
      </c>
      <c r="AY35" s="2">
        <v>1.018925122852185</v>
      </c>
    </row>
    <row r="36" spans="1:51" x14ac:dyDescent="0.25">
      <c r="A36" s="2">
        <v>570</v>
      </c>
      <c r="B36" s="2" t="s">
        <v>11</v>
      </c>
      <c r="C36" s="2">
        <v>70</v>
      </c>
      <c r="D36" s="2">
        <v>77.223396301269503</v>
      </c>
      <c r="E36" s="2">
        <v>1.1958999633789063</v>
      </c>
      <c r="F36" s="2">
        <v>1.0157298348753185</v>
      </c>
      <c r="G36" s="2">
        <v>100.959602355957</v>
      </c>
      <c r="H36" s="2">
        <v>2.3585052490234091</v>
      </c>
      <c r="I36" s="2">
        <v>1.0239196653812643</v>
      </c>
      <c r="J36" s="2">
        <v>81.730201721191406</v>
      </c>
      <c r="K36" s="2">
        <v>1.9271011352539063</v>
      </c>
      <c r="L36" s="2">
        <v>1.024148198768025</v>
      </c>
      <c r="M36" s="2">
        <v>51.708000183105398</v>
      </c>
      <c r="N36" s="2">
        <v>1.070301055908196</v>
      </c>
      <c r="O36" s="2">
        <v>1.0211364472390363</v>
      </c>
      <c r="P36" s="2">
        <v>105.26750183105401</v>
      </c>
      <c r="Q36" s="2">
        <v>1.7448043823240056</v>
      </c>
      <c r="R36" s="2">
        <v>1.0168543172205122</v>
      </c>
      <c r="S36" s="2">
        <v>139.78599548339801</v>
      </c>
      <c r="T36" s="2">
        <v>2.8125</v>
      </c>
      <c r="U36" s="2">
        <v>1.020533169501693</v>
      </c>
      <c r="V36" s="2">
        <v>93.985298156738196</v>
      </c>
      <c r="W36" s="2">
        <v>1.4598999023436932</v>
      </c>
      <c r="X36" s="2">
        <v>1.0157783692898004</v>
      </c>
      <c r="Y36">
        <v>122.495002746582</v>
      </c>
      <c r="Z36" s="2">
        <v>2.0677032470710088</v>
      </c>
      <c r="AA36" s="2">
        <v>1.0171697219456408</v>
      </c>
      <c r="AB36">
        <v>121.625099182128</v>
      </c>
      <c r="AC36" s="2">
        <v>1.6193008422849999</v>
      </c>
      <c r="AD36" s="2">
        <v>1.013493521685505</v>
      </c>
      <c r="AE36">
        <v>80.966003417968693</v>
      </c>
      <c r="AF36" s="2">
        <v>1.6701049804686932</v>
      </c>
      <c r="AG36" s="2">
        <v>1.0210616817941101</v>
      </c>
      <c r="AH36">
        <v>127.36940002441401</v>
      </c>
      <c r="AI36" s="2">
        <v>2.2117004394540061</v>
      </c>
      <c r="AJ36" s="2">
        <v>1.017671309450304</v>
      </c>
      <c r="AL36" s="2">
        <v>-92.152397155761705</v>
      </c>
      <c r="AM36" s="2">
        <v>0</v>
      </c>
      <c r="AN36">
        <v>100.63490295410099</v>
      </c>
      <c r="AO36" s="2">
        <v>2.0720062255853975</v>
      </c>
      <c r="AP36" s="2">
        <v>1.021022172585822</v>
      </c>
      <c r="AQ36">
        <v>83.945899963378906</v>
      </c>
      <c r="AR36" s="2">
        <v>1.6679992675782103</v>
      </c>
      <c r="AS36" s="2">
        <v>1.020272749468234</v>
      </c>
      <c r="AT36">
        <v>108.54859924316401</v>
      </c>
      <c r="AU36" s="2">
        <v>2.1098022460940058</v>
      </c>
      <c r="AV36" s="2">
        <v>1.0198217408089654</v>
      </c>
      <c r="AW36">
        <v>105.91439819335901</v>
      </c>
      <c r="AX36" s="2">
        <v>1.6400985717770027</v>
      </c>
      <c r="AY36" s="2">
        <v>1.0157286942010546</v>
      </c>
    </row>
    <row r="37" spans="1:51" x14ac:dyDescent="0.25">
      <c r="A37" s="2">
        <v>575</v>
      </c>
      <c r="B37" s="2" t="s">
        <v>11</v>
      </c>
      <c r="C37" s="2">
        <v>75</v>
      </c>
      <c r="D37" s="2">
        <v>77.018600463867102</v>
      </c>
      <c r="E37" s="2">
        <v>0.99110412597650566</v>
      </c>
      <c r="F37" s="2">
        <v>1.0130361273712305</v>
      </c>
      <c r="G37" s="2">
        <v>100.265701293945</v>
      </c>
      <c r="H37" s="2">
        <v>1.6646041870114061</v>
      </c>
      <c r="I37" s="2">
        <v>1.0168822075600856</v>
      </c>
      <c r="J37" s="2">
        <v>81.367897033691406</v>
      </c>
      <c r="K37" s="2">
        <v>1.5647964477539063</v>
      </c>
      <c r="L37" s="2">
        <v>1.0196082161753706</v>
      </c>
      <c r="M37" s="2">
        <v>51.4317016601562</v>
      </c>
      <c r="N37" s="2">
        <v>0.79400253295899859</v>
      </c>
      <c r="O37" s="2">
        <v>1.0156800673538611</v>
      </c>
      <c r="P37" s="2">
        <v>104.976501464843</v>
      </c>
      <c r="Q37" s="2">
        <v>1.453804016112997</v>
      </c>
      <c r="R37" s="2">
        <v>1.0140433359247907</v>
      </c>
      <c r="S37" s="2">
        <v>138.71000671386699</v>
      </c>
      <c r="T37" s="2">
        <v>1.7365112304689774</v>
      </c>
      <c r="U37" s="2">
        <v>1.0126777171330892</v>
      </c>
      <c r="V37" s="2">
        <v>93.651702880859304</v>
      </c>
      <c r="W37" s="2">
        <v>1.1263046264648011</v>
      </c>
      <c r="X37" s="2">
        <v>1.0121729238426846</v>
      </c>
      <c r="Y37">
        <v>122.497901916503</v>
      </c>
      <c r="Z37" s="2">
        <v>2.0706024169920028</v>
      </c>
      <c r="AA37" s="2">
        <v>1.0171937959714892</v>
      </c>
      <c r="AB37">
        <v>121.546997070312</v>
      </c>
      <c r="AC37" s="2">
        <v>1.5411987304690058</v>
      </c>
      <c r="AD37" s="2">
        <v>1.0128427022009763</v>
      </c>
      <c r="AE37">
        <v>80.466796875</v>
      </c>
      <c r="AF37" s="2">
        <v>1.1708984375</v>
      </c>
      <c r="AG37" s="2">
        <v>1.0147661917018682</v>
      </c>
      <c r="AH37">
        <v>127.106002807617</v>
      </c>
      <c r="AI37" s="2">
        <v>1.9483032226570032</v>
      </c>
      <c r="AJ37" s="2">
        <v>1.0155667867747478</v>
      </c>
      <c r="AL37" s="2">
        <v>-92.152397155761705</v>
      </c>
      <c r="AM37" s="2">
        <v>0</v>
      </c>
      <c r="AN37">
        <v>100.81069946289</v>
      </c>
      <c r="AO37" s="2">
        <v>2.2478027343744031</v>
      </c>
      <c r="AP37" s="2">
        <v>1.0228057698077382</v>
      </c>
      <c r="AQ37">
        <v>83.988800048828097</v>
      </c>
      <c r="AR37" s="2">
        <v>1.7108993530274006</v>
      </c>
      <c r="AS37" s="2">
        <v>1.0207941541842804</v>
      </c>
      <c r="AT37">
        <v>108.11360168457</v>
      </c>
      <c r="AU37" s="2">
        <v>1.6748046875</v>
      </c>
      <c r="AV37" s="2">
        <v>1.015734908085687</v>
      </c>
      <c r="AW37">
        <v>105.021598815917</v>
      </c>
      <c r="AX37" s="2">
        <v>0.74729919433499958</v>
      </c>
      <c r="AY37" s="2">
        <v>1.0071666671178516</v>
      </c>
    </row>
    <row r="38" spans="1:51" x14ac:dyDescent="0.25">
      <c r="A38" s="2">
        <v>580</v>
      </c>
      <c r="B38" s="2" t="s">
        <v>11</v>
      </c>
      <c r="C38" s="2">
        <v>80</v>
      </c>
      <c r="D38" s="2">
        <v>76.315498352050696</v>
      </c>
      <c r="E38" s="2">
        <v>0.28800201416009941</v>
      </c>
      <c r="F38" s="2">
        <v>1.0037881296640379</v>
      </c>
      <c r="G38" s="2">
        <v>100.13500213623</v>
      </c>
      <c r="H38" s="2">
        <v>1.533905029296406</v>
      </c>
      <c r="I38" s="2">
        <v>1.0155566730422165</v>
      </c>
      <c r="J38" s="2">
        <v>81.009498596191406</v>
      </c>
      <c r="K38" s="2">
        <v>1.2063980102539063</v>
      </c>
      <c r="L38" s="2">
        <v>1.0151171821820979</v>
      </c>
      <c r="M38" s="2">
        <v>51.134799957275298</v>
      </c>
      <c r="N38" s="2">
        <v>0.49710083007809658</v>
      </c>
      <c r="O38" s="2">
        <v>1.0098168131381606</v>
      </c>
      <c r="P38" s="2">
        <v>104.461502075195</v>
      </c>
      <c r="Q38" s="2">
        <v>0.93880462646500007</v>
      </c>
      <c r="R38" s="2">
        <v>1.0090685873687744</v>
      </c>
      <c r="S38" s="2">
        <v>138.16909790039</v>
      </c>
      <c r="T38" s="2">
        <v>1.1956024169919885</v>
      </c>
      <c r="U38" s="2">
        <v>1.0087287136301264</v>
      </c>
      <c r="V38" s="2">
        <v>93.307998657226506</v>
      </c>
      <c r="W38" s="2">
        <v>0.78260040283200283</v>
      </c>
      <c r="X38" s="2">
        <v>1.0084582224729288</v>
      </c>
      <c r="Y38">
        <v>121.878601074218</v>
      </c>
      <c r="Z38" s="2">
        <v>1.4513015747070028</v>
      </c>
      <c r="AA38" s="2">
        <v>1.0120512672852295</v>
      </c>
      <c r="AB38">
        <v>120.995002746582</v>
      </c>
      <c r="AC38" s="2">
        <v>0.989204406739006</v>
      </c>
      <c r="AD38" s="2">
        <v>1.0082429717598953</v>
      </c>
      <c r="AE38">
        <v>80.180198669433594</v>
      </c>
      <c r="AF38" s="2">
        <v>0.88430023193359375</v>
      </c>
      <c r="AG38" s="2">
        <v>1.0111519038103918</v>
      </c>
      <c r="AH38">
        <v>126.035102844238</v>
      </c>
      <c r="AI38" s="2">
        <v>0.87740325927799745</v>
      </c>
      <c r="AJ38" s="2">
        <v>1.0070103817998219</v>
      </c>
      <c r="AK38">
        <v>93.606201171875</v>
      </c>
      <c r="AL38" s="2">
        <v>1.4538040161132955</v>
      </c>
      <c r="AM38" s="2">
        <v>1.0157760846270334</v>
      </c>
      <c r="AN38">
        <v>99.993301391601506</v>
      </c>
      <c r="AO38" s="2">
        <v>1.4304046630859091</v>
      </c>
      <c r="AP38" s="2">
        <v>1.0145126077922189</v>
      </c>
      <c r="AQ38">
        <v>83.659698486328097</v>
      </c>
      <c r="AR38" s="2">
        <v>1.3817977905274006</v>
      </c>
      <c r="AS38" s="2">
        <v>1.0167942762131985</v>
      </c>
      <c r="AT38">
        <v>107.49870300292901</v>
      </c>
      <c r="AU38" s="2">
        <v>1.0599060058590055</v>
      </c>
      <c r="AV38" s="2">
        <v>1.0099578916312646</v>
      </c>
      <c r="AW38">
        <v>104.88009643554599</v>
      </c>
      <c r="AX38" s="2">
        <v>0.6057968139639911</v>
      </c>
      <c r="AY38" s="2">
        <v>1.0058096464436823</v>
      </c>
    </row>
    <row r="39" spans="1:51" x14ac:dyDescent="0.25">
      <c r="A39" s="2">
        <v>585</v>
      </c>
      <c r="B39" s="2" t="s">
        <v>11</v>
      </c>
      <c r="C39" s="2">
        <v>85</v>
      </c>
      <c r="D39" s="2">
        <v>76.027496337890597</v>
      </c>
      <c r="E39" s="2">
        <v>0</v>
      </c>
      <c r="F39" s="2">
        <v>1</v>
      </c>
      <c r="G39" s="2">
        <v>99.433700561523395</v>
      </c>
      <c r="H39" s="2">
        <v>0.83260345458980112</v>
      </c>
      <c r="I39" s="2">
        <v>1.0084441601464824</v>
      </c>
      <c r="J39" s="2">
        <v>80.571197509765597</v>
      </c>
      <c r="K39" s="2">
        <v>0.76809692382809658</v>
      </c>
      <c r="L39" s="2">
        <v>1.0096249007643625</v>
      </c>
      <c r="M39" s="2">
        <v>50.897598266601499</v>
      </c>
      <c r="N39" s="2">
        <v>0.25989913940429688</v>
      </c>
      <c r="O39" s="2">
        <v>1.0051325226833758</v>
      </c>
      <c r="P39" s="2">
        <v>104.174598693847</v>
      </c>
      <c r="Q39" s="2">
        <v>0.65190124511700276</v>
      </c>
      <c r="R39" s="2">
        <v>1.0062971817889488</v>
      </c>
      <c r="S39" s="2">
        <v>137.85060119628901</v>
      </c>
      <c r="T39" s="2">
        <v>0.87710571289099448</v>
      </c>
      <c r="U39" s="2">
        <v>1.0064034703195357</v>
      </c>
      <c r="V39" s="2">
        <v>93.196197509765597</v>
      </c>
      <c r="W39" s="2">
        <v>0.67079925537109375</v>
      </c>
      <c r="X39" s="2">
        <v>1.0072498931971821</v>
      </c>
      <c r="Y39">
        <v>121.369903564453</v>
      </c>
      <c r="Z39" s="2">
        <v>0.94260406494200311</v>
      </c>
      <c r="AA39" s="2">
        <v>1.0078271626853663</v>
      </c>
      <c r="AB39">
        <v>120.394897460937</v>
      </c>
      <c r="AC39" s="2">
        <v>0.3890991210940058</v>
      </c>
      <c r="AD39" s="2">
        <v>1.0032423360077329</v>
      </c>
      <c r="AE39">
        <v>79.690597534179602</v>
      </c>
      <c r="AF39" s="2">
        <v>0.39469909667960223</v>
      </c>
      <c r="AG39" s="2">
        <v>1.0049775474451645</v>
      </c>
      <c r="AH39">
        <v>125.98829650878901</v>
      </c>
      <c r="AI39" s="2">
        <v>0.83059692382900607</v>
      </c>
      <c r="AJ39" s="2">
        <v>1.0066364029267347</v>
      </c>
      <c r="AK39">
        <v>93.333702087402301</v>
      </c>
      <c r="AL39" s="2">
        <v>1.1813049316405966</v>
      </c>
      <c r="AM39" s="2">
        <v>1.0128190363799641</v>
      </c>
      <c r="AN39">
        <v>99.727798461914006</v>
      </c>
      <c r="AO39" s="2">
        <v>1.1649017333984091</v>
      </c>
      <c r="AP39" s="2">
        <v>1.0118188666533112</v>
      </c>
      <c r="AQ39">
        <v>82.822700500488196</v>
      </c>
      <c r="AR39" s="2">
        <v>0.5447998046875</v>
      </c>
      <c r="AS39" s="2">
        <v>1.0066214597125143</v>
      </c>
      <c r="AT39">
        <v>107.249801635742</v>
      </c>
      <c r="AU39" s="2">
        <v>0.8110046386720029</v>
      </c>
      <c r="AV39" s="2">
        <v>1.0076194457430248</v>
      </c>
      <c r="AW39">
        <v>104.586502075195</v>
      </c>
      <c r="AX39" s="2">
        <v>0.31220245361299703</v>
      </c>
      <c r="AY39" s="2">
        <v>1.002994049873708</v>
      </c>
    </row>
    <row r="40" spans="1:51" x14ac:dyDescent="0.25">
      <c r="A40" s="2">
        <v>590</v>
      </c>
      <c r="B40" s="2" t="s">
        <v>11</v>
      </c>
      <c r="C40" s="2">
        <v>90</v>
      </c>
      <c r="D40" s="2">
        <v>76.337501525878906</v>
      </c>
      <c r="E40" s="2">
        <v>0.31000518798830967</v>
      </c>
      <c r="F40" s="2">
        <v>1.0040775404021007</v>
      </c>
      <c r="G40" s="2">
        <v>99.003601074218693</v>
      </c>
      <c r="H40" s="2">
        <v>0.40250396728509941</v>
      </c>
      <c r="I40" s="2">
        <v>1.0040821449161825</v>
      </c>
      <c r="J40" s="2">
        <v>80.035102844238196</v>
      </c>
      <c r="K40" s="2">
        <v>0.23200225830069598</v>
      </c>
      <c r="L40" s="2">
        <v>1.0029071835128869</v>
      </c>
      <c r="M40" s="2">
        <v>51.1450996398925</v>
      </c>
      <c r="N40" s="2">
        <v>0.50740051269529829</v>
      </c>
      <c r="O40" s="2">
        <v>1.0100202126368489</v>
      </c>
      <c r="P40" s="2">
        <v>103.88140106201099</v>
      </c>
      <c r="Q40" s="2">
        <v>0.3587036132809942</v>
      </c>
      <c r="R40" s="2">
        <v>1.0034649755282763</v>
      </c>
      <c r="S40" s="2">
        <v>137.56700134277301</v>
      </c>
      <c r="T40" s="2">
        <v>0.593505859375</v>
      </c>
      <c r="U40" s="2">
        <v>1.0043329978349493</v>
      </c>
      <c r="V40" s="2">
        <v>92.970397949218693</v>
      </c>
      <c r="W40" s="2">
        <v>0.44499969482419033</v>
      </c>
      <c r="X40" s="2">
        <v>1.0048094869432573</v>
      </c>
      <c r="Y40">
        <v>120.42729949951099</v>
      </c>
      <c r="Z40" s="2">
        <v>0</v>
      </c>
      <c r="AA40" s="2">
        <v>1</v>
      </c>
      <c r="AB40">
        <v>120.005798339843</v>
      </c>
      <c r="AC40" s="2">
        <v>0</v>
      </c>
      <c r="AD40" s="2">
        <v>1</v>
      </c>
      <c r="AE40">
        <v>79.709503173828097</v>
      </c>
      <c r="AF40" s="2">
        <v>0.41360473632809658</v>
      </c>
      <c r="AG40" s="2">
        <v>1.0052159663296343</v>
      </c>
      <c r="AH40">
        <v>125.15769958496</v>
      </c>
      <c r="AI40" s="2">
        <v>0</v>
      </c>
      <c r="AJ40" s="2">
        <v>1</v>
      </c>
      <c r="AK40">
        <v>92.640602111816406</v>
      </c>
      <c r="AL40" s="2">
        <v>0.48820495605470171</v>
      </c>
      <c r="AM40" s="2">
        <v>1.0052977998524499</v>
      </c>
      <c r="AN40">
        <v>99.187698364257798</v>
      </c>
      <c r="AO40" s="2">
        <v>0.62480163574220171</v>
      </c>
      <c r="AP40" s="2">
        <v>1.0063391160008535</v>
      </c>
      <c r="AQ40">
        <v>83.088600158691406</v>
      </c>
      <c r="AR40" s="2">
        <v>0.81069946289071027</v>
      </c>
      <c r="AS40" s="2">
        <v>1.0098531860443067</v>
      </c>
      <c r="AT40">
        <v>106.63939666748</v>
      </c>
      <c r="AU40" s="2">
        <v>0.20059967040999993</v>
      </c>
      <c r="AV40" s="2">
        <v>1.0018846480425321</v>
      </c>
      <c r="AW40">
        <v>104.594802856445</v>
      </c>
      <c r="AX40" s="2">
        <v>0.32050323486299703</v>
      </c>
      <c r="AY40" s="2">
        <v>1.003073655119489</v>
      </c>
    </row>
    <row r="41" spans="1:51" x14ac:dyDescent="0.25">
      <c r="A41" s="2">
        <v>595</v>
      </c>
      <c r="B41" s="2" t="s">
        <v>11</v>
      </c>
      <c r="C41" s="2">
        <v>95</v>
      </c>
      <c r="D41" s="2">
        <v>77.046401977539006</v>
      </c>
      <c r="E41" s="2">
        <v>1.0189056396484091</v>
      </c>
      <c r="F41" s="2">
        <v>1.0134018044619024</v>
      </c>
      <c r="G41" s="2">
        <v>98.954498291015597</v>
      </c>
      <c r="H41" s="2">
        <v>0.35340118408200283</v>
      </c>
      <c r="I41" s="2">
        <v>1.0035841506276419</v>
      </c>
      <c r="J41" s="2">
        <v>79.917503356933594</v>
      </c>
      <c r="K41" s="2">
        <v>0.11440277099609375</v>
      </c>
      <c r="L41" s="2">
        <v>1.0014335629838453</v>
      </c>
      <c r="M41" s="2">
        <v>50.637699127197202</v>
      </c>
      <c r="N41" s="2">
        <v>0</v>
      </c>
      <c r="O41" s="2">
        <v>1</v>
      </c>
      <c r="P41" s="2">
        <v>103.63710021972599</v>
      </c>
      <c r="Q41" s="2">
        <v>0.11440277099599427</v>
      </c>
      <c r="R41" s="2">
        <v>1.0011050984355643</v>
      </c>
      <c r="S41" s="2">
        <v>137.21940612792901</v>
      </c>
      <c r="T41" s="2">
        <v>0.2459106445309942</v>
      </c>
      <c r="U41" s="2">
        <v>1.0017953155365069</v>
      </c>
      <c r="V41" s="2">
        <v>92.5509033203125</v>
      </c>
      <c r="W41" s="2">
        <v>2.5505065917997172E-2</v>
      </c>
      <c r="X41" s="2">
        <v>1.0002756547542533</v>
      </c>
      <c r="Y41">
        <v>120.48280334472599</v>
      </c>
      <c r="Z41" s="2">
        <v>5.5503845215000069E-2</v>
      </c>
      <c r="AA41" s="2">
        <v>1.0004608908897374</v>
      </c>
      <c r="AB41">
        <v>120.37570190429599</v>
      </c>
      <c r="AC41" s="2">
        <v>0.3699035644529971</v>
      </c>
      <c r="AD41" s="2">
        <v>1.0030823807646816</v>
      </c>
      <c r="AE41">
        <v>79.476997375488196</v>
      </c>
      <c r="AF41" s="2">
        <v>0.18109893798819598</v>
      </c>
      <c r="AG41" s="2">
        <v>1.0022838373933165</v>
      </c>
      <c r="AH41">
        <v>125.242301940917</v>
      </c>
      <c r="AI41" s="2">
        <v>8.4602355957002828E-2</v>
      </c>
      <c r="AJ41" s="2">
        <v>1.0006759660511304</v>
      </c>
      <c r="AK41">
        <v>92.152397155761705</v>
      </c>
      <c r="AL41" s="2">
        <v>0</v>
      </c>
      <c r="AM41" s="2">
        <v>1</v>
      </c>
      <c r="AN41">
        <v>98.629898071289006</v>
      </c>
      <c r="AO41" s="2">
        <v>6.7001342773409078E-2</v>
      </c>
      <c r="AP41" s="2">
        <v>1.0006797826058011</v>
      </c>
      <c r="AQ41">
        <v>82.277900695800696</v>
      </c>
      <c r="AR41" s="2">
        <v>0</v>
      </c>
      <c r="AS41" s="2">
        <v>1</v>
      </c>
      <c r="AT41">
        <v>106.493896484375</v>
      </c>
      <c r="AU41" s="2">
        <v>5.5099487305000139E-2</v>
      </c>
      <c r="AV41" s="2">
        <v>1.0005176635668527</v>
      </c>
      <c r="AW41">
        <v>104.427001953125</v>
      </c>
      <c r="AX41" s="2">
        <v>0.15270233154299717</v>
      </c>
      <c r="AY41" s="2">
        <v>1.0014644292227055</v>
      </c>
    </row>
    <row r="42" spans="1:51" x14ac:dyDescent="0.25">
      <c r="A42" s="2">
        <v>600</v>
      </c>
      <c r="B42" s="2" t="s">
        <v>11</v>
      </c>
      <c r="C42" s="2">
        <v>100</v>
      </c>
      <c r="D42" s="2"/>
      <c r="E42" s="2">
        <v>-76.027496337890597</v>
      </c>
      <c r="F42" s="2">
        <v>0</v>
      </c>
      <c r="G42" s="2">
        <v>98.601097106933594</v>
      </c>
      <c r="H42" s="2">
        <v>0</v>
      </c>
      <c r="I42" s="2">
        <v>1</v>
      </c>
      <c r="J42" s="2">
        <v>79.8031005859375</v>
      </c>
      <c r="K42" s="2">
        <v>0</v>
      </c>
      <c r="L42" s="2">
        <v>1</v>
      </c>
      <c r="M42" s="2">
        <v>50.916698455810497</v>
      </c>
      <c r="N42" s="2">
        <v>0.27899932861329546</v>
      </c>
      <c r="O42" s="2">
        <v>1.0055097157537209</v>
      </c>
      <c r="P42" s="2">
        <v>103.52269744873</v>
      </c>
      <c r="Q42" s="2">
        <v>0</v>
      </c>
      <c r="R42" s="2">
        <v>1</v>
      </c>
      <c r="S42" s="2">
        <v>136.97349548339801</v>
      </c>
      <c r="T42" s="2">
        <v>0</v>
      </c>
      <c r="U42" s="2">
        <v>1</v>
      </c>
      <c r="V42" s="2">
        <v>92.525398254394503</v>
      </c>
      <c r="W42" s="2">
        <v>0</v>
      </c>
      <c r="X42" s="2">
        <v>1</v>
      </c>
      <c r="Y42">
        <v>120.68560028076099</v>
      </c>
      <c r="Z42" s="2">
        <v>0.25830078125</v>
      </c>
      <c r="AA42" s="2">
        <v>1.0021448689983374</v>
      </c>
      <c r="AB42">
        <v>120.005897521972</v>
      </c>
      <c r="AC42" s="2">
        <v>9.9182129005725983E-5</v>
      </c>
      <c r="AD42" s="2">
        <v>1.0000008264778066</v>
      </c>
      <c r="AE42">
        <v>79.2958984375</v>
      </c>
      <c r="AF42" s="2">
        <v>0</v>
      </c>
      <c r="AG42" s="2">
        <v>1</v>
      </c>
      <c r="AH42">
        <v>125.687599182128</v>
      </c>
      <c r="AI42" s="2">
        <v>0.52989959716799717</v>
      </c>
      <c r="AJ42" s="2">
        <v>1.0042338553594803</v>
      </c>
      <c r="AK42">
        <v>93.028900146484304</v>
      </c>
      <c r="AL42" s="2">
        <v>0.87650299072259941</v>
      </c>
      <c r="AM42" s="2">
        <v>1.0095114507899461</v>
      </c>
      <c r="AN42">
        <v>98.562896728515597</v>
      </c>
      <c r="AO42" s="2">
        <v>0</v>
      </c>
      <c r="AP42" s="2">
        <v>1</v>
      </c>
      <c r="AQ42">
        <v>82.440101623535099</v>
      </c>
      <c r="AR42" s="2">
        <v>0.16220092773440342</v>
      </c>
      <c r="AS42" s="2">
        <v>1.0019713790259925</v>
      </c>
      <c r="AT42">
        <v>106.43879699707</v>
      </c>
      <c r="AU42" s="2">
        <v>0</v>
      </c>
      <c r="AV42" s="2">
        <v>1</v>
      </c>
      <c r="AW42">
        <v>104.274299621582</v>
      </c>
      <c r="AX42" s="2">
        <v>0</v>
      </c>
      <c r="AY42" s="2">
        <v>1</v>
      </c>
    </row>
  </sheetData>
  <mergeCells count="17">
    <mergeCell ref="AT1:AV1"/>
    <mergeCell ref="AW1:AY1"/>
    <mergeCell ref="AE1:AG1"/>
    <mergeCell ref="AH1:AJ1"/>
    <mergeCell ref="AK1:AM1"/>
    <mergeCell ref="AN1:AP1"/>
    <mergeCell ref="AQ1:AS1"/>
    <mergeCell ref="P1:R1"/>
    <mergeCell ref="S1:U1"/>
    <mergeCell ref="V1:X1"/>
    <mergeCell ref="Y1:AA1"/>
    <mergeCell ref="AB1:AD1"/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8C29-2227-4400-8E50-DAECEABDE97D}">
  <dimension ref="A1:AO23"/>
  <sheetViews>
    <sheetView tabSelected="1" zoomScaleNormal="100" workbookViewId="0">
      <selection activeCell="F5" sqref="F5"/>
    </sheetView>
  </sheetViews>
  <sheetFormatPr defaultRowHeight="15" x14ac:dyDescent="0.25"/>
  <cols>
    <col min="1" max="1" width="13.28515625" bestFit="1" customWidth="1"/>
    <col min="2" max="9" width="6.5703125" bestFit="1" customWidth="1"/>
    <col min="10" max="11" width="5.5703125" bestFit="1" customWidth="1"/>
    <col min="12" max="12" width="6.5703125" bestFit="1" customWidth="1"/>
    <col min="13" max="21" width="5.5703125" bestFit="1" customWidth="1"/>
    <col min="22" max="27" width="6.5703125" bestFit="1" customWidth="1"/>
    <col min="28" max="41" width="5.5703125" bestFit="1" customWidth="1"/>
    <col min="45" max="45" width="12.7109375" bestFit="1" customWidth="1"/>
    <col min="46" max="46" width="12" bestFit="1" customWidth="1"/>
  </cols>
  <sheetData>
    <row r="1" spans="1:41" x14ac:dyDescent="0.25">
      <c r="A1" t="s">
        <v>15</v>
      </c>
      <c r="B1" s="5" t="s">
        <v>10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 t="s">
        <v>11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25">
      <c r="A2" t="s">
        <v>16</v>
      </c>
      <c r="B2" s="3">
        <v>0</v>
      </c>
      <c r="C2" s="3">
        <v>10</v>
      </c>
      <c r="D2" s="3">
        <v>15</v>
      </c>
      <c r="E2" s="3">
        <v>20</v>
      </c>
      <c r="F2" s="3">
        <v>25</v>
      </c>
      <c r="G2" s="3">
        <v>30</v>
      </c>
      <c r="H2" s="3">
        <v>35</v>
      </c>
      <c r="I2" s="3">
        <v>40</v>
      </c>
      <c r="J2" s="3">
        <v>45</v>
      </c>
      <c r="K2" s="3">
        <v>50</v>
      </c>
      <c r="L2" s="3">
        <v>55</v>
      </c>
      <c r="M2" s="3">
        <v>60</v>
      </c>
      <c r="N2" s="3">
        <v>65</v>
      </c>
      <c r="O2" s="3">
        <v>70</v>
      </c>
      <c r="P2" s="3">
        <v>75</v>
      </c>
      <c r="Q2" s="3">
        <v>80</v>
      </c>
      <c r="R2" s="3">
        <v>85</v>
      </c>
      <c r="S2" s="3">
        <v>90</v>
      </c>
      <c r="T2" s="3">
        <v>95</v>
      </c>
      <c r="U2" s="3">
        <v>100</v>
      </c>
      <c r="V2" s="3">
        <v>0</v>
      </c>
      <c r="W2" s="3">
        <v>10</v>
      </c>
      <c r="X2" s="3">
        <v>15</v>
      </c>
      <c r="Y2" s="3">
        <v>20</v>
      </c>
      <c r="Z2" s="3">
        <v>25</v>
      </c>
      <c r="AA2" s="3">
        <v>30</v>
      </c>
      <c r="AB2" s="3">
        <v>35</v>
      </c>
      <c r="AC2" s="3">
        <v>40</v>
      </c>
      <c r="AD2" s="3">
        <v>45</v>
      </c>
      <c r="AE2" s="3">
        <v>50</v>
      </c>
      <c r="AF2" s="3">
        <v>55</v>
      </c>
      <c r="AG2" s="3">
        <v>60</v>
      </c>
      <c r="AH2" s="3">
        <v>65</v>
      </c>
      <c r="AI2" s="3">
        <v>70</v>
      </c>
      <c r="AJ2" s="3">
        <v>75</v>
      </c>
      <c r="AK2" s="3">
        <v>80</v>
      </c>
      <c r="AL2" s="3">
        <v>85</v>
      </c>
      <c r="AM2" s="3">
        <v>90</v>
      </c>
      <c r="AN2" s="3">
        <v>95</v>
      </c>
      <c r="AO2" s="3">
        <v>100</v>
      </c>
    </row>
    <row r="3" spans="1:41" x14ac:dyDescent="0.25">
      <c r="A3" t="s">
        <v>0</v>
      </c>
      <c r="B3" s="1">
        <v>3.2901954650878977</v>
      </c>
      <c r="C3" s="1">
        <v>11.281902313232401</v>
      </c>
      <c r="D3" s="1">
        <v>8.8434028625488068</v>
      </c>
      <c r="E3" s="1">
        <v>8.922496795654304</v>
      </c>
      <c r="F3" s="1">
        <v>7.4837989807128977</v>
      </c>
      <c r="G3" s="1">
        <v>6.2187004089355966</v>
      </c>
      <c r="H3" s="1">
        <v>5.3847007751465057</v>
      </c>
      <c r="I3" s="1">
        <v>5.5830955505371023</v>
      </c>
      <c r="J3" s="1">
        <v>4.5556983947753977</v>
      </c>
      <c r="K3" s="1">
        <v>3.7088966369628977</v>
      </c>
      <c r="L3" s="1">
        <v>3.9115028381348012</v>
      </c>
      <c r="M3" s="1">
        <v>3.6506996154785085</v>
      </c>
      <c r="N3" s="1">
        <v>3.009899139404304</v>
      </c>
      <c r="O3" s="1">
        <v>1.9437980651855966</v>
      </c>
      <c r="P3" s="1">
        <v>1.4281959533691051</v>
      </c>
      <c r="Q3" s="1">
        <v>1.0564994812012074</v>
      </c>
      <c r="R3" s="1">
        <v>0.90590286254880681</v>
      </c>
      <c r="S3" s="1">
        <v>0.4127006530762003</v>
      </c>
      <c r="T3" s="1">
        <v>0.15349960327150569</v>
      </c>
      <c r="U3" s="1">
        <v>0</v>
      </c>
      <c r="V3" s="1">
        <v>2.1135025024414063</v>
      </c>
      <c r="W3" s="1">
        <v>7.3605041503905966</v>
      </c>
      <c r="X3" s="1">
        <v>5.8746032714844034</v>
      </c>
      <c r="Y3" s="1">
        <v>7.1839065551758097</v>
      </c>
      <c r="Z3" s="1">
        <v>4.874900817871108</v>
      </c>
      <c r="AA3" s="1">
        <v>4.0767059326172017</v>
      </c>
      <c r="AB3" s="1">
        <v>3.9063034057617045</v>
      </c>
      <c r="AC3" s="1">
        <v>3.3654022216797017</v>
      </c>
      <c r="AD3" s="1"/>
      <c r="AE3" s="1">
        <v>2.7487030029297017</v>
      </c>
      <c r="AF3" s="1">
        <v>3.5712051391600994</v>
      </c>
      <c r="AG3" s="1">
        <v>1.2096023559570028</v>
      </c>
      <c r="AH3" s="1">
        <v>1.9972000122070028</v>
      </c>
      <c r="AI3" s="1">
        <v>1.1958999633789063</v>
      </c>
      <c r="AJ3" s="1">
        <v>0.99110412597650566</v>
      </c>
      <c r="AK3" s="1">
        <v>0.28800201416009941</v>
      </c>
      <c r="AL3" s="1">
        <v>0</v>
      </c>
      <c r="AM3" s="1">
        <v>0.31000518798830967</v>
      </c>
      <c r="AN3" s="1">
        <v>1.0189056396484091</v>
      </c>
      <c r="AO3" s="1"/>
    </row>
    <row r="4" spans="1:41" x14ac:dyDescent="0.25">
      <c r="A4" t="s">
        <v>1</v>
      </c>
      <c r="B4" s="1">
        <v>4.8055953979492045</v>
      </c>
      <c r="C4" s="1">
        <v>17.597198486328097</v>
      </c>
      <c r="D4" s="1">
        <v>16.337997436523096</v>
      </c>
      <c r="E4" s="1">
        <v>14.834999084472102</v>
      </c>
      <c r="F4" s="1">
        <v>13.274795532226605</v>
      </c>
      <c r="G4" s="1">
        <v>8.7482986450196023</v>
      </c>
      <c r="H4" s="1">
        <v>9.5071945190429972</v>
      </c>
      <c r="I4" s="1">
        <v>8.5902938842774006</v>
      </c>
      <c r="J4" s="1">
        <v>6.0982971191406961</v>
      </c>
      <c r="K4" s="1">
        <v>5.9520950317382955</v>
      </c>
      <c r="L4" s="1">
        <v>5.8255996704101989</v>
      </c>
      <c r="M4" s="1">
        <v>4.0055999755860086</v>
      </c>
      <c r="N4" s="1">
        <v>4.3999938964844034</v>
      </c>
      <c r="O4" s="1">
        <v>3.8442993164063068</v>
      </c>
      <c r="P4" s="1">
        <v>2.6011962890625</v>
      </c>
      <c r="Q4" s="1">
        <v>1.1908950805664063</v>
      </c>
      <c r="R4" s="1">
        <v>0.79759979248049717</v>
      </c>
      <c r="S4" s="1">
        <v>0.4711990356446023</v>
      </c>
      <c r="T4" s="1">
        <v>0</v>
      </c>
      <c r="U4" s="1">
        <v>1.9500732421903422E-2</v>
      </c>
      <c r="V4" s="1">
        <v>1.4082031249994031</v>
      </c>
      <c r="W4" s="1">
        <v>14.1225051879874</v>
      </c>
      <c r="X4" s="1">
        <v>12.156501770019403</v>
      </c>
      <c r="Y4" s="1">
        <v>9.9444046020504118</v>
      </c>
      <c r="Z4" s="1">
        <v>8.3571014404294033</v>
      </c>
      <c r="AA4" s="1">
        <v>9.7838058471674003</v>
      </c>
      <c r="AB4" s="1">
        <v>7.9321060180664063</v>
      </c>
      <c r="AC4" s="1">
        <v>6.3292007446284089</v>
      </c>
      <c r="AD4" s="1">
        <v>6.5874023437494031</v>
      </c>
      <c r="AE4" s="1">
        <v>4.8451995849604117</v>
      </c>
      <c r="AF4" s="1">
        <v>4.1209030151364061</v>
      </c>
      <c r="AG4" s="1">
        <v>2.2123031616204116</v>
      </c>
      <c r="AH4" s="1">
        <v>3.1535034179684089</v>
      </c>
      <c r="AI4" s="1">
        <v>2.3585052490234091</v>
      </c>
      <c r="AJ4" s="1">
        <v>1.6646041870114061</v>
      </c>
      <c r="AK4" s="1">
        <v>1.533905029296406</v>
      </c>
      <c r="AL4" s="1">
        <v>0.83260345458980112</v>
      </c>
      <c r="AM4" s="1">
        <v>0.40250396728509941</v>
      </c>
      <c r="AN4" s="1">
        <v>0.35340118408200283</v>
      </c>
      <c r="AO4" s="1">
        <v>0</v>
      </c>
    </row>
    <row r="5" spans="1:41" x14ac:dyDescent="0.25">
      <c r="A5" t="s">
        <v>2</v>
      </c>
      <c r="B5" s="1">
        <v>0.29679870605470171</v>
      </c>
      <c r="C5" s="1">
        <v>15.043601989746094</v>
      </c>
      <c r="D5" s="1">
        <v>15.227500915527401</v>
      </c>
      <c r="E5" s="1">
        <v>8.6316986083984943</v>
      </c>
      <c r="F5" s="1">
        <v>8.3781967163085938</v>
      </c>
      <c r="G5" s="1">
        <v>7.4751968383789915</v>
      </c>
      <c r="H5" s="1">
        <v>8.6420974731446023</v>
      </c>
      <c r="I5" s="1">
        <v>7.5159988403321023</v>
      </c>
      <c r="J5" s="1">
        <v>5.4398956298828978</v>
      </c>
      <c r="K5" s="1">
        <v>4.2506027221679972</v>
      </c>
      <c r="L5" s="1">
        <v>4.2318954467774006</v>
      </c>
      <c r="M5" s="1">
        <v>3.8903961181640909</v>
      </c>
      <c r="N5" s="1">
        <v>4.4210968017578978</v>
      </c>
      <c r="O5" s="1">
        <v>2.1620025634765909</v>
      </c>
      <c r="P5" s="1">
        <v>2.3126983642578978</v>
      </c>
      <c r="Q5" s="1">
        <v>2.0046005249024006</v>
      </c>
      <c r="R5" s="1">
        <v>1.0189971923828978</v>
      </c>
      <c r="S5" s="1">
        <v>0.52690124511720171</v>
      </c>
      <c r="T5" s="1">
        <v>0.31150054931649152</v>
      </c>
      <c r="U5" s="1">
        <v>0</v>
      </c>
      <c r="V5" s="1">
        <v>10.4302978515625</v>
      </c>
      <c r="W5" s="1"/>
      <c r="X5" s="1">
        <v>9.697998046875</v>
      </c>
      <c r="Y5" s="1">
        <v>8.0767974853515057</v>
      </c>
      <c r="Z5" s="1">
        <v>6.5242004394530966</v>
      </c>
      <c r="AA5" s="1">
        <v>7.6511001586914063</v>
      </c>
      <c r="AB5" s="1">
        <v>5.2276992797850994</v>
      </c>
      <c r="AC5" s="1">
        <v>4.4011993408202983</v>
      </c>
      <c r="AD5" s="1"/>
      <c r="AE5" s="1">
        <v>3.5472030639648011</v>
      </c>
      <c r="AF5" s="1">
        <v>3.2108993530273011</v>
      </c>
      <c r="AG5" s="1">
        <v>2.4792022705077983</v>
      </c>
      <c r="AH5" s="1">
        <v>2.677001953125</v>
      </c>
      <c r="AI5" s="1">
        <v>1.9271011352539063</v>
      </c>
      <c r="AJ5" s="1">
        <v>1.5647964477539063</v>
      </c>
      <c r="AK5" s="1">
        <v>1.2063980102539063</v>
      </c>
      <c r="AL5" s="1">
        <v>0.76809692382809658</v>
      </c>
      <c r="AM5" s="1">
        <v>0.23200225830069598</v>
      </c>
      <c r="AN5" s="1">
        <v>0.11440277099609375</v>
      </c>
      <c r="AO5" s="1">
        <v>0</v>
      </c>
    </row>
    <row r="6" spans="1:41" x14ac:dyDescent="0.25">
      <c r="A6" t="s">
        <v>3</v>
      </c>
      <c r="B6" s="1">
        <v>8.2930984497070952</v>
      </c>
      <c r="C6" s="1">
        <v>9.8756980895996946</v>
      </c>
      <c r="D6" s="1">
        <v>6.4894981384277983</v>
      </c>
      <c r="E6" s="1">
        <v>7.8238983154296946</v>
      </c>
      <c r="F6" s="1">
        <v>7.1794013977050994</v>
      </c>
      <c r="G6" s="1">
        <v>6.1715011596679972</v>
      </c>
      <c r="H6" s="1">
        <v>6.4631996154786009</v>
      </c>
      <c r="I6" s="1">
        <v>4.3336982727050994</v>
      </c>
      <c r="J6" s="1">
        <v>4.2892990112304972</v>
      </c>
      <c r="K6" s="1">
        <v>4.1333999633788991</v>
      </c>
      <c r="L6" s="1">
        <v>3.3339004516601989</v>
      </c>
      <c r="M6" s="1">
        <v>2.6439018249512003</v>
      </c>
      <c r="N6" s="1">
        <v>2.0135993957519958</v>
      </c>
      <c r="O6" s="1">
        <v>1.8998985290527983</v>
      </c>
      <c r="P6" s="1">
        <v>1.3972015380859943</v>
      </c>
      <c r="Q6" s="1">
        <v>0.9656982421875</v>
      </c>
      <c r="R6" s="1">
        <v>0.80120086669929691</v>
      </c>
      <c r="S6" s="1">
        <v>0.36740112304689632</v>
      </c>
      <c r="T6" s="1">
        <v>0.15859985351569605</v>
      </c>
      <c r="U6" s="1">
        <v>0</v>
      </c>
      <c r="V6" s="1"/>
      <c r="W6" s="1">
        <v>5.2194023132324006</v>
      </c>
      <c r="X6" s="1">
        <v>6.2875022888183949</v>
      </c>
      <c r="Y6" s="1">
        <v>3.6600990295410014</v>
      </c>
      <c r="Z6" s="1">
        <v>3.994400024414098</v>
      </c>
      <c r="AA6" s="1">
        <v>2.9407997131348012</v>
      </c>
      <c r="AB6" s="1">
        <v>3.0018997192382955</v>
      </c>
      <c r="AC6" s="1">
        <v>2.5917015075683949</v>
      </c>
      <c r="AD6" s="1">
        <v>2.1375007629394958</v>
      </c>
      <c r="AE6" s="1">
        <v>1.6873016357422017</v>
      </c>
      <c r="AF6" s="1">
        <v>1.0629997253417969</v>
      </c>
      <c r="AG6" s="1">
        <v>1.6529998779297017</v>
      </c>
      <c r="AH6" s="1">
        <v>1.1860008239745952</v>
      </c>
      <c r="AI6" s="1">
        <v>1.070301055908196</v>
      </c>
      <c r="AJ6" s="1">
        <v>0.79400253295899859</v>
      </c>
      <c r="AK6" s="1">
        <v>0.49710083007809658</v>
      </c>
      <c r="AL6" s="1">
        <v>0.25989913940429688</v>
      </c>
      <c r="AM6" s="1">
        <v>0.50740051269529829</v>
      </c>
      <c r="AN6" s="1">
        <v>0</v>
      </c>
      <c r="AO6" s="1">
        <v>0.27899932861329546</v>
      </c>
    </row>
    <row r="7" spans="1:41" x14ac:dyDescent="0.25">
      <c r="A7" t="s">
        <v>4</v>
      </c>
      <c r="B7" s="1">
        <v>1.3549957275391051</v>
      </c>
      <c r="C7" s="1">
        <v>22.556594848632599</v>
      </c>
      <c r="D7" s="1">
        <v>20.471595764159602</v>
      </c>
      <c r="E7" s="1">
        <v>16.012695312499602</v>
      </c>
      <c r="F7" s="1">
        <v>11.771896362304602</v>
      </c>
      <c r="G7" s="1">
        <v>11.265701293944602</v>
      </c>
      <c r="H7" s="1">
        <v>10.761299133300597</v>
      </c>
      <c r="I7" s="1">
        <v>9.8005981445305963</v>
      </c>
      <c r="J7" s="1">
        <v>8.6711959838867045</v>
      </c>
      <c r="K7" s="1">
        <v>7.8505020141601989</v>
      </c>
      <c r="L7" s="1">
        <v>6.5205993652344034</v>
      </c>
      <c r="M7" s="1">
        <v>5.2942962646485086</v>
      </c>
      <c r="N7" s="1">
        <v>4.5754013061524006</v>
      </c>
      <c r="O7" s="1">
        <v>3.1035003662110086</v>
      </c>
      <c r="P7" s="1">
        <v>2.799095153808608</v>
      </c>
      <c r="Q7" s="1">
        <v>1.8708953857422017</v>
      </c>
      <c r="R7" s="1">
        <v>1.6319961547851989</v>
      </c>
      <c r="S7" s="1">
        <v>0.83699798583990059</v>
      </c>
      <c r="T7" s="1">
        <v>0.18779754638670454</v>
      </c>
      <c r="U7" s="1">
        <v>0</v>
      </c>
      <c r="V7" s="1">
        <v>1.9188995361329972</v>
      </c>
      <c r="W7" s="1">
        <v>14.119201660155994</v>
      </c>
      <c r="X7" s="1">
        <v>10.211204528809006</v>
      </c>
      <c r="Y7" s="1">
        <v>8.24560546875</v>
      </c>
      <c r="Z7" s="1">
        <v>9.1709060668950002</v>
      </c>
      <c r="AA7" s="1">
        <v>9.9075012207029971</v>
      </c>
      <c r="AB7" s="1">
        <v>7.747505187987997</v>
      </c>
      <c r="AC7" s="1">
        <v>5.468399047852003</v>
      </c>
      <c r="AD7" s="1">
        <v>5.0711059570309942</v>
      </c>
      <c r="AE7" s="1">
        <v>5.264404296875</v>
      </c>
      <c r="AF7" s="1">
        <v>4.3120040893549998</v>
      </c>
      <c r="AG7" s="1">
        <v>3.5998992919920028</v>
      </c>
      <c r="AH7" s="1">
        <v>2.5529022216800001</v>
      </c>
      <c r="AI7" s="1">
        <v>1.7448043823240056</v>
      </c>
      <c r="AJ7" s="1">
        <v>1.453804016112997</v>
      </c>
      <c r="AK7" s="1">
        <v>0.93880462646500007</v>
      </c>
      <c r="AL7" s="1">
        <v>0.65190124511700276</v>
      </c>
      <c r="AM7" s="1">
        <v>0.3587036132809942</v>
      </c>
      <c r="AN7" s="1">
        <v>0.11440277099599427</v>
      </c>
      <c r="AO7" s="1">
        <v>0</v>
      </c>
    </row>
    <row r="8" spans="1:41" x14ac:dyDescent="0.25">
      <c r="A8" t="s">
        <v>5</v>
      </c>
      <c r="B8" s="1">
        <v>6.2144012451179975</v>
      </c>
      <c r="C8" s="1">
        <v>25.337493896485</v>
      </c>
      <c r="D8" s="1">
        <v>20.902496337890994</v>
      </c>
      <c r="E8" s="1">
        <v>30.02279663086</v>
      </c>
      <c r="F8" s="1">
        <v>13.097793579101989</v>
      </c>
      <c r="G8" s="1">
        <v>9.0223999023440058</v>
      </c>
      <c r="H8" s="1">
        <v>9.8665008544929975</v>
      </c>
      <c r="I8" s="1">
        <v>8.4710998535159945</v>
      </c>
      <c r="J8" s="1">
        <v>8.441299438477003</v>
      </c>
      <c r="K8" s="1">
        <v>7.9925003051759944</v>
      </c>
      <c r="L8" s="1">
        <v>5.7538986206059946</v>
      </c>
      <c r="M8" s="1">
        <v>6.8861007690429972</v>
      </c>
      <c r="N8" s="1">
        <v>3.8078994750979973</v>
      </c>
      <c r="O8" s="1">
        <v>3.7426986694340059</v>
      </c>
      <c r="P8" s="1">
        <v>5.0631027221679972</v>
      </c>
      <c r="Q8" s="1">
        <v>1.972900390625</v>
      </c>
      <c r="R8" s="1">
        <v>1.3759002685550001</v>
      </c>
      <c r="S8" s="1">
        <v>0.73850250244200311</v>
      </c>
      <c r="T8" s="1">
        <v>0.64320373535200304</v>
      </c>
      <c r="U8" s="1">
        <v>0</v>
      </c>
      <c r="V8" s="1">
        <v>10.980209350585994</v>
      </c>
      <c r="W8" s="1">
        <v>13.222503662108977</v>
      </c>
      <c r="X8" s="1">
        <v>14.628997802733977</v>
      </c>
      <c r="Y8" s="1">
        <v>11.90690612793</v>
      </c>
      <c r="Z8" s="1">
        <v>10.672897338866989</v>
      </c>
      <c r="AA8" s="1">
        <v>9.2911071777339771</v>
      </c>
      <c r="AB8" s="1">
        <v>8.84130859375</v>
      </c>
      <c r="AC8" s="1">
        <v>7.6045989990229828</v>
      </c>
      <c r="AD8" s="1">
        <v>4.9293060302729828</v>
      </c>
      <c r="AE8" s="1">
        <v>6.197509765625</v>
      </c>
      <c r="AF8" s="1">
        <v>4.4840087890619884</v>
      </c>
      <c r="AG8" s="1">
        <v>3.6764068603519888</v>
      </c>
      <c r="AH8" s="1">
        <v>2.3966064453119884</v>
      </c>
      <c r="AI8" s="1">
        <v>2.8125</v>
      </c>
      <c r="AJ8" s="1">
        <v>1.7365112304689774</v>
      </c>
      <c r="AK8" s="1">
        <v>1.1956024169919885</v>
      </c>
      <c r="AL8" s="1">
        <v>0.87710571289099448</v>
      </c>
      <c r="AM8" s="1">
        <v>0.593505859375</v>
      </c>
      <c r="AN8" s="1">
        <v>0.2459106445309942</v>
      </c>
      <c r="AO8" s="1">
        <v>0</v>
      </c>
    </row>
    <row r="9" spans="1:41" x14ac:dyDescent="0.25">
      <c r="A9" t="s">
        <v>6</v>
      </c>
      <c r="B9" s="1">
        <v>3.3964996337891051</v>
      </c>
      <c r="C9" s="1">
        <v>16.010498046875</v>
      </c>
      <c r="D9" s="1">
        <v>14.552696228027301</v>
      </c>
      <c r="E9" s="1">
        <v>10.857795715332003</v>
      </c>
      <c r="F9" s="1">
        <v>10.697494506835909</v>
      </c>
      <c r="G9" s="1">
        <v>9.6915969848633097</v>
      </c>
      <c r="H9" s="1">
        <v>11.830993652343707</v>
      </c>
      <c r="I9" s="1">
        <v>13.9552001953125</v>
      </c>
      <c r="J9" s="1">
        <v>7.1231002807617045</v>
      </c>
      <c r="K9" s="1">
        <v>6.4349975585937074</v>
      </c>
      <c r="L9" s="1"/>
      <c r="M9" s="1">
        <v>4.5035934448242045</v>
      </c>
      <c r="N9" s="1">
        <v>3.5399932861327983</v>
      </c>
      <c r="O9" s="1">
        <v>2.1770935058594034</v>
      </c>
      <c r="P9" s="1">
        <v>2.939697265625</v>
      </c>
      <c r="Q9" s="1">
        <v>1.494895935058608</v>
      </c>
      <c r="R9" s="1">
        <v>1.0929946899414063</v>
      </c>
      <c r="S9" s="1">
        <v>0.87639617919920454</v>
      </c>
      <c r="T9" s="1">
        <v>0.21349334716801138</v>
      </c>
      <c r="U9" s="1">
        <v>0</v>
      </c>
      <c r="V9" s="1">
        <v>2.1900024414061932</v>
      </c>
      <c r="W9" s="1">
        <v>10.996902465819502</v>
      </c>
      <c r="X9" s="1">
        <v>10.306304931640497</v>
      </c>
      <c r="Y9" s="1">
        <v>9.5772018432614914</v>
      </c>
      <c r="Z9" s="1">
        <v>8.5698013305654968</v>
      </c>
      <c r="AA9" s="1">
        <v>6.8097000122070028</v>
      </c>
      <c r="AB9" s="1">
        <v>7.2163009643554972</v>
      </c>
      <c r="AC9" s="1">
        <v>4.8193054199219034</v>
      </c>
      <c r="AD9" s="1">
        <v>5.1048049926757955</v>
      </c>
      <c r="AE9" s="1">
        <v>3.3142013549804972</v>
      </c>
      <c r="AF9" s="1">
        <v>3.4352035522460938</v>
      </c>
      <c r="AG9" s="1">
        <v>2.4370040893554972</v>
      </c>
      <c r="AH9" s="1">
        <v>1.8326034545898011</v>
      </c>
      <c r="AI9" s="1">
        <v>1.4598999023436932</v>
      </c>
      <c r="AJ9" s="1">
        <v>1.1263046264648011</v>
      </c>
      <c r="AK9" s="1">
        <v>0.78260040283200283</v>
      </c>
      <c r="AL9" s="1">
        <v>0.67079925537109375</v>
      </c>
      <c r="AM9" s="1">
        <v>0.44499969482419033</v>
      </c>
      <c r="AN9" s="1">
        <v>2.5505065917997172E-2</v>
      </c>
      <c r="AO9" s="1">
        <v>0</v>
      </c>
    </row>
    <row r="10" spans="1:41" x14ac:dyDescent="0.25">
      <c r="A10" t="s">
        <v>20</v>
      </c>
      <c r="B10" s="1">
        <v>6.6336975097659945</v>
      </c>
      <c r="C10" s="1">
        <v>20.759895324707003</v>
      </c>
      <c r="D10" s="1">
        <v>16.949295043945</v>
      </c>
      <c r="E10" s="1">
        <v>16.985694885254006</v>
      </c>
      <c r="F10" s="1">
        <v>11.785499572754006</v>
      </c>
      <c r="G10" s="1">
        <v>10.719299316405994</v>
      </c>
      <c r="H10" s="1">
        <v>11.775299072265994</v>
      </c>
      <c r="I10" s="1">
        <v>11.508796691895</v>
      </c>
      <c r="J10" s="1">
        <v>8.1379013061520027</v>
      </c>
      <c r="K10" s="1">
        <v>6.7986984252929972</v>
      </c>
      <c r="L10" s="1">
        <v>6.2184982299799998</v>
      </c>
      <c r="M10" s="1">
        <v>4.4646987915040057</v>
      </c>
      <c r="N10" s="1">
        <v>3.8495941162109943</v>
      </c>
      <c r="O10" s="1">
        <v>2.6337966918950002</v>
      </c>
      <c r="P10" s="1">
        <v>2.4471969604490056</v>
      </c>
      <c r="Q10" s="1">
        <v>1.8646011352540057</v>
      </c>
      <c r="R10" s="1">
        <v>1.3347015380859943</v>
      </c>
      <c r="S10" s="1">
        <v>0.77959442138700297</v>
      </c>
      <c r="T10" s="1">
        <v>0</v>
      </c>
      <c r="U10" s="1">
        <v>1.2397766112997033E-2</v>
      </c>
      <c r="V10" s="1">
        <v>11.970497131348012</v>
      </c>
      <c r="W10" s="1">
        <v>12.835395812989006</v>
      </c>
      <c r="X10" s="1">
        <v>11.574806213379006</v>
      </c>
      <c r="Y10" s="1">
        <v>11.467903137207017</v>
      </c>
      <c r="Z10" s="1">
        <v>12.027900695800994</v>
      </c>
      <c r="AA10" s="1">
        <v>8.2047042846680114</v>
      </c>
      <c r="AB10" s="1">
        <v>9.4086074829099999</v>
      </c>
      <c r="AC10" s="1">
        <v>6.662300109864006</v>
      </c>
      <c r="AD10" s="1">
        <v>5.3358001708990059</v>
      </c>
      <c r="AE10" s="1">
        <v>4.835098266602003</v>
      </c>
      <c r="AF10" s="1">
        <v>3.8254013061530117</v>
      </c>
      <c r="AG10" s="1">
        <v>3.6553039550780113</v>
      </c>
      <c r="AH10" s="1">
        <v>2.4952011108400001</v>
      </c>
      <c r="AI10" s="1">
        <v>2.0677032470710088</v>
      </c>
      <c r="AJ10" s="1">
        <v>2.0706024169920028</v>
      </c>
      <c r="AK10" s="1">
        <v>1.4513015747070028</v>
      </c>
      <c r="AL10" s="1">
        <v>0.94260406494200311</v>
      </c>
      <c r="AM10" s="1">
        <v>0</v>
      </c>
      <c r="AN10" s="1">
        <v>5.5503845215000069E-2</v>
      </c>
      <c r="AO10" s="1">
        <v>0.25830078125</v>
      </c>
    </row>
    <row r="11" spans="1:41" x14ac:dyDescent="0.25">
      <c r="A11" t="s">
        <v>21</v>
      </c>
      <c r="B11" s="1">
        <v>1.7396011352540057</v>
      </c>
      <c r="C11" s="1">
        <v>18.539901733397997</v>
      </c>
      <c r="D11" s="1">
        <v>13.964195251465</v>
      </c>
      <c r="E11" s="1">
        <v>13.53800201416</v>
      </c>
      <c r="F11" s="1">
        <v>13.476501464844006</v>
      </c>
      <c r="G11" s="1">
        <v>11.533798217772997</v>
      </c>
      <c r="H11" s="1">
        <v>10.347396850586009</v>
      </c>
      <c r="I11" s="1">
        <v>8.7286987304690058</v>
      </c>
      <c r="J11" s="1">
        <v>8.1227951049799998</v>
      </c>
      <c r="K11" s="1">
        <v>6.6037979125970026</v>
      </c>
      <c r="L11" s="1">
        <v>5.1812973022460085</v>
      </c>
      <c r="M11" s="1">
        <v>5.321395874022997</v>
      </c>
      <c r="N11" s="1">
        <v>2.8030014038079969</v>
      </c>
      <c r="O11" s="1">
        <v>3.3059005737299998</v>
      </c>
      <c r="P11" s="1">
        <v>2.6209945678710085</v>
      </c>
      <c r="Q11" s="1">
        <v>1.6237945556640057</v>
      </c>
      <c r="R11" s="1">
        <v>1.4309005737299998</v>
      </c>
      <c r="S11" s="1">
        <v>0.67789459228499993</v>
      </c>
      <c r="T11" s="1">
        <v>0.25129699706999986</v>
      </c>
      <c r="U11" s="1">
        <v>0</v>
      </c>
      <c r="V11" s="1">
        <v>14.152801513672003</v>
      </c>
      <c r="W11" s="1">
        <v>11.920806884766009</v>
      </c>
      <c r="X11" s="1">
        <v>12.456909179687997</v>
      </c>
      <c r="Y11" s="1">
        <v>10.791305541992003</v>
      </c>
      <c r="Z11" s="1">
        <v>7.6471023559570028</v>
      </c>
      <c r="AA11" s="1">
        <v>10.385696411132997</v>
      </c>
      <c r="AB11" s="1">
        <v>6.6732025146490059</v>
      </c>
      <c r="AC11" s="1">
        <v>5.5569992065429972</v>
      </c>
      <c r="AD11" s="1">
        <v>5.3177032470710088</v>
      </c>
      <c r="AE11" s="1">
        <v>5.6982040405279974</v>
      </c>
      <c r="AF11" s="1">
        <v>4.2033004760740056</v>
      </c>
      <c r="AG11" s="1">
        <v>2.2508010864260086</v>
      </c>
      <c r="AH11" s="1">
        <v>2.6817016601570032</v>
      </c>
      <c r="AI11" s="1">
        <v>1.6193008422849999</v>
      </c>
      <c r="AJ11" s="1">
        <v>1.5411987304690058</v>
      </c>
      <c r="AK11" s="1">
        <v>0.989204406739006</v>
      </c>
      <c r="AL11" s="1">
        <v>0.3890991210940058</v>
      </c>
      <c r="AM11" s="1">
        <v>0</v>
      </c>
      <c r="AN11" s="1">
        <v>0.3699035644529971</v>
      </c>
      <c r="AO11" s="1">
        <v>9.9182129005725983E-5</v>
      </c>
    </row>
    <row r="12" spans="1:41" x14ac:dyDescent="0.25">
      <c r="A12" t="s">
        <v>22</v>
      </c>
      <c r="B12" s="1">
        <v>11.035995483398409</v>
      </c>
      <c r="C12" s="1">
        <v>13.999397277832003</v>
      </c>
      <c r="D12" s="1">
        <v>9.5482940673827983</v>
      </c>
      <c r="E12" s="1">
        <v>8.2229995727539063</v>
      </c>
      <c r="F12" s="1">
        <v>8.2934951782225994</v>
      </c>
      <c r="G12" s="1">
        <v>9.9464950561523011</v>
      </c>
      <c r="H12" s="1">
        <v>7.2430953979492045</v>
      </c>
      <c r="I12" s="1">
        <v>4.9598999023437074</v>
      </c>
      <c r="J12" s="1">
        <v>4.7067947387695028</v>
      </c>
      <c r="K12" s="1">
        <v>4.4086990356445028</v>
      </c>
      <c r="L12" s="1">
        <v>2.8281936645508097</v>
      </c>
      <c r="M12" s="1">
        <v>3.0255966186523011</v>
      </c>
      <c r="N12" s="1">
        <v>2.4113006591797017</v>
      </c>
      <c r="O12" s="1">
        <v>1.814598083496108</v>
      </c>
      <c r="P12" s="1">
        <v>1.4180984497070028</v>
      </c>
      <c r="Q12" s="1">
        <v>1.3809967041015057</v>
      </c>
      <c r="R12" s="1">
        <v>0.52409362792970171</v>
      </c>
      <c r="S12" s="1">
        <v>0.73429870605470171</v>
      </c>
      <c r="T12" s="1">
        <v>2.2697448730497172E-2</v>
      </c>
      <c r="U12" s="1">
        <v>0</v>
      </c>
      <c r="V12" s="1">
        <v>2.4098052978515057</v>
      </c>
      <c r="W12" s="1">
        <v>8.190498352050696</v>
      </c>
      <c r="X12" s="1">
        <v>10.159805297851506</v>
      </c>
      <c r="Y12" s="1">
        <v>6.5364990234375</v>
      </c>
      <c r="Z12" s="1">
        <v>6.0855026245117045</v>
      </c>
      <c r="AA12" s="1">
        <v>4.5996017456053977</v>
      </c>
      <c r="AB12" s="1">
        <v>4.8094024658202983</v>
      </c>
      <c r="AC12" s="1">
        <v>4.1409988403320028</v>
      </c>
      <c r="AD12" s="1">
        <v>3.7296981811523011</v>
      </c>
      <c r="AE12" s="1">
        <v>2.4171981811523011</v>
      </c>
      <c r="AF12" s="1">
        <v>2.7655029296875</v>
      </c>
      <c r="AG12" s="1">
        <v>2.1216049194335938</v>
      </c>
      <c r="AH12" s="1">
        <v>1.7545013427733949</v>
      </c>
      <c r="AI12" s="1">
        <v>1.6701049804686932</v>
      </c>
      <c r="AJ12" s="1">
        <v>1.1708984375</v>
      </c>
      <c r="AK12" s="1">
        <v>0.88430023193359375</v>
      </c>
      <c r="AL12" s="1">
        <v>0.39469909667960223</v>
      </c>
      <c r="AM12" s="1">
        <v>0.41360473632809658</v>
      </c>
      <c r="AN12" s="1">
        <v>0.18109893798819598</v>
      </c>
      <c r="AO12" s="1">
        <v>0</v>
      </c>
    </row>
    <row r="13" spans="1:41" x14ac:dyDescent="0.25">
      <c r="A13" t="s">
        <v>23</v>
      </c>
      <c r="B13" s="1">
        <v>7.4607009887689912</v>
      </c>
      <c r="C13" s="1">
        <v>14.415000915527003</v>
      </c>
      <c r="D13" s="1">
        <v>14.176200866698991</v>
      </c>
      <c r="E13" s="1">
        <v>14.929901123047003</v>
      </c>
      <c r="F13" s="1">
        <v>13.913902282715</v>
      </c>
      <c r="G13" s="1">
        <v>12.274398803710994</v>
      </c>
      <c r="H13" s="1">
        <v>14.511497497557997</v>
      </c>
      <c r="I13" s="1">
        <v>9.2653961181639914</v>
      </c>
      <c r="J13" s="1">
        <v>9.3227996826170028</v>
      </c>
      <c r="K13" s="1">
        <v>6.6519012451170028</v>
      </c>
      <c r="L13" s="1">
        <v>5.8095016479489914</v>
      </c>
      <c r="M13" s="1">
        <v>5.5762023925779971</v>
      </c>
      <c r="N13" s="1">
        <v>4.4208984375</v>
      </c>
      <c r="O13" s="1">
        <v>2.8371963500970026</v>
      </c>
      <c r="P13" s="1">
        <v>2.558700561522997</v>
      </c>
      <c r="Q13" s="1">
        <v>2.3646011352539915</v>
      </c>
      <c r="R13" s="1">
        <v>1.521102905272997</v>
      </c>
      <c r="S13" s="1">
        <v>1.1448974609370026</v>
      </c>
      <c r="T13" s="1">
        <v>0.53389739990200269</v>
      </c>
      <c r="U13" s="1">
        <v>0</v>
      </c>
      <c r="V13" s="1">
        <v>6.6710968017580115</v>
      </c>
      <c r="W13" s="1"/>
      <c r="X13" s="1">
        <v>14.462203979493012</v>
      </c>
      <c r="Y13" s="1">
        <v>10.859100341796989</v>
      </c>
      <c r="Z13" s="1">
        <v>11.448806762695995</v>
      </c>
      <c r="AA13" s="1">
        <v>7.8377990722659945</v>
      </c>
      <c r="AB13" s="1">
        <v>7.9871063232430117</v>
      </c>
      <c r="AC13" s="1">
        <v>6.3670959472659945</v>
      </c>
      <c r="AD13" s="1">
        <v>5.5110015869150004</v>
      </c>
      <c r="AE13" s="1">
        <v>5.0950012207040061</v>
      </c>
      <c r="AF13" s="1">
        <v>4.677307128906989</v>
      </c>
      <c r="AG13" s="1">
        <v>2.8914947509769888</v>
      </c>
      <c r="AH13" s="1">
        <v>2.549697875977003</v>
      </c>
      <c r="AI13" s="1">
        <v>2.2117004394540061</v>
      </c>
      <c r="AJ13" s="1">
        <v>1.9483032226570032</v>
      </c>
      <c r="AK13" s="1">
        <v>0.87740325927799745</v>
      </c>
      <c r="AL13" s="1">
        <v>0.83059692382900607</v>
      </c>
      <c r="AM13" s="1">
        <v>0</v>
      </c>
      <c r="AN13" s="1">
        <v>8.4602355957002828E-2</v>
      </c>
      <c r="AO13" s="1">
        <v>0.52989959716799717</v>
      </c>
    </row>
    <row r="14" spans="1:41" x14ac:dyDescent="0.25">
      <c r="A14" t="s">
        <v>24</v>
      </c>
      <c r="B14" s="1"/>
      <c r="C14" s="1">
        <v>16.444297790527401</v>
      </c>
      <c r="D14" s="1">
        <v>17.101799011230511</v>
      </c>
      <c r="E14" s="1">
        <v>14.802398681640611</v>
      </c>
      <c r="F14" s="1">
        <v>13.485397338867202</v>
      </c>
      <c r="G14" s="1">
        <v>10.423797607421903</v>
      </c>
      <c r="H14" s="1">
        <v>10.837898254394503</v>
      </c>
      <c r="I14" s="1">
        <v>9.5737991333008097</v>
      </c>
      <c r="J14" s="1">
        <v>6.8471984863281108</v>
      </c>
      <c r="K14" s="1">
        <v>5.0238952636719034</v>
      </c>
      <c r="L14" s="1">
        <v>5.5401992797852131</v>
      </c>
      <c r="M14" s="1">
        <v>4.5210952758789063</v>
      </c>
      <c r="N14" s="1">
        <v>3.759300231933608</v>
      </c>
      <c r="O14" s="1">
        <v>2.7399978637695028</v>
      </c>
      <c r="P14" s="1">
        <v>2.3387985229492045</v>
      </c>
      <c r="Q14" s="1">
        <v>1.5019989013672017</v>
      </c>
      <c r="R14" s="1">
        <v>1.3354949951172017</v>
      </c>
      <c r="S14" s="1">
        <v>0.88589477539061079</v>
      </c>
      <c r="T14" s="1">
        <v>0.47789764404301138</v>
      </c>
      <c r="U14" s="1">
        <v>0</v>
      </c>
      <c r="V14" s="1">
        <v>7.9008026123042896</v>
      </c>
      <c r="W14" s="1">
        <v>12.584304809570298</v>
      </c>
      <c r="X14" s="1">
        <v>10.635406494140298</v>
      </c>
      <c r="Y14" s="1"/>
      <c r="Z14" s="1"/>
      <c r="AA14" s="1">
        <v>6.9779052734375</v>
      </c>
      <c r="AB14" s="1"/>
      <c r="AC14" s="1">
        <v>6.0911026000975994</v>
      </c>
      <c r="AD14" s="1">
        <v>5.5518035888672017</v>
      </c>
      <c r="AE14" s="1">
        <v>4.5314025878905966</v>
      </c>
      <c r="AF14" s="1">
        <v>2.6999053955077983</v>
      </c>
      <c r="AG14" s="1">
        <v>3.664306640625</v>
      </c>
      <c r="AH14" s="1">
        <v>2.6660995483398011</v>
      </c>
      <c r="AI14" s="1"/>
      <c r="AJ14" s="1"/>
      <c r="AK14" s="1">
        <v>1.4538040161132955</v>
      </c>
      <c r="AL14" s="1">
        <v>1.1813049316405966</v>
      </c>
      <c r="AM14" s="1">
        <v>0.48820495605470171</v>
      </c>
      <c r="AN14" s="1">
        <v>0</v>
      </c>
      <c r="AO14" s="1">
        <v>0.87650299072259941</v>
      </c>
    </row>
    <row r="15" spans="1:41" x14ac:dyDescent="0.25">
      <c r="A15" t="s">
        <v>25</v>
      </c>
      <c r="B15" s="1"/>
      <c r="C15" s="1">
        <v>18.573295593260895</v>
      </c>
      <c r="D15" s="1">
        <v>12.404800415039091</v>
      </c>
      <c r="E15" s="1">
        <v>15.531997680663892</v>
      </c>
      <c r="F15" s="1">
        <v>13.651695251464901</v>
      </c>
      <c r="G15" s="1">
        <v>10.859001159667997</v>
      </c>
      <c r="H15" s="1">
        <v>10.557701110839901</v>
      </c>
      <c r="I15" s="1">
        <v>10.479598999023494</v>
      </c>
      <c r="J15" s="1">
        <v>6.2716979980469034</v>
      </c>
      <c r="K15" s="1">
        <v>5.8294982910156961</v>
      </c>
      <c r="L15" s="1">
        <v>5.4173965454101989</v>
      </c>
      <c r="M15" s="1">
        <v>2.9744949340821023</v>
      </c>
      <c r="N15" s="1">
        <v>4.1096954345703978</v>
      </c>
      <c r="O15" s="1">
        <v>3.4431991577149006</v>
      </c>
      <c r="P15" s="1">
        <v>1.9985961914062926</v>
      </c>
      <c r="Q15" s="1">
        <v>1.9375991821289915</v>
      </c>
      <c r="R15" s="1">
        <v>1.1181945800781961</v>
      </c>
      <c r="S15" s="1">
        <v>0.53240203857430402</v>
      </c>
      <c r="T15" s="1">
        <v>0</v>
      </c>
      <c r="U15" s="1">
        <v>8.840179443359375E-2</v>
      </c>
      <c r="V15" s="1">
        <v>12.365005493163409</v>
      </c>
      <c r="W15" s="1">
        <v>15.296302795409403</v>
      </c>
      <c r="X15" s="1">
        <v>11.688400268554403</v>
      </c>
      <c r="Y15" s="1">
        <v>9.3944015502924003</v>
      </c>
      <c r="Z15" s="1">
        <v>9.8137054443353975</v>
      </c>
      <c r="AA15" s="1">
        <v>9.1966018676753976</v>
      </c>
      <c r="AB15" s="1">
        <v>7.4659042358394032</v>
      </c>
      <c r="AC15" s="1">
        <v>6.3363037109374005</v>
      </c>
      <c r="AD15" s="1">
        <v>6.1333999633784089</v>
      </c>
      <c r="AE15" s="1">
        <v>4.6845016479484087</v>
      </c>
      <c r="AF15" s="1">
        <v>4.6638031005853975</v>
      </c>
      <c r="AG15" s="1">
        <v>3.8570022583003976</v>
      </c>
      <c r="AH15" s="1">
        <v>2.8560028076164059</v>
      </c>
      <c r="AI15" s="1">
        <v>2.0720062255853975</v>
      </c>
      <c r="AJ15" s="1">
        <v>2.2478027343744031</v>
      </c>
      <c r="AK15" s="1">
        <v>1.4304046630859091</v>
      </c>
      <c r="AL15" s="1">
        <v>1.1649017333984091</v>
      </c>
      <c r="AM15" s="1">
        <v>0.62480163574220171</v>
      </c>
      <c r="AN15" s="1">
        <v>6.7001342773409078E-2</v>
      </c>
      <c r="AO15" s="1">
        <v>0</v>
      </c>
    </row>
    <row r="16" spans="1:41" x14ac:dyDescent="0.25">
      <c r="A16" t="s">
        <v>26</v>
      </c>
      <c r="B16" s="1"/>
      <c r="C16" s="1">
        <v>14.846397399902301</v>
      </c>
      <c r="D16" s="1">
        <v>17.753997802734304</v>
      </c>
      <c r="E16" s="1">
        <v>12.503997802734304</v>
      </c>
      <c r="F16" s="1">
        <v>10.027297973632798</v>
      </c>
      <c r="G16" s="1">
        <v>10.521202087402301</v>
      </c>
      <c r="H16" s="1">
        <v>8.53759765625</v>
      </c>
      <c r="I16" s="1">
        <v>5.7465972900390057</v>
      </c>
      <c r="J16" s="1">
        <v>6.7610015869140057</v>
      </c>
      <c r="K16" s="1">
        <v>5.6488037109375</v>
      </c>
      <c r="L16" s="1">
        <v>5.3481979370117045</v>
      </c>
      <c r="M16" s="1">
        <v>4.0288009643553977</v>
      </c>
      <c r="N16" s="1">
        <v>3.4119033813475994</v>
      </c>
      <c r="O16" s="1">
        <v>3.164497375488196</v>
      </c>
      <c r="P16" s="1">
        <v>2.8403015136718039</v>
      </c>
      <c r="Q16" s="1">
        <v>1.6324996948242045</v>
      </c>
      <c r="R16" s="1">
        <v>1.3497009277343039</v>
      </c>
      <c r="S16" s="1">
        <v>0.94319915771480112</v>
      </c>
      <c r="T16" s="1">
        <v>0.40889739990230112</v>
      </c>
      <c r="U16" s="1">
        <v>0</v>
      </c>
      <c r="V16" s="1">
        <v>2.0226974487304972</v>
      </c>
      <c r="W16" s="1"/>
      <c r="X16" s="1">
        <v>11.653495788574304</v>
      </c>
      <c r="Y16" s="1">
        <v>8.3642959594726989</v>
      </c>
      <c r="Z16" s="1">
        <v>7.7237014770508097</v>
      </c>
      <c r="AA16" s="1">
        <v>6.9390029907226989</v>
      </c>
      <c r="AB16" s="1">
        <v>6.2334976196289063</v>
      </c>
      <c r="AC16" s="1">
        <v>6.8486022949219034</v>
      </c>
      <c r="AD16" s="1">
        <v>5.0736007690429972</v>
      </c>
      <c r="AE16" s="1">
        <v>4.035697937011804</v>
      </c>
      <c r="AF16" s="1">
        <v>4.175102233886804</v>
      </c>
      <c r="AG16" s="1"/>
      <c r="AH16" s="1">
        <v>2.3256988525391051</v>
      </c>
      <c r="AI16" s="1">
        <v>1.6679992675782103</v>
      </c>
      <c r="AJ16" s="1">
        <v>1.7108993530274006</v>
      </c>
      <c r="AK16" s="1">
        <v>1.3817977905274006</v>
      </c>
      <c r="AL16" s="1">
        <v>0.5447998046875</v>
      </c>
      <c r="AM16" s="1">
        <v>0.81069946289071027</v>
      </c>
      <c r="AN16" s="1">
        <v>0</v>
      </c>
      <c r="AO16" s="1">
        <v>0.16220092773440342</v>
      </c>
    </row>
    <row r="17" spans="1:41" x14ac:dyDescent="0.25">
      <c r="A17" t="s">
        <v>27</v>
      </c>
      <c r="B17" s="1">
        <v>1.4653015136719034</v>
      </c>
      <c r="C17" s="1">
        <v>18.974800109862599</v>
      </c>
      <c r="D17" s="1">
        <v>13.954399108886605</v>
      </c>
      <c r="E17" s="1">
        <v>12.870002746581605</v>
      </c>
      <c r="F17" s="1">
        <v>11.135696411132599</v>
      </c>
      <c r="G17" s="1">
        <v>8.6817016601556105</v>
      </c>
      <c r="H17" s="1">
        <v>9.3022994995116051</v>
      </c>
      <c r="I17" s="1">
        <v>8.9801025390616047</v>
      </c>
      <c r="J17" s="1">
        <v>7.3678970336914063</v>
      </c>
      <c r="K17" s="1">
        <v>6.3123016357422017</v>
      </c>
      <c r="L17" s="1">
        <v>4.9460983276367045</v>
      </c>
      <c r="M17" s="1">
        <v>4.418601989746108</v>
      </c>
      <c r="N17" s="1">
        <v>3.9368972778320028</v>
      </c>
      <c r="O17" s="1">
        <v>3.345703125</v>
      </c>
      <c r="P17" s="1">
        <v>2.7755966186523011</v>
      </c>
      <c r="Q17" s="1">
        <v>2.0848007202148011</v>
      </c>
      <c r="R17" s="1">
        <v>1.2107009887695028</v>
      </c>
      <c r="S17" s="1">
        <v>1.0706024169922017</v>
      </c>
      <c r="T17" s="1">
        <v>0.32319641113279829</v>
      </c>
      <c r="U17" s="1">
        <v>0</v>
      </c>
      <c r="V17" s="1"/>
      <c r="W17" s="1">
        <v>12.199600219725994</v>
      </c>
      <c r="X17" s="1">
        <v>11.059501647949006</v>
      </c>
      <c r="Y17" s="1">
        <v>6.4405059814449999</v>
      </c>
      <c r="Z17" s="1">
        <v>9.5885009765620026</v>
      </c>
      <c r="AA17" s="1">
        <v>6.8520050048829972</v>
      </c>
      <c r="AB17" s="1">
        <v>6.151802062987997</v>
      </c>
      <c r="AC17" s="1">
        <v>6.6222991943359943</v>
      </c>
      <c r="AD17" s="1">
        <v>5.2462997436520027</v>
      </c>
      <c r="AE17" s="1">
        <v>4.7381057739259944</v>
      </c>
      <c r="AF17" s="1">
        <v>4.189399719237997</v>
      </c>
      <c r="AG17" s="1">
        <v>2.460800170897997</v>
      </c>
      <c r="AH17" s="1">
        <v>2.4713058471679972</v>
      </c>
      <c r="AI17" s="1">
        <v>2.1098022460940058</v>
      </c>
      <c r="AJ17" s="1">
        <v>1.6748046875</v>
      </c>
      <c r="AK17" s="1">
        <v>1.0599060058590055</v>
      </c>
      <c r="AL17" s="1">
        <v>0.8110046386720029</v>
      </c>
      <c r="AM17" s="1">
        <v>0.20059967040999993</v>
      </c>
      <c r="AN17" s="1">
        <v>5.5099487305000139E-2</v>
      </c>
      <c r="AO17" s="1">
        <v>0</v>
      </c>
    </row>
    <row r="18" spans="1:41" x14ac:dyDescent="0.25">
      <c r="A18" t="s">
        <v>28</v>
      </c>
      <c r="B18" s="1"/>
      <c r="C18" s="1">
        <v>20.301704406737699</v>
      </c>
      <c r="D18" s="1">
        <v>12.455902099609389</v>
      </c>
      <c r="E18" s="1">
        <v>12.240402221679702</v>
      </c>
      <c r="F18" s="1">
        <v>10.474899291992202</v>
      </c>
      <c r="G18" s="1">
        <v>8.9882049560547017</v>
      </c>
      <c r="H18" s="1">
        <v>8.9423980712890909</v>
      </c>
      <c r="I18" s="1">
        <v>7.8249053955077983</v>
      </c>
      <c r="J18" s="1">
        <v>6.0428009033202983</v>
      </c>
      <c r="K18" s="1">
        <v>5.3676986694335938</v>
      </c>
      <c r="L18" s="1">
        <v>3.7752990722656961</v>
      </c>
      <c r="M18" s="1">
        <v>3.0064010620117898</v>
      </c>
      <c r="N18" s="1">
        <v>2.7537994384765909</v>
      </c>
      <c r="O18" s="1">
        <v>2.4972991943359943</v>
      </c>
      <c r="P18" s="1">
        <v>1.8899002075196023</v>
      </c>
      <c r="Q18" s="1">
        <v>1.6125030517577983</v>
      </c>
      <c r="R18" s="1">
        <v>0.56680297851569605</v>
      </c>
      <c r="S18" s="1">
        <v>0.58170318603519888</v>
      </c>
      <c r="T18" s="1">
        <v>7.1403503417997172E-2</v>
      </c>
      <c r="U18" s="1">
        <v>0</v>
      </c>
      <c r="V18" s="1">
        <v>0.24449920654299717</v>
      </c>
      <c r="W18" s="1">
        <v>11.193901062010994</v>
      </c>
      <c r="X18" s="1">
        <v>10.148696899413991</v>
      </c>
      <c r="Y18" s="1">
        <v>8.3354034423820025</v>
      </c>
      <c r="Z18" s="1">
        <v>7.8340988159179972</v>
      </c>
      <c r="AA18" s="1">
        <v>6.4613037109370026</v>
      </c>
      <c r="AB18" s="1">
        <v>6.706001281737997</v>
      </c>
      <c r="AC18" s="1">
        <v>4.8740005493159941</v>
      </c>
      <c r="AD18" s="1">
        <v>3.5558013916009941</v>
      </c>
      <c r="AE18" s="1">
        <v>3.7415008544920028</v>
      </c>
      <c r="AF18" s="1">
        <v>3.6116027832029971</v>
      </c>
      <c r="AG18" s="1">
        <v>2.5742034912099996</v>
      </c>
      <c r="AH18" s="1">
        <v>1.9734039306639914</v>
      </c>
      <c r="AI18" s="1">
        <v>1.6400985717770027</v>
      </c>
      <c r="AJ18" s="1">
        <v>0.74729919433499958</v>
      </c>
      <c r="AK18" s="1">
        <v>0.6057968139639911</v>
      </c>
      <c r="AL18" s="1">
        <v>0.31220245361299703</v>
      </c>
      <c r="AM18" s="1">
        <v>0.32050323486299703</v>
      </c>
      <c r="AN18" s="1">
        <v>0.15270233154299717</v>
      </c>
      <c r="AO18" s="1">
        <v>0</v>
      </c>
    </row>
    <row r="22" spans="1:41" x14ac:dyDescent="0.25">
      <c r="A22" t="s">
        <v>17</v>
      </c>
      <c r="B22" s="1">
        <f>AVERAGE(B3:B21)</f>
        <v>4.6655734380087006</v>
      </c>
      <c r="C22" s="1">
        <f t="shared" ref="C22:AO22" si="0">AVERAGE(C3:C21)</f>
        <v>17.159854888915863</v>
      </c>
      <c r="D22" s="1">
        <f t="shared" si="0"/>
        <v>14.445879459381043</v>
      </c>
      <c r="E22" s="1">
        <f t="shared" si="0"/>
        <v>13.670736074447579</v>
      </c>
      <c r="F22" s="1">
        <f t="shared" si="0"/>
        <v>11.132985115051312</v>
      </c>
      <c r="G22" s="1">
        <f t="shared" si="0"/>
        <v>9.533830881118682</v>
      </c>
      <c r="H22" s="1">
        <f t="shared" si="0"/>
        <v>9.6569480895996449</v>
      </c>
      <c r="I22" s="1">
        <f t="shared" si="0"/>
        <v>8.4573612213134517</v>
      </c>
      <c r="J22" s="1">
        <f t="shared" si="0"/>
        <v>6.7624795436858838</v>
      </c>
      <c r="K22" s="1">
        <f t="shared" si="0"/>
        <v>5.8105180263518994</v>
      </c>
      <c r="L22" s="1">
        <f t="shared" si="0"/>
        <v>4.9761385599772208</v>
      </c>
      <c r="M22" s="1">
        <f t="shared" si="0"/>
        <v>4.2632422447204457</v>
      </c>
      <c r="N22" s="1">
        <f t="shared" si="0"/>
        <v>3.5765171051025431</v>
      </c>
      <c r="O22" s="1">
        <f t="shared" si="0"/>
        <v>2.7909674644470259</v>
      </c>
      <c r="P22" s="1">
        <f t="shared" si="0"/>
        <v>2.464335680007895</v>
      </c>
      <c r="Q22" s="1">
        <f t="shared" si="0"/>
        <v>1.6599862575531144</v>
      </c>
      <c r="R22" s="1">
        <f t="shared" si="0"/>
        <v>1.1260178089141686</v>
      </c>
      <c r="S22" s="1">
        <f t="shared" si="0"/>
        <v>0.72378659248355204</v>
      </c>
      <c r="T22" s="1">
        <f t="shared" si="0"/>
        <v>0.23483633995056374</v>
      </c>
      <c r="U22" s="1">
        <f t="shared" si="0"/>
        <v>7.5187683105308878E-3</v>
      </c>
      <c r="V22" s="1">
        <f t="shared" si="0"/>
        <v>6.1984514508928017</v>
      </c>
      <c r="W22" s="1">
        <f t="shared" si="0"/>
        <v>11.481679182785946</v>
      </c>
      <c r="X22" s="1">
        <f t="shared" si="0"/>
        <v>10.812646150589014</v>
      </c>
      <c r="Y22" s="1">
        <f t="shared" si="0"/>
        <v>8.7189557393390569</v>
      </c>
      <c r="Z22" s="1">
        <f t="shared" si="0"/>
        <v>8.2889017740884743</v>
      </c>
      <c r="AA22" s="1">
        <f t="shared" si="0"/>
        <v>7.3697087764739235</v>
      </c>
      <c r="AB22" s="1">
        <f t="shared" si="0"/>
        <v>6.6205764770507747</v>
      </c>
      <c r="AC22" s="1">
        <f t="shared" si="0"/>
        <v>5.5049693584442236</v>
      </c>
      <c r="AD22" s="1">
        <f t="shared" si="0"/>
        <v>4.9489449092319706</v>
      </c>
      <c r="AE22" s="1">
        <f t="shared" si="0"/>
        <v>4.2113270759582955</v>
      </c>
      <c r="AF22" s="1">
        <f t="shared" si="0"/>
        <v>3.6880342960356991</v>
      </c>
      <c r="AG22" s="1">
        <f t="shared" si="0"/>
        <v>2.7161956787108266</v>
      </c>
      <c r="AH22" s="1">
        <f t="shared" si="0"/>
        <v>2.3480894565582187</v>
      </c>
      <c r="AI22" s="1">
        <f t="shared" si="0"/>
        <v>1.8418485005696961</v>
      </c>
      <c r="AJ22" s="1">
        <f t="shared" si="0"/>
        <v>1.4961957295734938</v>
      </c>
      <c r="AK22" s="1">
        <f t="shared" si="0"/>
        <v>1.0360207557677938</v>
      </c>
      <c r="AL22" s="1">
        <f t="shared" si="0"/>
        <v>0.66447615623483802</v>
      </c>
      <c r="AM22" s="1">
        <f t="shared" si="0"/>
        <v>0.35672092437739344</v>
      </c>
      <c r="AN22" s="1">
        <f t="shared" si="0"/>
        <v>0.17740249633788086</v>
      </c>
      <c r="AO22" s="1">
        <f t="shared" si="0"/>
        <v>0.14040018717448674</v>
      </c>
    </row>
    <row r="23" spans="1:41" x14ac:dyDescent="0.25">
      <c r="A23" t="s">
        <v>18</v>
      </c>
      <c r="B23" s="1">
        <f>_xlfn.STDEV.S(B3:B21)</f>
        <v>3.3056057551024507</v>
      </c>
      <c r="C23" s="1">
        <f t="shared" ref="C23:AO23" si="1">_xlfn.STDEV.S(C3:C21)</f>
        <v>4.0250330711817233</v>
      </c>
      <c r="D23" s="1">
        <f t="shared" si="1"/>
        <v>3.9481190392283505</v>
      </c>
      <c r="E23" s="1">
        <f t="shared" si="1"/>
        <v>5.2619967554610145</v>
      </c>
      <c r="F23" s="1">
        <f t="shared" si="1"/>
        <v>2.3213407959277745</v>
      </c>
      <c r="G23" s="1">
        <f t="shared" si="1"/>
        <v>1.7901447418840961</v>
      </c>
      <c r="H23" s="1">
        <f t="shared" si="1"/>
        <v>2.2203185841176087</v>
      </c>
      <c r="I23" s="1">
        <f t="shared" si="1"/>
        <v>2.5010392344940757</v>
      </c>
      <c r="J23" s="1">
        <f t="shared" si="1"/>
        <v>1.5367582734523264</v>
      </c>
      <c r="K23" s="1">
        <f t="shared" si="1"/>
        <v>1.274557488825351</v>
      </c>
      <c r="L23" s="1">
        <f t="shared" si="1"/>
        <v>1.104667863811988</v>
      </c>
      <c r="M23" s="1">
        <f t="shared" si="1"/>
        <v>1.1256140664526078</v>
      </c>
      <c r="N23" s="1">
        <f t="shared" si="1"/>
        <v>0.77901516954385652</v>
      </c>
      <c r="O23" s="1">
        <f t="shared" si="1"/>
        <v>0.66352138538470351</v>
      </c>
      <c r="P23" s="1">
        <f t="shared" si="1"/>
        <v>0.86698495375266404</v>
      </c>
      <c r="Q23" s="1">
        <f t="shared" si="1"/>
        <v>0.38795972396122658</v>
      </c>
      <c r="R23" s="1">
        <f t="shared" si="1"/>
        <v>0.33282529447754733</v>
      </c>
      <c r="S23" s="1">
        <f t="shared" si="1"/>
        <v>0.23048583386678312</v>
      </c>
      <c r="T23" s="1">
        <f t="shared" si="1"/>
        <v>0.20195489805109046</v>
      </c>
      <c r="U23" s="1">
        <f t="shared" si="1"/>
        <v>2.2277567787864581E-2</v>
      </c>
      <c r="V23" s="1">
        <f t="shared" si="1"/>
        <v>4.9595714312739876</v>
      </c>
      <c r="W23" s="1">
        <f t="shared" si="1"/>
        <v>2.9243058568818974</v>
      </c>
      <c r="X23" s="1">
        <f t="shared" si="1"/>
        <v>2.339933789360777</v>
      </c>
      <c r="Y23" s="1">
        <f t="shared" si="1"/>
        <v>2.2055338175304788</v>
      </c>
      <c r="Z23" s="1">
        <f t="shared" si="1"/>
        <v>2.2917477577739702</v>
      </c>
      <c r="AA23" s="1">
        <f t="shared" si="1"/>
        <v>2.1489174685946066</v>
      </c>
      <c r="AB23" s="1">
        <f t="shared" si="1"/>
        <v>1.786735269867904</v>
      </c>
      <c r="AC23" s="1">
        <f t="shared" si="1"/>
        <v>1.3729487788168031</v>
      </c>
      <c r="AD23" s="1">
        <f t="shared" si="1"/>
        <v>1.1275450708321091</v>
      </c>
      <c r="AE23" s="1">
        <f t="shared" si="1"/>
        <v>1.2292721207204875</v>
      </c>
      <c r="AF23" s="1">
        <f t="shared" si="1"/>
        <v>0.92892006214750389</v>
      </c>
      <c r="AG23" s="1">
        <f t="shared" si="1"/>
        <v>0.81326919371323192</v>
      </c>
      <c r="AH23" s="1">
        <f t="shared" si="1"/>
        <v>0.48864352745179995</v>
      </c>
      <c r="AI23" s="1">
        <f t="shared" si="1"/>
        <v>0.45092969861070664</v>
      </c>
      <c r="AJ23" s="1">
        <f t="shared" si="1"/>
        <v>0.44909226287783066</v>
      </c>
      <c r="AK23" s="1">
        <f t="shared" si="1"/>
        <v>0.37275175109179448</v>
      </c>
      <c r="AL23" s="1">
        <f t="shared" si="1"/>
        <v>0.32869596484704378</v>
      </c>
      <c r="AM23" s="1">
        <f t="shared" si="1"/>
        <v>0.23271217263411967</v>
      </c>
      <c r="AN23" s="1">
        <f t="shared" si="1"/>
        <v>0.25265525298418989</v>
      </c>
      <c r="AO23" s="1">
        <f t="shared" si="1"/>
        <v>0.2569375906992965</v>
      </c>
    </row>
  </sheetData>
  <mergeCells count="2">
    <mergeCell ref="B1:U1"/>
    <mergeCell ref="V1:AO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470A-3674-4C1F-ADD4-D21061145A9B}">
  <dimension ref="A1:BL25"/>
  <sheetViews>
    <sheetView zoomScaleNormal="100" workbookViewId="0">
      <selection activeCell="BK4" sqref="AR4:BK4"/>
    </sheetView>
  </sheetViews>
  <sheetFormatPr defaultRowHeight="15" x14ac:dyDescent="0.25"/>
  <cols>
    <col min="1" max="1" width="12.140625" bestFit="1" customWidth="1"/>
    <col min="2" max="2" width="5.5703125" bestFit="1" customWidth="1"/>
    <col min="3" max="9" width="5.7109375" bestFit="1" customWidth="1"/>
    <col min="10" max="11" width="5.5703125" bestFit="1" customWidth="1"/>
    <col min="12" max="12" width="5.7109375" bestFit="1" customWidth="1"/>
    <col min="13" max="21" width="5.5703125" bestFit="1" customWidth="1"/>
    <col min="22" max="29" width="5.7109375" bestFit="1" customWidth="1"/>
    <col min="30" max="30" width="6.42578125" bestFit="1" customWidth="1"/>
    <col min="31" max="40" width="5.7109375" bestFit="1" customWidth="1"/>
    <col min="41" max="41" width="6.42578125" bestFit="1" customWidth="1"/>
  </cols>
  <sheetData>
    <row r="1" spans="1:64" x14ac:dyDescent="0.25">
      <c r="A1" t="s">
        <v>15</v>
      </c>
      <c r="B1" s="5" t="s">
        <v>10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 t="s">
        <v>11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64" x14ac:dyDescent="0.25">
      <c r="A2" t="s">
        <v>16</v>
      </c>
      <c r="B2" s="3">
        <v>0</v>
      </c>
      <c r="C2" s="3">
        <v>10</v>
      </c>
      <c r="D2" s="3">
        <v>15</v>
      </c>
      <c r="E2" s="3">
        <v>20</v>
      </c>
      <c r="F2" s="3">
        <v>25</v>
      </c>
      <c r="G2" s="3">
        <v>30</v>
      </c>
      <c r="H2" s="3">
        <v>35</v>
      </c>
      <c r="I2" s="3">
        <v>40</v>
      </c>
      <c r="J2" s="3">
        <v>45</v>
      </c>
      <c r="K2" s="3">
        <v>50</v>
      </c>
      <c r="L2" s="3">
        <v>55</v>
      </c>
      <c r="M2" s="3">
        <v>60</v>
      </c>
      <c r="N2" s="3">
        <v>65</v>
      </c>
      <c r="O2" s="3">
        <v>70</v>
      </c>
      <c r="P2" s="3">
        <v>75</v>
      </c>
      <c r="Q2" s="3">
        <v>80</v>
      </c>
      <c r="R2" s="3">
        <v>85</v>
      </c>
      <c r="S2" s="3">
        <v>90</v>
      </c>
      <c r="T2" s="3">
        <v>95</v>
      </c>
      <c r="U2" s="3">
        <v>100</v>
      </c>
      <c r="V2" s="3">
        <v>0</v>
      </c>
      <c r="W2" s="3">
        <v>10</v>
      </c>
      <c r="X2" s="3">
        <v>15</v>
      </c>
      <c r="Y2" s="3">
        <v>20</v>
      </c>
      <c r="Z2" s="3">
        <v>25</v>
      </c>
      <c r="AA2" s="3">
        <v>30</v>
      </c>
      <c r="AB2" s="3">
        <v>35</v>
      </c>
      <c r="AC2" s="3">
        <v>40</v>
      </c>
      <c r="AD2" s="3">
        <v>45</v>
      </c>
      <c r="AE2" s="3">
        <v>50</v>
      </c>
      <c r="AF2" s="3">
        <v>55</v>
      </c>
      <c r="AG2" s="3">
        <v>60</v>
      </c>
      <c r="AH2" s="3">
        <v>65</v>
      </c>
      <c r="AI2" s="3">
        <v>70</v>
      </c>
      <c r="AJ2" s="3">
        <v>75</v>
      </c>
      <c r="AK2" s="3">
        <v>80</v>
      </c>
      <c r="AL2" s="3">
        <v>85</v>
      </c>
      <c r="AM2" s="3">
        <v>90</v>
      </c>
      <c r="AN2" s="3">
        <v>95</v>
      </c>
      <c r="AO2" s="3">
        <v>100</v>
      </c>
    </row>
    <row r="3" spans="1:64" x14ac:dyDescent="0.25">
      <c r="A3" t="s">
        <v>0</v>
      </c>
      <c r="B3" s="1">
        <v>5.2118522573836534E-2</v>
      </c>
      <c r="C3" s="1">
        <v>0.17871159529189651</v>
      </c>
      <c r="D3" s="1">
        <v>0.14008441036768859</v>
      </c>
      <c r="E3" s="1">
        <v>0.14133730217358687</v>
      </c>
      <c r="F3" s="1">
        <v>0.11854753015530051</v>
      </c>
      <c r="G3" s="1">
        <v>9.8507666514693781E-2</v>
      </c>
      <c r="H3" s="1">
        <v>8.5296649357375243E-2</v>
      </c>
      <c r="I3" s="1">
        <v>8.8439332729668418E-2</v>
      </c>
      <c r="J3" s="1">
        <v>7.2164791468202205E-2</v>
      </c>
      <c r="K3" s="1">
        <v>5.8750981559818394E-2</v>
      </c>
      <c r="L3" s="1">
        <v>6.1960376254274641E-2</v>
      </c>
      <c r="M3" s="1">
        <v>5.7829108433997023E-2</v>
      </c>
      <c r="N3" s="1">
        <v>4.7678473180870373E-2</v>
      </c>
      <c r="O3" s="1">
        <v>3.0790840366272665E-2</v>
      </c>
      <c r="P3" s="1">
        <v>2.2623416701336163E-2</v>
      </c>
      <c r="Q3" s="1">
        <v>1.673553825129992E-2</v>
      </c>
      <c r="R3" s="1">
        <v>1.4350004214777501E-2</v>
      </c>
      <c r="S3" s="1">
        <v>6.5374074372857027E-3</v>
      </c>
      <c r="T3" s="1">
        <v>2.4315189243526714E-3</v>
      </c>
      <c r="U3" s="1">
        <v>0</v>
      </c>
      <c r="V3" s="1">
        <v>2.7799185876755894E-2</v>
      </c>
      <c r="W3" s="1">
        <v>9.6813712208516645E-2</v>
      </c>
      <c r="X3" s="1">
        <v>7.7269455847602586E-2</v>
      </c>
      <c r="Y3" s="1">
        <v>9.4490900019227553E-2</v>
      </c>
      <c r="Z3" s="1">
        <v>6.4120233503487833E-2</v>
      </c>
      <c r="AA3" s="1">
        <v>5.3621467613493623E-2</v>
      </c>
      <c r="AB3" s="1">
        <v>5.1380140000939045E-2</v>
      </c>
      <c r="AC3" s="1">
        <v>4.4265593157543526E-2</v>
      </c>
      <c r="AD3" s="1"/>
      <c r="AE3" s="1">
        <v>3.6154064454701818E-2</v>
      </c>
      <c r="AF3" s="1">
        <v>4.6972546922872782E-2</v>
      </c>
      <c r="AG3" s="1">
        <v>1.5910064308590988E-2</v>
      </c>
      <c r="AH3" s="1">
        <v>2.6269443404144166E-2</v>
      </c>
      <c r="AI3" s="1">
        <v>1.5729834875318538E-2</v>
      </c>
      <c r="AJ3" s="1">
        <v>1.3036127371230499E-2</v>
      </c>
      <c r="AK3" s="1">
        <v>3.7881296640378537E-3</v>
      </c>
      <c r="AL3" s="1">
        <v>0</v>
      </c>
      <c r="AM3" s="1">
        <v>4.0775404021007322E-3</v>
      </c>
      <c r="AN3" s="1">
        <v>1.3401804461902422E-2</v>
      </c>
      <c r="AO3" s="1"/>
    </row>
    <row r="4" spans="1:64" x14ac:dyDescent="0.25">
      <c r="A4" t="s">
        <v>1</v>
      </c>
      <c r="B4" s="1">
        <v>5.5959961218515986E-2</v>
      </c>
      <c r="C4" s="1">
        <v>0.20491499248348877</v>
      </c>
      <c r="D4" s="1">
        <v>0.19025190995609287</v>
      </c>
      <c r="E4" s="1">
        <v>0.1727498685798754</v>
      </c>
      <c r="F4" s="1">
        <v>0.15458168689859875</v>
      </c>
      <c r="G4" s="1">
        <v>0.10187175830745376</v>
      </c>
      <c r="H4" s="1">
        <v>0.11070891170105068</v>
      </c>
      <c r="I4" s="1">
        <v>0.10003183223143663</v>
      </c>
      <c r="J4" s="1">
        <v>7.1013150718375995E-2</v>
      </c>
      <c r="K4" s="1">
        <v>6.9310663833068276E-2</v>
      </c>
      <c r="L4" s="1">
        <v>6.7837656863471096E-2</v>
      </c>
      <c r="M4" s="1">
        <v>4.664421382339845E-2</v>
      </c>
      <c r="N4" s="1">
        <v>5.1236832779149699E-2</v>
      </c>
      <c r="O4" s="1">
        <v>4.4765907831164853E-2</v>
      </c>
      <c r="P4" s="1">
        <v>3.0290282764921184E-2</v>
      </c>
      <c r="Q4" s="1">
        <v>1.3867676532289375E-2</v>
      </c>
      <c r="R4" s="1">
        <v>9.2878508819431715E-3</v>
      </c>
      <c r="S4" s="1">
        <v>5.4869953829501661E-3</v>
      </c>
      <c r="T4" s="1">
        <v>0</v>
      </c>
      <c r="U4" s="1">
        <v>2.2708117094660807E-4</v>
      </c>
      <c r="V4" s="1">
        <v>1.4281820043768878E-2</v>
      </c>
      <c r="W4" s="1">
        <v>0.14322868205686845</v>
      </c>
      <c r="X4" s="1">
        <v>0.12328972117658688</v>
      </c>
      <c r="Y4" s="1">
        <v>0.10085490824981025</v>
      </c>
      <c r="Z4" s="1">
        <v>8.4756678025256216E-2</v>
      </c>
      <c r="AA4" s="1">
        <v>9.9226135755434708E-2</v>
      </c>
      <c r="AB4" s="1">
        <v>8.0446427583498181E-2</v>
      </c>
      <c r="AC4" s="1">
        <v>6.4189962691432845E-2</v>
      </c>
      <c r="AD4" s="1">
        <v>6.6808611030010345E-2</v>
      </c>
      <c r="AE4" s="1">
        <v>4.9139408456132738E-2</v>
      </c>
      <c r="AF4" s="1">
        <v>4.1793683194693676E-2</v>
      </c>
      <c r="AG4" s="1">
        <v>2.2436902088636579E-2</v>
      </c>
      <c r="AH4" s="1">
        <v>3.1982437422054311E-2</v>
      </c>
      <c r="AI4" s="1">
        <v>2.3919665381264332E-2</v>
      </c>
      <c r="AJ4" s="1">
        <v>1.6882207560085627E-2</v>
      </c>
      <c r="AK4" s="1">
        <v>1.5556673042216529E-2</v>
      </c>
      <c r="AL4" s="1">
        <v>8.4441601464824156E-3</v>
      </c>
      <c r="AM4" s="1">
        <v>4.0821449161825285E-3</v>
      </c>
      <c r="AN4" s="1">
        <v>3.5841506276419466E-3</v>
      </c>
      <c r="AO4" s="1">
        <v>0</v>
      </c>
      <c r="AR4" s="1">
        <f>V22+1</f>
        <v>1.059592389353464</v>
      </c>
      <c r="AS4" s="1">
        <f t="shared" ref="AS4:BL4" si="0">W22+1</f>
        <v>1.1167551371997479</v>
      </c>
      <c r="AT4" s="1">
        <f t="shared" si="0"/>
        <v>1.1114711602809397</v>
      </c>
      <c r="AU4" s="1">
        <f t="shared" si="0"/>
        <v>1.0887124567919981</v>
      </c>
      <c r="AV4" s="1">
        <f t="shared" si="0"/>
        <v>1.0839410670033889</v>
      </c>
      <c r="AW4" s="1">
        <f t="shared" si="0"/>
        <v>1.0749335668895679</v>
      </c>
      <c r="AX4" s="1">
        <f t="shared" si="0"/>
        <v>1.0670542448800235</v>
      </c>
      <c r="AY4" s="1">
        <f t="shared" si="0"/>
        <v>1.0564075207797583</v>
      </c>
      <c r="AZ4" s="1">
        <f t="shared" si="0"/>
        <v>1.049741433785895</v>
      </c>
      <c r="BA4" s="1">
        <f t="shared" si="0"/>
        <v>1.0424970599573808</v>
      </c>
      <c r="BB4" s="1">
        <f t="shared" si="0"/>
        <v>1.0376189735743824</v>
      </c>
      <c r="BC4" s="1">
        <f t="shared" si="0"/>
        <v>1.027711950616202</v>
      </c>
      <c r="BD4" s="1">
        <f t="shared" si="0"/>
        <v>1.0244414555742101</v>
      </c>
      <c r="BE4" s="1">
        <f t="shared" si="0"/>
        <v>1.0189561062810191</v>
      </c>
      <c r="BF4" s="1">
        <f t="shared" si="0"/>
        <v>1.0153981047470502</v>
      </c>
      <c r="BG4" s="1">
        <f t="shared" si="0"/>
        <v>1.0107400845538175</v>
      </c>
      <c r="BH4" s="1">
        <f t="shared" si="0"/>
        <v>1.0067317772704629</v>
      </c>
      <c r="BI4" s="1">
        <f t="shared" si="0"/>
        <v>1.0040849320727354</v>
      </c>
      <c r="BJ4" s="1">
        <f t="shared" si="0"/>
        <v>1.0019225335808712</v>
      </c>
      <c r="BK4" s="1">
        <f t="shared" si="0"/>
        <v>1.0015581397603524</v>
      </c>
      <c r="BL4" s="1">
        <f t="shared" si="0"/>
        <v>1</v>
      </c>
    </row>
    <row r="5" spans="1:64" x14ac:dyDescent="0.25">
      <c r="A5" t="s">
        <v>2</v>
      </c>
      <c r="B5" s="1">
        <v>4.1442782391412081E-3</v>
      </c>
      <c r="C5" s="1">
        <v>0.21005776336812598</v>
      </c>
      <c r="D5" s="1">
        <v>0.21262559234031975</v>
      </c>
      <c r="E5" s="1">
        <v>0.12052667339802148</v>
      </c>
      <c r="F5" s="1">
        <v>0.1169869599372233</v>
      </c>
      <c r="G5" s="1">
        <v>0.10437813561384179</v>
      </c>
      <c r="H5" s="1">
        <v>0.12067187547606251</v>
      </c>
      <c r="I5" s="1">
        <v>0.10494786467720396</v>
      </c>
      <c r="J5" s="1">
        <v>7.595869059472049E-2</v>
      </c>
      <c r="K5" s="1">
        <v>5.9352281547575547E-2</v>
      </c>
      <c r="L5" s="1">
        <v>5.9091066950835991E-2</v>
      </c>
      <c r="M5" s="1">
        <v>5.4322622185471792E-2</v>
      </c>
      <c r="N5" s="1">
        <v>6.1732935133769429E-2</v>
      </c>
      <c r="O5" s="1">
        <v>3.018860929647027E-2</v>
      </c>
      <c r="P5" s="1">
        <v>3.229281431882236E-2</v>
      </c>
      <c r="Q5" s="1">
        <v>2.79907633155001E-2</v>
      </c>
      <c r="R5" s="1">
        <v>1.4228525273152659E-2</v>
      </c>
      <c r="S5" s="1">
        <v>7.357260391536613E-3</v>
      </c>
      <c r="T5" s="1">
        <v>4.3495639356827542E-3</v>
      </c>
      <c r="U5" s="1">
        <v>0</v>
      </c>
      <c r="V5" s="1">
        <v>0.13070040856784049</v>
      </c>
      <c r="W5" s="1"/>
      <c r="X5" s="1">
        <v>0.12152407582749891</v>
      </c>
      <c r="Y5" s="1">
        <v>0.10120906864582091</v>
      </c>
      <c r="Z5" s="1">
        <v>8.1753721240785504E-2</v>
      </c>
      <c r="AA5" s="1">
        <v>9.5874722943279256E-2</v>
      </c>
      <c r="AB5" s="1">
        <v>6.5507470779979871E-2</v>
      </c>
      <c r="AC5" s="1">
        <v>5.5150731093220884E-2</v>
      </c>
      <c r="AD5" s="1"/>
      <c r="AE5" s="1">
        <v>4.4449439156125647E-2</v>
      </c>
      <c r="AF5" s="1">
        <v>4.0235270678105728E-2</v>
      </c>
      <c r="AG5" s="1">
        <v>3.1066490553685044E-2</v>
      </c>
      <c r="AH5" s="1">
        <v>3.354508701378367E-2</v>
      </c>
      <c r="AI5" s="1">
        <v>2.4148198768024987E-2</v>
      </c>
      <c r="AJ5" s="1">
        <v>1.9608216175370563E-2</v>
      </c>
      <c r="AK5" s="1">
        <v>1.5117182182097899E-2</v>
      </c>
      <c r="AL5" s="1">
        <v>9.6249007643625095E-3</v>
      </c>
      <c r="AM5" s="1">
        <v>2.9071835128868795E-3</v>
      </c>
      <c r="AN5" s="1">
        <v>1.4335629838453379E-3</v>
      </c>
      <c r="AO5" s="1">
        <v>0</v>
      </c>
    </row>
    <row r="6" spans="1:64" x14ac:dyDescent="0.25">
      <c r="A6" t="s">
        <v>3</v>
      </c>
      <c r="B6" s="1">
        <v>0.19435112232685214</v>
      </c>
      <c r="C6" s="1">
        <v>0.23143979528455261</v>
      </c>
      <c r="D6" s="1">
        <v>0.15208323573995508</v>
      </c>
      <c r="E6" s="1">
        <v>0.18335528364897624</v>
      </c>
      <c r="F6" s="1">
        <v>0.16825131496277357</v>
      </c>
      <c r="G6" s="1">
        <v>0.14463088604299745</v>
      </c>
      <c r="H6" s="1">
        <v>0.15146692237026449</v>
      </c>
      <c r="I6" s="1">
        <v>0.10156145236114078</v>
      </c>
      <c r="J6" s="1">
        <v>0.10052094303276338</v>
      </c>
      <c r="K6" s="1">
        <v>9.6867404478579555E-2</v>
      </c>
      <c r="L6" s="1">
        <v>7.8130905889468139E-2</v>
      </c>
      <c r="M6" s="1">
        <v>6.1960591703746903E-2</v>
      </c>
      <c r="N6" s="1">
        <v>4.7189274895789168E-2</v>
      </c>
      <c r="O6" s="1">
        <v>4.4524662726220132E-2</v>
      </c>
      <c r="P6" s="1">
        <v>3.2743815678856203E-2</v>
      </c>
      <c r="Q6" s="1">
        <v>2.2631413136647183E-2</v>
      </c>
      <c r="R6" s="1">
        <v>1.8776370327275638E-2</v>
      </c>
      <c r="S6" s="1">
        <v>8.6101498784005859E-3</v>
      </c>
      <c r="T6" s="1">
        <v>3.7168327035521642E-3</v>
      </c>
      <c r="U6" s="1">
        <v>0</v>
      </c>
      <c r="V6" s="1"/>
      <c r="W6" s="1">
        <v>0.10307344929163831</v>
      </c>
      <c r="X6" s="1">
        <v>0.12416642930447486</v>
      </c>
      <c r="Y6" s="1">
        <v>7.2280121186927726E-2</v>
      </c>
      <c r="Z6" s="1">
        <v>7.8881941582308768E-2</v>
      </c>
      <c r="AA6" s="1">
        <v>5.8075302863737743E-2</v>
      </c>
      <c r="AB6" s="1">
        <v>5.9281913889843274E-2</v>
      </c>
      <c r="AC6" s="1">
        <v>5.1181265188575908E-2</v>
      </c>
      <c r="AD6" s="1">
        <v>4.2211648629024268E-2</v>
      </c>
      <c r="AE6" s="1">
        <v>3.3321056541369742E-2</v>
      </c>
      <c r="AF6" s="1">
        <v>2.0992259594410978E-2</v>
      </c>
      <c r="AG6" s="1">
        <v>3.2643660877590852E-2</v>
      </c>
      <c r="AH6" s="1">
        <v>2.3421301607631673E-2</v>
      </c>
      <c r="AI6" s="1">
        <v>2.1136447239036293E-2</v>
      </c>
      <c r="AJ6" s="1">
        <v>1.5680067353861071E-2</v>
      </c>
      <c r="AK6" s="1">
        <v>9.8168131381606294E-3</v>
      </c>
      <c r="AL6" s="1">
        <v>5.1325226833758286E-3</v>
      </c>
      <c r="AM6" s="1">
        <v>1.0020212636848935E-2</v>
      </c>
      <c r="AN6" s="1">
        <v>0</v>
      </c>
      <c r="AO6" s="1">
        <v>5.5097157537209451E-3</v>
      </c>
    </row>
    <row r="7" spans="1:64" x14ac:dyDescent="0.25">
      <c r="A7" t="s">
        <v>4</v>
      </c>
      <c r="B7" s="1">
        <v>1.4961714532522485E-2</v>
      </c>
      <c r="C7" s="1">
        <v>0.24906745172100098</v>
      </c>
      <c r="D7" s="1">
        <v>0.22604512001290678</v>
      </c>
      <c r="E7" s="1">
        <v>0.17681042920850554</v>
      </c>
      <c r="F7" s="1">
        <v>0.12998399131421512</v>
      </c>
      <c r="G7" s="1">
        <v>0.12439464076745899</v>
      </c>
      <c r="H7" s="1">
        <v>0.11882508731148667</v>
      </c>
      <c r="I7" s="1">
        <v>0.10821713213276873</v>
      </c>
      <c r="J7" s="1">
        <v>9.5746397076904799E-2</v>
      </c>
      <c r="K7" s="1">
        <v>8.6684384080073063E-2</v>
      </c>
      <c r="L7" s="1">
        <v>7.199974457540792E-2</v>
      </c>
      <c r="M7" s="1">
        <v>5.8459039945559566E-2</v>
      </c>
      <c r="N7" s="1">
        <v>5.0521080489832837E-2</v>
      </c>
      <c r="O7" s="1">
        <v>3.4268511396090773E-2</v>
      </c>
      <c r="P7" s="1">
        <v>3.0907302354902022E-2</v>
      </c>
      <c r="Q7" s="1">
        <v>2.0658222098254297E-2</v>
      </c>
      <c r="R7" s="1">
        <v>1.8020322935199617E-2</v>
      </c>
      <c r="S7" s="1">
        <v>9.2420401584414336E-3</v>
      </c>
      <c r="T7" s="1">
        <v>2.0736399546064099E-3</v>
      </c>
      <c r="U7" s="1">
        <v>0</v>
      </c>
      <c r="V7" s="1">
        <v>1.8536027203921446E-2</v>
      </c>
      <c r="W7" s="1">
        <v>0.13638749769970571</v>
      </c>
      <c r="X7" s="1">
        <v>9.8637349880359659E-2</v>
      </c>
      <c r="Y7" s="1">
        <v>7.965021847342868E-2</v>
      </c>
      <c r="Z7" s="1">
        <v>8.8588360745110339E-2</v>
      </c>
      <c r="AA7" s="1">
        <v>9.5703661756009861E-2</v>
      </c>
      <c r="AB7" s="1">
        <v>7.4838710533262409E-2</v>
      </c>
      <c r="AC7" s="1">
        <v>5.2823189335461818E-2</v>
      </c>
      <c r="AD7" s="1">
        <v>4.8985450360221616E-2</v>
      </c>
      <c r="AE7" s="1">
        <v>5.0852657693567282E-2</v>
      </c>
      <c r="AF7" s="1">
        <v>4.1652740854154491E-2</v>
      </c>
      <c r="AG7" s="1">
        <v>3.4774009765103697E-2</v>
      </c>
      <c r="AH7" s="1">
        <v>2.4660313965875202E-2</v>
      </c>
      <c r="AI7" s="1">
        <v>1.6854317220512227E-2</v>
      </c>
      <c r="AJ7" s="1">
        <v>1.4043335924790679E-2</v>
      </c>
      <c r="AK7" s="1">
        <v>9.0685873687743612E-3</v>
      </c>
      <c r="AL7" s="1">
        <v>6.2971817889487802E-3</v>
      </c>
      <c r="AM7" s="1">
        <v>3.4649755282762928E-3</v>
      </c>
      <c r="AN7" s="1">
        <v>1.1050984355642779E-3</v>
      </c>
      <c r="AO7" s="1">
        <v>0</v>
      </c>
    </row>
    <row r="8" spans="1:64" x14ac:dyDescent="0.25">
      <c r="A8" t="s">
        <v>5</v>
      </c>
      <c r="B8" s="1">
        <v>5.3111998454900666E-2</v>
      </c>
      <c r="C8" s="1">
        <v>0.21654941218003287</v>
      </c>
      <c r="D8" s="1">
        <v>0.17864526434848083</v>
      </c>
      <c r="E8" s="1">
        <v>0.25659281809695189</v>
      </c>
      <c r="F8" s="1">
        <v>0.11194159580255181</v>
      </c>
      <c r="G8" s="1">
        <v>7.7110838320787023E-2</v>
      </c>
      <c r="H8" s="1">
        <v>8.4325031080151769E-2</v>
      </c>
      <c r="I8" s="1">
        <v>7.2399097609717966E-2</v>
      </c>
      <c r="J8" s="1">
        <v>7.2144405398018696E-2</v>
      </c>
      <c r="K8" s="1">
        <v>6.8308698958372549E-2</v>
      </c>
      <c r="L8" s="1">
        <v>4.9176266963347315E-2</v>
      </c>
      <c r="M8" s="1">
        <v>5.8852745257319983E-2</v>
      </c>
      <c r="N8" s="1">
        <v>3.254459167674506E-2</v>
      </c>
      <c r="O8" s="1">
        <v>3.1987346504910752E-2</v>
      </c>
      <c r="P8" s="1">
        <v>4.3272311096430371E-2</v>
      </c>
      <c r="Q8" s="1">
        <v>1.6861589454151504E-2</v>
      </c>
      <c r="R8" s="1">
        <v>1.1759268520840971E-2</v>
      </c>
      <c r="S8" s="1">
        <v>6.3116851039275446E-3</v>
      </c>
      <c r="T8" s="1">
        <v>5.4972047105970034E-3</v>
      </c>
      <c r="U8" s="1">
        <v>0</v>
      </c>
      <c r="V8" s="1">
        <v>8.016302213676707E-2</v>
      </c>
      <c r="W8" s="1">
        <v>9.6533300953187906E-2</v>
      </c>
      <c r="X8" s="1">
        <v>0.10680166809722036</v>
      </c>
      <c r="Y8" s="1">
        <v>8.6928541072190058E-2</v>
      </c>
      <c r="Z8" s="1">
        <v>7.791943471399998E-2</v>
      </c>
      <c r="AA8" s="1">
        <v>6.7831423480465336E-2</v>
      </c>
      <c r="AB8" s="1">
        <v>6.4547586834575732E-2</v>
      </c>
      <c r="AC8" s="1">
        <v>5.5518762751766815E-2</v>
      </c>
      <c r="AD8" s="1">
        <v>3.5987298220555797E-2</v>
      </c>
      <c r="AE8" s="1">
        <v>4.5246051024347089E-2</v>
      </c>
      <c r="AF8" s="1">
        <v>3.2736324449027965E-2</v>
      </c>
      <c r="AG8" s="1">
        <v>2.6840279189615845E-2</v>
      </c>
      <c r="AH8" s="1">
        <v>1.7496862709490246E-2</v>
      </c>
      <c r="AI8" s="1">
        <v>2.0533169501693038E-2</v>
      </c>
      <c r="AJ8" s="1">
        <v>1.2677717133089184E-2</v>
      </c>
      <c r="AK8" s="1">
        <v>8.7287136301263946E-3</v>
      </c>
      <c r="AL8" s="1">
        <v>6.4034703195356979E-3</v>
      </c>
      <c r="AM8" s="1">
        <v>4.332997834949337E-3</v>
      </c>
      <c r="AN8" s="1">
        <v>1.795315536506914E-3</v>
      </c>
      <c r="AO8" s="1">
        <v>0</v>
      </c>
    </row>
    <row r="9" spans="1:64" x14ac:dyDescent="0.25">
      <c r="A9" t="s">
        <v>6</v>
      </c>
      <c r="B9" s="1">
        <v>4.2745524205078711E-2</v>
      </c>
      <c r="C9" s="1">
        <v>0.20149483456136164</v>
      </c>
      <c r="D9" s="1">
        <v>0.18314815131315987</v>
      </c>
      <c r="E9" s="1">
        <v>0.13664720141475595</v>
      </c>
      <c r="F9" s="1">
        <v>0.13462978350612254</v>
      </c>
      <c r="G9" s="1">
        <v>0.12197039251265407</v>
      </c>
      <c r="H9" s="1">
        <v>0.14889506258306651</v>
      </c>
      <c r="I9" s="1">
        <v>0.17562856235905877</v>
      </c>
      <c r="J9" s="1">
        <v>8.9645425672202128E-2</v>
      </c>
      <c r="K9" s="1">
        <v>8.0985536157301752E-2</v>
      </c>
      <c r="L9" s="1"/>
      <c r="M9" s="1">
        <v>5.667848766725947E-2</v>
      </c>
      <c r="N9" s="1">
        <v>4.4551416167649016E-2</v>
      </c>
      <c r="O9" s="1">
        <v>2.7399091177764845E-2</v>
      </c>
      <c r="P9" s="1">
        <v>3.6996588892074467E-2</v>
      </c>
      <c r="Q9" s="1">
        <v>1.8813518994799772E-2</v>
      </c>
      <c r="R9" s="1">
        <v>1.3755523630895272E-2</v>
      </c>
      <c r="S9" s="1">
        <v>1.1029594621038141E-2</v>
      </c>
      <c r="T9" s="1">
        <v>2.686849999395724E-3</v>
      </c>
      <c r="U9" s="1">
        <v>0</v>
      </c>
      <c r="V9" s="1">
        <v>2.3669203080703083E-2</v>
      </c>
      <c r="W9" s="1">
        <v>0.11885279796995851</v>
      </c>
      <c r="X9" s="1">
        <v>0.11138892807900991</v>
      </c>
      <c r="Y9" s="1">
        <v>0.10350889619441994</v>
      </c>
      <c r="Z9" s="1">
        <v>9.2621069373872933E-2</v>
      </c>
      <c r="AA9" s="1">
        <v>7.3598170239527416E-2</v>
      </c>
      <c r="AB9" s="1">
        <v>7.7992649591354324E-2</v>
      </c>
      <c r="AC9" s="1">
        <v>5.2086297501486412E-2</v>
      </c>
      <c r="AD9" s="1">
        <v>5.5171932128736723E-2</v>
      </c>
      <c r="AE9" s="1">
        <v>3.5819368708559951E-2</v>
      </c>
      <c r="AF9" s="1">
        <v>3.7127141488233928E-2</v>
      </c>
      <c r="AG9" s="1">
        <v>2.6338758171621901E-2</v>
      </c>
      <c r="AH9" s="1">
        <v>1.9806490857257719E-2</v>
      </c>
      <c r="AI9" s="1">
        <v>1.5778369289800365E-2</v>
      </c>
      <c r="AJ9" s="1">
        <v>1.2172923842684646E-2</v>
      </c>
      <c r="AK9" s="1">
        <v>8.4582224729288225E-3</v>
      </c>
      <c r="AL9" s="1">
        <v>7.2498931971820557E-3</v>
      </c>
      <c r="AM9" s="1">
        <v>4.8094869432573351E-3</v>
      </c>
      <c r="AN9" s="1">
        <v>2.7565475425328501E-4</v>
      </c>
      <c r="AO9" s="1">
        <v>0</v>
      </c>
    </row>
    <row r="10" spans="1:64" x14ac:dyDescent="0.25">
      <c r="A10" t="s">
        <v>20</v>
      </c>
      <c r="B10" s="1">
        <v>6.3779419032001572E-2</v>
      </c>
      <c r="C10" s="1">
        <v>0.19959518217792316</v>
      </c>
      <c r="D10" s="1">
        <v>0.16295831839081387</v>
      </c>
      <c r="E10" s="1">
        <v>0.16330828320728741</v>
      </c>
      <c r="F10" s="1">
        <v>0.11331121363998831</v>
      </c>
      <c r="G10" s="1">
        <v>0.10306027397601714</v>
      </c>
      <c r="H10" s="1">
        <v>0.11321314133657046</v>
      </c>
      <c r="I10" s="1">
        <v>0.11065086487375542</v>
      </c>
      <c r="J10" s="1">
        <v>7.8241526189886557E-2</v>
      </c>
      <c r="K10" s="1">
        <v>6.5365813726147248E-2</v>
      </c>
      <c r="L10" s="1">
        <v>5.9787502184983632E-2</v>
      </c>
      <c r="M10" s="1">
        <v>4.2925667722381489E-2</v>
      </c>
      <c r="N10" s="1">
        <v>3.7011768456353566E-2</v>
      </c>
      <c r="O10" s="1">
        <v>2.5322532812231957E-2</v>
      </c>
      <c r="P10" s="1">
        <v>2.3528477167452877E-2</v>
      </c>
      <c r="Q10" s="1">
        <v>1.7927132938732049E-2</v>
      </c>
      <c r="R10" s="1">
        <v>1.2832434483924349E-2</v>
      </c>
      <c r="S10" s="1">
        <v>7.4953793421319581E-3</v>
      </c>
      <c r="T10" s="1">
        <v>0</v>
      </c>
      <c r="U10" s="1">
        <v>1.1919782577018978E-4</v>
      </c>
      <c r="V10" s="1">
        <v>9.9400195645810596E-2</v>
      </c>
      <c r="W10" s="1">
        <v>0.1065821110855445</v>
      </c>
      <c r="X10" s="1">
        <v>9.611447123271244E-2</v>
      </c>
      <c r="Y10" s="1">
        <v>9.5226773205635107E-2</v>
      </c>
      <c r="Z10" s="1">
        <v>9.9876861357750757E-2</v>
      </c>
      <c r="AA10" s="1">
        <v>6.8129936640332289E-2</v>
      </c>
      <c r="AB10" s="1">
        <v>7.8126865934980083E-2</v>
      </c>
      <c r="AC10" s="1">
        <v>5.5322174768944743E-2</v>
      </c>
      <c r="AD10" s="1">
        <v>4.4307230944099052E-2</v>
      </c>
      <c r="AE10" s="1">
        <v>4.0149519973431191E-2</v>
      </c>
      <c r="AF10" s="1">
        <v>3.1765233647612856E-2</v>
      </c>
      <c r="AG10" s="1">
        <v>3.0352785209576627E-2</v>
      </c>
      <c r="AH10" s="1">
        <v>2.0719563763448301E-2</v>
      </c>
      <c r="AI10" s="1">
        <v>1.7169721945640815E-2</v>
      </c>
      <c r="AJ10" s="1">
        <v>1.7193795971489179E-2</v>
      </c>
      <c r="AK10" s="1">
        <v>1.2051267285229539E-2</v>
      </c>
      <c r="AL10" s="1">
        <v>7.8271626853663179E-3</v>
      </c>
      <c r="AM10" s="1">
        <v>0</v>
      </c>
      <c r="AN10" s="1">
        <v>4.6089088973744197E-4</v>
      </c>
      <c r="AO10" s="1">
        <v>2.1448689983374347E-3</v>
      </c>
    </row>
    <row r="11" spans="1:64" x14ac:dyDescent="0.25">
      <c r="A11" t="s">
        <v>21</v>
      </c>
      <c r="B11" s="1">
        <v>1.7087764876169365E-2</v>
      </c>
      <c r="C11" s="1">
        <v>0.18211386232587867</v>
      </c>
      <c r="D11" s="1">
        <v>0.13716758416986985</v>
      </c>
      <c r="E11" s="1">
        <v>0.13298117058155157</v>
      </c>
      <c r="F11" s="1">
        <v>0.13237706260233151</v>
      </c>
      <c r="G11" s="1">
        <v>0.11329426503605333</v>
      </c>
      <c r="H11" s="1">
        <v>0.10164047429033896</v>
      </c>
      <c r="I11" s="1">
        <v>8.574031630497525E-2</v>
      </c>
      <c r="J11" s="1">
        <v>7.9788642395275833E-2</v>
      </c>
      <c r="K11" s="1">
        <v>6.4867827304400327E-2</v>
      </c>
      <c r="L11" s="1">
        <v>5.0894879441075291E-2</v>
      </c>
      <c r="M11" s="1">
        <v>5.2271040565310845E-2</v>
      </c>
      <c r="N11" s="1">
        <v>2.7533339663433853E-2</v>
      </c>
      <c r="O11" s="1">
        <v>3.2473220764852595E-2</v>
      </c>
      <c r="P11" s="1">
        <v>2.5745521780748515E-2</v>
      </c>
      <c r="Q11" s="1">
        <v>1.5950219284226241E-2</v>
      </c>
      <c r="R11" s="1">
        <v>1.4055459075970278E-2</v>
      </c>
      <c r="S11" s="1">
        <v>6.6588272271399518E-3</v>
      </c>
      <c r="T11" s="1">
        <v>2.4684417094225086E-3</v>
      </c>
      <c r="U11" s="1">
        <v>0</v>
      </c>
      <c r="V11" s="1">
        <v>0.11793431408699817</v>
      </c>
      <c r="W11" s="1">
        <v>9.9335257543203159E-2</v>
      </c>
      <c r="X11" s="1">
        <v>0.10380256080969885</v>
      </c>
      <c r="Y11" s="1">
        <v>8.9923201139266995E-2</v>
      </c>
      <c r="Z11" s="1">
        <v>6.3722773913817532E-2</v>
      </c>
      <c r="AA11" s="1">
        <v>8.654328836446612E-2</v>
      </c>
      <c r="AB11" s="1">
        <v>5.5607334036904099E-2</v>
      </c>
      <c r="AC11" s="1">
        <v>4.6306089234173564E-2</v>
      </c>
      <c r="AD11" s="1">
        <v>4.4312052589424722E-2</v>
      </c>
      <c r="AE11" s="1">
        <v>4.7482739328905677E-2</v>
      </c>
      <c r="AF11" s="1">
        <v>3.5025811537628515E-2</v>
      </c>
      <c r="AG11" s="1">
        <v>1.8755769450839344E-2</v>
      </c>
      <c r="AH11" s="1">
        <v>2.2346434066150112E-2</v>
      </c>
      <c r="AI11" s="1">
        <v>1.3493521685504994E-2</v>
      </c>
      <c r="AJ11" s="1">
        <v>1.2842702200976275E-2</v>
      </c>
      <c r="AK11" s="1">
        <v>8.2429717598953012E-3</v>
      </c>
      <c r="AL11" s="1">
        <v>3.2423360077329377E-3</v>
      </c>
      <c r="AM11" s="1">
        <v>0</v>
      </c>
      <c r="AN11" s="1">
        <v>3.0823807646815915E-3</v>
      </c>
      <c r="AO11" s="1">
        <v>8.2647780663691606E-7</v>
      </c>
    </row>
    <row r="12" spans="1:64" x14ac:dyDescent="0.25">
      <c r="A12" t="s">
        <v>22</v>
      </c>
      <c r="B12" s="1">
        <v>0.1625826282702314</v>
      </c>
      <c r="C12" s="1">
        <v>0.20623955555735352</v>
      </c>
      <c r="D12" s="1">
        <v>0.14066576479733328</v>
      </c>
      <c r="E12" s="1">
        <v>0.12114148513511624</v>
      </c>
      <c r="F12" s="1">
        <v>0.12218002858467125</v>
      </c>
      <c r="G12" s="1">
        <v>0.14653207413311908</v>
      </c>
      <c r="H12" s="1">
        <v>0.1067055063933362</v>
      </c>
      <c r="I12" s="1">
        <v>7.3069399429654736E-2</v>
      </c>
      <c r="J12" s="1">
        <v>6.9340646297727071E-2</v>
      </c>
      <c r="K12" s="1">
        <v>6.4949091139605564E-2</v>
      </c>
      <c r="L12" s="1">
        <v>4.1665036917747367E-2</v>
      </c>
      <c r="M12" s="1">
        <v>4.4573183369456926E-2</v>
      </c>
      <c r="N12" s="1">
        <v>3.5523356212760371E-2</v>
      </c>
      <c r="O12" s="1">
        <v>2.6732715332543178E-2</v>
      </c>
      <c r="P12" s="1">
        <v>2.0891470411177337E-2</v>
      </c>
      <c r="Q12" s="1">
        <v>2.0344886342433366E-2</v>
      </c>
      <c r="R12" s="1">
        <v>7.7209636064705656E-3</v>
      </c>
      <c r="S12" s="1">
        <v>1.0817711346964076E-2</v>
      </c>
      <c r="T12" s="1">
        <v>3.3437951974368829E-4</v>
      </c>
      <c r="U12" s="1">
        <v>0</v>
      </c>
      <c r="V12" s="1">
        <v>3.0390037130998415E-2</v>
      </c>
      <c r="W12" s="1">
        <v>0.10329031530560617</v>
      </c>
      <c r="X12" s="1">
        <v>0.12812523091417316</v>
      </c>
      <c r="Y12" s="1">
        <v>8.2431741770218947E-2</v>
      </c>
      <c r="Z12" s="1">
        <v>7.6744229454795976E-2</v>
      </c>
      <c r="AA12" s="1">
        <v>5.8005544249312591E-2</v>
      </c>
      <c r="AB12" s="1">
        <v>6.0651339610093613E-2</v>
      </c>
      <c r="AC12" s="1">
        <v>5.2222106337516117E-2</v>
      </c>
      <c r="AD12" s="1">
        <v>4.703519670808709E-2</v>
      </c>
      <c r="AE12" s="1">
        <v>3.0483268728678459E-2</v>
      </c>
      <c r="AF12" s="1">
        <v>3.4875737385928307E-2</v>
      </c>
      <c r="AG12" s="1">
        <v>2.6755544249313479E-2</v>
      </c>
      <c r="AH12" s="1">
        <v>2.2126003706941733E-2</v>
      </c>
      <c r="AI12" s="1">
        <v>2.1061681794110054E-2</v>
      </c>
      <c r="AJ12" s="1">
        <v>1.4766191701868214E-2</v>
      </c>
      <c r="AK12" s="1">
        <v>1.1151903810391772E-2</v>
      </c>
      <c r="AL12" s="1">
        <v>4.9775474451645429E-3</v>
      </c>
      <c r="AM12" s="1">
        <v>5.2159663296342806E-3</v>
      </c>
      <c r="AN12" s="1">
        <v>2.2838373933165013E-3</v>
      </c>
      <c r="AO12" s="1">
        <v>0</v>
      </c>
    </row>
    <row r="13" spans="1:64" x14ac:dyDescent="0.25">
      <c r="A13" t="s">
        <v>23</v>
      </c>
      <c r="B13" s="1">
        <v>7.0454691842447348E-2</v>
      </c>
      <c r="C13" s="1">
        <v>0.13612721498166169</v>
      </c>
      <c r="D13" s="1">
        <v>0.13387212073817611</v>
      </c>
      <c r="E13" s="1">
        <v>0.14098964486660726</v>
      </c>
      <c r="F13" s="1">
        <v>0.13139511945731508</v>
      </c>
      <c r="G13" s="1">
        <v>0.11591256459260024</v>
      </c>
      <c r="H13" s="1">
        <v>0.13703847478969799</v>
      </c>
      <c r="I13" s="1">
        <v>8.7497224360838732E-2</v>
      </c>
      <c r="J13" s="1">
        <v>8.8039311552147392E-2</v>
      </c>
      <c r="K13" s="1">
        <v>6.2816838940014774E-2</v>
      </c>
      <c r="L13" s="1">
        <v>5.4861687793223313E-2</v>
      </c>
      <c r="M13" s="1">
        <v>5.2658539969851148E-2</v>
      </c>
      <c r="N13" s="1">
        <v>4.1748494886699961E-2</v>
      </c>
      <c r="O13" s="1">
        <v>2.6792897188013809E-2</v>
      </c>
      <c r="P13" s="1">
        <v>2.4162938556386848E-2</v>
      </c>
      <c r="Q13" s="1">
        <v>2.2329972018099831E-2</v>
      </c>
      <c r="R13" s="1">
        <v>1.4364445996828845E-2</v>
      </c>
      <c r="S13" s="1">
        <v>1.0811771966594552E-2</v>
      </c>
      <c r="T13" s="1">
        <v>5.0418287560651809E-3</v>
      </c>
      <c r="U13" s="1">
        <v>0</v>
      </c>
      <c r="V13" s="1">
        <v>5.3301529381574397E-2</v>
      </c>
      <c r="W13" s="1"/>
      <c r="X13" s="1">
        <v>0.11555185200312601</v>
      </c>
      <c r="Y13" s="1">
        <v>8.6763342389699183E-2</v>
      </c>
      <c r="Z13" s="1">
        <v>9.1475049482866888E-2</v>
      </c>
      <c r="AA13" s="1">
        <v>6.2623387120865903E-2</v>
      </c>
      <c r="AB13" s="1">
        <v>6.3816340103160618E-2</v>
      </c>
      <c r="AC13" s="1">
        <v>5.0872586891419047E-2</v>
      </c>
      <c r="AD13" s="1">
        <v>4.4032461488108465E-2</v>
      </c>
      <c r="AE13" s="1">
        <v>4.0708651865604129E-2</v>
      </c>
      <c r="AF13" s="1">
        <v>3.7371309511261108E-2</v>
      </c>
      <c r="AG13" s="1">
        <v>2.3102811577438542E-2</v>
      </c>
      <c r="AH13" s="1">
        <v>2.0371881909240441E-2</v>
      </c>
      <c r="AI13" s="1">
        <v>1.767130945030404E-2</v>
      </c>
      <c r="AJ13" s="1">
        <v>1.5566786774747765E-2</v>
      </c>
      <c r="AK13" s="1">
        <v>7.0103817998219409E-3</v>
      </c>
      <c r="AL13" s="1">
        <v>6.6364029267347302E-3</v>
      </c>
      <c r="AM13" s="1">
        <v>0</v>
      </c>
      <c r="AN13" s="1">
        <v>6.7596605113040553E-4</v>
      </c>
      <c r="AO13" s="1">
        <v>4.2338553594802875E-3</v>
      </c>
    </row>
    <row r="14" spans="1:64" x14ac:dyDescent="0.25">
      <c r="A14" t="s">
        <v>24</v>
      </c>
      <c r="B14" s="1"/>
      <c r="C14" s="1">
        <v>0.20774910573080319</v>
      </c>
      <c r="D14" s="1">
        <v>0.21605565018517736</v>
      </c>
      <c r="E14" s="1">
        <v>0.18700616638997447</v>
      </c>
      <c r="F14" s="1">
        <v>0.17036782435234432</v>
      </c>
      <c r="G14" s="1">
        <v>0.13168909118808503</v>
      </c>
      <c r="H14" s="1">
        <v>0.1369206334641353</v>
      </c>
      <c r="I14" s="1">
        <v>0.12095063186798405</v>
      </c>
      <c r="J14" s="1">
        <v>8.6504111055164312E-2</v>
      </c>
      <c r="K14" s="1">
        <v>6.346940207530638E-2</v>
      </c>
      <c r="L14" s="1">
        <v>6.9992131047932338E-2</v>
      </c>
      <c r="M14" s="1">
        <v>5.7117276301615671E-2</v>
      </c>
      <c r="N14" s="1">
        <v>4.7493135389927721E-2</v>
      </c>
      <c r="O14" s="1">
        <v>3.4615774607920757E-2</v>
      </c>
      <c r="P14" s="1">
        <v>2.954722103774543E-2</v>
      </c>
      <c r="Q14" s="1">
        <v>1.8975509477056063E-2</v>
      </c>
      <c r="R14" s="1">
        <v>1.6871981672782921E-2</v>
      </c>
      <c r="S14" s="1">
        <v>1.1191955394106667E-2</v>
      </c>
      <c r="T14" s="1">
        <v>6.0375219085355702E-3</v>
      </c>
      <c r="U14" s="1">
        <v>0</v>
      </c>
      <c r="V14" s="1">
        <v>8.5736267923121501E-2</v>
      </c>
      <c r="W14" s="1">
        <v>0.13655971193347827</v>
      </c>
      <c r="X14" s="1">
        <v>0.11541106712789762</v>
      </c>
      <c r="Y14" s="1"/>
      <c r="Z14" s="1"/>
      <c r="AA14" s="1">
        <v>7.5721364704631755E-2</v>
      </c>
      <c r="AB14" s="1"/>
      <c r="AC14" s="1">
        <v>6.6098145985307832E-2</v>
      </c>
      <c r="AD14" s="1">
        <v>6.0245894412092271E-2</v>
      </c>
      <c r="AE14" s="1">
        <v>4.9172921462165897E-2</v>
      </c>
      <c r="AF14" s="1">
        <v>2.9298265469364315E-2</v>
      </c>
      <c r="AG14" s="1">
        <v>3.9763552047716866E-2</v>
      </c>
      <c r="AH14" s="1">
        <v>2.8931418287832411E-2</v>
      </c>
      <c r="AI14" s="1"/>
      <c r="AJ14" s="1"/>
      <c r="AK14" s="1">
        <v>1.5776084627033393E-2</v>
      </c>
      <c r="AL14" s="1">
        <v>1.2819036379964066E-2</v>
      </c>
      <c r="AM14" s="1">
        <v>5.2977998524499359E-3</v>
      </c>
      <c r="AN14" s="1">
        <v>0</v>
      </c>
      <c r="AO14" s="1">
        <v>9.5114507899460854E-3</v>
      </c>
    </row>
    <row r="15" spans="1:64" x14ac:dyDescent="0.25">
      <c r="A15" t="s">
        <v>25</v>
      </c>
      <c r="B15" s="1"/>
      <c r="C15" s="1">
        <v>0.21549921207370182</v>
      </c>
      <c r="D15" s="1">
        <v>0.14392839988733086</v>
      </c>
      <c r="E15" s="1">
        <v>0.18021213549888815</v>
      </c>
      <c r="F15" s="1">
        <v>0.1583956684148411</v>
      </c>
      <c r="G15" s="1">
        <v>0.12599305180201559</v>
      </c>
      <c r="H15" s="1">
        <v>0.12249717661959614</v>
      </c>
      <c r="I15" s="1">
        <v>0.12159098614450148</v>
      </c>
      <c r="J15" s="1">
        <v>7.2768237072246444E-2</v>
      </c>
      <c r="K15" s="1">
        <v>6.7637554261220645E-2</v>
      </c>
      <c r="L15" s="1">
        <v>6.2856087179826492E-2</v>
      </c>
      <c r="M15" s="1">
        <v>3.4511985845123272E-2</v>
      </c>
      <c r="N15" s="1">
        <v>4.7683305505252127E-2</v>
      </c>
      <c r="O15" s="1">
        <v>3.9950190948860209E-2</v>
      </c>
      <c r="P15" s="1">
        <v>2.3188986700767966E-2</v>
      </c>
      <c r="Q15" s="1">
        <v>2.2481260526266089E-2</v>
      </c>
      <c r="R15" s="1">
        <v>1.2974006133804616E-2</v>
      </c>
      <c r="S15" s="1">
        <v>6.1772677467548665E-3</v>
      </c>
      <c r="T15" s="1">
        <v>0</v>
      </c>
      <c r="U15" s="1">
        <v>1.0256939567176993E-3</v>
      </c>
      <c r="V15" s="1">
        <v>0.12545294328373813</v>
      </c>
      <c r="W15" s="1">
        <v>0.15519331617801346</v>
      </c>
      <c r="X15" s="1">
        <v>0.11858823813538333</v>
      </c>
      <c r="Y15" s="1">
        <v>9.5313772850737166E-2</v>
      </c>
      <c r="Z15" s="1">
        <v>9.9567948691347219E-2</v>
      </c>
      <c r="AA15" s="1">
        <v>9.3306935702252902E-2</v>
      </c>
      <c r="AB15" s="1">
        <v>7.5747613794303392E-2</v>
      </c>
      <c r="AC15" s="1">
        <v>6.4286906343573591E-2</v>
      </c>
      <c r="AD15" s="1">
        <v>6.2228284343878615E-2</v>
      </c>
      <c r="AE15" s="1">
        <v>4.7528043548187515E-2</v>
      </c>
      <c r="AF15" s="1">
        <v>4.7318040108252024E-2</v>
      </c>
      <c r="AG15" s="1">
        <v>3.9132395519220875E-2</v>
      </c>
      <c r="AH15" s="1">
        <v>2.8976449581053387E-2</v>
      </c>
      <c r="AI15" s="1">
        <v>2.1022172585821952E-2</v>
      </c>
      <c r="AJ15" s="1">
        <v>2.2805769807738185E-2</v>
      </c>
      <c r="AK15" s="1">
        <v>1.4512607792218857E-2</v>
      </c>
      <c r="AL15" s="1">
        <v>1.1818866653311222E-2</v>
      </c>
      <c r="AM15" s="1">
        <v>6.3391160008534619E-3</v>
      </c>
      <c r="AN15" s="1">
        <v>6.7978260580114913E-4</v>
      </c>
      <c r="AO15" s="1">
        <v>0</v>
      </c>
    </row>
    <row r="16" spans="1:64" x14ac:dyDescent="0.25">
      <c r="A16" t="s">
        <v>26</v>
      </c>
      <c r="B16" s="1"/>
      <c r="C16" s="1">
        <v>0.20746057502046877</v>
      </c>
      <c r="D16" s="1">
        <v>0.24809079899017372</v>
      </c>
      <c r="E16" s="1">
        <v>0.17472835357532657</v>
      </c>
      <c r="F16" s="1">
        <v>0.14011944766648443</v>
      </c>
      <c r="G16" s="1">
        <v>0.1470211645401196</v>
      </c>
      <c r="H16" s="1">
        <v>0.11930267467248901</v>
      </c>
      <c r="I16" s="1">
        <v>8.0301796192684849E-2</v>
      </c>
      <c r="J16" s="1">
        <v>9.4476878070414161E-2</v>
      </c>
      <c r="K16" s="1">
        <v>7.8935248362445476E-2</v>
      </c>
      <c r="L16" s="1">
        <v>7.4734643661299005E-2</v>
      </c>
      <c r="M16" s="1">
        <v>5.6297655397105961E-2</v>
      </c>
      <c r="N16" s="1">
        <v>4.7677252490446742E-2</v>
      </c>
      <c r="O16" s="1">
        <v>4.4220050661843757E-2</v>
      </c>
      <c r="P16" s="1">
        <v>3.9689802811134323E-2</v>
      </c>
      <c r="Q16" s="1">
        <v>2.2812222809770466E-2</v>
      </c>
      <c r="R16" s="1">
        <v>1.8860449645195621E-2</v>
      </c>
      <c r="S16" s="1">
        <v>1.3180075566320282E-2</v>
      </c>
      <c r="T16" s="1">
        <v>5.7138501296392086E-3</v>
      </c>
      <c r="U16" s="1">
        <v>0</v>
      </c>
      <c r="V16" s="1">
        <v>2.4583726998685274E-2</v>
      </c>
      <c r="W16" s="1"/>
      <c r="X16" s="1">
        <v>0.14163579393766756</v>
      </c>
      <c r="Y16" s="1">
        <v>0.10165908328649897</v>
      </c>
      <c r="Z16" s="1">
        <v>9.3873341586667491E-2</v>
      </c>
      <c r="AA16" s="1">
        <v>8.4336169640225833E-2</v>
      </c>
      <c r="AB16" s="1">
        <v>7.5761505421431563E-2</v>
      </c>
      <c r="AC16" s="1">
        <v>8.3237445741872751E-2</v>
      </c>
      <c r="AD16" s="1">
        <v>6.1664198115618074E-2</v>
      </c>
      <c r="AE16" s="1">
        <v>4.9049597800661759E-2</v>
      </c>
      <c r="AF16" s="1">
        <v>5.0743908128174864E-2</v>
      </c>
      <c r="AG16" s="1"/>
      <c r="AH16" s="1">
        <v>2.8266385419065454E-2</v>
      </c>
      <c r="AI16" s="1">
        <v>2.0272749468233986E-2</v>
      </c>
      <c r="AJ16" s="1">
        <v>2.0794154184280433E-2</v>
      </c>
      <c r="AK16" s="1">
        <v>1.6794276213198511E-2</v>
      </c>
      <c r="AL16" s="1">
        <v>6.621459712514266E-3</v>
      </c>
      <c r="AM16" s="1">
        <v>9.8531860443067387E-3</v>
      </c>
      <c r="AN16" s="1">
        <v>0</v>
      </c>
      <c r="AO16" s="1">
        <v>1.9713790259925368E-3</v>
      </c>
    </row>
    <row r="17" spans="1:41" x14ac:dyDescent="0.25">
      <c r="A17" t="s">
        <v>27</v>
      </c>
      <c r="B17" s="1">
        <v>1.5955667734642853E-2</v>
      </c>
      <c r="C17" s="1">
        <v>0.20661659259844378</v>
      </c>
      <c r="D17" s="1">
        <v>0.15194944763282603</v>
      </c>
      <c r="E17" s="1">
        <v>0.14014145597503003</v>
      </c>
      <c r="F17" s="1">
        <v>0.12125659481825224</v>
      </c>
      <c r="G17" s="1">
        <v>9.4535046724694816E-2</v>
      </c>
      <c r="H17" s="1">
        <v>0.10129273640781533</v>
      </c>
      <c r="I17" s="1">
        <v>9.7784333803924151E-2</v>
      </c>
      <c r="J17" s="1">
        <v>8.0229028548566061E-2</v>
      </c>
      <c r="K17" s="1">
        <v>6.8734650582839896E-2</v>
      </c>
      <c r="L17" s="1">
        <v>5.385806317832964E-2</v>
      </c>
      <c r="M17" s="1">
        <v>4.8114155716218354E-2</v>
      </c>
      <c r="N17" s="1">
        <v>4.286887325537303E-2</v>
      </c>
      <c r="O17" s="1">
        <v>3.643136030582772E-2</v>
      </c>
      <c r="P17" s="1">
        <v>3.0223470732406721E-2</v>
      </c>
      <c r="Q17" s="1">
        <v>2.2701394405397091E-2</v>
      </c>
      <c r="R17" s="1">
        <v>1.3183322696775024E-2</v>
      </c>
      <c r="S17" s="1">
        <v>1.1657789391499973E-2</v>
      </c>
      <c r="T17" s="1">
        <v>3.5192856220707114E-3</v>
      </c>
      <c r="U17" s="1">
        <v>0</v>
      </c>
      <c r="V17" s="1"/>
      <c r="W17" s="1">
        <v>0.11461610393869659</v>
      </c>
      <c r="X17" s="1">
        <v>0.10390479749835446</v>
      </c>
      <c r="Y17" s="1">
        <v>6.0509007647110868E-2</v>
      </c>
      <c r="Z17" s="1">
        <v>9.0084642508933666E-2</v>
      </c>
      <c r="AA17" s="1">
        <v>6.4375069976332133E-2</v>
      </c>
      <c r="AB17" s="1">
        <v>5.779661398425362E-2</v>
      </c>
      <c r="AC17" s="1">
        <v>6.2216967695701175E-2</v>
      </c>
      <c r="AD17" s="1">
        <v>4.9289355870833607E-2</v>
      </c>
      <c r="AE17" s="1">
        <v>4.4514837705807775E-2</v>
      </c>
      <c r="AF17" s="1">
        <v>3.9359705647117771E-2</v>
      </c>
      <c r="AG17" s="1">
        <v>2.3119391052171867E-2</v>
      </c>
      <c r="AH17" s="1">
        <v>2.3218092621208664E-2</v>
      </c>
      <c r="AI17" s="1">
        <v>1.9821740808965371E-2</v>
      </c>
      <c r="AJ17" s="1">
        <v>1.5734908085687005E-2</v>
      </c>
      <c r="AK17" s="1">
        <v>9.9578916312645926E-3</v>
      </c>
      <c r="AL17" s="1">
        <v>7.6194457430247553E-3</v>
      </c>
      <c r="AM17" s="1">
        <v>1.8846480425320777E-3</v>
      </c>
      <c r="AN17" s="1">
        <v>5.1766356685267745E-4</v>
      </c>
      <c r="AO17" s="1">
        <v>0</v>
      </c>
    </row>
    <row r="18" spans="1:41" x14ac:dyDescent="0.25">
      <c r="A18" t="s">
        <v>28</v>
      </c>
      <c r="B18" s="1"/>
      <c r="C18" s="1">
        <v>0.2327459169960866</v>
      </c>
      <c r="D18" s="1">
        <v>0.14279886546003162</v>
      </c>
      <c r="E18" s="1">
        <v>0.14032829866936147</v>
      </c>
      <c r="F18" s="1">
        <v>0.12008794888902363</v>
      </c>
      <c r="G18" s="1">
        <v>0.10304395940034672</v>
      </c>
      <c r="H18" s="1">
        <v>0.10251881307834787</v>
      </c>
      <c r="I18" s="1">
        <v>8.9707481953124502E-2</v>
      </c>
      <c r="J18" s="1">
        <v>6.9276805990796442E-2</v>
      </c>
      <c r="K18" s="1">
        <v>6.1537195298803304E-2</v>
      </c>
      <c r="L18" s="1">
        <v>4.3281363323235844E-2</v>
      </c>
      <c r="M18" s="1">
        <v>3.4466444689428055E-2</v>
      </c>
      <c r="N18" s="1">
        <v>3.1570530369796401E-2</v>
      </c>
      <c r="O18" s="1">
        <v>2.8629920885185456E-2</v>
      </c>
      <c r="P18" s="1">
        <v>2.1666484154121646E-2</v>
      </c>
      <c r="Q18" s="1">
        <v>1.8486305086572008E-2</v>
      </c>
      <c r="R18" s="1">
        <v>6.4980297391665776E-3</v>
      </c>
      <c r="S18" s="1">
        <v>6.668850986145447E-3</v>
      </c>
      <c r="T18" s="1">
        <v>8.1859500792647033E-4</v>
      </c>
      <c r="U18" s="1">
        <v>0</v>
      </c>
      <c r="V18" s="1">
        <v>2.3447695878111574E-3</v>
      </c>
      <c r="W18" s="1">
        <v>0.10735052743230455</v>
      </c>
      <c r="X18" s="1">
        <v>9.7326924623269973E-2</v>
      </c>
      <c r="Y18" s="1">
        <v>7.9937275748978465E-2</v>
      </c>
      <c r="Z18" s="1">
        <v>7.5129718869831219E-2</v>
      </c>
      <c r="AA18" s="1">
        <v>6.1964489182717797E-2</v>
      </c>
      <c r="AB18" s="1">
        <v>6.431116110177193E-2</v>
      </c>
      <c r="AC18" s="1">
        <v>4.6742107758134477E-2</v>
      </c>
      <c r="AD18" s="1">
        <v>3.4100458161840708E-2</v>
      </c>
      <c r="AE18" s="1">
        <v>3.5881332869845739E-2</v>
      </c>
      <c r="AF18" s="1">
        <v>3.463559857327958E-2</v>
      </c>
      <c r="AG18" s="1">
        <v>2.4686845181909112E-2</v>
      </c>
      <c r="AH18" s="1">
        <v>1.892512285218495E-2</v>
      </c>
      <c r="AI18" s="1">
        <v>1.5728694201054605E-2</v>
      </c>
      <c r="AJ18" s="1">
        <v>7.1666671178516328E-3</v>
      </c>
      <c r="AK18" s="1">
        <v>5.8096464436823148E-3</v>
      </c>
      <c r="AL18" s="1">
        <v>2.9940498737079935E-3</v>
      </c>
      <c r="AM18" s="1">
        <v>3.0736551194889827E-3</v>
      </c>
      <c r="AN18" s="1">
        <v>1.46442922270551E-3</v>
      </c>
      <c r="AO18" s="1">
        <v>0</v>
      </c>
    </row>
    <row r="22" spans="1:41" x14ac:dyDescent="0.25">
      <c r="A22" t="s">
        <v>17</v>
      </c>
      <c r="B22" s="1">
        <f>AVERAGE(B3:B21)</f>
        <v>6.2271107775528356E-2</v>
      </c>
      <c r="C22" s="1">
        <f t="shared" ref="C22:AO22" si="1">AVERAGE(C3:C21)</f>
        <v>0.20539894139704878</v>
      </c>
      <c r="D22" s="1">
        <f t="shared" si="1"/>
        <v>0.17252316464564604</v>
      </c>
      <c r="E22" s="1">
        <f t="shared" si="1"/>
        <v>0.16055353565123853</v>
      </c>
      <c r="F22" s="1">
        <f t="shared" si="1"/>
        <v>0.13402586068762734</v>
      </c>
      <c r="G22" s="1">
        <f t="shared" si="1"/>
        <v>0.11587161309205865</v>
      </c>
      <c r="H22" s="1">
        <f t="shared" si="1"/>
        <v>0.11633244818323657</v>
      </c>
      <c r="I22" s="1">
        <f t="shared" si="1"/>
        <v>0.1011573943145274</v>
      </c>
      <c r="J22" s="1">
        <f t="shared" si="1"/>
        <v>8.0991186945838248E-2</v>
      </c>
      <c r="K22" s="1">
        <f t="shared" si="1"/>
        <v>6.9910848269098297E-2</v>
      </c>
      <c r="L22" s="1">
        <f t="shared" si="1"/>
        <v>6.0008494148297203E-2</v>
      </c>
      <c r="M22" s="1">
        <f t="shared" si="1"/>
        <v>5.1105172412077807E-2</v>
      </c>
      <c r="N22" s="1">
        <f t="shared" si="1"/>
        <v>4.3410291284615585E-2</v>
      </c>
      <c r="O22" s="1">
        <f t="shared" si="1"/>
        <v>3.3693352050385858E-2</v>
      </c>
      <c r="P22" s="1">
        <f t="shared" si="1"/>
        <v>2.9235681572455277E-2</v>
      </c>
      <c r="Q22" s="1">
        <f t="shared" si="1"/>
        <v>1.997297654196846E-2</v>
      </c>
      <c r="R22" s="1">
        <f t="shared" si="1"/>
        <v>1.3596184927187727E-2</v>
      </c>
      <c r="S22" s="1">
        <f t="shared" si="1"/>
        <v>8.7021726213273726E-3</v>
      </c>
      <c r="T22" s="1">
        <f t="shared" si="1"/>
        <v>2.7930945550993791E-3</v>
      </c>
      <c r="U22" s="1">
        <f t="shared" si="1"/>
        <v>8.5748309589656069E-5</v>
      </c>
      <c r="V22" s="1">
        <f t="shared" si="1"/>
        <v>5.9592389353463893E-2</v>
      </c>
      <c r="W22" s="1">
        <f t="shared" si="1"/>
        <v>0.11675513719974787</v>
      </c>
      <c r="X22" s="1">
        <f t="shared" si="1"/>
        <v>0.11147116028093979</v>
      </c>
      <c r="Y22" s="1">
        <f t="shared" si="1"/>
        <v>8.8712456791998059E-2</v>
      </c>
      <c r="Z22" s="1">
        <f t="shared" si="1"/>
        <v>8.3941067003388825E-2</v>
      </c>
      <c r="AA22" s="1">
        <f t="shared" si="1"/>
        <v>7.4933566889567829E-2</v>
      </c>
      <c r="AB22" s="1">
        <f t="shared" si="1"/>
        <v>6.7054244880023456E-2</v>
      </c>
      <c r="AC22" s="1">
        <f t="shared" si="1"/>
        <v>5.6407520779758219E-2</v>
      </c>
      <c r="AD22" s="1">
        <f t="shared" si="1"/>
        <v>4.9741433785895094E-2</v>
      </c>
      <c r="AE22" s="1">
        <f t="shared" si="1"/>
        <v>4.2497059957380776E-2</v>
      </c>
      <c r="AF22" s="1">
        <f t="shared" si="1"/>
        <v>3.7618973574382431E-2</v>
      </c>
      <c r="AG22" s="1">
        <f t="shared" si="1"/>
        <v>2.7711950616202109E-2</v>
      </c>
      <c r="AH22" s="1">
        <f t="shared" si="1"/>
        <v>2.4441455574210152E-2</v>
      </c>
      <c r="AI22" s="1">
        <f t="shared" si="1"/>
        <v>1.8956106281019038E-2</v>
      </c>
      <c r="AJ22" s="1">
        <f t="shared" si="1"/>
        <v>1.5398104747050063E-2</v>
      </c>
      <c r="AK22" s="1">
        <f t="shared" si="1"/>
        <v>1.0740084553817419E-2</v>
      </c>
      <c r="AL22" s="1">
        <f t="shared" si="1"/>
        <v>6.7317772704630074E-3</v>
      </c>
      <c r="AM22" s="1">
        <f t="shared" si="1"/>
        <v>4.0849320727354699E-3</v>
      </c>
      <c r="AN22" s="1">
        <f t="shared" si="1"/>
        <v>1.9225335808712163E-3</v>
      </c>
      <c r="AO22" s="1">
        <f t="shared" si="1"/>
        <v>1.5581397603522617E-3</v>
      </c>
    </row>
    <row r="23" spans="1:41" x14ac:dyDescent="0.25">
      <c r="A23" t="s">
        <v>18</v>
      </c>
      <c r="B23" s="1">
        <f>_xlfn.STDEV.S(B3:B21)</f>
        <v>5.8766395898610817E-2</v>
      </c>
      <c r="C23" s="1">
        <f t="shared" ref="C23:AO23" si="2">_xlfn.STDEV.S(C3:C21)</f>
        <v>2.5423190526461567E-2</v>
      </c>
      <c r="D23" s="1">
        <f t="shared" si="2"/>
        <v>3.6503757104172883E-2</v>
      </c>
      <c r="E23" s="1">
        <f t="shared" si="2"/>
        <v>3.4172256921850455E-2</v>
      </c>
      <c r="F23" s="1">
        <f t="shared" si="2"/>
        <v>1.9177034212612114E-2</v>
      </c>
      <c r="G23" s="1">
        <f t="shared" si="2"/>
        <v>2.0203135543914588E-2</v>
      </c>
      <c r="H23" s="1">
        <f t="shared" si="2"/>
        <v>1.9956334652466906E-2</v>
      </c>
      <c r="I23" s="1">
        <f t="shared" si="2"/>
        <v>2.4887034395385733E-2</v>
      </c>
      <c r="J23" s="1">
        <f t="shared" si="2"/>
        <v>1.022148093705773E-2</v>
      </c>
      <c r="K23" s="1">
        <f t="shared" si="2"/>
        <v>1.0615221764032371E-2</v>
      </c>
      <c r="L23" s="1">
        <f t="shared" si="2"/>
        <v>1.1160648894678424E-2</v>
      </c>
      <c r="M23" s="1">
        <f t="shared" si="2"/>
        <v>8.4697406699555926E-3</v>
      </c>
      <c r="N23" s="1">
        <f t="shared" si="2"/>
        <v>8.7597311070729527E-3</v>
      </c>
      <c r="O23" s="1">
        <f t="shared" si="2"/>
        <v>6.6083630940930579E-3</v>
      </c>
      <c r="P23" s="1">
        <f t="shared" si="2"/>
        <v>6.6876450536985863E-3</v>
      </c>
      <c r="Q23" s="1">
        <f t="shared" si="2"/>
        <v>3.4801007528175616E-3</v>
      </c>
      <c r="R23" s="1">
        <f t="shared" si="2"/>
        <v>3.6020753544177752E-3</v>
      </c>
      <c r="S23" s="1">
        <f t="shared" si="2"/>
        <v>2.4264786516903273E-3</v>
      </c>
      <c r="T23" s="1">
        <f t="shared" si="2"/>
        <v>2.1500772185471138E-3</v>
      </c>
      <c r="U23" s="1">
        <f t="shared" si="2"/>
        <v>2.5822183113933855E-4</v>
      </c>
      <c r="V23" s="1">
        <f t="shared" si="2"/>
        <v>4.5509307814170501E-2</v>
      </c>
      <c r="W23" s="1">
        <f t="shared" si="2"/>
        <v>1.965415783113976E-2</v>
      </c>
      <c r="X23" s="1">
        <f t="shared" si="2"/>
        <v>1.5449312839078983E-2</v>
      </c>
      <c r="Y23" s="1">
        <f t="shared" si="2"/>
        <v>1.2194955450269581E-2</v>
      </c>
      <c r="Z23" s="1">
        <f t="shared" si="2"/>
        <v>1.1296734340556972E-2</v>
      </c>
      <c r="AA23" s="1">
        <f t="shared" si="2"/>
        <v>1.5440532588499986E-2</v>
      </c>
      <c r="AB23" s="1">
        <f t="shared" si="2"/>
        <v>9.3506871936263006E-3</v>
      </c>
      <c r="AC23" s="1">
        <f t="shared" si="2"/>
        <v>9.7419167917505416E-3</v>
      </c>
      <c r="AD23" s="1">
        <f t="shared" si="2"/>
        <v>1.0074381174096553E-2</v>
      </c>
      <c r="AE23" s="1">
        <f t="shared" si="2"/>
        <v>6.4955379935868153E-3</v>
      </c>
      <c r="AF23" s="1">
        <f t="shared" si="2"/>
        <v>7.4145878833272163E-3</v>
      </c>
      <c r="AG23" s="1">
        <f t="shared" si="2"/>
        <v>6.9202606215741837E-3</v>
      </c>
      <c r="AH23" s="1">
        <f t="shared" si="2"/>
        <v>4.7702539547909853E-3</v>
      </c>
      <c r="AI23" s="1">
        <f t="shared" si="2"/>
        <v>3.1627627725552433E-3</v>
      </c>
      <c r="AJ23" s="1">
        <f t="shared" si="2"/>
        <v>3.8476982786904207E-3</v>
      </c>
      <c r="AK23" s="1">
        <f t="shared" si="2"/>
        <v>3.8883551491533815E-3</v>
      </c>
      <c r="AL23" s="1">
        <f t="shared" si="2"/>
        <v>3.203210714535539E-3</v>
      </c>
      <c r="AM23" s="1">
        <f t="shared" si="2"/>
        <v>2.9957069144561739E-3</v>
      </c>
      <c r="AN23" s="1">
        <f t="shared" si="2"/>
        <v>3.2470785770553957E-3</v>
      </c>
      <c r="AO23" s="1">
        <f t="shared" si="2"/>
        <v>2.8134879381894527E-3</v>
      </c>
    </row>
    <row r="25" spans="1:4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</sheetData>
  <mergeCells count="2">
    <mergeCell ref="B1:U1"/>
    <mergeCell ref="V1:AO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DA1B-FAFD-4AA9-AE1B-DC358A7BA5B2}">
  <dimension ref="A1:O21"/>
  <sheetViews>
    <sheetView workbookViewId="0">
      <selection activeCell="G20" sqref="G20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18.7109375" bestFit="1" customWidth="1"/>
    <col min="4" max="4" width="8.42578125" bestFit="1" customWidth="1"/>
    <col min="5" max="5" width="9" bestFit="1" customWidth="1"/>
    <col min="6" max="6" width="8" bestFit="1" customWidth="1"/>
    <col min="7" max="7" width="9" bestFit="1" customWidth="1"/>
    <col min="8" max="8" width="8" bestFit="1" customWidth="1"/>
    <col min="11" max="11" width="7.85546875" bestFit="1" customWidth="1"/>
    <col min="12" max="12" width="5.140625" bestFit="1" customWidth="1"/>
    <col min="13" max="14" width="12" bestFit="1" customWidth="1"/>
    <col min="15" max="15" width="13.140625" bestFit="1" customWidth="1"/>
  </cols>
  <sheetData>
    <row r="1" spans="1:15" x14ac:dyDescent="0.25">
      <c r="B1" t="s">
        <v>29</v>
      </c>
      <c r="C1" t="s">
        <v>30</v>
      </c>
    </row>
    <row r="3" spans="1:15" x14ac:dyDescent="0.25">
      <c r="B3" t="s">
        <v>8</v>
      </c>
      <c r="C3" t="s">
        <v>31</v>
      </c>
      <c r="D3" t="s">
        <v>34</v>
      </c>
      <c r="E3" t="s">
        <v>32</v>
      </c>
      <c r="F3" t="s">
        <v>35</v>
      </c>
      <c r="G3" t="s">
        <v>33</v>
      </c>
      <c r="H3" t="s">
        <v>36</v>
      </c>
      <c r="L3" t="s">
        <v>8</v>
      </c>
      <c r="M3" t="s">
        <v>31</v>
      </c>
      <c r="N3" t="s">
        <v>32</v>
      </c>
      <c r="O3" t="s">
        <v>33</v>
      </c>
    </row>
    <row r="4" spans="1:15" x14ac:dyDescent="0.25">
      <c r="A4" s="4" t="s">
        <v>14</v>
      </c>
      <c r="B4" t="s">
        <v>11</v>
      </c>
      <c r="C4">
        <v>0.97594999999999998</v>
      </c>
      <c r="D4">
        <v>3.3E-3</v>
      </c>
      <c r="E4">
        <v>0.17843000000000001</v>
      </c>
      <c r="F4">
        <v>3.4299999999999999E-3</v>
      </c>
      <c r="G4">
        <v>49.569130000000001</v>
      </c>
      <c r="H4">
        <v>3.1032500000000001</v>
      </c>
      <c r="K4" s="4" t="s">
        <v>14</v>
      </c>
      <c r="L4" t="s">
        <v>11</v>
      </c>
      <c r="M4" t="str">
        <f>_xlfn.CONCAT(ROUND(C4,3)," ± ",ROUND(D4,3))</f>
        <v>0.976 ± 0.003</v>
      </c>
      <c r="N4" t="str">
        <f>_xlfn.CONCAT(ROUND(E4,3)," ± ",ROUND(F4,3))</f>
        <v>0.178 ± 0.003</v>
      </c>
      <c r="O4" t="str">
        <f>_xlfn.CONCAT(ROUND(G4,3)," ± ",ROUND(H4,3))</f>
        <v>49.569 ± 3.103</v>
      </c>
    </row>
    <row r="5" spans="1:15" x14ac:dyDescent="0.25">
      <c r="A5" s="4"/>
      <c r="B5" t="s">
        <v>10</v>
      </c>
      <c r="C5">
        <v>0.95826999999999996</v>
      </c>
      <c r="D5">
        <v>2.98E-3</v>
      </c>
      <c r="E5">
        <v>0.29701</v>
      </c>
      <c r="F5">
        <v>5.3699999999999998E-3</v>
      </c>
      <c r="G5">
        <v>50.993839999999999</v>
      </c>
      <c r="H5">
        <v>2.1448900000000002</v>
      </c>
      <c r="K5" s="4"/>
      <c r="L5" t="s">
        <v>10</v>
      </c>
      <c r="M5" t="str">
        <f>_xlfn.CONCAT(ROUND(C5,3)," ± ",ROUND(D5,3))</f>
        <v>0.958 ± 0.003</v>
      </c>
      <c r="N5" t="str">
        <f>_xlfn.CONCAT(ROUND(E5,3)," ± ",ROUND(F5,3))</f>
        <v>0.297 ± 0.005</v>
      </c>
      <c r="O5" t="str">
        <f>_xlfn.CONCAT(ROUND(G5,3)," ± ",ROUND(H5,3))</f>
        <v>50.994 ± 2.145</v>
      </c>
    </row>
    <row r="6" spans="1:15" x14ac:dyDescent="0.25">
      <c r="A6" s="4" t="s">
        <v>12</v>
      </c>
      <c r="B6" t="s">
        <v>11</v>
      </c>
      <c r="C6">
        <v>-2.1584500000000002</v>
      </c>
      <c r="D6">
        <v>0.30714000000000002</v>
      </c>
      <c r="E6">
        <v>17.72963</v>
      </c>
      <c r="F6">
        <v>0.51578000000000002</v>
      </c>
      <c r="G6">
        <v>47.109670000000001</v>
      </c>
      <c r="H6">
        <v>3.2208399999999999</v>
      </c>
    </row>
    <row r="7" spans="1:15" x14ac:dyDescent="0.25">
      <c r="A7" s="4"/>
      <c r="B7" t="s">
        <v>10</v>
      </c>
      <c r="C7">
        <v>-3.4052199999999999</v>
      </c>
      <c r="D7">
        <v>0.27731</v>
      </c>
      <c r="E7">
        <v>24.63683</v>
      </c>
      <c r="F7">
        <v>0.57186000000000003</v>
      </c>
      <c r="G7">
        <v>50.576659999999997</v>
      </c>
      <c r="H7">
        <v>2.48895</v>
      </c>
    </row>
    <row r="10" spans="1:15" x14ac:dyDescent="0.25">
      <c r="B10" t="s">
        <v>37</v>
      </c>
      <c r="C10">
        <v>108.899597167968</v>
      </c>
    </row>
    <row r="11" spans="1:15" x14ac:dyDescent="0.25">
      <c r="B11" t="s">
        <v>38</v>
      </c>
      <c r="C11">
        <v>116</v>
      </c>
    </row>
    <row r="12" spans="1:15" x14ac:dyDescent="0.25">
      <c r="B12" t="s">
        <v>39</v>
      </c>
      <c r="C12">
        <v>60</v>
      </c>
    </row>
    <row r="13" spans="1:15" x14ac:dyDescent="0.25">
      <c r="C13">
        <f>-1* G4 * LN(C10*C11/E4*C4 + C10*C11*EXP(-C12/G4) - C4/E4)</f>
        <v>-554.98680762159881</v>
      </c>
      <c r="D13">
        <f>C10*C11/E4*C4</f>
        <v>69094.57588581006</v>
      </c>
      <c r="E13">
        <f>C10*C11*EXP(-C12/G4)</f>
        <v>3765.3110606598971</v>
      </c>
      <c r="F13">
        <f>C4/E4</f>
        <v>5.4696519643557693</v>
      </c>
    </row>
    <row r="15" spans="1:15" x14ac:dyDescent="0.25">
      <c r="B15" t="s">
        <v>40</v>
      </c>
      <c r="C15">
        <f>C4+E4*EXP(-60/G4)</f>
        <v>1.0291344255868096</v>
      </c>
    </row>
    <row r="16" spans="1:15" x14ac:dyDescent="0.25">
      <c r="B16" t="s">
        <v>41</v>
      </c>
      <c r="C16">
        <f>LN((C15-C4)/E4)*-G4</f>
        <v>59.999999999999915</v>
      </c>
    </row>
    <row r="17" spans="2:4" x14ac:dyDescent="0.25">
      <c r="B17" t="s">
        <v>42</v>
      </c>
      <c r="C17">
        <f>C10/(C4+E4*EXP(-C12/G4))</f>
        <v>105.81668872448199</v>
      </c>
    </row>
    <row r="18" spans="2:4" x14ac:dyDescent="0.25">
      <c r="B18" t="s">
        <v>37</v>
      </c>
      <c r="C18">
        <f>C17*C15</f>
        <v>108.899597167968</v>
      </c>
    </row>
    <row r="19" spans="2:4" x14ac:dyDescent="0.25">
      <c r="B19" t="s">
        <v>43</v>
      </c>
      <c r="C19">
        <f>C11/C18-C4</f>
        <v>8.9251369120587953E-2</v>
      </c>
      <c r="D19">
        <f>C11/C10*(C4+E4*EXP(-C12/G4))-C4</f>
        <v>0.12028539914419933</v>
      </c>
    </row>
    <row r="20" spans="2:4" x14ac:dyDescent="0.25">
      <c r="B20" t="s">
        <v>44</v>
      </c>
      <c r="C20">
        <f>-G4*LN(C19/E4)</f>
        <v>34.338499616425494</v>
      </c>
      <c r="D20">
        <f>-G4*LN(D19/E4)</f>
        <v>19.546551521171807</v>
      </c>
    </row>
    <row r="21" spans="2:4" x14ac:dyDescent="0.25">
      <c r="B21" t="s">
        <v>44</v>
      </c>
      <c r="C21">
        <f>-G4*LN(C11/(C10*E4)*(C4+E4*EXP(-C12/G4))-C4/E4)</f>
        <v>19.546551521171772</v>
      </c>
    </row>
  </sheetData>
  <mergeCells count="3">
    <mergeCell ref="A4:A5"/>
    <mergeCell ref="A6:A7"/>
    <mergeCell ref="K4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timeDelta</vt:lpstr>
      <vt:lpstr>relativeTime</vt:lpstr>
      <vt:lpstr>decay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Salij, Jörgen</dc:creator>
  <cp:lastModifiedBy>Salij, Jörgen</cp:lastModifiedBy>
  <dcterms:created xsi:type="dcterms:W3CDTF">2023-09-20T14:13:36Z</dcterms:created>
  <dcterms:modified xsi:type="dcterms:W3CDTF">2023-09-22T08:27:26Z</dcterms:modified>
</cp:coreProperties>
</file>