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 Data analysis\Exercices files\"/>
    </mc:Choice>
  </mc:AlternateContent>
  <xr:revisionPtr revIDLastSave="0" documentId="13_ncr:1_{40A77A34-706E-462B-AB78-F1B251BC67FC}" xr6:coauthVersionLast="47" xr6:coauthVersionMax="47" xr10:uidLastSave="{00000000-0000-0000-0000-000000000000}"/>
  <bookViews>
    <workbookView xWindow="-108" yWindow="-108" windowWidth="23256" windowHeight="12456" firstSheet="14" activeTab="15" xr2:uid="{41BA6805-E038-41A1-AE4E-0AFF73B6A19D}"/>
  </bookViews>
  <sheets>
    <sheet name="1- Colonne" sheetId="1" r:id="rId1"/>
    <sheet name="2- Barre" sheetId="4" r:id="rId2"/>
    <sheet name="3- Ligne" sheetId="5" r:id="rId3"/>
    <sheet name="4- Aires" sheetId="6" r:id="rId4"/>
    <sheet name="5- Secteur (Camembert)" sheetId="7" r:id="rId5"/>
    <sheet name="6- Nuages de points" sheetId="8" r:id="rId6"/>
    <sheet name="7- Bulles" sheetId="9" r:id="rId7"/>
    <sheet name="Radar" sheetId="10" r:id="rId8"/>
    <sheet name="9- Cascade" sheetId="11" r:id="rId9"/>
    <sheet name="10- Histogramme" sheetId="12" r:id="rId10"/>
    <sheet name="11- Carte" sheetId="13" r:id="rId11"/>
    <sheet name="12- Treemap" sheetId="14" r:id="rId12"/>
    <sheet name="13- Entonnoir (Funnel)" sheetId="2" r:id="rId13"/>
    <sheet name="14- Combinaison" sheetId="3" r:id="rId14"/>
    <sheet name="gloabaltech_employees" sheetId="15" r:id="rId15"/>
    <sheet name="Dashboard" sheetId="16" r:id="rId16"/>
  </sheets>
  <definedNames>
    <definedName name="_xlchart.v1.0" hidden="1">'9- Cascade'!$A$4:$A$17</definedName>
    <definedName name="_xlchart.v1.1" hidden="1">'9- Cascade'!$B$3</definedName>
    <definedName name="_xlchart.v1.2" hidden="1">'9- Cascade'!$B$4:$B$17</definedName>
    <definedName name="_xlchart.v1.3" hidden="1">'12- Treemap'!$A$4:$C$18</definedName>
    <definedName name="_xlchart.v1.4" hidden="1">'12- Treemap'!$D$3</definedName>
    <definedName name="_xlchart.v1.5" hidden="1">'12- Treemap'!$D$4:$D$18</definedName>
    <definedName name="_xlchart.v1.6" hidden="1">'12- Treemap'!$E$3</definedName>
    <definedName name="_xlchart.v1.7" hidden="1">'12- Treemap'!$E$4:$E$18</definedName>
    <definedName name="_xlchart.v1.8" hidden="1">'12- Treemap'!$F$3</definedName>
    <definedName name="_xlchart.v1.9" hidden="1">'12- Treemap'!$F$4:$F$18</definedName>
    <definedName name="_xlchart.v2.10" hidden="1">'13- Entonnoir (Funnel)'!$A$4:$A$9</definedName>
    <definedName name="_xlchart.v2.11" hidden="1">'13- Entonnoir (Funnel)'!$B$3</definedName>
    <definedName name="_xlchart.v2.12" hidden="1">'13- Entonnoir (Funnel)'!$B$4:$B$9</definedName>
    <definedName name="_xlchart.v5.13" hidden="1">gloabaltech_employees!$Q$10:$Q$14</definedName>
    <definedName name="_xlchart.v5.14" hidden="1">gloabaltech_employees!$Q$9</definedName>
    <definedName name="_xlchart.v5.15" hidden="1">gloabaltech_employees!$R$10:$R$14</definedName>
    <definedName name="_xlchart.v5.16" hidden="1">gloabaltech_employees!$R$9</definedName>
    <definedName name="_xlchart.v5.17" hidden="1">gloabaltech_employees!$Q$10:$Q$14</definedName>
    <definedName name="_xlchart.v5.18" hidden="1">gloabaltech_employees!$Q$9</definedName>
    <definedName name="_xlchart.v5.19" hidden="1">gloabaltech_employees!$R$10:$R$14</definedName>
    <definedName name="_xlchart.v5.20" hidden="1">gloabaltech_employees!$R$9</definedName>
    <definedName name="departements">gloabaltech_employees!$D$2:$D$151</definedName>
    <definedName name="pays">gloabaltech_employees!$J$2:$J$151</definedName>
    <definedName name="performance">gloabaltech_employees!$G$2:$G$151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6" l="1"/>
  <c r="B14" i="16"/>
  <c r="B16" i="16"/>
  <c r="B17" i="16"/>
  <c r="B18" i="16"/>
  <c r="B19" i="16"/>
  <c r="B20" i="16"/>
  <c r="B21" i="16"/>
  <c r="B22" i="16"/>
  <c r="B15" i="16"/>
  <c r="R11" i="15"/>
  <c r="R12" i="15"/>
  <c r="R13" i="15"/>
  <c r="R14" i="15"/>
  <c r="R10" i="15"/>
  <c r="Q10" i="15" a="1"/>
  <c r="Q10" i="15" s="1"/>
  <c r="N11" i="15"/>
  <c r="N12" i="15"/>
  <c r="N13" i="15"/>
  <c r="N14" i="15"/>
  <c r="N15" i="15"/>
  <c r="N16" i="15"/>
  <c r="N10" i="15"/>
  <c r="M10" i="15" a="1"/>
  <c r="M10" i="15" s="1"/>
  <c r="N6" i="15"/>
  <c r="N5" i="15"/>
  <c r="N4" i="15"/>
  <c r="N3" i="15"/>
  <c r="C9" i="10"/>
  <c r="G9" i="10"/>
  <c r="C6" i="1"/>
  <c r="D6" i="1"/>
  <c r="B6" i="1"/>
  <c r="B9" i="10" l="1"/>
  <c r="E9" i="10"/>
  <c r="F9" i="10"/>
  <c r="H9" i="10"/>
  <c r="D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<sst xmlns="http://schemas.openxmlformats.org/spreadsheetml/2006/main" count="985" uniqueCount="359">
  <si>
    <t xml:space="preserve">Résumé Revenu GlobalTechSolution 2025 </t>
  </si>
  <si>
    <t>Ordinateur</t>
  </si>
  <si>
    <t>Téléphone</t>
  </si>
  <si>
    <t>Tablette</t>
  </si>
  <si>
    <t>Entrées</t>
  </si>
  <si>
    <t>Sorties</t>
  </si>
  <si>
    <t>Profit/Perte</t>
  </si>
  <si>
    <t>Stage</t>
  </si>
  <si>
    <t>Prospects</t>
  </si>
  <si>
    <t>Étape</t>
  </si>
  <si>
    <t>Prospects qualifiés</t>
  </si>
  <si>
    <t>Analyse des besoins</t>
  </si>
  <si>
    <t>Devis</t>
  </si>
  <si>
    <t>Négociations</t>
  </si>
  <si>
    <t>Ventes conclues</t>
  </si>
  <si>
    <t>Montant</t>
  </si>
  <si>
    <t>Pipeline de vente</t>
  </si>
  <si>
    <t>Ventes 2024</t>
  </si>
  <si>
    <t>Mois</t>
  </si>
  <si>
    <t>Objectif prévisionnel</t>
  </si>
  <si>
    <t>Réel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</si>
  <si>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</si>
  <si>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</si>
  <si>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</si>
  <si>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</si>
  <si>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</si>
  <si>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</si>
  <si>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</si>
  <si>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</si>
  <si>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</si>
  <si>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</si>
  <si>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</si>
  <si>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</si>
  <si>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Produit</t>
  </si>
  <si>
    <t>Oranges</t>
  </si>
  <si>
    <t>Durée de conservation (jours)</t>
  </si>
  <si>
    <t>Temps de réapprovisionnement (jours)</t>
  </si>
  <si>
    <t>Poires</t>
  </si>
  <si>
    <t>Bananes</t>
  </si>
  <si>
    <t>Pommes</t>
  </si>
  <si>
    <t>Ordinateurs de bureau (Desktops)</t>
  </si>
  <si>
    <t>Ordinateurs portables (Laptops)</t>
  </si>
  <si>
    <t>Tablettes (Tablets)</t>
  </si>
  <si>
    <t>Tendance de vente par Mois</t>
  </si>
  <si>
    <t>Mobile</t>
  </si>
  <si>
    <t>TV</t>
  </si>
  <si>
    <t>Batterie</t>
  </si>
  <si>
    <t>Chargeur</t>
  </si>
  <si>
    <t>Câble</t>
  </si>
  <si>
    <t>Jan</t>
  </si>
  <si>
    <t>Fév</t>
  </si>
  <si>
    <t>Mar</t>
  </si>
  <si>
    <t>Avr</t>
  </si>
  <si>
    <t>Juil</t>
  </si>
  <si>
    <t>Sept</t>
  </si>
  <si>
    <t>Oct</t>
  </si>
  <si>
    <t>Nov</t>
  </si>
  <si>
    <t>Déc</t>
  </si>
  <si>
    <t>Analyse Ordre de Ventes</t>
  </si>
  <si>
    <t>Réparatition des ventes par produit</t>
  </si>
  <si>
    <t>Produit A</t>
  </si>
  <si>
    <t>Produit B</t>
  </si>
  <si>
    <t>Produit C</t>
  </si>
  <si>
    <t>Produit D</t>
  </si>
  <si>
    <t>Ventes</t>
  </si>
  <si>
    <t>Objets vendus</t>
  </si>
  <si>
    <t>Nb vendus</t>
  </si>
  <si>
    <t>Ventes de produits dans différents magasins</t>
  </si>
  <si>
    <t>Magasin</t>
  </si>
  <si>
    <t>Nombre de clients</t>
  </si>
  <si>
    <t>Produits vendus</t>
  </si>
  <si>
    <t>Chiffre d'affaires ($)</t>
  </si>
  <si>
    <t>Catégorie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</si>
  <si>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</si>
  <si>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</si>
  <si>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</si>
  <si>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</si>
  <si>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</si>
  <si>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</si>
  <si>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</si>
  <si>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</si>
  <si>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</si>
  <si>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</si>
  <si>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</si>
  <si>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</si>
  <si>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</si>
  <si>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</si>
  <si>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Étudiant</t>
  </si>
  <si>
    <t>Biologie</t>
  </si>
  <si>
    <t>Physique</t>
  </si>
  <si>
    <t>Maths</t>
  </si>
  <si>
    <t>Sport</t>
  </si>
  <si>
    <t>Anglais</t>
  </si>
  <si>
    <t>Français</t>
  </si>
  <si>
    <t>Histoire</t>
  </si>
  <si>
    <t>Moyenne</t>
  </si>
  <si>
    <t>Etudiant 1</t>
  </si>
  <si>
    <t>Etudiant 2</t>
  </si>
  <si>
    <t>Etudiant 3</t>
  </si>
  <si>
    <t>Etudiant 4</t>
  </si>
  <si>
    <t>Etudiant 5</t>
  </si>
  <si>
    <t>Variation des ventes</t>
  </si>
  <si>
    <t>Début</t>
  </si>
  <si>
    <t>Fin</t>
  </si>
  <si>
    <t>Trim 1</t>
  </si>
  <si>
    <t>Trim 2</t>
  </si>
  <si>
    <t>Trim 3</t>
  </si>
  <si>
    <t>Trim 4</t>
  </si>
  <si>
    <t>Total</t>
  </si>
  <si>
    <t>Compote</t>
  </si>
  <si>
    <t>Confiture</t>
  </si>
  <si>
    <t>Marmelade</t>
  </si>
  <si>
    <t>Pays</t>
  </si>
  <si>
    <t>Population (millions)</t>
  </si>
  <si>
    <t>États-Unis</t>
  </si>
  <si>
    <t>Canada</t>
  </si>
  <si>
    <t>Brésil</t>
  </si>
  <si>
    <t>Russie</t>
  </si>
  <si>
    <t>Chine</t>
  </si>
  <si>
    <t>Inde</t>
  </si>
  <si>
    <t>Australie</t>
  </si>
  <si>
    <t>France</t>
  </si>
  <si>
    <t>Allemagne</t>
  </si>
  <si>
    <t>Royaume-Uni</t>
  </si>
  <si>
    <t>Afrique du Sud</t>
  </si>
  <si>
    <t>Nigéria</t>
  </si>
  <si>
    <t>Égypte</t>
  </si>
  <si>
    <t>Mexique</t>
  </si>
  <si>
    <t>Argentine</t>
  </si>
  <si>
    <t>Indonésie</t>
  </si>
  <si>
    <t>Population par pays</t>
  </si>
  <si>
    <t>Ventes de repas</t>
  </si>
  <si>
    <t>Repas</t>
  </si>
  <si>
    <t>Prix (USD)</t>
  </si>
  <si>
    <t>Quantité</t>
  </si>
  <si>
    <t>Profit (USD)</t>
  </si>
  <si>
    <t>Petit-déjeuner</t>
  </si>
  <si>
    <t>Boisson</t>
  </si>
  <si>
    <t>Café</t>
  </si>
  <si>
    <t>Thé</t>
  </si>
  <si>
    <t>Aliment</t>
  </si>
  <si>
    <t>Gaufre</t>
  </si>
  <si>
    <t>Pancakes</t>
  </si>
  <si>
    <t>Œufs</t>
  </si>
  <si>
    <t>Déjeuner</t>
  </si>
  <si>
    <t>Thé glacé</t>
  </si>
  <si>
    <t>Soupe</t>
  </si>
  <si>
    <t>Sandwich</t>
  </si>
  <si>
    <t>Salade</t>
  </si>
  <si>
    <t>Tarte</t>
  </si>
  <si>
    <t>Cookie</t>
  </si>
  <si>
    <t>Dîner</t>
  </si>
  <si>
    <t>Ailes de poulet</t>
  </si>
  <si>
    <t>Durée de produits en entreprise</t>
  </si>
  <si>
    <t>Notes obtenues par étudiants</t>
  </si>
  <si>
    <t>Comparaison des quantités produites</t>
  </si>
  <si>
    <t>ID Employé</t>
  </si>
  <si>
    <t>Nom</t>
  </si>
  <si>
    <t>Date d'embauche</t>
  </si>
  <si>
    <t>Département</t>
  </si>
  <si>
    <t>Poste</t>
  </si>
  <si>
    <t>Salaire</t>
  </si>
  <si>
    <t>Performance annuelle</t>
  </si>
  <si>
    <t>Jours de congé restants</t>
  </si>
  <si>
    <t>Statut du contrat</t>
  </si>
  <si>
    <t>Localisation</t>
  </si>
  <si>
    <t>Michael Baker</t>
  </si>
  <si>
    <t>Support Client</t>
  </si>
  <si>
    <t>Responsable Service Client</t>
  </si>
  <si>
    <t>CDD</t>
  </si>
  <si>
    <t>Terry Davis</t>
  </si>
  <si>
    <t>Commercial</t>
  </si>
  <si>
    <t>Espagne</t>
  </si>
  <si>
    <t>Jane Baker</t>
  </si>
  <si>
    <t>Opérations</t>
  </si>
  <si>
    <t>Responsable Logistique</t>
  </si>
  <si>
    <t>Freelance</t>
  </si>
  <si>
    <t>Steven Fuller</t>
  </si>
  <si>
    <t>Rachel Hartman</t>
  </si>
  <si>
    <t>CDI</t>
  </si>
  <si>
    <t>Italie</t>
  </si>
  <si>
    <t>Robert Erickson</t>
  </si>
  <si>
    <t>RH</t>
  </si>
  <si>
    <t>Gestionnaire RH</t>
  </si>
  <si>
    <t>Juan Gomez</t>
  </si>
  <si>
    <t>Agent Support</t>
  </si>
  <si>
    <t>Elizabeth Alexander</t>
  </si>
  <si>
    <t>Recruteur</t>
  </si>
  <si>
    <t>Steve Ross</t>
  </si>
  <si>
    <t>IT</t>
  </si>
  <si>
    <t>Architecte Systèmes</t>
  </si>
  <si>
    <t>Terrance Cook</t>
  </si>
  <si>
    <t>Tim Allen</t>
  </si>
  <si>
    <t>Amanda Newton</t>
  </si>
  <si>
    <t>Responsable Paie</t>
  </si>
  <si>
    <t>Joan Williams</t>
  </si>
  <si>
    <t>John Hernandez</t>
  </si>
  <si>
    <t>Lisa Murphy</t>
  </si>
  <si>
    <t>Finance</t>
  </si>
  <si>
    <t>Contrôleur de Gestion</t>
  </si>
  <si>
    <t>Debra Cox</t>
  </si>
  <si>
    <t>Michael Lawson</t>
  </si>
  <si>
    <t>Sally Johnson</t>
  </si>
  <si>
    <t>Marketing</t>
  </si>
  <si>
    <t>Community Manager</t>
  </si>
  <si>
    <t>Katherine Barnes</t>
  </si>
  <si>
    <t>Admin Réseau</t>
  </si>
  <si>
    <t>Kayla Banks</t>
  </si>
  <si>
    <t>Sean Rosales</t>
  </si>
  <si>
    <t>Responsable Marketing</t>
  </si>
  <si>
    <t>Belgique</t>
  </si>
  <si>
    <t>Lee Williams</t>
  </si>
  <si>
    <t>Michelle Kennedy</t>
  </si>
  <si>
    <t>Gestionnaire des Opérations</t>
  </si>
  <si>
    <t>Devin Rivera</t>
  </si>
  <si>
    <t>Data Analyst</t>
  </si>
  <si>
    <t>Randy Garza</t>
  </si>
  <si>
    <t>Cynthia Richmond</t>
  </si>
  <si>
    <t>Brittany Gardner</t>
  </si>
  <si>
    <t>Levi Odonnell</t>
  </si>
  <si>
    <t>Richard Wells</t>
  </si>
  <si>
    <t>Ashley Bruce</t>
  </si>
  <si>
    <t>Ronald King</t>
  </si>
  <si>
    <t>Richard Taylor</t>
  </si>
  <si>
    <t>Alexis Taylor</t>
  </si>
  <si>
    <t>Key Account Manager</t>
  </si>
  <si>
    <t>Angela Wright</t>
  </si>
  <si>
    <t>Daniel Chen</t>
  </si>
  <si>
    <t>Responsable des Ventes</t>
  </si>
  <si>
    <t>Elizabeth Spencer</t>
  </si>
  <si>
    <t>Karen Ortega</t>
  </si>
  <si>
    <t>Justin Chang MD</t>
  </si>
  <si>
    <t>Randy Decker</t>
  </si>
  <si>
    <t>Lonnie Davidson</t>
  </si>
  <si>
    <t>Stacey Hardy</t>
  </si>
  <si>
    <t>Justin Mcdonald</t>
  </si>
  <si>
    <t>Beverly Washington</t>
  </si>
  <si>
    <t>Brandon Hernandez</t>
  </si>
  <si>
    <t>Comptable</t>
  </si>
  <si>
    <t>Susan Welch</t>
  </si>
  <si>
    <t>Janet Torres</t>
  </si>
  <si>
    <t>Jean Benitez</t>
  </si>
  <si>
    <t>Lisa Wu</t>
  </si>
  <si>
    <t>Michael Turner</t>
  </si>
  <si>
    <t>Mrs. Stephanie Bryant</t>
  </si>
  <si>
    <t>Julie Washington</t>
  </si>
  <si>
    <t>Développeur</t>
  </si>
  <si>
    <t>Erika White</t>
  </si>
  <si>
    <t>Jeremy Cook</t>
  </si>
  <si>
    <t>Daniel Henderson</t>
  </si>
  <si>
    <t>Edward Gillespie</t>
  </si>
  <si>
    <t>Jack Boyle</t>
  </si>
  <si>
    <t>Adam Jackson</t>
  </si>
  <si>
    <t>Martin Lester</t>
  </si>
  <si>
    <t>Tracy Murphy</t>
  </si>
  <si>
    <t>Brenda Kelley</t>
  </si>
  <si>
    <t>SEO Specialist</t>
  </si>
  <si>
    <t>Paul Conley</t>
  </si>
  <si>
    <t>Spencer Hernandez</t>
  </si>
  <si>
    <t>Patricia Taylor</t>
  </si>
  <si>
    <t>Analyste Financier</t>
  </si>
  <si>
    <t>Nicole Dominguez</t>
  </si>
  <si>
    <t>Jennifer Blair</t>
  </si>
  <si>
    <t>Gina Schultz</t>
  </si>
  <si>
    <t>Lauren Crosby</t>
  </si>
  <si>
    <t>James Porter</t>
  </si>
  <si>
    <t>Katrina Salas</t>
  </si>
  <si>
    <t>Nicholas Hamilton</t>
  </si>
  <si>
    <t>Michelle Booth</t>
  </si>
  <si>
    <t>Doris Anthony</t>
  </si>
  <si>
    <t>Jermaine Mccullough</t>
  </si>
  <si>
    <t>Jennifer Branch</t>
  </si>
  <si>
    <t>Matthew Vargas</t>
  </si>
  <si>
    <t>Beth Long</t>
  </si>
  <si>
    <t>Megan Trevino</t>
  </si>
  <si>
    <t>Brittany Hill</t>
  </si>
  <si>
    <t>Robert Park</t>
  </si>
  <si>
    <t>Christopher Gray</t>
  </si>
  <si>
    <t>Tonya Berger</t>
  </si>
  <si>
    <t>Michael Owens</t>
  </si>
  <si>
    <t>Mary Cannon</t>
  </si>
  <si>
    <t>James Green</t>
  </si>
  <si>
    <t>Kendra Meyer</t>
  </si>
  <si>
    <t>Jose Adams</t>
  </si>
  <si>
    <t>Mark Wallace</t>
  </si>
  <si>
    <t>Lawrence Daugherty</t>
  </si>
  <si>
    <t>Kristine Carroll</t>
  </si>
  <si>
    <t>Patricia Cervantes</t>
  </si>
  <si>
    <t>Sharon Mendez</t>
  </si>
  <si>
    <t>Michael Hall</t>
  </si>
  <si>
    <t>Sandra Larsen</t>
  </si>
  <si>
    <t>Kristen Brooks</t>
  </si>
  <si>
    <t>Christopher Lawrence</t>
  </si>
  <si>
    <t>Sara Mckinney</t>
  </si>
  <si>
    <t>Kenneth Holt</t>
  </si>
  <si>
    <t>Juan Stewart</t>
  </si>
  <si>
    <t>Gregory Wang</t>
  </si>
  <si>
    <t>Anthony Johnson</t>
  </si>
  <si>
    <t>Raven Bell</t>
  </si>
  <si>
    <t>Alexis Watson</t>
  </si>
  <si>
    <t>Hannah Briggs</t>
  </si>
  <si>
    <t>Destiny Martinez</t>
  </si>
  <si>
    <t>Chelsea Lee</t>
  </si>
  <si>
    <t>Ernest Johnson</t>
  </si>
  <si>
    <t>David Rogers</t>
  </si>
  <si>
    <t>Jessica Byrd</t>
  </si>
  <si>
    <t>Dakota West</t>
  </si>
  <si>
    <t>Amanda Rowe</t>
  </si>
  <si>
    <t>James Kane</t>
  </si>
  <si>
    <t>Cody Boyle</t>
  </si>
  <si>
    <t>Angel Marshall</t>
  </si>
  <si>
    <t>Mike Kirk</t>
  </si>
  <si>
    <t>Jason Snyder</t>
  </si>
  <si>
    <t>Jeremy Vaughan</t>
  </si>
  <si>
    <t>Kim Campos</t>
  </si>
  <si>
    <t>Gary Mcdonald</t>
  </si>
  <si>
    <t>Laurie Holden</t>
  </si>
  <si>
    <t>Kristen Reed</t>
  </si>
  <si>
    <t>Robert Perez</t>
  </si>
  <si>
    <t>Sheila Kelley PhD</t>
  </si>
  <si>
    <t>Mr. Ryan Henson</t>
  </si>
  <si>
    <t>Christopher Harvey</t>
  </si>
  <si>
    <t>Briana Mitchell</t>
  </si>
  <si>
    <t>Christopher Garcia</t>
  </si>
  <si>
    <t>Billy Flowers</t>
  </si>
  <si>
    <t>Olivia Clark</t>
  </si>
  <si>
    <t>Sandy Sanchez</t>
  </si>
  <si>
    <t>Scott Brown</t>
  </si>
  <si>
    <t>Jennifer Calhoun</t>
  </si>
  <si>
    <t>Katherine Ramirez</t>
  </si>
  <si>
    <t>Erik Oconnor</t>
  </si>
  <si>
    <t>William Carpenter</t>
  </si>
  <si>
    <t>Sharon Lindsey</t>
  </si>
  <si>
    <t>Michelle Perez</t>
  </si>
  <si>
    <t>Diana Torres</t>
  </si>
  <si>
    <t>Katie Gonzalez</t>
  </si>
  <si>
    <t>Jason Mitchell</t>
  </si>
  <si>
    <t>Jose Guerrero</t>
  </si>
  <si>
    <t>Jennifer Oliver</t>
  </si>
  <si>
    <t>Brittany Davis</t>
  </si>
  <si>
    <t>Clayton Moody</t>
  </si>
  <si>
    <t>Brenda Allen</t>
  </si>
  <si>
    <t>Teresa Garcia</t>
  </si>
  <si>
    <t>David Camacho</t>
  </si>
  <si>
    <t>Bob Patterson</t>
  </si>
  <si>
    <t>Brian Reynolds</t>
  </si>
  <si>
    <t>Sarah Nunez</t>
  </si>
  <si>
    <t>Randy Daniels MD</t>
  </si>
  <si>
    <r>
      <t xml:space="preserve">Evolution des </t>
    </r>
    <r>
      <rPr>
        <b/>
        <sz val="11"/>
        <color theme="1"/>
        <rFont val="Calibri"/>
        <family val="2"/>
        <scheme val="minor"/>
      </rPr>
      <t>ventes mensuelles au cours de l'année</t>
    </r>
  </si>
  <si>
    <t xml:space="preserve"> </t>
  </si>
  <si>
    <t>Nombre total d'employe</t>
  </si>
  <si>
    <t>Salaire moyen par employe</t>
  </si>
  <si>
    <t>Performance moyenne annuelle</t>
  </si>
  <si>
    <t>Nombre moyen de jours de congés</t>
  </si>
  <si>
    <t>Departements</t>
  </si>
  <si>
    <t>Nombre</t>
  </si>
  <si>
    <t>Les Top 10 employés par performance</t>
  </si>
  <si>
    <t>Rang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</si>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</sst>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Calibri"/>
      <family val="2"/>
      <scheme val="minor"/>
    </font>
    <font>
      <b/>
      <sz val="14"/>
      <color theme="1"/>
      <name val="Aptos"/>
      <family val="2"/>
    </font>
    <font>
      <b/>
      <sz val="18"/>
      <color theme="1"/>
      <name val="Aptos"/>
      <family val="2"/>
    </font>
    <font>
      <b/>
      <sz val="11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5" borderId="7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" xfId="0" applyFont="1" applyBorder="1"/>
    <xf numFmtId="0" fontId="4" fillId="0" borderId="27" xfId="0" applyFont="1" applyBorder="1"/>
    <xf numFmtId="0" fontId="4" fillId="0" borderId="3" xfId="0" applyFont="1" applyBorder="1"/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9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Titre du graphique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 Colonne'!$B$3</c:f>
              <c:strCache>
                <c:ptCount val="1"/>
                <c:pt idx="0">
                  <c:v>Ordinateur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 Colonne'!$A$4:$A$6</c:f>
              <c:strCache>
                <c:ptCount val="3"/>
                <c:pt idx="0">
                  <c:v>Entrées</c:v>
                </c:pt>
                <c:pt idx="1">
                  <c:v>Sorties</c:v>
                </c:pt>
                <c:pt idx="2">
                  <c:v>Profit/Perte</c:v>
                </c:pt>
              </c:strCache>
            </c:strRef>
          </c:cat>
          <c:val>
            <c:numRef>
              <c:f>'1- Colonne'!$B$4:$B$6</c:f>
              <c:numCache>
                <c:formatCode>General</c:formatCode>
                <c:ptCount val="3"/>
                <c:pt idx="0">
                  <c:v>82837</c:v>
                </c:pt>
                <c:pt idx="1">
                  <c:v>57190</c:v>
                </c:pt>
                <c:pt idx="2">
                  <c:v>25647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C-42BD-B81A-C3FE02D62FE1}"/>
            </c:ext>
          </c:extLst>
        </c:ser>
        <c:ser>
          <c:idx val="1"/>
          <c:order val="1"/>
          <c:tx>
            <c:strRef>
              <c:f>'1- Colonne'!$C$3</c:f>
              <c:strCache>
                <c:ptCount val="1"/>
                <c:pt idx="0">
                  <c:v>Téléphone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'1- Colonne'!$A$4:$A$6</c:f>
              <c:strCache>
                <c:ptCount val="3"/>
                <c:pt idx="0">
                  <c:v>Entrées</c:v>
                </c:pt>
                <c:pt idx="1">
                  <c:v>Sorties</c:v>
                </c:pt>
                <c:pt idx="2">
                  <c:v>Profit/Perte</c:v>
                </c:pt>
              </c:strCache>
            </c:strRef>
          </c:cat>
          <c:val>
            <c:numRef>
              <c:f>'1- Colonne'!$C$4:$C$6</c:f>
              <c:numCache>
                <c:formatCode>General</c:formatCode>
                <c:ptCount val="3"/>
                <c:pt idx="0">
                  <c:v>93291</c:v>
                </c:pt>
                <c:pt idx="1">
                  <c:v>49726</c:v>
                </c:pt>
                <c:pt idx="2">
                  <c:v>43565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C-42BD-B81A-C3FE02D62FE1}"/>
            </c:ext>
          </c:extLst>
        </c:ser>
        <c:ser>
          <c:idx val="2"/>
          <c:order val="2"/>
          <c:tx>
            <c:strRef>
              <c:f>'1- Colonne'!$D$3</c:f>
              <c:strCache>
                <c:ptCount val="1"/>
                <c:pt idx="0">
                  <c:v>Tablette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'1- Colonne'!$A$4:$A$6</c:f>
              <c:strCache>
                <c:ptCount val="3"/>
                <c:pt idx="0">
                  <c:v>Entrées</c:v>
                </c:pt>
                <c:pt idx="1">
                  <c:v>Sorties</c:v>
                </c:pt>
                <c:pt idx="2">
                  <c:v>Profit/Perte</c:v>
                </c:pt>
              </c:strCache>
            </c:strRef>
          </c:cat>
          <c:val>
            <c:numRef>
              <c:f>'1- Colonne'!$D$4:$D$6</c:f>
              <c:numCache>
                <c:formatCode>General</c:formatCode>
                <c:ptCount val="3"/>
                <c:pt idx="0">
                  <c:v>75682</c:v>
                </c:pt>
                <c:pt idx="1">
                  <c:v>62645</c:v>
                </c:pt>
                <c:pt idx="2">
                  <c:v>13037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CC-42BD-B81A-C3FE02D62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410672"/>
        <c:axId val="1170402032"/>
      </c:barChart>
      <c:catAx>
        <c:axId val="11704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402032"/>
        <c:crosses val="autoZero"/>
        <c:auto val="1"/>
        <c:lblAlgn val="ctr"/>
        <c:lblOffset val="100"/>
        <c:noMultiLvlLbl val="0"/>
      </c:catAx>
      <c:valAx>
        <c:axId val="11704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4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'2- Barre'!$B$3</c:f>
              <c:strCache>
                <c:ptCount val="1"/>
                <c:pt idx="0">
                  <c:v>Durée de conservation (jours)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T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 Barre'!$A$4:$A$7</c:f>
              <c:strCache>
                <c:ptCount val="4"/>
                <c:pt idx="0">
                  <c:v>Poires</c:v>
                </c:pt>
                <c:pt idx="1">
                  <c:v>Bananes</c:v>
                </c:pt>
                <c:pt idx="2">
                  <c:v>Oranges</c:v>
                </c:pt>
                <c:pt idx="3">
                  <c:v>Pommes</c:v>
                </c:pt>
              </c:strCache>
            </c:strRef>
          </c:cat>
          <c:val>
            <c:numRef>
              <c:f>'2- Barre'!$B$4:$B$7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1-4DBE-9977-19B4FB6666E4}"/>
            </c:ext>
          </c:extLst>
        </c:ser>
        <c:ser>
          <c:idx val="1"/>
          <c:order val="1"/>
          <c:tx>
            <c:strRef>
              <c:f>'2- Barre'!$C$3</c:f>
              <c:strCache>
                <c:ptCount val="1"/>
                <c:pt idx="0">
                  <c:v>Temps de réapprovisionnement (jours)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T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 Barre'!$A$4:$A$7</c:f>
              <c:strCache>
                <c:ptCount val="4"/>
                <c:pt idx="0">
                  <c:v>Poires</c:v>
                </c:pt>
                <c:pt idx="1">
                  <c:v>Bananes</c:v>
                </c:pt>
                <c:pt idx="2">
                  <c:v>Oranges</c:v>
                </c:pt>
                <c:pt idx="3">
                  <c:v>Pommes</c:v>
                </c:pt>
              </c:strCache>
            </c:strRef>
          </c:cat>
          <c:val>
            <c:numRef>
              <c:f>'2- Barre'!$C$4:$C$7</c:f>
              <c:numCache>
                <c:formatCode>General</c:formatCode>
                <c:ptCount val="4"/>
                <c:pt idx="0">
                  <c:v>8</c:v>
                </c:pt>
                <c:pt idx="1">
                  <c:v>12</c:v>
                </c:pt>
                <c:pt idx="2">
                  <c:v>7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1-4DBE-9977-19B4FB6666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70377072"/>
        <c:axId val="1170382352"/>
      </c:barChart>
      <c:catAx>
        <c:axId val="117037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82352"/>
        <c:crosses val="autoZero"/>
        <c:auto val="1"/>
        <c:lblAlgn val="ctr"/>
        <c:lblOffset val="100"/>
        <c:noMultiLvlLbl val="0"/>
      </c:catAx>
      <c:valAx>
        <c:axId val="117038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7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'3- Ligne'!$B$3</c:f>
              <c:strCache>
                <c:ptCount val="1"/>
                <c:pt idx="0">
                  <c:v>Ordinateurs de bureau (Desktops)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'3- Ligne'!$A$4:$A$9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'3- Ligne'!$B$4:$B$9</c:f>
              <c:numCache>
                <c:formatCode>General</c:formatCode>
                <c:ptCount val="6"/>
                <c:pt idx="0">
                  <c:v>80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5-4DF2-9E3B-75B756A088C0}"/>
            </c:ext>
          </c:extLst>
        </c:ser>
        <c:ser>
          <c:idx val="1"/>
          <c:order val="1"/>
          <c:tx>
            <c:strRef>
              <c:f>'3- Ligne'!$C$3</c:f>
              <c:strCache>
                <c:ptCount val="1"/>
                <c:pt idx="0">
                  <c:v>Ordinateurs portables (Laptops)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'3- Ligne'!$A$4:$A$9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'3- Ligne'!$C$4:$C$9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35</c:v>
                </c:pt>
                <c:pt idx="3">
                  <c:v>45</c:v>
                </c:pt>
                <c:pt idx="4">
                  <c:v>43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5-4DF2-9E3B-75B756A088C0}"/>
            </c:ext>
          </c:extLst>
        </c:ser>
        <c:ser>
          <c:idx val="2"/>
          <c:order val="2"/>
          <c:tx>
            <c:strRef>
              <c:f>'3- Ligne'!$D$3</c:f>
              <c:strCache>
                <c:ptCount val="1"/>
                <c:pt idx="0">
                  <c:v>Tablettes (Tablets)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'3- Ligne'!$A$4:$A$9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'3- Ligne'!$D$4:$D$9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40</c:v>
                </c:pt>
                <c:pt idx="4">
                  <c:v>60</c:v>
                </c:pt>
                <c:pt idx="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F5-4DF2-9E3B-75B756A08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378032"/>
        <c:axId val="1170385232"/>
      </c:lineChart>
      <c:catAx>
        <c:axId val="117037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85232"/>
        <c:crosses val="autoZero"/>
        <c:auto val="1"/>
        <c:lblAlgn val="ctr"/>
        <c:lblOffset val="100"/>
        <c:noMultiLvlLbl val="0"/>
      </c:catAx>
      <c:valAx>
        <c:axId val="117038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'4- Aires'!$B$3</c:f>
              <c:strCache>
                <c:ptCount val="1"/>
                <c:pt idx="0">
                  <c:v>Mobile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'4- Aires'!$A$4:$A$15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'4- Aires'!$B$4:$B$15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27</c:v>
                </c:pt>
                <c:pt idx="9">
                  <c:v>25</c:v>
                </c:pt>
                <c:pt idx="10">
                  <c:v>22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C-47A6-86E4-096996F91A8A}"/>
            </c:ext>
          </c:extLst>
        </c:ser>
        <c:ser>
          <c:idx val="1"/>
          <c:order val="1"/>
          <c:tx>
            <c:strRef>
              <c:f>'4- Aires'!$C$3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'4- Aires'!$A$4:$A$15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'4- Aires'!$C$4:$C$15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C-47A6-86E4-096996F91A8A}"/>
            </c:ext>
          </c:extLst>
        </c:ser>
        <c:ser>
          <c:idx val="2"/>
          <c:order val="2"/>
          <c:tx>
            <c:strRef>
              <c:f>'4- Aires'!$D$3</c:f>
              <c:strCache>
                <c:ptCount val="1"/>
                <c:pt idx="0">
                  <c:v>Batterie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'4- Aires'!$A$4:$A$15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'4- Aires'!$D$4:$D$15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18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C-47A6-86E4-096996F91A8A}"/>
            </c:ext>
          </c:extLst>
        </c:ser>
        <c:ser>
          <c:idx val="3"/>
          <c:order val="3"/>
          <c:tx>
            <c:strRef>
              <c:f>'4- Aires'!$E$3</c:f>
              <c:strCache>
                <c:ptCount val="1"/>
                <c:pt idx="0">
                  <c:v>Chargeur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'4- Aires'!$A$4:$A$15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'4- Aires'!$E$4:$E$15</c:f>
              <c:numCache>
                <c:formatCode>General</c:formatCode>
                <c:ptCount val="1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27</c:v>
                </c:pt>
                <c:pt idx="9">
                  <c:v>25</c:v>
                </c:pt>
                <c:pt idx="10">
                  <c:v>23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FC-47A6-86E4-096996F91A8A}"/>
            </c:ext>
          </c:extLst>
        </c:ser>
        <c:ser>
          <c:idx val="4"/>
          <c:order val="4"/>
          <c:tx>
            <c:strRef>
              <c:f>'4- Aires'!$F$3</c:f>
              <c:strCache>
                <c:ptCount val="1"/>
                <c:pt idx="0">
                  <c:v>Câble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'4- Aires'!$A$4:$A$15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'4- Aires'!$F$4:$F$15</c:f>
              <c:numCache>
                <c:formatCode>General</c:formatCode>
                <c:ptCount val="12"/>
                <c:pt idx="0">
                  <c:v>15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31</c:v>
                </c:pt>
                <c:pt idx="9">
                  <c:v>30</c:v>
                </c:pt>
                <c:pt idx="10">
                  <c:v>28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FC-47A6-86E4-096996F91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51616"/>
        <c:axId val="921050656"/>
      </c:areaChart>
      <c:catAx>
        <c:axId val="92105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921050656"/>
        <c:crosses val="autoZero"/>
        <c:auto val="1"/>
        <c:lblAlgn val="ctr"/>
        <c:lblOffset val="100"/>
        <c:noMultiLvlLbl val="0"/>
      </c:catAx>
      <c:valAx>
        <c:axId val="9210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9210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'5- Secteur (Camembert)'!$B$3</c:f>
              <c:strCache>
                <c:ptCount val="1"/>
                <c:pt idx="0">
                  <c:v>Ventes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45-4AAE-8264-2E2D16F7B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45-4AAE-8264-2E2D16F7B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45-4AAE-8264-2E2D16F7B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45-4AAE-8264-2E2D16F7B612}"/>
              </c:ext>
            </c:extLst>
          </c:dPt>
          <c:cat>
            <c:strRef>
              <c:f>'5- Secteur (Camembert)'!$A$4:$A$7</c:f>
              <c:strCache>
                <c:ptCount val="4"/>
                <c:pt idx="0">
                  <c:v>Produit A</c:v>
                </c:pt>
                <c:pt idx="1">
                  <c:v>Produit B</c:v>
                </c:pt>
                <c:pt idx="2">
                  <c:v>Produit C</c:v>
                </c:pt>
                <c:pt idx="3">
                  <c:v>Produit D</c:v>
                </c:pt>
              </c:strCache>
            </c:strRef>
          </c:cat>
          <c:val>
            <c:numRef>
              <c:f>'5- Secteur (Camembert)'!$B$4:$B$7</c:f>
              <c:numCache>
                <c:formatCode>General</c:formatCode>
                <c:ptCount val="4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7-4757-AFF7-B03A74B02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'6- Nuages de points'!$B$3</c:f>
              <c:strCache>
                <c:ptCount val="1"/>
                <c:pt idx="0">
                  <c:v>Montant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 Nuages de points'!$A$4:$A$16</c:f>
              <c:numCache>
                <c:formatCode>General</c:formatCode>
                <c:ptCount val="13"/>
                <c:pt idx="0">
                  <c:v>15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38</c:v>
                </c:pt>
                <c:pt idx="8">
                  <c:v>40</c:v>
                </c:pt>
                <c:pt idx="9">
                  <c:v>43</c:v>
                </c:pt>
                <c:pt idx="10">
                  <c:v>45</c:v>
                </c:pt>
                <c:pt idx="11">
                  <c:v>48</c:v>
                </c:pt>
                <c:pt idx="12">
                  <c:v>50</c:v>
                </c:pt>
              </c:numCache>
            </c:numRef>
          </c:xVal>
          <c:yVal>
            <c:numRef>
              <c:f>'6- Nuages de points'!$B$4:$B$16</c:f>
              <c:numCache>
                <c:formatCode>General</c:formatCode>
                <c:ptCount val="13"/>
                <c:pt idx="0">
                  <c:v>45</c:v>
                </c:pt>
                <c:pt idx="1">
                  <c:v>46</c:v>
                </c:pt>
                <c:pt idx="2">
                  <c:v>44</c:v>
                </c:pt>
                <c:pt idx="3">
                  <c:v>48</c:v>
                </c:pt>
                <c:pt idx="4">
                  <c:v>52</c:v>
                </c:pt>
                <c:pt idx="5">
                  <c:v>58</c:v>
                </c:pt>
                <c:pt idx="6">
                  <c:v>72</c:v>
                </c:pt>
                <c:pt idx="7">
                  <c:v>85</c:v>
                </c:pt>
                <c:pt idx="8">
                  <c:v>90</c:v>
                </c:pt>
                <c:pt idx="9">
                  <c:v>94</c:v>
                </c:pt>
                <c:pt idx="10">
                  <c:v>97</c:v>
                </c:pt>
                <c:pt idx="11">
                  <c:v>100</c:v>
                </c:pt>
                <c:pt idx="12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3-4505-9054-745F7D440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48736"/>
        <c:axId val="921043456"/>
      </c:scatterChart>
      <c:valAx>
        <c:axId val="92104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921043456"/>
        <c:crosses val="autoZero"/>
        <c:crossBetween val="midCat"/>
      </c:valAx>
      <c:valAx>
        <c:axId val="9210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92104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'7- Bulles'!$C$3</c:f>
              <c:strCache>
                <c:ptCount val="1"/>
                <c:pt idx="0">
                  <c:v>Produits vendus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'7- Bulles'!$B$4:$B$17</c:f>
              <c:numCache>
                <c:formatCode>General</c:formatCode>
                <c:ptCount val="1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</c:numCache>
            </c:numRef>
          </c:xVal>
          <c:yVal>
            <c:numRef>
              <c:f>'7- Bulles'!$C$4:$C$17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15</c:v>
                </c:pt>
                <c:pt idx="4">
                  <c:v>12</c:v>
                </c:pt>
                <c:pt idx="5">
                  <c:v>18</c:v>
                </c:pt>
                <c:pt idx="6">
                  <c:v>20</c:v>
                </c:pt>
                <c:pt idx="7">
                  <c:v>25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19</c:v>
                </c:pt>
                <c:pt idx="12">
                  <c:v>24</c:v>
                </c:pt>
                <c:pt idx="13">
                  <c:v>26</c:v>
                </c:pt>
              </c:numCache>
            </c:numRef>
          </c:yVal>
          <c:bubbleSize>
            <c:numRef>
              <c:f>'7- Bulles'!$D$4:$D$17</c:f>
              <c:numCache>
                <c:formatCode>General</c:formatCode>
                <c:ptCount val="14"/>
                <c:pt idx="0">
                  <c:v>300</c:v>
                </c:pt>
                <c:pt idx="1">
                  <c:v>600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700</c:v>
                </c:pt>
                <c:pt idx="6">
                  <c:v>900</c:v>
                </c:pt>
                <c:pt idx="7">
                  <c:v>1200</c:v>
                </c:pt>
                <c:pt idx="8">
                  <c:v>1100</c:v>
                </c:pt>
                <c:pt idx="9">
                  <c:v>800</c:v>
                </c:pt>
                <c:pt idx="10">
                  <c:v>600</c:v>
                </c:pt>
                <c:pt idx="11">
                  <c:v>700</c:v>
                </c:pt>
                <c:pt idx="12">
                  <c:v>500</c:v>
                </c:pt>
                <c:pt idx="13">
                  <c:v>300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709-43B6-8E26-7BE9DEE47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03936688"/>
        <c:axId val="1303929968"/>
      </c:bubbleChart>
      <c:valAx>
        <c:axId val="130393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29968"/>
        <c:crosses val="autoZero"/>
        <c:crossBetween val="midCat"/>
      </c:valAx>
      <c:valAx>
        <c:axId val="13039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3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Radar!$A$4</c:f>
              <c:strCache>
                <c:ptCount val="1"/>
                <c:pt idx="0">
                  <c:v>Etudiant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Radar!$B$4:$H$4</c:f>
              <c:numCache>
                <c:formatCode>General</c:formatCode>
                <c:ptCount val="7"/>
                <c:pt idx="0">
                  <c:v>19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1-44A8-95BF-C0DB84D033F5}"/>
            </c:ext>
          </c:extLst>
        </c:ser>
        <c:ser>
          <c:idx val="1"/>
          <c:order val="1"/>
          <c:tx>
            <c:strRef>
              <c:f>Radar!$A$5</c:f>
              <c:strCache>
                <c:ptCount val="1"/>
                <c:pt idx="0">
                  <c:v>Etudiant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Radar!$B$5:$H$5</c:f>
              <c:numCache>
                <c:formatCode>General</c:formatCode>
                <c:ptCount val="7"/>
                <c:pt idx="0">
                  <c:v>20</c:v>
                </c:pt>
                <c:pt idx="1">
                  <c:v>14</c:v>
                </c:pt>
                <c:pt idx="2">
                  <c:v>11</c:v>
                </c:pt>
                <c:pt idx="3">
                  <c:v>13</c:v>
                </c:pt>
                <c:pt idx="4">
                  <c:v>5</c:v>
                </c:pt>
                <c:pt idx="5">
                  <c:v>17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1-44A8-95BF-C0DB84D033F5}"/>
            </c:ext>
          </c:extLst>
        </c:ser>
        <c:ser>
          <c:idx val="2"/>
          <c:order val="2"/>
          <c:tx>
            <c:strRef>
              <c:f>Radar!$A$6</c:f>
              <c:strCache>
                <c:ptCount val="1"/>
                <c:pt idx="0">
                  <c:v>Etudiant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Radar!$B$6:$H$6</c:f>
              <c:numCache>
                <c:formatCode>General</c:formatCode>
                <c:ptCount val="7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12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1-44A8-95BF-C0DB84D033F5}"/>
            </c:ext>
          </c:extLst>
        </c:ser>
        <c:ser>
          <c:idx val="3"/>
          <c:order val="3"/>
          <c:tx>
            <c:strRef>
              <c:f>Radar!$A$7</c:f>
              <c:strCache>
                <c:ptCount val="1"/>
                <c:pt idx="0">
                  <c:v>Etudiant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Radar!$B$7:$H$7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11</c:v>
                </c:pt>
                <c:pt idx="3">
                  <c:v>18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1-44A8-95BF-C0DB84D033F5}"/>
            </c:ext>
          </c:extLst>
        </c:ser>
        <c:ser>
          <c:idx val="4"/>
          <c:order val="4"/>
          <c:tx>
            <c:strRef>
              <c:f>Radar!$A$8</c:f>
              <c:strCache>
                <c:ptCount val="1"/>
                <c:pt idx="0">
                  <c:v>Etudiant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Radar!$B$8:$H$8</c:f>
              <c:numCache>
                <c:formatCode>General</c:formatCode>
                <c:ptCount val="7"/>
                <c:pt idx="0">
                  <c:v>7</c:v>
                </c:pt>
                <c:pt idx="1">
                  <c:v>20</c:v>
                </c:pt>
                <c:pt idx="2">
                  <c:v>19</c:v>
                </c:pt>
                <c:pt idx="3">
                  <c:v>5</c:v>
                </c:pt>
                <c:pt idx="4">
                  <c:v>10</c:v>
                </c:pt>
                <c:pt idx="5">
                  <c:v>17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71-44A8-95BF-C0DB84D033F5}"/>
            </c:ext>
          </c:extLst>
        </c:ser>
        <c:ser>
          <c:idx val="5"/>
          <c:order val="5"/>
          <c:tx>
            <c:strRef>
              <c:f>Radar!$A$9</c:f>
              <c:strCache>
                <c:ptCount val="1"/>
                <c:pt idx="0">
                  <c:v>Moyenne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Radar!$B$3:$H$3</c:f>
              <c:strCache>
                <c:ptCount val="7"/>
                <c:pt idx="0">
                  <c:v>Biologie</c:v>
                </c:pt>
                <c:pt idx="1">
                  <c:v>Physique</c:v>
                </c:pt>
                <c:pt idx="2">
                  <c:v>Maths</c:v>
                </c:pt>
                <c:pt idx="3">
                  <c:v>Sport</c:v>
                </c:pt>
                <c:pt idx="4">
                  <c:v>Anglais</c:v>
                </c:pt>
                <c:pt idx="5">
                  <c:v>Français</c:v>
                </c:pt>
                <c:pt idx="6">
                  <c:v>Histoire</c:v>
                </c:pt>
              </c:strCache>
            </c:strRef>
          </c:cat>
          <c:val>
            <c:numRef>
              <c:f>Radar!$B$9:$H$9</c:f>
              <c:numCache>
                <c:formatCode>General</c:formatCode>
                <c:ptCount val="7"/>
                <c:pt idx="0">
                  <c:v>15.4</c:v>
                </c:pt>
                <c:pt idx="1">
                  <c:v>15.2</c:v>
                </c:pt>
                <c:pt idx="2">
                  <c:v>14.6</c:v>
                </c:pt>
                <c:pt idx="3">
                  <c:v>12.8</c:v>
                </c:pt>
                <c:pt idx="4">
                  <c:v>8.6</c:v>
                </c:pt>
                <c:pt idx="5">
                  <c:v>14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71-44A8-95BF-C0DB84D03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30448"/>
        <c:axId val="1303924208"/>
      </c:radarChart>
      <c:catAx>
        <c:axId val="13039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24208"/>
        <c:crosses val="autoZero"/>
        <c:auto val="1"/>
        <c:lblAlgn val="ctr"/>
        <c:lblOffset val="100"/>
        <c:noMultiLvlLbl val="0"/>
      </c:catAx>
      <c:valAx>
        <c:axId val="13039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 Histogramme'!$A$4</c:f>
              <c:strCache>
                <c:ptCount val="1"/>
                <c:pt idx="0">
                  <c:v>Compote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'10- Histogramme'!$B$3:$F$3</c:f>
              <c:strCache>
                <c:ptCount val="5"/>
                <c:pt idx="0">
                  <c:v>Trim 1</c:v>
                </c:pt>
                <c:pt idx="1">
                  <c:v>Trim 2</c:v>
                </c:pt>
                <c:pt idx="2">
                  <c:v>Trim 3</c:v>
                </c:pt>
                <c:pt idx="3">
                  <c:v>Trim 4</c:v>
                </c:pt>
                <c:pt idx="4">
                  <c:v>Total</c:v>
                </c:pt>
              </c:strCache>
            </c:strRef>
          </c:cat>
          <c:val>
            <c:numRef>
              <c:f>'10- Histogramme'!$B$4:$F$4</c:f>
              <c:numCache>
                <c:formatCode>#,##0</c:formatCode>
                <c:ptCount val="5"/>
                <c:pt idx="0">
                  <c:v>27118</c:v>
                </c:pt>
                <c:pt idx="1">
                  <c:v>7467</c:v>
                </c:pt>
                <c:pt idx="2">
                  <c:v>13194</c:v>
                </c:pt>
                <c:pt idx="3">
                  <c:v>22814</c:v>
                </c:pt>
                <c:pt idx="4">
                  <c:v>70593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B-435E-9FDE-3053F2C7C2EE}"/>
            </c:ext>
          </c:extLst>
        </c:ser>
        <c:ser>
          <c:idx val="1"/>
          <c:order val="1"/>
          <c:tx>
            <c:strRef>
              <c:f>'10- Histogramme'!$A$5</c:f>
              <c:strCache>
                <c:ptCount val="1"/>
                <c:pt idx="0">
                  <c:v>Confiture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'10- Histogramme'!$B$3:$F$3</c:f>
              <c:strCache>
                <c:ptCount val="5"/>
                <c:pt idx="0">
                  <c:v>Trim 1</c:v>
                </c:pt>
                <c:pt idx="1">
                  <c:v>Trim 2</c:v>
                </c:pt>
                <c:pt idx="2">
                  <c:v>Trim 3</c:v>
                </c:pt>
                <c:pt idx="3">
                  <c:v>Trim 4</c:v>
                </c:pt>
                <c:pt idx="4">
                  <c:v>Total</c:v>
                </c:pt>
              </c:strCache>
            </c:strRef>
          </c:cat>
          <c:val>
            <c:numRef>
              <c:f>'10- Histogramme'!$B$5:$F$5</c:f>
              <c:numCache>
                <c:formatCode>#,##0</c:formatCode>
                <c:ptCount val="5"/>
                <c:pt idx="0">
                  <c:v>25232</c:v>
                </c:pt>
                <c:pt idx="1">
                  <c:v>31275</c:v>
                </c:pt>
                <c:pt idx="2">
                  <c:v>38540</c:v>
                </c:pt>
                <c:pt idx="3">
                  <c:v>42853</c:v>
                </c:pt>
                <c:pt idx="4">
                  <c:v>137897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B-435E-9FDE-3053F2C7C2EE}"/>
            </c:ext>
          </c:extLst>
        </c:ser>
        <c:ser>
          <c:idx val="2"/>
          <c:order val="2"/>
          <c:tx>
            <c:strRef>
              <c:f>'10- Histogramme'!$A$6</c:f>
              <c:strCache>
                <c:ptCount val="1"/>
                <c:pt idx="0">
                  <c:v>Marmelade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'10- Histogramme'!$B$3:$F$3</c:f>
              <c:strCache>
                <c:ptCount val="5"/>
                <c:pt idx="0">
                  <c:v>Trim 1</c:v>
                </c:pt>
                <c:pt idx="1">
                  <c:v>Trim 2</c:v>
                </c:pt>
                <c:pt idx="2">
                  <c:v>Trim 3</c:v>
                </c:pt>
                <c:pt idx="3">
                  <c:v>Trim 4</c:v>
                </c:pt>
                <c:pt idx="4">
                  <c:v>Total</c:v>
                </c:pt>
              </c:strCache>
            </c:strRef>
          </c:cat>
          <c:val>
            <c:numRef>
              <c:f>'10- Histogramme'!$B$6:$F$6</c:f>
              <c:numCache>
                <c:formatCode>#,##0</c:formatCode>
                <c:ptCount val="5"/>
                <c:pt idx="0">
                  <c:v>21854</c:v>
                </c:pt>
                <c:pt idx="1">
                  <c:v>24860</c:v>
                </c:pt>
                <c:pt idx="2">
                  <c:v>24180</c:v>
                </c:pt>
                <c:pt idx="3">
                  <c:v>27863</c:v>
                </c:pt>
                <c:pt idx="4">
                  <c:v>98757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B-435E-9FDE-3053F2C7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962128"/>
        <c:axId val="1303962608"/>
      </c:barChart>
      <c:catAx>
        <c:axId val="130396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62608"/>
        <c:crosses val="autoZero"/>
        <c:auto val="1"/>
        <c:lblAlgn val="ctr"/>
        <c:lblOffset val="100"/>
        <c:noMultiLvlLbl val="0"/>
      </c:catAx>
      <c:valAx>
        <c:axId val="13039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3039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'14- Combinaison'!$B$3</c:f>
              <c:strCache>
                <c:ptCount val="1"/>
                <c:pt idx="0">
                  <c:v>Objectif prévisionnel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'14- Combinaison'!$A$4:$A$15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'14- Combinaison'!$B$4:$B$15</c:f>
              <c:numCache>
                <c:formatCode>General</c:formatCode>
                <c:ptCount val="12"/>
                <c:pt idx="0">
                  <c:v>200</c:v>
                </c:pt>
                <c:pt idx="1">
                  <c:v>200</c:v>
                </c:pt>
                <c:pt idx="2">
                  <c:v>150</c:v>
                </c:pt>
                <c:pt idx="3">
                  <c:v>220</c:v>
                </c:pt>
                <c:pt idx="4">
                  <c:v>230</c:v>
                </c:pt>
                <c:pt idx="5">
                  <c:v>250</c:v>
                </c:pt>
                <c:pt idx="6">
                  <c:v>200</c:v>
                </c:pt>
                <c:pt idx="7">
                  <c:v>260</c:v>
                </c:pt>
                <c:pt idx="8">
                  <c:v>270</c:v>
                </c:pt>
                <c:pt idx="9">
                  <c:v>290</c:v>
                </c:pt>
                <c:pt idx="10">
                  <c:v>190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B-4522-922D-1A5722638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369872"/>
        <c:axId val="1170386672"/>
      </c:barChart>
      <c:lineChart>
        <c:grouping val="standard"/>
        <c:varyColors val="0"/>
        <c:ser>
          <c:idx val="1"/>
          <c:order val="1"/>
          <c:tx>
            <c:strRef>
              <c:f>'14- Combinaison'!$C$3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'14- Combinaison'!$A$4:$A$15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'14- Combinaison'!$C$4:$C$15</c:f>
              <c:numCache>
                <c:formatCode>General</c:formatCode>
                <c:ptCount val="12"/>
                <c:pt idx="0">
                  <c:v>200</c:v>
                </c:pt>
                <c:pt idx="1">
                  <c:v>180</c:v>
                </c:pt>
                <c:pt idx="2">
                  <c:v>100</c:v>
                </c:pt>
                <c:pt idx="3">
                  <c:v>250</c:v>
                </c:pt>
                <c:pt idx="4">
                  <c:v>180</c:v>
                </c:pt>
                <c:pt idx="5">
                  <c:v>140</c:v>
                </c:pt>
                <c:pt idx="6">
                  <c:v>160</c:v>
                </c:pt>
                <c:pt idx="7">
                  <c:v>155</c:v>
                </c:pt>
                <c:pt idx="8">
                  <c:v>170</c:v>
                </c:pt>
                <c:pt idx="9">
                  <c:v>150</c:v>
                </c:pt>
                <c:pt idx="10">
                  <c:v>180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B-4522-922D-1A5722638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369872"/>
        <c:axId val="1170386672"/>
      </c:lineChart>
      <c:catAx>
        <c:axId val="11703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86672"/>
        <c:crosses val="autoZero"/>
        <c:auto val="1"/>
        <c:lblAlgn val="ctr"/>
        <c:lblOffset val="100"/>
        <c:noMultiLvlLbl val="0"/>
      </c:catAx>
      <c:valAx>
        <c:axId val="11703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11703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T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1">
                <a:latin typeface="Aptos" panose="020B0004020202020204" pitchFamily="34" charset="0"/>
              </a:rPr>
              <a:t>Nombre de personnes</a:t>
            </a:r>
            <a:r>
              <a:rPr lang="en-US" sz="1300" b="1" baseline="0">
                <a:latin typeface="Aptos" panose="020B0004020202020204" pitchFamily="34" charset="0"/>
              </a:rPr>
              <a:t> par </a:t>
            </a:r>
            <a:r>
              <a:rPr lang="fr-FR" sz="1300" b="1" baseline="0">
                <a:latin typeface="Aptos" panose="020B0004020202020204" pitchFamily="34" charset="0"/>
              </a:rPr>
              <a:t>départements </a:t>
            </a:r>
            <a:endParaRPr lang="en-US" sz="1300" b="1"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gloabaltech_employees!$N$9</c:f>
              <c:strCache>
                <c:ptCount val="1"/>
                <c:pt idx="0">
                  <c:v>Nombre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gloabaltech_employees!$M$10:$M$16</c:f>
              <c:strCache>
                <c:ptCount val="7"/>
                <c:pt idx="0">
                  <c:v>Support Client</c:v>
                </c:pt>
                <c:pt idx="1">
                  <c:v>Ventes</c:v>
                </c:pt>
                <c:pt idx="2">
                  <c:v>Opérations</c:v>
                </c:pt>
                <c:pt idx="3">
                  <c:v>RH</c:v>
                </c:pt>
                <c:pt idx="4">
                  <c:v>IT</c:v>
                </c:pt>
                <c:pt idx="5">
                  <c:v>Finance</c:v>
                </c:pt>
                <c:pt idx="6">
                  <c:v>Marketing</c:v>
                </c:pt>
              </c:strCache>
            </c:strRef>
          </c:cat>
          <c:val>
            <c:numRef>
              <c:f>gloabaltech_employees!$N$10:$N$16</c:f>
              <c:numCache>
                <c:formatCode>General</c:formatCode>
                <c:ptCount val="7"/>
                <c:pt idx="0">
                  <c:v>17</c:v>
                </c:pt>
                <c:pt idx="1">
                  <c:v>25</c:v>
                </c:pt>
                <c:pt idx="2">
                  <c:v>21</c:v>
                </c:pt>
                <c:pt idx="3">
                  <c:v>21</c:v>
                </c:pt>
                <c:pt idx="4">
                  <c:v>22</c:v>
                </c:pt>
                <c:pt idx="5">
                  <c:v>17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E-49F2-81BF-DC54A6FB1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3845951"/>
        <c:axId val="703840671"/>
      </c:barChart>
      <c:catAx>
        <c:axId val="703845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703840671"/>
        <c:crosses val="autoZero"/>
        <c:auto val="1"/>
        <c:lblAlgn val="ctr"/>
        <c:lblOffset val="100"/>
        <c:noMultiLvlLbl val="0"/>
      </c:catAx>
      <c:valAx>
        <c:axId val="70384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TG"/>
          </a:p>
        </c:txPr>
        <c:crossAx val="70384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T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EE87E062-F06D-4D26-ABC9-B184CAE09BDB}">
          <cx:tx>
            <cx:txData>
              <cx:f>_xlchart.v1.1</cx:f>
              <cx:v>Variation des ventes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  <cx:data id="1">
      <cx:strDim type="cat">
        <cx:f>_xlchart.v1.3</cx:f>
      </cx:strDim>
      <cx:numDim type="size">
        <cx:f>_xlchart.v1.7</cx:f>
      </cx:numDim>
    </cx:data>
    <cx:data id="2">
      <cx:strDim type="cat">
        <cx:f>_xlchart.v1.3</cx:f>
      </cx:strDim>
      <cx:numDim type="size">
        <cx:f>_xlchart.v1.9</cx:f>
      </cx:numDim>
    </cx:data>
  </cx:chartData>
  <cx:chart>
    <cx:title pos="t" align="ctr" overlay="0"/>
    <cx:plotArea>
      <cx:plotAreaRegion>
        <cx:series layoutId="treemap" uniqueId="{A44825CA-2A9B-45D4-9F9F-4A54301599B7}" formatIdx="0">
          <cx:tx>
            <cx:txData>
              <cx:f>_xlchart.v1.4</cx:f>
              <cx:v>Prix (USD)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4CCB3AD4-0034-4F73-A1D4-14677462F182}" formatIdx="1">
          <cx:tx>
            <cx:txData>
              <cx:f>_xlchart.v1.6</cx:f>
              <cx:v>Quantité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96F86A3F-1121-4756-AD0B-5163F8737DDF}" formatIdx="2">
          <cx:tx>
            <cx:txData>
              <cx:f>_xlchart.v1.8</cx:f>
              <cx:v>Profit (USD)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_xlchart.v2.12</cx:f>
      </cx:numDim>
    </cx:data>
  </cx:chartData>
  <cx:chart>
    <cx:title pos="t" align="ctr" overlay="0"/>
    <cx:plotArea>
      <cx:plotAreaRegion>
        <cx:series layoutId="funnel" uniqueId="{57AEB22B-0478-4A61-950E-6146A936C092}">
          <cx:tx>
            <cx:txData>
              <cx:f>_xlchart.v2.11</cx:f>
              <cx:v>Montant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_xlchart.v5.14</cx:nf>
      </cx:strDim>
      <cx:strDim type="colorStr">
        <cx:f>_xlchart.v5.15</cx:f>
      </cx:strDim>
    </cx:data>
  </cx:chartData>
  <cx:chart>
    <cx:title pos="t" align="ctr" overlay="0"/>
    <cx:plotArea>
      <cx:plotAreaRegion>
        <cx:series layoutId="regionMap" uniqueId="{8BAF5ACE-11FB-46CA-821B-75AA43018033}">
          <cx:tx>
            <cx:txData>
              <cx:f>_xlchart.v5.16</cx:f>
              <cx:v>Nombre</cx:v>
            </cx:txData>
          </cx:tx>
          <cx:dataId val="0"/>
          <cx:layoutPr>
            <cx:geography cultureLanguage="fr-FR" cultureRegion="TG" attribution="Avec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_xlchart.v5.17</cx:f>
        <cx:nf>_xlchart.v5.18</cx:nf>
      </cx:strDim>
      <cx:strDim type="colorStr">
        <cx:f>_xlchart.v5.19</cx:f>
      </cx:strDim>
    </cx:data>
  </cx:chartData>
  <cx:chart>
    <cx:title pos="t" align="ctr" overlay="0"/>
    <cx:plotArea>
      <cx:plotAreaRegion>
        <cx:series layoutId="regionMap" uniqueId="{8BAF5ACE-11FB-46CA-821B-75AA43018033}">
          <cx:tx>
            <cx:txData>
              <cx:f>_xlchart.v5.20</cx:f>
              <cx:v>Nombre</cx:v>
            </cx:txData>
          </cx:tx>
          <cx:dataId val="0"/>
          <cx:layoutPr>
            <cx:geography cultureLanguage="fr-FR" cultureRegion="TG" attribution="Avec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34290</xdr:rowOff>
    </xdr:from>
    <xdr:to>
      <xdr:col>11</xdr:col>
      <xdr:colOff>434340</xdr:colOff>
      <xdr:row>15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6A3D64-32B6-D254-55A5-1D767F96F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643890</xdr:rowOff>
    </xdr:from>
    <xdr:to>
      <xdr:col>9</xdr:col>
      <xdr:colOff>419100</xdr:colOff>
      <xdr:row>15</xdr:row>
      <xdr:rowOff>125730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51927FC-79CA-D4BD-DED2-0D6C475A5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727710</xdr:rowOff>
    </xdr:from>
    <xdr:to>
      <xdr:col>10</xdr:col>
      <xdr:colOff>777240</xdr:colOff>
      <xdr:row>15</xdr:row>
      <xdr:rowOff>80010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6C34C6-13BA-5B3A-00FA-433B962BB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4</xdr:row>
      <xdr:rowOff>186690</xdr:rowOff>
    </xdr:from>
    <xdr:to>
      <xdr:col>11</xdr:col>
      <xdr:colOff>739140</xdr:colOff>
      <xdr:row>18</xdr:row>
      <xdr:rowOff>34290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99F5622-49F1-8590-2DAF-716D3D1D9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4</xdr:row>
      <xdr:rowOff>57150</xdr:rowOff>
    </xdr:from>
    <xdr:to>
      <xdr:col>10</xdr:col>
      <xdr:colOff>358140</xdr:colOff>
      <xdr:row>17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ED96A3-D6AE-84E7-05F4-FA3263FF0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5</xdr:row>
      <xdr:rowOff>3810</xdr:rowOff>
    </xdr:from>
    <xdr:to>
      <xdr:col>10</xdr:col>
      <xdr:colOff>655320</xdr:colOff>
      <xdr:row>18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2282A30-CE8F-2283-0CBF-12F6D9A90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3</xdr:row>
      <xdr:rowOff>41910</xdr:rowOff>
    </xdr:from>
    <xdr:to>
      <xdr:col>10</xdr:col>
      <xdr:colOff>220980</xdr:colOff>
      <xdr:row>17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BA63E5B-FE82-EC77-71B0-AA1AF3006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2</xdr:row>
      <xdr:rowOff>41910</xdr:rowOff>
    </xdr:from>
    <xdr:to>
      <xdr:col>15</xdr:col>
      <xdr:colOff>167640</xdr:colOff>
      <xdr:row>12</xdr:row>
      <xdr:rowOff>3810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E80AA6-D0C2-30FB-B96B-C80DF6431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3</xdr:row>
      <xdr:rowOff>102870</xdr:rowOff>
    </xdr:from>
    <xdr:to>
      <xdr:col>10</xdr:col>
      <xdr:colOff>563880</xdr:colOff>
      <xdr:row>15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48ED011-CF2E-DE37-5AF2-7ACBB2996E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TG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262890</xdr:rowOff>
    </xdr:from>
    <xdr:to>
      <xdr:col>12</xdr:col>
      <xdr:colOff>114300</xdr:colOff>
      <xdr:row>16</xdr:row>
      <xdr:rowOff>80010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5ED503-D2B8-12FE-8D6F-DA1204ABC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8</xdr:row>
      <xdr:rowOff>64770</xdr:rowOff>
    </xdr:from>
    <xdr:to>
      <xdr:col>12</xdr:col>
      <xdr:colOff>320040</xdr:colOff>
      <xdr:row>16</xdr:row>
      <xdr:rowOff>247650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903127A1-FA35-FA3C-9826-AB2706512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4080" y="264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TG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731520</xdr:colOff>
      <xdr:row>4</xdr:row>
      <xdr:rowOff>110490</xdr:rowOff>
    </xdr:from>
    <xdr:to>
      <xdr:col>10</xdr:col>
      <xdr:colOff>594360</xdr:colOff>
      <xdr:row>17</xdr:row>
      <xdr:rowOff>87630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12B5CC5-8E83-69F5-2836-F44169A8F8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TG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4</xdr:row>
      <xdr:rowOff>57150</xdr:rowOff>
    </xdr:from>
    <xdr:to>
      <xdr:col>11</xdr:col>
      <xdr:colOff>0</xdr:colOff>
      <xdr:row>18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58C566-BE2F-12E7-7068-4B1262F70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525780</xdr:colOff>
      <xdr:row>4</xdr:row>
      <xdr:rowOff>102870</xdr:rowOff>
    </xdr:from>
    <xdr:to>
      <xdr:col>16</xdr:col>
      <xdr:colOff>457200</xdr:colOff>
      <xdr:row>15</xdr:row>
      <xdr:rowOff>163830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8226B3A-79DE-837F-161F-A249BC6A28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8552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TG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7620</xdr:rowOff>
    </xdr:from>
    <xdr:to>
      <xdr:col>13</xdr:col>
      <xdr:colOff>784860</xdr:colOff>
      <xdr:row>4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3FC8EB-F609-2940-F2FB-059AABF69824}"/>
            </a:ext>
          </a:extLst>
        </xdr:cNvPr>
        <xdr:cNvSpPr/>
      </xdr:nvSpPr>
      <xdr:spPr>
        <a:xfrm>
          <a:off x="22860" y="7620"/>
          <a:ext cx="11064240" cy="73914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 b="1">
              <a:latin typeface="Aptos" panose="020B0004020202020204" pitchFamily="34" charset="0"/>
            </a:rPr>
            <a:t>RH GLOBAL TECH</a:t>
          </a:r>
          <a:r>
            <a:rPr lang="fr-FR" sz="3200" b="1" baseline="0">
              <a:latin typeface="Aptos" panose="020B0004020202020204" pitchFamily="34" charset="0"/>
            </a:rPr>
            <a:t> SOLUTION </a:t>
          </a:r>
          <a:r>
            <a:rPr lang="en-GB" sz="3200" b="1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2025</a:t>
          </a:r>
          <a:endParaRPr lang="en-GB" sz="3200" b="1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22860</xdr:colOff>
      <xdr:row>4</xdr:row>
      <xdr:rowOff>68580</xdr:rowOff>
    </xdr:from>
    <xdr:to>
      <xdr:col>3</xdr:col>
      <xdr:colOff>342900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01FB6A-1572-1AB2-F162-43F65ED6A3B1}"/>
            </a:ext>
          </a:extLst>
        </xdr:cNvPr>
        <xdr:cNvSpPr/>
      </xdr:nvSpPr>
      <xdr:spPr>
        <a:xfrm>
          <a:off x="22860" y="792480"/>
          <a:ext cx="2697480" cy="662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>
              <a:latin typeface="Aptos" panose="020B0004020202020204" pitchFamily="34" charset="0"/>
            </a:rPr>
            <a:t>Nombre total d'employés</a:t>
          </a:r>
          <a:endParaRPr lang="fr-TG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388620</xdr:colOff>
      <xdr:row>4</xdr:row>
      <xdr:rowOff>68580</xdr:rowOff>
    </xdr:from>
    <xdr:to>
      <xdr:col>6</xdr:col>
      <xdr:colOff>701040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C4DD02-0DF3-BE25-45D1-A69B7F7112D3}"/>
            </a:ext>
          </a:extLst>
        </xdr:cNvPr>
        <xdr:cNvSpPr/>
      </xdr:nvSpPr>
      <xdr:spPr>
        <a:xfrm>
          <a:off x="2766060" y="792480"/>
          <a:ext cx="2689860" cy="662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>
              <a:latin typeface="Aptos" panose="020B0004020202020204" pitchFamily="34" charset="0"/>
            </a:rPr>
            <a:t>Salaire Moyen par Employé</a:t>
          </a:r>
          <a:endParaRPr lang="fr-TG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754380</xdr:colOff>
      <xdr:row>4</xdr:row>
      <xdr:rowOff>68580</xdr:rowOff>
    </xdr:from>
    <xdr:to>
      <xdr:col>10</xdr:col>
      <xdr:colOff>373380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DBE1D5-18CA-CC3D-BD32-3C561BAB5ED3}"/>
            </a:ext>
          </a:extLst>
        </xdr:cNvPr>
        <xdr:cNvSpPr/>
      </xdr:nvSpPr>
      <xdr:spPr>
        <a:xfrm>
          <a:off x="5509260" y="792480"/>
          <a:ext cx="2788920" cy="662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>
              <a:latin typeface="Aptos" panose="020B0004020202020204" pitchFamily="34" charset="0"/>
            </a:rPr>
            <a:t>Performance Moyenne</a:t>
          </a:r>
          <a:r>
            <a:rPr lang="fr-FR" sz="1100" b="1" baseline="0">
              <a:latin typeface="Aptos" panose="020B0004020202020204" pitchFamily="34" charset="0"/>
            </a:rPr>
            <a:t> annuelle</a:t>
          </a:r>
          <a:endParaRPr lang="fr-TG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426720</xdr:colOff>
      <xdr:row>4</xdr:row>
      <xdr:rowOff>76200</xdr:rowOff>
    </xdr:from>
    <xdr:to>
      <xdr:col>13</xdr:col>
      <xdr:colOff>784860</xdr:colOff>
      <xdr:row>8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0A4DCA-2315-B738-041E-A2F43DD8F5E9}"/>
            </a:ext>
          </a:extLst>
        </xdr:cNvPr>
        <xdr:cNvSpPr/>
      </xdr:nvSpPr>
      <xdr:spPr>
        <a:xfrm>
          <a:off x="8351520" y="800100"/>
          <a:ext cx="2735580" cy="662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>
              <a:latin typeface="Aptos" panose="020B0004020202020204" pitchFamily="34" charset="0"/>
            </a:rPr>
            <a:t>Nombre Moyen</a:t>
          </a:r>
          <a:r>
            <a:rPr lang="fr-FR" sz="1100" b="1" baseline="0">
              <a:latin typeface="Aptos" panose="020B0004020202020204" pitchFamily="34" charset="0"/>
            </a:rPr>
            <a:t> de jours de congés</a:t>
          </a:r>
          <a:endParaRPr lang="fr-TG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0</xdr:col>
      <xdr:colOff>83820</xdr:colOff>
      <xdr:row>5</xdr:row>
      <xdr:rowOff>160020</xdr:rowOff>
    </xdr:from>
    <xdr:to>
      <xdr:col>3</xdr:col>
      <xdr:colOff>205740</xdr:colOff>
      <xdr:row>8</xdr:row>
      <xdr:rowOff>15240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D26B24BD-E209-387F-15FE-BEC6AF4A3432}"/>
            </a:ext>
          </a:extLst>
        </xdr:cNvPr>
        <xdr:cNvSpPr txBox="1"/>
      </xdr:nvSpPr>
      <xdr:spPr>
        <a:xfrm>
          <a:off x="83820" y="1066800"/>
          <a:ext cx="249936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fr-FR" sz="2800" b="1">
              <a:solidFill>
                <a:schemeClr val="bg1"/>
              </a:solidFill>
              <a:latin typeface="Aptos" panose="020B0004020202020204" pitchFamily="34" charset="0"/>
            </a:rPr>
            <a:t>150</a:t>
          </a:r>
          <a:endParaRPr lang="fr-TG" sz="2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403860</xdr:colOff>
      <xdr:row>5</xdr:row>
      <xdr:rowOff>144780</xdr:rowOff>
    </xdr:from>
    <xdr:to>
      <xdr:col>6</xdr:col>
      <xdr:colOff>685800</xdr:colOff>
      <xdr:row>8</xdr:row>
      <xdr:rowOff>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3186630A-2F92-E569-0269-2541C355E5CD}"/>
            </a:ext>
          </a:extLst>
        </xdr:cNvPr>
        <xdr:cNvSpPr txBox="1"/>
      </xdr:nvSpPr>
      <xdr:spPr>
        <a:xfrm>
          <a:off x="2781300" y="1051560"/>
          <a:ext cx="26593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fr-FR" sz="2800" b="1">
              <a:solidFill>
                <a:schemeClr val="bg1"/>
              </a:solidFill>
              <a:latin typeface="Aptos" panose="020B0004020202020204" pitchFamily="34" charset="0"/>
            </a:rPr>
            <a:t>28678</a:t>
          </a:r>
          <a:endParaRPr lang="fr-TG" sz="2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5</xdr:row>
      <xdr:rowOff>144780</xdr:rowOff>
    </xdr:from>
    <xdr:to>
      <xdr:col>10</xdr:col>
      <xdr:colOff>381000</xdr:colOff>
      <xdr:row>8</xdr:row>
      <xdr:rowOff>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35EFE6AE-920E-58FA-85A8-6C1174076DAF}"/>
            </a:ext>
          </a:extLst>
        </xdr:cNvPr>
        <xdr:cNvSpPr txBox="1"/>
      </xdr:nvSpPr>
      <xdr:spPr>
        <a:xfrm>
          <a:off x="5547360" y="1051560"/>
          <a:ext cx="275844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fr-FR" sz="2800" b="1">
              <a:solidFill>
                <a:schemeClr val="bg1"/>
              </a:solidFill>
              <a:latin typeface="Aptos" panose="020B0004020202020204" pitchFamily="34" charset="0"/>
            </a:rPr>
            <a:t>4</a:t>
          </a:r>
          <a:endParaRPr lang="fr-TG" sz="2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472440</xdr:colOff>
      <xdr:row>5</xdr:row>
      <xdr:rowOff>129540</xdr:rowOff>
    </xdr:from>
    <xdr:to>
      <xdr:col>13</xdr:col>
      <xdr:colOff>769620</xdr:colOff>
      <xdr:row>7</xdr:row>
      <xdr:rowOff>167640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BD5D78F1-F8B4-4071-BDCF-8B988BFDD5AF}"/>
            </a:ext>
          </a:extLst>
        </xdr:cNvPr>
        <xdr:cNvSpPr txBox="1"/>
      </xdr:nvSpPr>
      <xdr:spPr>
        <a:xfrm>
          <a:off x="8397240" y="1036320"/>
          <a:ext cx="267462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fr-FR" sz="2800" b="1">
              <a:solidFill>
                <a:schemeClr val="bg1"/>
              </a:solidFill>
              <a:latin typeface="Aptos" panose="020B0004020202020204" pitchFamily="34" charset="0"/>
            </a:rPr>
            <a:t>16</a:t>
          </a:r>
          <a:endParaRPr lang="fr-TG" sz="2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381000</xdr:colOff>
      <xdr:row>8</xdr:row>
      <xdr:rowOff>60960</xdr:rowOff>
    </xdr:from>
    <xdr:to>
      <xdr:col>9</xdr:col>
      <xdr:colOff>198120</xdr:colOff>
      <xdr:row>23</xdr:row>
      <xdr:rowOff>60960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E92970BC-A316-45EB-B517-9B3197CB4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243840</xdr:colOff>
      <xdr:row>8</xdr:row>
      <xdr:rowOff>60960</xdr:rowOff>
    </xdr:from>
    <xdr:to>
      <xdr:col>13</xdr:col>
      <xdr:colOff>777240</xdr:colOff>
      <xdr:row>23</xdr:row>
      <xdr:rowOff>60960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DD55A213-EEED-41DA-A612-211B7184AA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640" y="1516380"/>
              <a:ext cx="3703320" cy="2941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TG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8501-E3AF-4F06-AACC-33BC42105770}">
  <dimension ref="A1:D6"/>
  <sheetViews>
    <sheetView workbookViewId="0">
      <selection activeCell="F22" sqref="F22"/>
    </sheetView>
  </sheetViews>
  <sheetFormatPr baseColWidth="10" defaultColWidth="11.44140625" defaultRowHeight="15.6" x14ac:dyDescent="0.3"/>
  <cols>
    <col min="1" max="1" width="14.88671875" style="2" customWidth="1"/>
    <col min="2" max="4" width="14.44140625" style="2" customWidth="1"/>
    <col min="5" max="16384" width="11.44140625" style="2"/>
  </cols>
  <sheetData>
    <row r="1" spans="1:4" ht="23.25" customHeight="1" x14ac:dyDescent="0.3">
      <c r="A1" s="62" t="s">
        <v>0</v>
      </c>
      <c r="B1" s="62"/>
      <c r="C1" s="62"/>
      <c r="D1" s="62"/>
    </row>
    <row r="3" spans="1:4" ht="19.5" customHeight="1" x14ac:dyDescent="0.3">
      <c r="B3" s="7" t="s">
        <v>1</v>
      </c>
      <c r="C3" s="7" t="s">
        <v>2</v>
      </c>
      <c r="D3" s="7" t="s">
        <v>3</v>
      </c>
    </row>
    <row r="4" spans="1:4" ht="19.5" customHeight="1" x14ac:dyDescent="0.3">
      <c r="A4" s="3" t="s">
        <v>4</v>
      </c>
      <c r="B4" s="6">
        <v>82837</v>
      </c>
      <c r="C4" s="6">
        <v>93291</v>
      </c>
      <c r="D4" s="6">
        <v>75682</v>
      </c>
    </row>
    <row r="5" spans="1:4" ht="19.5" customHeight="1" x14ac:dyDescent="0.3">
      <c r="A5" s="3" t="s">
        <v>5</v>
      </c>
      <c r="B5" s="6">
        <v>57190</v>
      </c>
      <c r="C5" s="6">
        <v>49726</v>
      </c>
      <c r="D5" s="6">
        <v>62645</v>
      </c>
    </row>
    <row r="6" spans="1:4" ht="19.5" customHeight="1" x14ac:dyDescent="0.3">
      <c r="A6" s="3" t="s">
        <v>6</v>
      </c>
      <c r="B6" s="6">
        <f>B4-B5</f>
        <v>25647</v>
      </c>
      <c r="C6" s="6">
        <f t="shared" ref="C6:D6" si="0">C4-C5</f>
        <v>43565</v>
      </c>
      <c r="D6" s="6">
        <f t="shared" si="0"/>
        <v>13037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31C4-F47C-4F99-8E26-F975CECC8E5F}">
  <dimension ref="A1:C21"/>
  <sheetViews>
    <sheetView workbookViewId="0">
      <selection activeCell="L13" sqref="L13"/>
    </sheetView>
  </sheetViews>
  <sheetFormatPr baseColWidth="10" defaultRowHeight="14.4" x14ac:dyDescent="0.3"/>
  <cols>
    <col min="1" max="2" width="18.33203125" style="1" customWidth="1"/>
    <col min="3" max="3" width="24.5546875" style="1" customWidth="1"/>
  </cols>
  <sheetData>
    <row r="1" spans="1:3" ht="24.75" customHeight="1" x14ac:dyDescent="0.3">
      <c r="A1" s="62" t="s">
        <v>153</v>
      </c>
      <c r="B1" s="62"/>
      <c r="C1" s="62"/>
    </row>
    <row r="3" spans="1:3" ht="55.5" customHeight="1" x14ac:dyDescent="0.3">
      <c r="A3" s="34" t="s">
        <v>33</v>
      </c>
      <c r="B3" s="34" t="s">
        <v>35</v>
      </c>
      <c r="C3" s="34" t="s">
        <v>36</v>
      </c>
    </row>
    <row r="4" spans="1:3" ht="21.75" customHeight="1" x14ac:dyDescent="0.3">
      <c r="A4" s="20" t="s">
        <v>37</v>
      </c>
      <c r="B4" s="21">
        <v>6</v>
      </c>
      <c r="C4" s="21">
        <v>8</v>
      </c>
    </row>
    <row r="5" spans="1:3" ht="21.75" customHeight="1" x14ac:dyDescent="0.3">
      <c r="A5" s="20" t="s">
        <v>38</v>
      </c>
      <c r="B5" s="21">
        <v>5</v>
      </c>
      <c r="C5" s="21">
        <v>12</v>
      </c>
    </row>
    <row r="6" spans="1:3" ht="21.75" customHeight="1" x14ac:dyDescent="0.3">
      <c r="A6" s="20" t="s">
        <v>34</v>
      </c>
      <c r="B6" s="21">
        <v>9</v>
      </c>
      <c r="C6" s="21">
        <v>7</v>
      </c>
    </row>
    <row r="7" spans="1:3" ht="21.75" customHeight="1" x14ac:dyDescent="0.3">
      <c r="A7" s="20" t="s">
        <v>39</v>
      </c>
      <c r="B7" s="21">
        <v>18</v>
      </c>
      <c r="C7" s="21">
        <v>10</v>
      </c>
    </row>
    <row r="21" spans="3:3" x14ac:dyDescent="0.3">
      <c r="C21" s="36"/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9E02-4B7D-4D50-9FD3-2A06CA92E870}">
  <dimension ref="A1:D9"/>
  <sheetViews>
    <sheetView workbookViewId="0">
      <selection activeCell="R3" sqref="R3"/>
    </sheetView>
  </sheetViews>
  <sheetFormatPr baseColWidth="10" defaultRowHeight="14.4" x14ac:dyDescent="0.3"/>
  <cols>
    <col min="1" max="4" width="14" customWidth="1"/>
  </cols>
  <sheetData>
    <row r="1" spans="1:4" ht="18" x14ac:dyDescent="0.3">
      <c r="A1" s="62" t="s">
        <v>43</v>
      </c>
      <c r="B1" s="62"/>
      <c r="C1" s="62"/>
      <c r="D1" s="62"/>
    </row>
    <row r="3" spans="1:4" ht="62.25" customHeight="1" x14ac:dyDescent="0.3">
      <c r="A3" s="34" t="s">
        <v>18</v>
      </c>
      <c r="B3" s="34" t="s">
        <v>40</v>
      </c>
      <c r="C3" s="34" t="s">
        <v>41</v>
      </c>
      <c r="D3" s="34" t="s">
        <v>42</v>
      </c>
    </row>
    <row r="4" spans="1:4" s="2" customFormat="1" ht="20.25" customHeight="1" x14ac:dyDescent="0.3">
      <c r="A4" s="20" t="s">
        <v>21</v>
      </c>
      <c r="B4" s="21">
        <v>80</v>
      </c>
      <c r="C4" s="21">
        <v>30</v>
      </c>
      <c r="D4" s="21">
        <v>10</v>
      </c>
    </row>
    <row r="5" spans="1:4" s="2" customFormat="1" ht="20.25" customHeight="1" x14ac:dyDescent="0.3">
      <c r="A5" s="20" t="s">
        <v>22</v>
      </c>
      <c r="B5" s="21">
        <v>50</v>
      </c>
      <c r="C5" s="21">
        <v>28</v>
      </c>
      <c r="D5" s="21">
        <v>15</v>
      </c>
    </row>
    <row r="6" spans="1:4" s="2" customFormat="1" ht="20.25" customHeight="1" x14ac:dyDescent="0.3">
      <c r="A6" s="20" t="s">
        <v>23</v>
      </c>
      <c r="B6" s="21">
        <v>30</v>
      </c>
      <c r="C6" s="21">
        <v>35</v>
      </c>
      <c r="D6" s="21">
        <v>25</v>
      </c>
    </row>
    <row r="7" spans="1:4" s="2" customFormat="1" ht="20.25" customHeight="1" x14ac:dyDescent="0.3">
      <c r="A7" s="20" t="s">
        <v>24</v>
      </c>
      <c r="B7" s="21">
        <v>20</v>
      </c>
      <c r="C7" s="21">
        <v>45</v>
      </c>
      <c r="D7" s="21">
        <v>40</v>
      </c>
    </row>
    <row r="8" spans="1:4" s="2" customFormat="1" ht="20.25" customHeight="1" x14ac:dyDescent="0.3">
      <c r="A8" s="20" t="s">
        <v>25</v>
      </c>
      <c r="B8" s="21">
        <v>15</v>
      </c>
      <c r="C8" s="21">
        <v>43</v>
      </c>
      <c r="D8" s="21">
        <v>60</v>
      </c>
    </row>
    <row r="9" spans="1:4" s="2" customFormat="1" ht="20.25" customHeight="1" x14ac:dyDescent="0.3">
      <c r="A9" s="20" t="s">
        <v>26</v>
      </c>
      <c r="B9" s="21">
        <v>10</v>
      </c>
      <c r="C9" s="21">
        <v>50</v>
      </c>
      <c r="D9" s="21">
        <v>90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7A4F-EFBC-40E0-98B2-4AC227674B54}">
  <dimension ref="A1:F15"/>
  <sheetViews>
    <sheetView workbookViewId="0">
      <selection activeCell="O14" sqref="O14"/>
    </sheetView>
  </sheetViews>
  <sheetFormatPr baseColWidth="10" defaultColWidth="11.44140625" defaultRowHeight="14.4" x14ac:dyDescent="0.3"/>
  <cols>
    <col min="1" max="1" width="11.44140625" style="1"/>
    <col min="2" max="6" width="11.44140625" style="37"/>
    <col min="7" max="16384" width="11.44140625" style="1"/>
  </cols>
  <sheetData>
    <row r="1" spans="1:6" ht="23.25" customHeight="1" x14ac:dyDescent="0.3">
      <c r="A1" s="62" t="s">
        <v>58</v>
      </c>
      <c r="B1" s="62"/>
      <c r="C1" s="62"/>
      <c r="D1" s="62"/>
      <c r="E1" s="62"/>
      <c r="F1" s="62"/>
    </row>
    <row r="3" spans="1:6" ht="21" customHeight="1" x14ac:dyDescent="0.3">
      <c r="A3" s="34" t="s">
        <v>18</v>
      </c>
      <c r="B3" s="34" t="s">
        <v>44</v>
      </c>
      <c r="C3" s="34" t="s">
        <v>45</v>
      </c>
      <c r="D3" s="34" t="s">
        <v>46</v>
      </c>
      <c r="E3" s="34" t="s">
        <v>47</v>
      </c>
      <c r="F3" s="34" t="s">
        <v>48</v>
      </c>
    </row>
    <row r="4" spans="1:6" ht="17.25" customHeight="1" x14ac:dyDescent="0.3">
      <c r="A4" s="35" t="s">
        <v>49</v>
      </c>
      <c r="B4" s="38">
        <v>10</v>
      </c>
      <c r="C4" s="38">
        <v>12</v>
      </c>
      <c r="D4" s="38">
        <v>8</v>
      </c>
      <c r="E4" s="38">
        <v>14</v>
      </c>
      <c r="F4" s="38">
        <v>15</v>
      </c>
    </row>
    <row r="5" spans="1:6" ht="17.25" customHeight="1" x14ac:dyDescent="0.3">
      <c r="A5" s="35" t="s">
        <v>50</v>
      </c>
      <c r="B5" s="38">
        <v>15</v>
      </c>
      <c r="C5" s="38">
        <v>14</v>
      </c>
      <c r="D5" s="38">
        <v>9</v>
      </c>
      <c r="E5" s="38">
        <v>16</v>
      </c>
      <c r="F5" s="38">
        <v>18</v>
      </c>
    </row>
    <row r="6" spans="1:6" ht="17.25" customHeight="1" x14ac:dyDescent="0.3">
      <c r="A6" s="35" t="s">
        <v>51</v>
      </c>
      <c r="B6" s="38">
        <v>20</v>
      </c>
      <c r="C6" s="38">
        <v>16</v>
      </c>
      <c r="D6" s="38">
        <v>10</v>
      </c>
      <c r="E6" s="38">
        <v>18</v>
      </c>
      <c r="F6" s="38">
        <v>22</v>
      </c>
    </row>
    <row r="7" spans="1:6" ht="17.25" customHeight="1" x14ac:dyDescent="0.3">
      <c r="A7" s="35" t="s">
        <v>52</v>
      </c>
      <c r="B7" s="38">
        <v>18</v>
      </c>
      <c r="C7" s="38">
        <v>18</v>
      </c>
      <c r="D7" s="38">
        <v>12</v>
      </c>
      <c r="E7" s="38">
        <v>20</v>
      </c>
      <c r="F7" s="38">
        <v>24</v>
      </c>
    </row>
    <row r="8" spans="1:6" ht="17.25" customHeight="1" x14ac:dyDescent="0.3">
      <c r="A8" s="35" t="s">
        <v>25</v>
      </c>
      <c r="B8" s="38">
        <v>22</v>
      </c>
      <c r="C8" s="38">
        <v>20</v>
      </c>
      <c r="D8" s="38">
        <v>13</v>
      </c>
      <c r="E8" s="38">
        <v>22</v>
      </c>
      <c r="F8" s="38">
        <v>26</v>
      </c>
    </row>
    <row r="9" spans="1:6" ht="17.25" customHeight="1" x14ac:dyDescent="0.3">
      <c r="A9" s="35" t="s">
        <v>26</v>
      </c>
      <c r="B9" s="38">
        <v>25</v>
      </c>
      <c r="C9" s="38">
        <v>22</v>
      </c>
      <c r="D9" s="38">
        <v>15</v>
      </c>
      <c r="E9" s="38">
        <v>24</v>
      </c>
      <c r="F9" s="38">
        <v>28</v>
      </c>
    </row>
    <row r="10" spans="1:6" ht="17.25" customHeight="1" x14ac:dyDescent="0.3">
      <c r="A10" s="35" t="s">
        <v>53</v>
      </c>
      <c r="B10" s="38">
        <v>28</v>
      </c>
      <c r="C10" s="38">
        <v>25</v>
      </c>
      <c r="D10" s="38">
        <v>18</v>
      </c>
      <c r="E10" s="38">
        <v>26</v>
      </c>
      <c r="F10" s="38">
        <v>30</v>
      </c>
    </row>
    <row r="11" spans="1:6" ht="17.25" customHeight="1" x14ac:dyDescent="0.3">
      <c r="A11" s="35" t="s">
        <v>28</v>
      </c>
      <c r="B11" s="38">
        <v>30</v>
      </c>
      <c r="C11" s="38">
        <v>27</v>
      </c>
      <c r="D11" s="38">
        <v>20</v>
      </c>
      <c r="E11" s="38">
        <v>28</v>
      </c>
      <c r="F11" s="38">
        <v>32</v>
      </c>
    </row>
    <row r="12" spans="1:6" ht="17.25" customHeight="1" x14ac:dyDescent="0.3">
      <c r="A12" s="35" t="s">
        <v>54</v>
      </c>
      <c r="B12" s="38">
        <v>27</v>
      </c>
      <c r="C12" s="38">
        <v>26</v>
      </c>
      <c r="D12" s="38">
        <v>19</v>
      </c>
      <c r="E12" s="38">
        <v>27</v>
      </c>
      <c r="F12" s="38">
        <v>31</v>
      </c>
    </row>
    <row r="13" spans="1:6" ht="17.25" customHeight="1" x14ac:dyDescent="0.3">
      <c r="A13" s="35" t="s">
        <v>55</v>
      </c>
      <c r="B13" s="38">
        <v>25</v>
      </c>
      <c r="C13" s="38">
        <v>24</v>
      </c>
      <c r="D13" s="38">
        <v>18</v>
      </c>
      <c r="E13" s="38">
        <v>25</v>
      </c>
      <c r="F13" s="38">
        <v>30</v>
      </c>
    </row>
    <row r="14" spans="1:6" ht="17.25" customHeight="1" x14ac:dyDescent="0.3">
      <c r="A14" s="35" t="s">
        <v>56</v>
      </c>
      <c r="B14" s="38">
        <v>22</v>
      </c>
      <c r="C14" s="38">
        <v>22</v>
      </c>
      <c r="D14" s="38">
        <v>17</v>
      </c>
      <c r="E14" s="38">
        <v>23</v>
      </c>
      <c r="F14" s="38">
        <v>28</v>
      </c>
    </row>
    <row r="15" spans="1:6" ht="17.25" customHeight="1" x14ac:dyDescent="0.3">
      <c r="A15" s="35" t="s">
        <v>57</v>
      </c>
      <c r="B15" s="38">
        <v>20</v>
      </c>
      <c r="C15" s="38">
        <v>20</v>
      </c>
      <c r="D15" s="38">
        <v>15</v>
      </c>
      <c r="E15" s="38">
        <v>22</v>
      </c>
      <c r="F15" s="38">
        <v>26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D619-04F5-411D-9659-6AD8BE52DC16}">
  <dimension ref="A1:B7"/>
  <sheetViews>
    <sheetView workbookViewId="0">
      <selection activeCell="M7" sqref="M7"/>
    </sheetView>
  </sheetViews>
  <sheetFormatPr baseColWidth="10" defaultRowHeight="14.4" x14ac:dyDescent="0.3"/>
  <cols>
    <col min="1" max="1" width="18.5546875" customWidth="1"/>
    <col min="2" max="2" width="20.44140625" customWidth="1"/>
  </cols>
  <sheetData>
    <row r="1" spans="1:2" ht="29.25" customHeight="1" x14ac:dyDescent="0.3">
      <c r="A1" s="63" t="s">
        <v>59</v>
      </c>
      <c r="B1" s="63"/>
    </row>
    <row r="3" spans="1:2" ht="21" customHeight="1" x14ac:dyDescent="0.3">
      <c r="A3" s="34" t="s">
        <v>33</v>
      </c>
      <c r="B3" s="34" t="s">
        <v>64</v>
      </c>
    </row>
    <row r="4" spans="1:2" ht="21" customHeight="1" x14ac:dyDescent="0.3">
      <c r="A4" s="20" t="s">
        <v>60</v>
      </c>
      <c r="B4" s="5">
        <v>100</v>
      </c>
    </row>
    <row r="5" spans="1:2" ht="21" customHeight="1" x14ac:dyDescent="0.3">
      <c r="A5" s="20" t="s">
        <v>61</v>
      </c>
      <c r="B5" s="5">
        <v>75</v>
      </c>
    </row>
    <row r="6" spans="1:2" ht="21" customHeight="1" x14ac:dyDescent="0.3">
      <c r="A6" s="20" t="s">
        <v>62</v>
      </c>
      <c r="B6" s="5">
        <v>50</v>
      </c>
    </row>
    <row r="7" spans="1:2" ht="21" customHeight="1" x14ac:dyDescent="0.3">
      <c r="A7" s="20" t="s">
        <v>63</v>
      </c>
      <c r="B7" s="5">
        <v>25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213B-690E-4562-9E2D-6F9E222388BC}">
  <dimension ref="A1:B16"/>
  <sheetViews>
    <sheetView workbookViewId="0">
      <selection activeCell="N2" sqref="N2"/>
    </sheetView>
  </sheetViews>
  <sheetFormatPr baseColWidth="10" defaultRowHeight="15.6" x14ac:dyDescent="0.3"/>
  <cols>
    <col min="1" max="2" width="17.33203125" style="8" customWidth="1"/>
  </cols>
  <sheetData>
    <row r="1" spans="1:2" ht="21.75" customHeight="1" x14ac:dyDescent="0.3">
      <c r="A1" s="63" t="s">
        <v>65</v>
      </c>
      <c r="B1" s="63"/>
    </row>
    <row r="3" spans="1:2" ht="21" customHeight="1" x14ac:dyDescent="0.3">
      <c r="A3" s="34" t="s">
        <v>66</v>
      </c>
      <c r="B3" s="34" t="s">
        <v>15</v>
      </c>
    </row>
    <row r="4" spans="1:2" x14ac:dyDescent="0.3">
      <c r="A4" s="21">
        <v>15</v>
      </c>
      <c r="B4" s="21">
        <v>45</v>
      </c>
    </row>
    <row r="5" spans="1:2" x14ac:dyDescent="0.3">
      <c r="A5" s="21">
        <v>18</v>
      </c>
      <c r="B5" s="21">
        <v>46</v>
      </c>
    </row>
    <row r="6" spans="1:2" x14ac:dyDescent="0.3">
      <c r="A6" s="21">
        <v>20</v>
      </c>
      <c r="B6" s="21">
        <v>44</v>
      </c>
    </row>
    <row r="7" spans="1:2" x14ac:dyDescent="0.3">
      <c r="A7" s="21">
        <v>22</v>
      </c>
      <c r="B7" s="21">
        <v>48</v>
      </c>
    </row>
    <row r="8" spans="1:2" x14ac:dyDescent="0.3">
      <c r="A8" s="21">
        <v>25</v>
      </c>
      <c r="B8" s="21">
        <v>52</v>
      </c>
    </row>
    <row r="9" spans="1:2" x14ac:dyDescent="0.3">
      <c r="A9" s="21">
        <v>30</v>
      </c>
      <c r="B9" s="21">
        <v>58</v>
      </c>
    </row>
    <row r="10" spans="1:2" x14ac:dyDescent="0.3">
      <c r="A10" s="21">
        <v>35</v>
      </c>
      <c r="B10" s="21">
        <v>72</v>
      </c>
    </row>
    <row r="11" spans="1:2" x14ac:dyDescent="0.3">
      <c r="A11" s="21">
        <v>38</v>
      </c>
      <c r="B11" s="21">
        <v>85</v>
      </c>
    </row>
    <row r="12" spans="1:2" x14ac:dyDescent="0.3">
      <c r="A12" s="21">
        <v>40</v>
      </c>
      <c r="B12" s="21">
        <v>90</v>
      </c>
    </row>
    <row r="13" spans="1:2" x14ac:dyDescent="0.3">
      <c r="A13" s="21">
        <v>43</v>
      </c>
      <c r="B13" s="21">
        <v>94</v>
      </c>
    </row>
    <row r="14" spans="1:2" x14ac:dyDescent="0.3">
      <c r="A14" s="21">
        <v>45</v>
      </c>
      <c r="B14" s="21">
        <v>97</v>
      </c>
    </row>
    <row r="15" spans="1:2" x14ac:dyDescent="0.3">
      <c r="A15" s="21">
        <v>48</v>
      </c>
      <c r="B15" s="21">
        <v>100</v>
      </c>
    </row>
    <row r="16" spans="1:2" x14ac:dyDescent="0.3">
      <c r="A16" s="21">
        <v>50</v>
      </c>
      <c r="B16" s="21">
        <v>102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CB9F-0AA6-4691-82DB-15B61D7BC8AC}">
  <dimension ref="A1:D17"/>
  <sheetViews>
    <sheetView workbookViewId="0">
      <selection activeCell="K2" sqref="K2"/>
    </sheetView>
  </sheetViews>
  <sheetFormatPr baseColWidth="10" defaultRowHeight="14.4" x14ac:dyDescent="0.3"/>
  <cols>
    <col min="1" max="4" width="19" style="18" customWidth="1"/>
  </cols>
  <sheetData>
    <row r="1" spans="1:4" ht="24.75" customHeight="1" x14ac:dyDescent="0.3">
      <c r="A1" s="63" t="s">
        <v>67</v>
      </c>
      <c r="B1" s="63"/>
      <c r="C1" s="63"/>
      <c r="D1" s="63"/>
    </row>
    <row r="3" spans="1:4" ht="31.2" x14ac:dyDescent="0.3">
      <c r="A3" s="40" t="s">
        <v>68</v>
      </c>
      <c r="B3" s="40" t="s">
        <v>69</v>
      </c>
      <c r="C3" s="40" t="s">
        <v>70</v>
      </c>
      <c r="D3" s="40" t="s">
        <v>71</v>
      </c>
    </row>
    <row r="4" spans="1:4" ht="15.6" x14ac:dyDescent="0.3">
      <c r="A4" s="21" t="s">
        <v>73</v>
      </c>
      <c r="B4" s="21">
        <v>10</v>
      </c>
      <c r="C4" s="21">
        <v>5</v>
      </c>
      <c r="D4" s="21">
        <v>300</v>
      </c>
    </row>
    <row r="5" spans="1:4" ht="15.6" x14ac:dyDescent="0.3">
      <c r="A5" s="21" t="s">
        <v>74</v>
      </c>
      <c r="B5" s="21">
        <v>15</v>
      </c>
      <c r="C5" s="21">
        <v>10</v>
      </c>
      <c r="D5" s="21">
        <v>600</v>
      </c>
    </row>
    <row r="6" spans="1:4" ht="15.6" x14ac:dyDescent="0.3">
      <c r="A6" s="21" t="s">
        <v>75</v>
      </c>
      <c r="B6" s="21">
        <v>20</v>
      </c>
      <c r="C6" s="21">
        <v>8</v>
      </c>
      <c r="D6" s="21">
        <v>200</v>
      </c>
    </row>
    <row r="7" spans="1:4" ht="15.6" x14ac:dyDescent="0.3">
      <c r="A7" s="21" t="s">
        <v>76</v>
      </c>
      <c r="B7" s="21">
        <v>25</v>
      </c>
      <c r="C7" s="21">
        <v>15</v>
      </c>
      <c r="D7" s="21">
        <v>400</v>
      </c>
    </row>
    <row r="8" spans="1:4" ht="15.6" x14ac:dyDescent="0.3">
      <c r="A8" s="21" t="s">
        <v>77</v>
      </c>
      <c r="B8" s="21">
        <v>30</v>
      </c>
      <c r="C8" s="21">
        <v>12</v>
      </c>
      <c r="D8" s="21">
        <v>500</v>
      </c>
    </row>
    <row r="9" spans="1:4" ht="15.6" x14ac:dyDescent="0.3">
      <c r="A9" s="21" t="s">
        <v>78</v>
      </c>
      <c r="B9" s="21">
        <v>35</v>
      </c>
      <c r="C9" s="21">
        <v>18</v>
      </c>
      <c r="D9" s="21">
        <v>700</v>
      </c>
    </row>
    <row r="10" spans="1:4" ht="15.6" x14ac:dyDescent="0.3">
      <c r="A10" s="21" t="s">
        <v>79</v>
      </c>
      <c r="B10" s="21">
        <v>40</v>
      </c>
      <c r="C10" s="21">
        <v>20</v>
      </c>
      <c r="D10" s="21">
        <v>900</v>
      </c>
    </row>
    <row r="11" spans="1:4" ht="15.6" x14ac:dyDescent="0.3">
      <c r="A11" s="21" t="s">
        <v>80</v>
      </c>
      <c r="B11" s="21">
        <v>45</v>
      </c>
      <c r="C11" s="21">
        <v>25</v>
      </c>
      <c r="D11" s="21">
        <v>1200</v>
      </c>
    </row>
    <row r="12" spans="1:4" ht="15.6" x14ac:dyDescent="0.3">
      <c r="A12" s="21" t="s">
        <v>81</v>
      </c>
      <c r="B12" s="21">
        <v>50</v>
      </c>
      <c r="C12" s="21">
        <v>22</v>
      </c>
      <c r="D12" s="21">
        <v>1100</v>
      </c>
    </row>
    <row r="13" spans="1:4" ht="15.6" x14ac:dyDescent="0.3">
      <c r="A13" s="21" t="s">
        <v>82</v>
      </c>
      <c r="B13" s="21">
        <v>55</v>
      </c>
      <c r="C13" s="21">
        <v>17</v>
      </c>
      <c r="D13" s="21">
        <v>800</v>
      </c>
    </row>
    <row r="14" spans="1:4" ht="15.6" x14ac:dyDescent="0.3">
      <c r="A14" s="21" t="s">
        <v>83</v>
      </c>
      <c r="B14" s="21">
        <v>60</v>
      </c>
      <c r="C14" s="21">
        <v>14</v>
      </c>
      <c r="D14" s="21">
        <v>600</v>
      </c>
    </row>
    <row r="15" spans="1:4" ht="15.6" x14ac:dyDescent="0.3">
      <c r="A15" s="21" t="s">
        <v>84</v>
      </c>
      <c r="B15" s="21">
        <v>65</v>
      </c>
      <c r="C15" s="21">
        <v>19</v>
      </c>
      <c r="D15" s="21">
        <v>700</v>
      </c>
    </row>
    <row r="16" spans="1:4" ht="15.6" x14ac:dyDescent="0.3">
      <c r="A16" s="21" t="s">
        <v>85</v>
      </c>
      <c r="B16" s="21">
        <v>70</v>
      </c>
      <c r="C16" s="21">
        <v>24</v>
      </c>
      <c r="D16" s="21">
        <v>500</v>
      </c>
    </row>
    <row r="17" spans="1:4" ht="15.6" x14ac:dyDescent="0.3">
      <c r="A17" s="21" t="s">
        <v>86</v>
      </c>
      <c r="B17" s="21">
        <v>75</v>
      </c>
      <c r="C17" s="21">
        <v>26</v>
      </c>
      <c r="D17" s="21">
        <v>300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5521-2E24-4BBE-89BF-FC6A8B0BD446}">
  <dimension ref="A1:H9"/>
  <sheetViews>
    <sheetView workbookViewId="0">
      <selection activeCell="I16" sqref="I16"/>
    </sheetView>
  </sheetViews>
  <sheetFormatPr baseColWidth="10" defaultRowHeight="15.6" x14ac:dyDescent="0.3"/>
  <cols>
    <col min="1" max="8" width="11.44140625" style="2"/>
  </cols>
  <sheetData>
    <row r="1" spans="1:8" ht="28.5" customHeight="1" x14ac:dyDescent="0.3">
      <c r="A1" s="63" t="s">
        <v>154</v>
      </c>
      <c r="B1" s="63"/>
      <c r="C1" s="63"/>
      <c r="D1" s="63"/>
      <c r="E1" s="63"/>
      <c r="F1" s="63"/>
      <c r="G1" s="63"/>
      <c r="H1" s="63"/>
    </row>
    <row r="3" spans="1:8" s="1" customFormat="1" ht="24.75" customHeight="1" x14ac:dyDescent="0.3">
      <c r="A3" s="40" t="s">
        <v>87</v>
      </c>
      <c r="B3" s="40" t="s">
        <v>88</v>
      </c>
      <c r="C3" s="40" t="s">
        <v>89</v>
      </c>
      <c r="D3" s="40" t="s">
        <v>90</v>
      </c>
      <c r="E3" s="40" t="s">
        <v>91</v>
      </c>
      <c r="F3" s="40" t="s">
        <v>92</v>
      </c>
      <c r="G3" s="40" t="s">
        <v>93</v>
      </c>
      <c r="H3" s="40" t="s">
        <v>94</v>
      </c>
    </row>
    <row r="4" spans="1:8" s="1" customFormat="1" ht="24.75" customHeight="1" x14ac:dyDescent="0.3">
      <c r="A4" s="41" t="s">
        <v>96</v>
      </c>
      <c r="B4" s="21">
        <v>19</v>
      </c>
      <c r="C4" s="21">
        <v>9</v>
      </c>
      <c r="D4" s="21">
        <v>13</v>
      </c>
      <c r="E4" s="21">
        <v>16</v>
      </c>
      <c r="F4" s="21">
        <v>6</v>
      </c>
      <c r="G4" s="21">
        <v>6</v>
      </c>
      <c r="H4" s="21">
        <v>8</v>
      </c>
    </row>
    <row r="5" spans="1:8" s="1" customFormat="1" ht="24.75" customHeight="1" x14ac:dyDescent="0.3">
      <c r="A5" s="41" t="s">
        <v>97</v>
      </c>
      <c r="B5" s="21">
        <v>20</v>
      </c>
      <c r="C5" s="21">
        <v>14</v>
      </c>
      <c r="D5" s="21">
        <v>11</v>
      </c>
      <c r="E5" s="21">
        <v>13</v>
      </c>
      <c r="F5" s="21">
        <v>5</v>
      </c>
      <c r="G5" s="21">
        <v>17</v>
      </c>
      <c r="H5" s="21">
        <v>14</v>
      </c>
    </row>
    <row r="6" spans="1:8" s="1" customFormat="1" ht="24.75" customHeight="1" x14ac:dyDescent="0.3">
      <c r="A6" s="41" t="s">
        <v>98</v>
      </c>
      <c r="B6" s="21">
        <v>18</v>
      </c>
      <c r="C6" s="21">
        <v>19</v>
      </c>
      <c r="D6" s="21">
        <v>19</v>
      </c>
      <c r="E6" s="21">
        <v>12</v>
      </c>
      <c r="F6" s="21">
        <v>7</v>
      </c>
      <c r="G6" s="21">
        <v>10</v>
      </c>
      <c r="H6" s="21">
        <v>10</v>
      </c>
    </row>
    <row r="7" spans="1:8" s="1" customFormat="1" ht="24.75" customHeight="1" x14ac:dyDescent="0.3">
      <c r="A7" s="41" t="s">
        <v>99</v>
      </c>
      <c r="B7" s="21">
        <v>13</v>
      </c>
      <c r="C7" s="21">
        <v>14</v>
      </c>
      <c r="D7" s="21">
        <v>11</v>
      </c>
      <c r="E7" s="21">
        <v>18</v>
      </c>
      <c r="F7" s="21">
        <v>15</v>
      </c>
      <c r="G7" s="21">
        <v>20</v>
      </c>
      <c r="H7" s="21">
        <v>15</v>
      </c>
    </row>
    <row r="8" spans="1:8" s="1" customFormat="1" ht="24.75" customHeight="1" x14ac:dyDescent="0.3">
      <c r="A8" s="41" t="s">
        <v>100</v>
      </c>
      <c r="B8" s="21">
        <v>7</v>
      </c>
      <c r="C8" s="21">
        <v>20</v>
      </c>
      <c r="D8" s="21">
        <v>19</v>
      </c>
      <c r="E8" s="21">
        <v>5</v>
      </c>
      <c r="F8" s="21">
        <v>10</v>
      </c>
      <c r="G8" s="21">
        <v>17</v>
      </c>
      <c r="H8" s="21">
        <v>18</v>
      </c>
    </row>
    <row r="9" spans="1:8" s="1" customFormat="1" ht="24.75" customHeight="1" x14ac:dyDescent="0.3">
      <c r="A9" s="41" t="s">
        <v>95</v>
      </c>
      <c r="B9" s="21">
        <f>AVERAGE(B4:B8)</f>
        <v>15.4</v>
      </c>
      <c r="C9" s="21">
        <f t="shared" ref="C9:H9" si="0">AVERAGE(C4:C8)</f>
        <v>15.2</v>
      </c>
      <c r="D9" s="21">
        <f t="shared" si="0"/>
        <v>14.6</v>
      </c>
      <c r="E9" s="21">
        <f t="shared" si="0"/>
        <v>12.8</v>
      </c>
      <c r="F9" s="21">
        <f t="shared" si="0"/>
        <v>8.6</v>
      </c>
      <c r="G9" s="21">
        <f t="shared" si="0"/>
        <v>14</v>
      </c>
      <c r="H9" s="21">
        <f t="shared" si="0"/>
        <v>13</v>
      </c>
    </row>
  </sheetData>
  <mergeCells count="1">
    <mergeCell ref="A1:H1"/>
  </mergeCells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D3FE-8964-4EEF-BABF-6636AECAC95E}">
  <dimension ref="A1:B17"/>
  <sheetViews>
    <sheetView workbookViewId="0">
      <selection activeCell="A3" sqref="A3:B17"/>
    </sheetView>
  </sheetViews>
  <sheetFormatPr baseColWidth="10" defaultRowHeight="14.4" x14ac:dyDescent="0.3"/>
  <cols>
    <col min="1" max="1" width="18.33203125" customWidth="1"/>
    <col min="2" max="2" width="17.6640625" customWidth="1"/>
  </cols>
  <sheetData>
    <row r="1" spans="1:2" ht="36" customHeight="1" x14ac:dyDescent="0.3">
      <c r="A1" s="64" t="s">
        <v>348</v>
      </c>
      <c r="B1" s="64"/>
    </row>
    <row r="2" spans="1:2" x14ac:dyDescent="0.3">
      <c r="B2" s="49"/>
    </row>
    <row r="3" spans="1:2" ht="31.2" x14ac:dyDescent="0.3">
      <c r="A3" s="34" t="s">
        <v>18</v>
      </c>
      <c r="B3" s="34" t="s">
        <v>101</v>
      </c>
    </row>
    <row r="4" spans="1:2" ht="18.75" customHeight="1" x14ac:dyDescent="0.3">
      <c r="A4" s="42" t="s">
        <v>102</v>
      </c>
      <c r="B4" s="21">
        <v>4000</v>
      </c>
    </row>
    <row r="5" spans="1:2" ht="18.75" customHeight="1" x14ac:dyDescent="0.3">
      <c r="A5" s="42" t="s">
        <v>21</v>
      </c>
      <c r="B5" s="21">
        <v>1707</v>
      </c>
    </row>
    <row r="6" spans="1:2" ht="18.75" customHeight="1" x14ac:dyDescent="0.3">
      <c r="A6" s="42" t="s">
        <v>22</v>
      </c>
      <c r="B6" s="21">
        <v>1425</v>
      </c>
    </row>
    <row r="7" spans="1:2" ht="18.75" customHeight="1" x14ac:dyDescent="0.3">
      <c r="A7" s="42" t="s">
        <v>23</v>
      </c>
      <c r="B7" s="21">
        <v>-1050</v>
      </c>
    </row>
    <row r="8" spans="1:2" ht="18.75" customHeight="1" x14ac:dyDescent="0.3">
      <c r="A8" s="42" t="s">
        <v>24</v>
      </c>
      <c r="B8" s="21">
        <v>1812</v>
      </c>
    </row>
    <row r="9" spans="1:2" ht="18.75" customHeight="1" x14ac:dyDescent="0.3">
      <c r="A9" s="42" t="s">
        <v>25</v>
      </c>
      <c r="B9" s="21">
        <v>-1067</v>
      </c>
    </row>
    <row r="10" spans="1:2" ht="18.75" customHeight="1" x14ac:dyDescent="0.3">
      <c r="A10" s="42" t="s">
        <v>26</v>
      </c>
      <c r="B10" s="21">
        <v>-1481</v>
      </c>
    </row>
    <row r="11" spans="1:2" ht="18.75" customHeight="1" x14ac:dyDescent="0.3">
      <c r="A11" s="42" t="s">
        <v>27</v>
      </c>
      <c r="B11" s="21">
        <v>1228</v>
      </c>
    </row>
    <row r="12" spans="1:2" ht="18.75" customHeight="1" x14ac:dyDescent="0.3">
      <c r="A12" s="42" t="s">
        <v>28</v>
      </c>
      <c r="B12" s="21">
        <v>1176</v>
      </c>
    </row>
    <row r="13" spans="1:2" ht="18.75" customHeight="1" x14ac:dyDescent="0.3">
      <c r="A13" s="42" t="s">
        <v>29</v>
      </c>
      <c r="B13" s="21">
        <v>1146</v>
      </c>
    </row>
    <row r="14" spans="1:2" ht="18.75" customHeight="1" x14ac:dyDescent="0.3">
      <c r="A14" s="42" t="s">
        <v>30</v>
      </c>
      <c r="B14" s="21">
        <v>1209</v>
      </c>
    </row>
    <row r="15" spans="1:2" ht="18.75" customHeight="1" x14ac:dyDescent="0.3">
      <c r="A15" s="42" t="s">
        <v>31</v>
      </c>
      <c r="B15" s="21">
        <v>-1588</v>
      </c>
    </row>
    <row r="16" spans="1:2" ht="18.75" customHeight="1" x14ac:dyDescent="0.3">
      <c r="A16" s="42" t="s">
        <v>32</v>
      </c>
      <c r="B16" s="21">
        <v>1492</v>
      </c>
    </row>
    <row r="17" spans="1:2" ht="18.75" customHeight="1" x14ac:dyDescent="0.3">
      <c r="A17" s="42" t="s">
        <v>103</v>
      </c>
      <c r="B17" s="21">
        <v>4000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A9A0-6879-4E57-9811-69073E2CD7C4}">
  <dimension ref="A1:F6"/>
  <sheetViews>
    <sheetView workbookViewId="0">
      <selection activeCell="A3" sqref="A3:F6"/>
    </sheetView>
  </sheetViews>
  <sheetFormatPr baseColWidth="10" defaultRowHeight="14.4" x14ac:dyDescent="0.3"/>
  <cols>
    <col min="1" max="1" width="15" customWidth="1"/>
  </cols>
  <sheetData>
    <row r="1" spans="1:6" ht="21.75" customHeight="1" x14ac:dyDescent="0.3">
      <c r="A1" s="63" t="s">
        <v>155</v>
      </c>
      <c r="B1" s="63"/>
      <c r="C1" s="63"/>
      <c r="D1" s="63"/>
      <c r="E1" s="63"/>
      <c r="F1" s="63"/>
    </row>
    <row r="2" spans="1:6" ht="21.75" customHeight="1" x14ac:dyDescent="0.3"/>
    <row r="3" spans="1:6" ht="21.75" customHeight="1" x14ac:dyDescent="0.3">
      <c r="A3" s="39" t="s">
        <v>33</v>
      </c>
      <c r="B3" s="34" t="s">
        <v>104</v>
      </c>
      <c r="C3" s="34" t="s">
        <v>105</v>
      </c>
      <c r="D3" s="34" t="s">
        <v>106</v>
      </c>
      <c r="E3" s="34" t="s">
        <v>107</v>
      </c>
      <c r="F3" s="34" t="s">
        <v>108</v>
      </c>
    </row>
    <row r="4" spans="1:6" ht="21.75" customHeight="1" x14ac:dyDescent="0.3">
      <c r="A4" s="41" t="s">
        <v>109</v>
      </c>
      <c r="B4" s="43">
        <v>27118</v>
      </c>
      <c r="C4" s="43">
        <v>7467</v>
      </c>
      <c r="D4" s="43">
        <v>13194</v>
      </c>
      <c r="E4" s="43">
        <v>22814</v>
      </c>
      <c r="F4" s="44">
        <v>70593</v>
      </c>
    </row>
    <row r="5" spans="1:6" ht="21.75" customHeight="1" x14ac:dyDescent="0.3">
      <c r="A5" s="41" t="s">
        <v>110</v>
      </c>
      <c r="B5" s="43">
        <v>25232</v>
      </c>
      <c r="C5" s="43">
        <v>31275</v>
      </c>
      <c r="D5" s="43">
        <v>38540</v>
      </c>
      <c r="E5" s="43">
        <v>42853</v>
      </c>
      <c r="F5" s="44">
        <v>137897</v>
      </c>
    </row>
    <row r="6" spans="1:6" ht="21.75" customHeight="1" x14ac:dyDescent="0.3">
      <c r="A6" s="41" t="s">
        <v>111</v>
      </c>
      <c r="B6" s="43">
        <v>21854</v>
      </c>
      <c r="C6" s="43">
        <v>24860</v>
      </c>
      <c r="D6" s="43">
        <v>24180</v>
      </c>
      <c r="E6" s="43">
        <v>27863</v>
      </c>
      <c r="F6" s="44">
        <v>98757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B2F0-B395-4F5C-983C-DEDE1B64509C}">
  <dimension ref="A1:B19"/>
  <sheetViews>
    <sheetView topLeftCell="M2" workbookViewId="0">
      <selection activeCell="A3" sqref="A3:B19"/>
    </sheetView>
  </sheetViews>
  <sheetFormatPr baseColWidth="10" defaultRowHeight="14.4" x14ac:dyDescent="0.3"/>
  <cols>
    <col min="1" max="1" width="19.44140625" customWidth="1"/>
    <col min="2" max="2" width="14.33203125" style="18" customWidth="1"/>
  </cols>
  <sheetData>
    <row r="1" spans="1:2" ht="25.5" customHeight="1" x14ac:dyDescent="0.3">
      <c r="A1" s="63" t="s">
        <v>130</v>
      </c>
      <c r="B1" s="63"/>
    </row>
    <row r="3" spans="1:2" ht="39" customHeight="1" x14ac:dyDescent="0.3">
      <c r="A3" s="45" t="s">
        <v>112</v>
      </c>
      <c r="B3" s="34" t="s">
        <v>113</v>
      </c>
    </row>
    <row r="4" spans="1:2" ht="18.75" customHeight="1" x14ac:dyDescent="0.3">
      <c r="A4" s="42" t="s">
        <v>114</v>
      </c>
      <c r="B4" s="21">
        <v>331</v>
      </c>
    </row>
    <row r="5" spans="1:2" ht="18.75" customHeight="1" x14ac:dyDescent="0.3">
      <c r="A5" s="42" t="s">
        <v>115</v>
      </c>
      <c r="B5" s="21">
        <v>38</v>
      </c>
    </row>
    <row r="6" spans="1:2" ht="18.75" customHeight="1" x14ac:dyDescent="0.3">
      <c r="A6" s="42" t="s">
        <v>116</v>
      </c>
      <c r="B6" s="21">
        <v>213</v>
      </c>
    </row>
    <row r="7" spans="1:2" ht="18.75" customHeight="1" x14ac:dyDescent="0.3">
      <c r="A7" s="42" t="s">
        <v>117</v>
      </c>
      <c r="B7" s="21">
        <v>144</v>
      </c>
    </row>
    <row r="8" spans="1:2" ht="18.75" customHeight="1" x14ac:dyDescent="0.3">
      <c r="A8" s="42" t="s">
        <v>118</v>
      </c>
      <c r="B8" s="21">
        <v>1412</v>
      </c>
    </row>
    <row r="9" spans="1:2" ht="18.75" customHeight="1" x14ac:dyDescent="0.3">
      <c r="A9" s="42" t="s">
        <v>119</v>
      </c>
      <c r="B9" s="21">
        <v>1393</v>
      </c>
    </row>
    <row r="10" spans="1:2" ht="18.75" customHeight="1" x14ac:dyDescent="0.3">
      <c r="A10" s="42" t="s">
        <v>120</v>
      </c>
      <c r="B10" s="21">
        <v>26</v>
      </c>
    </row>
    <row r="11" spans="1:2" ht="18.75" customHeight="1" x14ac:dyDescent="0.3">
      <c r="A11" s="42" t="s">
        <v>121</v>
      </c>
      <c r="B11" s="21">
        <v>67</v>
      </c>
    </row>
    <row r="12" spans="1:2" ht="18.75" customHeight="1" x14ac:dyDescent="0.3">
      <c r="A12" s="42" t="s">
        <v>122</v>
      </c>
      <c r="B12" s="21">
        <v>83</v>
      </c>
    </row>
    <row r="13" spans="1:2" ht="18.75" customHeight="1" x14ac:dyDescent="0.3">
      <c r="A13" s="42" t="s">
        <v>123</v>
      </c>
      <c r="B13" s="21">
        <v>68</v>
      </c>
    </row>
    <row r="14" spans="1:2" ht="18.75" customHeight="1" x14ac:dyDescent="0.3">
      <c r="A14" s="42" t="s">
        <v>124</v>
      </c>
      <c r="B14" s="21">
        <v>60</v>
      </c>
    </row>
    <row r="15" spans="1:2" ht="18.75" customHeight="1" x14ac:dyDescent="0.3">
      <c r="A15" s="42" t="s">
        <v>125</v>
      </c>
      <c r="B15" s="21">
        <v>206</v>
      </c>
    </row>
    <row r="16" spans="1:2" ht="18.75" customHeight="1" x14ac:dyDescent="0.3">
      <c r="A16" s="42" t="s">
        <v>126</v>
      </c>
      <c r="B16" s="21">
        <v>104</v>
      </c>
    </row>
    <row r="17" spans="1:2" ht="18.75" customHeight="1" x14ac:dyDescent="0.3">
      <c r="A17" s="42" t="s">
        <v>127</v>
      </c>
      <c r="B17" s="21">
        <v>128</v>
      </c>
    </row>
    <row r="18" spans="1:2" ht="18.75" customHeight="1" x14ac:dyDescent="0.3">
      <c r="A18" s="42" t="s">
        <v>128</v>
      </c>
      <c r="B18" s="21">
        <v>45</v>
      </c>
    </row>
    <row r="19" spans="1:2" ht="18.75" customHeight="1" x14ac:dyDescent="0.3">
      <c r="A19" s="42" t="s">
        <v>129</v>
      </c>
      <c r="B19" s="21">
        <v>276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57C4-1B5B-4AE8-92E6-60CCF4CC1B17}">
  <dimension ref="A1:F18"/>
  <sheetViews>
    <sheetView topLeftCell="G7" workbookViewId="0">
      <selection activeCell="I22" sqref="I22"/>
    </sheetView>
  </sheetViews>
  <sheetFormatPr baseColWidth="10" defaultColWidth="11.44140625" defaultRowHeight="15.6" x14ac:dyDescent="0.3"/>
  <cols>
    <col min="1" max="1" width="17.5546875" style="2" customWidth="1"/>
    <col min="2" max="2" width="11.44140625" style="2"/>
    <col min="3" max="3" width="19.44140625" style="2" customWidth="1"/>
    <col min="4" max="4" width="8.6640625" style="4" customWidth="1"/>
    <col min="5" max="5" width="11.44140625" style="4"/>
    <col min="6" max="6" width="11.88671875" style="4" customWidth="1"/>
    <col min="7" max="16384" width="11.44140625" style="2"/>
  </cols>
  <sheetData>
    <row r="1" spans="1:6" ht="30.75" customHeight="1" x14ac:dyDescent="0.3">
      <c r="A1" s="65" t="s">
        <v>131</v>
      </c>
      <c r="B1" s="65"/>
      <c r="C1" s="65"/>
      <c r="D1" s="65"/>
      <c r="E1" s="65"/>
      <c r="F1" s="65"/>
    </row>
    <row r="2" spans="1:6" ht="16.2" thickBot="1" x14ac:dyDescent="0.35"/>
    <row r="3" spans="1:6" ht="30.75" customHeight="1" thickBot="1" x14ac:dyDescent="0.35">
      <c r="A3" s="31" t="s">
        <v>132</v>
      </c>
      <c r="B3" s="32" t="s">
        <v>72</v>
      </c>
      <c r="C3" s="32" t="s">
        <v>33</v>
      </c>
      <c r="D3" s="32" t="s">
        <v>133</v>
      </c>
      <c r="E3" s="32" t="s">
        <v>134</v>
      </c>
      <c r="F3" s="33" t="s">
        <v>135</v>
      </c>
    </row>
    <row r="4" spans="1:6" ht="25.5" customHeight="1" x14ac:dyDescent="0.3">
      <c r="A4" s="27" t="s">
        <v>136</v>
      </c>
      <c r="B4" s="28" t="s">
        <v>137</v>
      </c>
      <c r="C4" s="28" t="s">
        <v>138</v>
      </c>
      <c r="D4" s="29">
        <v>1</v>
      </c>
      <c r="E4" s="29">
        <v>20</v>
      </c>
      <c r="F4" s="30">
        <v>20</v>
      </c>
    </row>
    <row r="5" spans="1:6" ht="25.5" customHeight="1" x14ac:dyDescent="0.3">
      <c r="A5" s="19" t="s">
        <v>136</v>
      </c>
      <c r="B5" s="20" t="s">
        <v>137</v>
      </c>
      <c r="C5" s="20" t="s">
        <v>139</v>
      </c>
      <c r="D5" s="21">
        <v>1</v>
      </c>
      <c r="E5" s="21">
        <v>5</v>
      </c>
      <c r="F5" s="22">
        <v>5</v>
      </c>
    </row>
    <row r="6" spans="1:6" ht="25.5" customHeight="1" x14ac:dyDescent="0.3">
      <c r="A6" s="19" t="s">
        <v>136</v>
      </c>
      <c r="B6" s="20" t="s">
        <v>140</v>
      </c>
      <c r="C6" s="20" t="s">
        <v>141</v>
      </c>
      <c r="D6" s="21">
        <v>1</v>
      </c>
      <c r="E6" s="21">
        <v>5</v>
      </c>
      <c r="F6" s="22">
        <v>5</v>
      </c>
    </row>
    <row r="7" spans="1:6" ht="25.5" customHeight="1" x14ac:dyDescent="0.3">
      <c r="A7" s="19" t="s">
        <v>136</v>
      </c>
      <c r="B7" s="20" t="s">
        <v>140</v>
      </c>
      <c r="C7" s="20" t="s">
        <v>142</v>
      </c>
      <c r="D7" s="21">
        <v>2</v>
      </c>
      <c r="E7" s="21">
        <v>10</v>
      </c>
      <c r="F7" s="22">
        <v>20</v>
      </c>
    </row>
    <row r="8" spans="1:6" ht="25.5" customHeight="1" x14ac:dyDescent="0.3">
      <c r="A8" s="19" t="s">
        <v>136</v>
      </c>
      <c r="B8" s="20" t="s">
        <v>140</v>
      </c>
      <c r="C8" s="20" t="s">
        <v>143</v>
      </c>
      <c r="D8" s="21">
        <v>2</v>
      </c>
      <c r="E8" s="21">
        <v>7</v>
      </c>
      <c r="F8" s="22">
        <v>14</v>
      </c>
    </row>
    <row r="9" spans="1:6" ht="25.5" customHeight="1" x14ac:dyDescent="0.3">
      <c r="A9" s="19" t="s">
        <v>144</v>
      </c>
      <c r="B9" s="20" t="s">
        <v>137</v>
      </c>
      <c r="C9" s="20" t="s">
        <v>145</v>
      </c>
      <c r="D9" s="21">
        <v>2</v>
      </c>
      <c r="E9" s="21">
        <v>12</v>
      </c>
      <c r="F9" s="22">
        <v>24</v>
      </c>
    </row>
    <row r="10" spans="1:6" ht="25.5" customHeight="1" x14ac:dyDescent="0.3">
      <c r="A10" s="19" t="s">
        <v>144</v>
      </c>
      <c r="B10" s="20" t="s">
        <v>140</v>
      </c>
      <c r="C10" s="20" t="s">
        <v>146</v>
      </c>
      <c r="D10" s="21">
        <v>3</v>
      </c>
      <c r="E10" s="21">
        <v>5</v>
      </c>
      <c r="F10" s="22">
        <v>15</v>
      </c>
    </row>
    <row r="11" spans="1:6" ht="25.5" customHeight="1" x14ac:dyDescent="0.3">
      <c r="A11" s="19" t="s">
        <v>144</v>
      </c>
      <c r="B11" s="20" t="s">
        <v>140</v>
      </c>
      <c r="C11" s="20" t="s">
        <v>147</v>
      </c>
      <c r="D11" s="21">
        <v>5</v>
      </c>
      <c r="E11" s="21">
        <v>10</v>
      </c>
      <c r="F11" s="22">
        <v>50</v>
      </c>
    </row>
    <row r="12" spans="1:6" ht="25.5" customHeight="1" x14ac:dyDescent="0.3">
      <c r="A12" s="19" t="s">
        <v>144</v>
      </c>
      <c r="B12" s="20" t="s">
        <v>140</v>
      </c>
      <c r="C12" s="20" t="s">
        <v>148</v>
      </c>
      <c r="D12" s="21">
        <v>5</v>
      </c>
      <c r="E12" s="21">
        <v>5</v>
      </c>
      <c r="F12" s="22">
        <v>25</v>
      </c>
    </row>
    <row r="13" spans="1:6" ht="25.5" customHeight="1" x14ac:dyDescent="0.3">
      <c r="A13" s="19" t="s">
        <v>144</v>
      </c>
      <c r="B13" s="20" t="s">
        <v>140</v>
      </c>
      <c r="C13" s="20" t="s">
        <v>149</v>
      </c>
      <c r="D13" s="21">
        <v>4</v>
      </c>
      <c r="E13" s="21">
        <v>5</v>
      </c>
      <c r="F13" s="22">
        <v>20</v>
      </c>
    </row>
    <row r="14" spans="1:6" ht="25.5" customHeight="1" x14ac:dyDescent="0.3">
      <c r="A14" s="19" t="s">
        <v>144</v>
      </c>
      <c r="B14" s="20" t="s">
        <v>140</v>
      </c>
      <c r="C14" s="20" t="s">
        <v>150</v>
      </c>
      <c r="D14" s="21">
        <v>3</v>
      </c>
      <c r="E14" s="21">
        <v>10</v>
      </c>
      <c r="F14" s="22">
        <v>30</v>
      </c>
    </row>
    <row r="15" spans="1:6" ht="25.5" customHeight="1" x14ac:dyDescent="0.3">
      <c r="A15" s="19" t="s">
        <v>151</v>
      </c>
      <c r="B15" s="20" t="s">
        <v>137</v>
      </c>
      <c r="C15" s="20" t="s">
        <v>138</v>
      </c>
      <c r="D15" s="21">
        <v>2</v>
      </c>
      <c r="E15" s="21">
        <v>10</v>
      </c>
      <c r="F15" s="22">
        <v>20</v>
      </c>
    </row>
    <row r="16" spans="1:6" ht="25.5" customHeight="1" x14ac:dyDescent="0.3">
      <c r="A16" s="19" t="s">
        <v>151</v>
      </c>
      <c r="B16" s="20" t="s">
        <v>137</v>
      </c>
      <c r="C16" s="20" t="s">
        <v>145</v>
      </c>
      <c r="D16" s="21">
        <v>3</v>
      </c>
      <c r="E16" s="21">
        <v>10</v>
      </c>
      <c r="F16" s="22">
        <v>30</v>
      </c>
    </row>
    <row r="17" spans="1:6" ht="25.5" customHeight="1" x14ac:dyDescent="0.3">
      <c r="A17" s="19" t="s">
        <v>151</v>
      </c>
      <c r="B17" s="20" t="s">
        <v>140</v>
      </c>
      <c r="C17" s="20" t="s">
        <v>152</v>
      </c>
      <c r="D17" s="21">
        <v>8</v>
      </c>
      <c r="E17" s="21">
        <v>25</v>
      </c>
      <c r="F17" s="22">
        <v>175</v>
      </c>
    </row>
    <row r="18" spans="1:6" ht="25.5" customHeight="1" thickBot="1" x14ac:dyDescent="0.35">
      <c r="A18" s="23" t="s">
        <v>151</v>
      </c>
      <c r="B18" s="24" t="s">
        <v>140</v>
      </c>
      <c r="C18" s="24" t="s">
        <v>148</v>
      </c>
      <c r="D18" s="25">
        <v>5</v>
      </c>
      <c r="E18" s="25">
        <v>10</v>
      </c>
      <c r="F18" s="26">
        <v>50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521F-A7E4-43AA-810B-C9F4542A2051}">
  <dimension ref="A1:B9"/>
  <sheetViews>
    <sheetView workbookViewId="0">
      <selection activeCell="I22" sqref="I22"/>
    </sheetView>
  </sheetViews>
  <sheetFormatPr baseColWidth="10" defaultColWidth="11.44140625" defaultRowHeight="15.6" x14ac:dyDescent="0.3"/>
  <cols>
    <col min="1" max="1" width="23" style="2" customWidth="1"/>
    <col min="2" max="2" width="13.44140625" style="2" customWidth="1"/>
    <col min="3" max="16384" width="11.44140625" style="2"/>
  </cols>
  <sheetData>
    <row r="1" spans="1:2" ht="25.5" customHeight="1" x14ac:dyDescent="0.3">
      <c r="A1" s="66" t="s">
        <v>16</v>
      </c>
      <c r="B1" s="66"/>
    </row>
    <row r="2" spans="1:2" ht="18.75" customHeight="1" x14ac:dyDescent="0.3"/>
    <row r="3" spans="1:2" ht="18.75" customHeight="1" x14ac:dyDescent="0.3">
      <c r="A3" s="9" t="s">
        <v>9</v>
      </c>
      <c r="B3" s="10" t="s">
        <v>15</v>
      </c>
    </row>
    <row r="4" spans="1:2" ht="18.75" customHeight="1" x14ac:dyDescent="0.3">
      <c r="A4" s="11" t="s">
        <v>8</v>
      </c>
      <c r="B4" s="12">
        <v>500</v>
      </c>
    </row>
    <row r="5" spans="1:2" ht="18.75" customHeight="1" x14ac:dyDescent="0.3">
      <c r="A5" s="13" t="s">
        <v>10</v>
      </c>
      <c r="B5" s="14">
        <v>425</v>
      </c>
    </row>
    <row r="6" spans="1:2" ht="18.75" customHeight="1" x14ac:dyDescent="0.3">
      <c r="A6" s="13" t="s">
        <v>11</v>
      </c>
      <c r="B6" s="14">
        <v>200</v>
      </c>
    </row>
    <row r="7" spans="1:2" ht="18.75" customHeight="1" x14ac:dyDescent="0.3">
      <c r="A7" s="13" t="s">
        <v>12</v>
      </c>
      <c r="B7" s="14">
        <v>150</v>
      </c>
    </row>
    <row r="8" spans="1:2" ht="18.75" customHeight="1" x14ac:dyDescent="0.3">
      <c r="A8" s="13" t="s">
        <v>13</v>
      </c>
      <c r="B8" s="14">
        <v>100</v>
      </c>
    </row>
    <row r="9" spans="1:2" ht="18.75" customHeight="1" x14ac:dyDescent="0.3">
      <c r="A9" s="13" t="s">
        <v>14</v>
      </c>
      <c r="B9" s="14">
        <v>90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A01D-ED8C-40D9-BFC9-507FB119DBE4}">
  <dimension ref="A1:C15"/>
  <sheetViews>
    <sheetView workbookViewId="0">
      <selection activeCell="A3" sqref="A3:C15"/>
    </sheetView>
  </sheetViews>
  <sheetFormatPr baseColWidth="10" defaultRowHeight="15.6" x14ac:dyDescent="0.3"/>
  <cols>
    <col min="1" max="1" width="15.109375" style="2" customWidth="1"/>
    <col min="2" max="2" width="17.6640625" style="2" customWidth="1"/>
    <col min="3" max="3" width="11.44140625" style="2"/>
  </cols>
  <sheetData>
    <row r="1" spans="1:3" ht="21.75" customHeight="1" x14ac:dyDescent="0.3">
      <c r="A1" s="66" t="s">
        <v>17</v>
      </c>
      <c r="B1" s="66"/>
      <c r="C1" s="66"/>
    </row>
    <row r="2" spans="1:3" ht="16.2" thickBot="1" x14ac:dyDescent="0.35"/>
    <row r="3" spans="1:3" ht="31.8" thickBot="1" x14ac:dyDescent="0.35">
      <c r="A3" s="15" t="s">
        <v>18</v>
      </c>
      <c r="B3" s="15" t="s">
        <v>19</v>
      </c>
      <c r="C3" s="15" t="s">
        <v>20</v>
      </c>
    </row>
    <row r="4" spans="1:3" x14ac:dyDescent="0.3">
      <c r="A4" s="2" t="s">
        <v>21</v>
      </c>
      <c r="B4" s="4">
        <v>200</v>
      </c>
      <c r="C4" s="4">
        <v>200</v>
      </c>
    </row>
    <row r="5" spans="1:3" x14ac:dyDescent="0.3">
      <c r="A5" s="2" t="s">
        <v>22</v>
      </c>
      <c r="B5" s="4">
        <v>200</v>
      </c>
      <c r="C5" s="4">
        <v>180</v>
      </c>
    </row>
    <row r="6" spans="1:3" x14ac:dyDescent="0.3">
      <c r="A6" s="2" t="s">
        <v>23</v>
      </c>
      <c r="B6" s="4">
        <v>150</v>
      </c>
      <c r="C6" s="4">
        <v>100</v>
      </c>
    </row>
    <row r="7" spans="1:3" x14ac:dyDescent="0.3">
      <c r="A7" s="2" t="s">
        <v>24</v>
      </c>
      <c r="B7" s="4">
        <v>220</v>
      </c>
      <c r="C7" s="4">
        <v>250</v>
      </c>
    </row>
    <row r="8" spans="1:3" x14ac:dyDescent="0.3">
      <c r="A8" s="2" t="s">
        <v>25</v>
      </c>
      <c r="B8" s="4">
        <v>230</v>
      </c>
      <c r="C8" s="4">
        <v>180</v>
      </c>
    </row>
    <row r="9" spans="1:3" x14ac:dyDescent="0.3">
      <c r="A9" s="2" t="s">
        <v>26</v>
      </c>
      <c r="B9" s="4">
        <v>250</v>
      </c>
      <c r="C9" s="4">
        <v>140</v>
      </c>
    </row>
    <row r="10" spans="1:3" x14ac:dyDescent="0.3">
      <c r="A10" s="2" t="s">
        <v>27</v>
      </c>
      <c r="B10" s="4">
        <v>200</v>
      </c>
      <c r="C10" s="4">
        <v>160</v>
      </c>
    </row>
    <row r="11" spans="1:3" x14ac:dyDescent="0.3">
      <c r="A11" s="2" t="s">
        <v>28</v>
      </c>
      <c r="B11" s="4">
        <v>260</v>
      </c>
      <c r="C11" s="4">
        <v>155</v>
      </c>
    </row>
    <row r="12" spans="1:3" x14ac:dyDescent="0.3">
      <c r="A12" s="2" t="s">
        <v>29</v>
      </c>
      <c r="B12" s="4">
        <v>270</v>
      </c>
      <c r="C12" s="4">
        <v>170</v>
      </c>
    </row>
    <row r="13" spans="1:3" x14ac:dyDescent="0.3">
      <c r="A13" s="2" t="s">
        <v>30</v>
      </c>
      <c r="B13" s="4">
        <v>290</v>
      </c>
      <c r="C13" s="4">
        <v>150</v>
      </c>
    </row>
    <row r="14" spans="1:3" x14ac:dyDescent="0.3">
      <c r="A14" s="2" t="s">
        <v>31</v>
      </c>
      <c r="B14" s="4">
        <v>190</v>
      </c>
      <c r="C14" s="4">
        <v>180</v>
      </c>
    </row>
    <row r="15" spans="1:3" ht="16.2" thickBot="1" x14ac:dyDescent="0.35">
      <c r="A15" s="16" t="s">
        <v>32</v>
      </c>
      <c r="B15" s="17">
        <v>300</v>
      </c>
      <c r="C15" s="17">
        <v>250</v>
      </c>
    </row>
  </sheetData>
  <mergeCells count="1">
    <mergeCell ref="A1:C1"/>
  </mergeCells>
  <phoneticPr fontId="6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3A73-1D04-49E0-A704-B772B2DC35EA}">
  <dimension ref="A1:R151"/>
  <sheetViews>
    <sheetView topLeftCell="A138" workbookViewId="0">
      <selection activeCell="Q9" sqref="Q9:R14"/>
    </sheetView>
  </sheetViews>
  <sheetFormatPr baseColWidth="10" defaultColWidth="9.109375" defaultRowHeight="14.4" x14ac:dyDescent="0.3"/>
  <cols>
    <col min="1" max="1" width="11" style="18" bestFit="1" customWidth="1"/>
    <col min="2" max="2" width="22" customWidth="1"/>
    <col min="3" max="3" width="18.33203125" customWidth="1"/>
    <col min="4" max="4" width="16" customWidth="1"/>
    <col min="5" max="5" width="27.33203125" customWidth="1"/>
    <col min="6" max="6" width="11" customWidth="1"/>
    <col min="7" max="7" width="22.88671875" customWidth="1"/>
    <col min="8" max="8" width="23.44140625" customWidth="1"/>
    <col min="9" max="9" width="18.109375" customWidth="1"/>
    <col min="10" max="10" width="12.6640625" customWidth="1"/>
    <col min="13" max="13" width="31.21875" customWidth="1"/>
    <col min="17" max="17" width="24.88671875" customWidth="1"/>
  </cols>
  <sheetData>
    <row r="1" spans="1:18" s="47" customFormat="1" ht="24" customHeight="1" x14ac:dyDescent="0.3">
      <c r="A1" s="46" t="s">
        <v>156</v>
      </c>
      <c r="B1" s="46" t="s">
        <v>157</v>
      </c>
      <c r="C1" s="46" t="s">
        <v>158</v>
      </c>
      <c r="D1" s="46" t="s">
        <v>159</v>
      </c>
      <c r="E1" s="46" t="s">
        <v>160</v>
      </c>
      <c r="F1" s="46" t="s">
        <v>161</v>
      </c>
      <c r="G1" s="46" t="s">
        <v>162</v>
      </c>
      <c r="H1" s="46" t="s">
        <v>163</v>
      </c>
      <c r="I1" s="46" t="s">
        <v>164</v>
      </c>
      <c r="J1" s="46" t="s">
        <v>165</v>
      </c>
    </row>
    <row r="2" spans="1:18" ht="19.5" customHeight="1" x14ac:dyDescent="0.3">
      <c r="A2" s="18">
        <v>1</v>
      </c>
      <c r="B2" t="s">
        <v>166</v>
      </c>
      <c r="C2" s="48">
        <v>43067</v>
      </c>
      <c r="D2" t="s">
        <v>167</v>
      </c>
      <c r="E2" t="s">
        <v>168</v>
      </c>
      <c r="F2">
        <v>37400</v>
      </c>
      <c r="G2">
        <v>3.9</v>
      </c>
      <c r="H2">
        <v>14</v>
      </c>
      <c r="I2" t="s">
        <v>169</v>
      </c>
      <c r="J2" t="s">
        <v>121</v>
      </c>
    </row>
    <row r="3" spans="1:18" ht="19.5" customHeight="1" x14ac:dyDescent="0.3">
      <c r="A3" s="18">
        <v>2</v>
      </c>
      <c r="B3" t="s">
        <v>170</v>
      </c>
      <c r="C3" s="48">
        <v>44368</v>
      </c>
      <c r="D3" t="s">
        <v>64</v>
      </c>
      <c r="E3" t="s">
        <v>171</v>
      </c>
      <c r="F3">
        <v>18720</v>
      </c>
      <c r="G3">
        <v>4.1900000000000004</v>
      </c>
      <c r="H3">
        <v>8</v>
      </c>
      <c r="I3" t="s">
        <v>169</v>
      </c>
      <c r="J3" t="s">
        <v>172</v>
      </c>
      <c r="M3" s="50" t="s">
        <v>350</v>
      </c>
      <c r="N3" s="50">
        <f>COUNT(A:A)</f>
        <v>150</v>
      </c>
    </row>
    <row r="4" spans="1:18" ht="19.5" customHeight="1" x14ac:dyDescent="0.3">
      <c r="A4" s="18">
        <v>3</v>
      </c>
      <c r="B4" t="s">
        <v>173</v>
      </c>
      <c r="C4" s="48">
        <v>45049</v>
      </c>
      <c r="D4" t="s">
        <v>174</v>
      </c>
      <c r="E4" t="s">
        <v>175</v>
      </c>
      <c r="F4">
        <v>33480</v>
      </c>
      <c r="G4">
        <v>3.18</v>
      </c>
      <c r="H4">
        <v>9</v>
      </c>
      <c r="I4" t="s">
        <v>176</v>
      </c>
      <c r="J4" t="s">
        <v>122</v>
      </c>
      <c r="M4" s="50" t="s">
        <v>351</v>
      </c>
      <c r="N4" s="50">
        <f>AVERAGE(F:F)</f>
        <v>28678.333333333332</v>
      </c>
    </row>
    <row r="5" spans="1:18" ht="19.5" customHeight="1" x14ac:dyDescent="0.3">
      <c r="A5" s="18">
        <v>4</v>
      </c>
      <c r="B5" t="s">
        <v>177</v>
      </c>
      <c r="C5" s="48">
        <v>44337</v>
      </c>
      <c r="D5" t="s">
        <v>174</v>
      </c>
      <c r="E5" t="s">
        <v>175</v>
      </c>
      <c r="F5">
        <v>47980</v>
      </c>
      <c r="G5">
        <v>3.35</v>
      </c>
      <c r="H5">
        <v>30</v>
      </c>
      <c r="I5" t="s">
        <v>176</v>
      </c>
      <c r="J5" t="s">
        <v>121</v>
      </c>
      <c r="M5" s="50" t="s">
        <v>352</v>
      </c>
      <c r="N5" s="50">
        <f>AVERAGE(G:G)</f>
        <v>3.835999999999999</v>
      </c>
    </row>
    <row r="6" spans="1:18" ht="19.5" customHeight="1" x14ac:dyDescent="0.3">
      <c r="A6" s="18">
        <v>5</v>
      </c>
      <c r="B6" t="s">
        <v>178</v>
      </c>
      <c r="C6" s="48">
        <v>42816</v>
      </c>
      <c r="D6" t="s">
        <v>174</v>
      </c>
      <c r="E6" t="s">
        <v>175</v>
      </c>
      <c r="F6">
        <v>30400</v>
      </c>
      <c r="G6">
        <v>4.58</v>
      </c>
      <c r="H6">
        <v>12</v>
      </c>
      <c r="I6" t="s">
        <v>179</v>
      </c>
      <c r="J6" t="s">
        <v>180</v>
      </c>
      <c r="M6" s="50" t="s">
        <v>353</v>
      </c>
      <c r="N6" s="50">
        <f>AVERAGE(H2:H151)</f>
        <v>15.733333333333333</v>
      </c>
    </row>
    <row r="7" spans="1:18" ht="19.5" customHeight="1" x14ac:dyDescent="0.3">
      <c r="A7" s="18">
        <v>6</v>
      </c>
      <c r="B7" t="s">
        <v>181</v>
      </c>
      <c r="C7" s="48">
        <v>43201</v>
      </c>
      <c r="D7" t="s">
        <v>182</v>
      </c>
      <c r="E7" t="s">
        <v>183</v>
      </c>
      <c r="F7">
        <v>18900</v>
      </c>
      <c r="G7">
        <v>3.41</v>
      </c>
      <c r="H7">
        <v>2</v>
      </c>
      <c r="I7" t="s">
        <v>7</v>
      </c>
      <c r="J7" t="s">
        <v>180</v>
      </c>
    </row>
    <row r="8" spans="1:18" ht="19.5" customHeight="1" x14ac:dyDescent="0.3">
      <c r="A8" s="18">
        <v>7</v>
      </c>
      <c r="B8" t="s">
        <v>184</v>
      </c>
      <c r="C8" s="48">
        <v>44443</v>
      </c>
      <c r="D8" t="s">
        <v>167</v>
      </c>
      <c r="E8" t="s">
        <v>185</v>
      </c>
      <c r="F8">
        <v>27370</v>
      </c>
      <c r="G8">
        <v>3.79</v>
      </c>
      <c r="H8">
        <v>11</v>
      </c>
      <c r="I8" t="s">
        <v>169</v>
      </c>
      <c r="J8" t="s">
        <v>172</v>
      </c>
    </row>
    <row r="9" spans="1:18" ht="19.5" customHeight="1" x14ac:dyDescent="0.3">
      <c r="A9" s="18">
        <v>8</v>
      </c>
      <c r="B9" t="s">
        <v>186</v>
      </c>
      <c r="C9" s="48">
        <v>43023</v>
      </c>
      <c r="D9" t="s">
        <v>182</v>
      </c>
      <c r="E9" t="s">
        <v>187</v>
      </c>
      <c r="F9">
        <v>11390</v>
      </c>
      <c r="G9">
        <v>2.79</v>
      </c>
      <c r="H9">
        <v>17</v>
      </c>
      <c r="I9" t="s">
        <v>7</v>
      </c>
      <c r="J9" t="s">
        <v>122</v>
      </c>
      <c r="M9" s="50" t="s">
        <v>354</v>
      </c>
      <c r="N9" s="50" t="s">
        <v>355</v>
      </c>
      <c r="Q9" s="50" t="s">
        <v>112</v>
      </c>
      <c r="R9" s="50" t="s">
        <v>355</v>
      </c>
    </row>
    <row r="10" spans="1:18" ht="19.5" customHeight="1" x14ac:dyDescent="0.3">
      <c r="A10" s="18">
        <v>9</v>
      </c>
      <c r="B10" t="s">
        <v>188</v>
      </c>
      <c r="C10" s="48">
        <v>42352</v>
      </c>
      <c r="D10" t="s">
        <v>189</v>
      </c>
      <c r="E10" t="s">
        <v>190</v>
      </c>
      <c r="F10">
        <v>48020</v>
      </c>
      <c r="G10">
        <v>4.26</v>
      </c>
      <c r="H10">
        <v>0</v>
      </c>
      <c r="I10" t="s">
        <v>179</v>
      </c>
      <c r="J10" t="s">
        <v>172</v>
      </c>
      <c r="M10" s="50" t="str" cm="1">
        <f t="array" ref="M10:M16">_xlfn.UNIQUE(departements)</f>
        <v>Support Client</v>
      </c>
      <c r="N10" s="50">
        <f t="shared" ref="N10:N16" si="0">COUNTIF(departements,M10)</f>
        <v>17</v>
      </c>
      <c r="Q10" s="50" t="str" cm="1">
        <f t="array" ref="Q10:Q14">_xlfn.UNIQUE(pays)</f>
        <v>France</v>
      </c>
      <c r="R10" s="50">
        <f>COUNTIF(pays,Q10)</f>
        <v>32</v>
      </c>
    </row>
    <row r="11" spans="1:18" ht="19.5" customHeight="1" x14ac:dyDescent="0.3">
      <c r="A11" s="18">
        <v>10</v>
      </c>
      <c r="B11" t="s">
        <v>191</v>
      </c>
      <c r="C11" s="48">
        <v>45193</v>
      </c>
      <c r="D11" t="s">
        <v>174</v>
      </c>
      <c r="E11" t="s">
        <v>175</v>
      </c>
      <c r="F11">
        <v>18800</v>
      </c>
      <c r="G11">
        <v>4.3</v>
      </c>
      <c r="H11">
        <v>14</v>
      </c>
      <c r="I11" t="s">
        <v>7</v>
      </c>
      <c r="J11" t="s">
        <v>172</v>
      </c>
      <c r="M11" s="50" t="str">
        <v>Ventes</v>
      </c>
      <c r="N11" s="50">
        <f t="shared" si="0"/>
        <v>25</v>
      </c>
      <c r="Q11" s="50" t="str">
        <v>Espagne</v>
      </c>
      <c r="R11" s="50">
        <f>COUNTIF(pays,Q11)</f>
        <v>32</v>
      </c>
    </row>
    <row r="12" spans="1:18" ht="19.5" customHeight="1" x14ac:dyDescent="0.3">
      <c r="A12" s="18">
        <v>11</v>
      </c>
      <c r="B12" t="s">
        <v>192</v>
      </c>
      <c r="C12" s="48">
        <v>43470</v>
      </c>
      <c r="D12" t="s">
        <v>182</v>
      </c>
      <c r="E12" t="s">
        <v>187</v>
      </c>
      <c r="F12">
        <v>9950</v>
      </c>
      <c r="G12">
        <v>4.05</v>
      </c>
      <c r="H12">
        <v>8</v>
      </c>
      <c r="I12" t="s">
        <v>179</v>
      </c>
      <c r="J12" t="s">
        <v>172</v>
      </c>
      <c r="M12" s="50" t="str">
        <v>Opérations</v>
      </c>
      <c r="N12" s="50">
        <f t="shared" si="0"/>
        <v>21</v>
      </c>
      <c r="Q12" s="50" t="str">
        <v>Allemagne</v>
      </c>
      <c r="R12" s="50">
        <f>COUNTIF(pays,Q12)</f>
        <v>32</v>
      </c>
    </row>
    <row r="13" spans="1:18" ht="19.5" customHeight="1" x14ac:dyDescent="0.3">
      <c r="A13" s="18">
        <v>12</v>
      </c>
      <c r="B13" t="s">
        <v>193</v>
      </c>
      <c r="C13" s="48">
        <v>42146</v>
      </c>
      <c r="D13" t="s">
        <v>182</v>
      </c>
      <c r="E13" t="s">
        <v>194</v>
      </c>
      <c r="F13">
        <v>29290</v>
      </c>
      <c r="G13">
        <v>4.8600000000000003</v>
      </c>
      <c r="H13">
        <v>19</v>
      </c>
      <c r="I13" t="s">
        <v>179</v>
      </c>
      <c r="J13" t="s">
        <v>122</v>
      </c>
      <c r="M13" s="50" t="str">
        <v>RH</v>
      </c>
      <c r="N13" s="50">
        <f t="shared" si="0"/>
        <v>21</v>
      </c>
      <c r="Q13" s="50" t="str">
        <v>Italie</v>
      </c>
      <c r="R13" s="50">
        <f>COUNTIF(pays,Q13)</f>
        <v>34</v>
      </c>
    </row>
    <row r="14" spans="1:18" ht="19.5" customHeight="1" x14ac:dyDescent="0.3">
      <c r="A14" s="18">
        <v>13</v>
      </c>
      <c r="B14" t="s">
        <v>195</v>
      </c>
      <c r="C14" s="48">
        <v>43686</v>
      </c>
      <c r="D14" t="s">
        <v>64</v>
      </c>
      <c r="E14" t="s">
        <v>171</v>
      </c>
      <c r="F14">
        <v>24210</v>
      </c>
      <c r="G14">
        <v>3.59</v>
      </c>
      <c r="H14">
        <v>14</v>
      </c>
      <c r="I14" t="s">
        <v>7</v>
      </c>
      <c r="J14" t="s">
        <v>122</v>
      </c>
      <c r="M14" s="50" t="str">
        <v>IT</v>
      </c>
      <c r="N14" s="50">
        <f t="shared" si="0"/>
        <v>22</v>
      </c>
      <c r="Q14" s="50" t="str">
        <v>Belgique</v>
      </c>
      <c r="R14" s="50">
        <f>COUNTIF(pays,Q14)</f>
        <v>20</v>
      </c>
    </row>
    <row r="15" spans="1:18" ht="19.5" customHeight="1" x14ac:dyDescent="0.3">
      <c r="A15" s="18">
        <v>14</v>
      </c>
      <c r="B15" t="s">
        <v>196</v>
      </c>
      <c r="C15" s="48">
        <v>42565</v>
      </c>
      <c r="D15" t="s">
        <v>182</v>
      </c>
      <c r="E15" t="s">
        <v>187</v>
      </c>
      <c r="F15">
        <v>12630</v>
      </c>
      <c r="G15">
        <v>4.78</v>
      </c>
      <c r="H15">
        <v>5</v>
      </c>
      <c r="I15" t="s">
        <v>176</v>
      </c>
      <c r="J15" t="s">
        <v>121</v>
      </c>
      <c r="M15" s="50" t="str">
        <v>Finance</v>
      </c>
      <c r="N15" s="50">
        <f t="shared" si="0"/>
        <v>17</v>
      </c>
    </row>
    <row r="16" spans="1:18" ht="19.5" customHeight="1" x14ac:dyDescent="0.3">
      <c r="A16" s="18">
        <v>15</v>
      </c>
      <c r="B16" t="s">
        <v>197</v>
      </c>
      <c r="C16" s="48">
        <v>44741</v>
      </c>
      <c r="D16" t="s">
        <v>198</v>
      </c>
      <c r="E16" t="s">
        <v>199</v>
      </c>
      <c r="F16">
        <v>38250</v>
      </c>
      <c r="G16">
        <v>3.22</v>
      </c>
      <c r="H16">
        <v>17</v>
      </c>
      <c r="I16" t="s">
        <v>179</v>
      </c>
      <c r="J16" t="s">
        <v>180</v>
      </c>
      <c r="M16" s="50" t="str">
        <v>Marketing</v>
      </c>
      <c r="N16" s="50">
        <f t="shared" si="0"/>
        <v>27</v>
      </c>
    </row>
    <row r="17" spans="1:10" ht="19.5" customHeight="1" x14ac:dyDescent="0.3">
      <c r="A17" s="18">
        <v>16</v>
      </c>
      <c r="B17" t="s">
        <v>200</v>
      </c>
      <c r="C17" s="48">
        <v>42256</v>
      </c>
      <c r="D17" t="s">
        <v>167</v>
      </c>
      <c r="E17" t="s">
        <v>185</v>
      </c>
      <c r="F17">
        <v>41370</v>
      </c>
      <c r="G17">
        <v>4.46</v>
      </c>
      <c r="H17">
        <v>23</v>
      </c>
      <c r="I17" t="s">
        <v>176</v>
      </c>
      <c r="J17" t="s">
        <v>172</v>
      </c>
    </row>
    <row r="18" spans="1:10" ht="19.5" customHeight="1" x14ac:dyDescent="0.3">
      <c r="A18" s="18">
        <v>17</v>
      </c>
      <c r="B18" t="s">
        <v>201</v>
      </c>
      <c r="C18" s="48">
        <v>44940</v>
      </c>
      <c r="D18" t="s">
        <v>167</v>
      </c>
      <c r="E18" t="s">
        <v>185</v>
      </c>
      <c r="F18">
        <v>23910</v>
      </c>
      <c r="G18">
        <v>3.02</v>
      </c>
      <c r="H18">
        <v>23</v>
      </c>
      <c r="I18" t="s">
        <v>7</v>
      </c>
      <c r="J18" t="s">
        <v>121</v>
      </c>
    </row>
    <row r="19" spans="1:10" ht="19.5" customHeight="1" x14ac:dyDescent="0.3">
      <c r="A19" s="18">
        <v>18</v>
      </c>
      <c r="B19" t="s">
        <v>202</v>
      </c>
      <c r="C19" s="48">
        <v>43557</v>
      </c>
      <c r="D19" t="s">
        <v>203</v>
      </c>
      <c r="E19" t="s">
        <v>204</v>
      </c>
      <c r="F19">
        <v>32640</v>
      </c>
      <c r="G19">
        <v>3.27</v>
      </c>
      <c r="H19">
        <v>2</v>
      </c>
      <c r="I19" t="s">
        <v>179</v>
      </c>
      <c r="J19" t="s">
        <v>122</v>
      </c>
    </row>
    <row r="20" spans="1:10" ht="19.5" customHeight="1" x14ac:dyDescent="0.3">
      <c r="A20" s="18">
        <v>19</v>
      </c>
      <c r="B20" t="s">
        <v>205</v>
      </c>
      <c r="C20" s="48">
        <v>42843</v>
      </c>
      <c r="D20" t="s">
        <v>189</v>
      </c>
      <c r="E20" t="s">
        <v>206</v>
      </c>
      <c r="F20">
        <v>37280</v>
      </c>
      <c r="G20">
        <v>4.51</v>
      </c>
      <c r="H20">
        <v>27</v>
      </c>
      <c r="I20" t="s">
        <v>176</v>
      </c>
      <c r="J20" t="s">
        <v>172</v>
      </c>
    </row>
    <row r="21" spans="1:10" ht="19.5" customHeight="1" x14ac:dyDescent="0.3">
      <c r="A21" s="18">
        <v>20</v>
      </c>
      <c r="B21" t="s">
        <v>207</v>
      </c>
      <c r="C21" s="48">
        <v>44891</v>
      </c>
      <c r="D21" t="s">
        <v>182</v>
      </c>
      <c r="E21" t="s">
        <v>187</v>
      </c>
      <c r="F21">
        <v>34640</v>
      </c>
      <c r="G21">
        <v>3.81</v>
      </c>
      <c r="H21">
        <v>5</v>
      </c>
      <c r="I21" t="s">
        <v>179</v>
      </c>
      <c r="J21" t="s">
        <v>121</v>
      </c>
    </row>
    <row r="22" spans="1:10" ht="19.5" customHeight="1" x14ac:dyDescent="0.3">
      <c r="A22" s="18">
        <v>21</v>
      </c>
      <c r="B22" t="s">
        <v>208</v>
      </c>
      <c r="C22" s="48">
        <v>42835</v>
      </c>
      <c r="D22" t="s">
        <v>203</v>
      </c>
      <c r="E22" t="s">
        <v>209</v>
      </c>
      <c r="F22">
        <v>13140</v>
      </c>
      <c r="G22">
        <v>4.8</v>
      </c>
      <c r="H22">
        <v>16</v>
      </c>
      <c r="I22" t="s">
        <v>176</v>
      </c>
      <c r="J22" t="s">
        <v>210</v>
      </c>
    </row>
    <row r="23" spans="1:10" ht="19.5" customHeight="1" x14ac:dyDescent="0.3">
      <c r="A23" s="18">
        <v>22</v>
      </c>
      <c r="B23" t="s">
        <v>211</v>
      </c>
      <c r="C23" s="48">
        <v>42668</v>
      </c>
      <c r="D23" t="s">
        <v>64</v>
      </c>
      <c r="E23" t="s">
        <v>171</v>
      </c>
      <c r="F23">
        <v>20500</v>
      </c>
      <c r="G23">
        <v>2.65</v>
      </c>
      <c r="H23">
        <v>16</v>
      </c>
      <c r="I23" t="s">
        <v>179</v>
      </c>
      <c r="J23" t="s">
        <v>210</v>
      </c>
    </row>
    <row r="24" spans="1:10" ht="19.5" customHeight="1" x14ac:dyDescent="0.3">
      <c r="A24" s="18">
        <v>23</v>
      </c>
      <c r="B24" t="s">
        <v>212</v>
      </c>
      <c r="C24" s="48">
        <v>45084</v>
      </c>
      <c r="D24" t="s">
        <v>174</v>
      </c>
      <c r="E24" t="s">
        <v>213</v>
      </c>
      <c r="F24">
        <v>13000</v>
      </c>
      <c r="G24">
        <v>4.63</v>
      </c>
      <c r="H24">
        <v>2</v>
      </c>
      <c r="I24" t="s">
        <v>7</v>
      </c>
      <c r="J24" t="s">
        <v>121</v>
      </c>
    </row>
    <row r="25" spans="1:10" ht="19.5" customHeight="1" x14ac:dyDescent="0.3">
      <c r="A25" s="18">
        <v>24</v>
      </c>
      <c r="B25" t="s">
        <v>214</v>
      </c>
      <c r="C25" s="48">
        <v>44179</v>
      </c>
      <c r="D25" t="s">
        <v>189</v>
      </c>
      <c r="E25" t="s">
        <v>215</v>
      </c>
      <c r="F25">
        <v>41780</v>
      </c>
      <c r="G25">
        <v>3.53</v>
      </c>
      <c r="H25">
        <v>8</v>
      </c>
      <c r="I25" t="s">
        <v>7</v>
      </c>
      <c r="J25" t="s">
        <v>180</v>
      </c>
    </row>
    <row r="26" spans="1:10" ht="19.5" customHeight="1" x14ac:dyDescent="0.3">
      <c r="A26" s="18">
        <v>25</v>
      </c>
      <c r="B26" t="s">
        <v>216</v>
      </c>
      <c r="C26" s="48">
        <v>42864</v>
      </c>
      <c r="D26" t="s">
        <v>198</v>
      </c>
      <c r="E26" t="s">
        <v>199</v>
      </c>
      <c r="F26">
        <v>41520</v>
      </c>
      <c r="G26">
        <v>3.27</v>
      </c>
      <c r="H26">
        <v>5</v>
      </c>
      <c r="I26" t="s">
        <v>169</v>
      </c>
      <c r="J26" t="s">
        <v>180</v>
      </c>
    </row>
    <row r="27" spans="1:10" ht="19.5" customHeight="1" x14ac:dyDescent="0.3">
      <c r="A27" s="18">
        <v>26</v>
      </c>
      <c r="B27" t="s">
        <v>217</v>
      </c>
      <c r="C27" s="48">
        <v>45630</v>
      </c>
      <c r="D27" t="s">
        <v>64</v>
      </c>
      <c r="E27" t="s">
        <v>171</v>
      </c>
      <c r="F27">
        <v>23750</v>
      </c>
      <c r="G27">
        <v>3.82</v>
      </c>
      <c r="H27">
        <v>3</v>
      </c>
      <c r="I27" t="s">
        <v>179</v>
      </c>
      <c r="J27" t="s">
        <v>210</v>
      </c>
    </row>
    <row r="28" spans="1:10" ht="19.5" customHeight="1" x14ac:dyDescent="0.3">
      <c r="A28" s="18">
        <v>27</v>
      </c>
      <c r="B28" t="s">
        <v>218</v>
      </c>
      <c r="C28" s="48">
        <v>44262</v>
      </c>
      <c r="D28" t="s">
        <v>167</v>
      </c>
      <c r="E28" t="s">
        <v>168</v>
      </c>
      <c r="F28">
        <v>49290</v>
      </c>
      <c r="G28">
        <v>4.3600000000000003</v>
      </c>
      <c r="H28">
        <v>7</v>
      </c>
      <c r="I28" t="s">
        <v>179</v>
      </c>
      <c r="J28" t="s">
        <v>172</v>
      </c>
    </row>
    <row r="29" spans="1:10" ht="19.5" customHeight="1" x14ac:dyDescent="0.3">
      <c r="A29" s="18">
        <v>28</v>
      </c>
      <c r="B29" t="s">
        <v>219</v>
      </c>
      <c r="C29" s="48">
        <v>44416</v>
      </c>
      <c r="D29" t="s">
        <v>203</v>
      </c>
      <c r="E29" t="s">
        <v>204</v>
      </c>
      <c r="F29">
        <v>20800</v>
      </c>
      <c r="G29">
        <v>2.63</v>
      </c>
      <c r="H29">
        <v>25</v>
      </c>
      <c r="I29" t="s">
        <v>7</v>
      </c>
      <c r="J29" t="s">
        <v>172</v>
      </c>
    </row>
    <row r="30" spans="1:10" ht="19.5" customHeight="1" x14ac:dyDescent="0.3">
      <c r="A30" s="18">
        <v>29</v>
      </c>
      <c r="B30" t="s">
        <v>220</v>
      </c>
      <c r="C30" s="48">
        <v>43252</v>
      </c>
      <c r="D30" t="s">
        <v>64</v>
      </c>
      <c r="E30" t="s">
        <v>171</v>
      </c>
      <c r="F30">
        <v>16840</v>
      </c>
      <c r="G30">
        <v>4.6500000000000004</v>
      </c>
      <c r="H30">
        <v>13</v>
      </c>
      <c r="I30" t="s">
        <v>169</v>
      </c>
      <c r="J30" t="s">
        <v>172</v>
      </c>
    </row>
    <row r="31" spans="1:10" ht="19.5" customHeight="1" x14ac:dyDescent="0.3">
      <c r="A31" s="18">
        <v>30</v>
      </c>
      <c r="B31" t="s">
        <v>221</v>
      </c>
      <c r="C31" s="48">
        <v>45245</v>
      </c>
      <c r="D31" t="s">
        <v>174</v>
      </c>
      <c r="E31" t="s">
        <v>213</v>
      </c>
      <c r="F31">
        <v>25120</v>
      </c>
      <c r="G31">
        <v>3.13</v>
      </c>
      <c r="H31">
        <v>13</v>
      </c>
      <c r="I31" t="s">
        <v>179</v>
      </c>
      <c r="J31" t="s">
        <v>180</v>
      </c>
    </row>
    <row r="32" spans="1:10" ht="19.5" customHeight="1" x14ac:dyDescent="0.3">
      <c r="A32" s="18">
        <v>31</v>
      </c>
      <c r="B32" t="s">
        <v>222</v>
      </c>
      <c r="C32" s="48">
        <v>45179</v>
      </c>
      <c r="D32" t="s">
        <v>167</v>
      </c>
      <c r="E32" t="s">
        <v>185</v>
      </c>
      <c r="F32">
        <v>36930</v>
      </c>
      <c r="G32">
        <v>3.03</v>
      </c>
      <c r="H32">
        <v>3</v>
      </c>
      <c r="I32" t="s">
        <v>179</v>
      </c>
      <c r="J32" t="s">
        <v>121</v>
      </c>
    </row>
    <row r="33" spans="1:10" ht="19.5" customHeight="1" x14ac:dyDescent="0.3">
      <c r="A33" s="18">
        <v>32</v>
      </c>
      <c r="B33" t="s">
        <v>223</v>
      </c>
      <c r="C33" s="48">
        <v>43851</v>
      </c>
      <c r="D33" t="s">
        <v>189</v>
      </c>
      <c r="E33" t="s">
        <v>215</v>
      </c>
      <c r="F33">
        <v>24350</v>
      </c>
      <c r="G33">
        <v>4.79</v>
      </c>
      <c r="H33">
        <v>9</v>
      </c>
      <c r="I33" t="s">
        <v>176</v>
      </c>
      <c r="J33" t="s">
        <v>121</v>
      </c>
    </row>
    <row r="34" spans="1:10" ht="19.5" customHeight="1" x14ac:dyDescent="0.3">
      <c r="A34" s="18">
        <v>33</v>
      </c>
      <c r="B34" t="s">
        <v>224</v>
      </c>
      <c r="C34" s="48">
        <v>42069</v>
      </c>
      <c r="D34" t="s">
        <v>64</v>
      </c>
      <c r="E34" t="s">
        <v>225</v>
      </c>
      <c r="F34">
        <v>10560</v>
      </c>
      <c r="G34">
        <v>4.47</v>
      </c>
      <c r="H34">
        <v>16</v>
      </c>
      <c r="I34" t="s">
        <v>179</v>
      </c>
      <c r="J34" t="s">
        <v>172</v>
      </c>
    </row>
    <row r="35" spans="1:10" ht="19.5" customHeight="1" x14ac:dyDescent="0.3">
      <c r="A35" s="18">
        <v>34</v>
      </c>
      <c r="B35" t="s">
        <v>226</v>
      </c>
      <c r="C35" s="48">
        <v>44164</v>
      </c>
      <c r="D35" t="s">
        <v>64</v>
      </c>
      <c r="E35" t="s">
        <v>171</v>
      </c>
      <c r="F35">
        <v>47910</v>
      </c>
      <c r="G35">
        <v>4.49</v>
      </c>
      <c r="H35">
        <v>28</v>
      </c>
      <c r="I35" t="s">
        <v>179</v>
      </c>
      <c r="J35" t="s">
        <v>122</v>
      </c>
    </row>
    <row r="36" spans="1:10" ht="19.5" customHeight="1" x14ac:dyDescent="0.3">
      <c r="A36" s="18">
        <v>35</v>
      </c>
      <c r="B36" t="s">
        <v>227</v>
      </c>
      <c r="C36" s="48">
        <v>44215</v>
      </c>
      <c r="D36" t="s">
        <v>64</v>
      </c>
      <c r="E36" t="s">
        <v>228</v>
      </c>
      <c r="F36">
        <v>35580</v>
      </c>
      <c r="G36">
        <v>3.49</v>
      </c>
      <c r="H36">
        <v>22</v>
      </c>
      <c r="I36" t="s">
        <v>169</v>
      </c>
      <c r="J36" t="s">
        <v>210</v>
      </c>
    </row>
    <row r="37" spans="1:10" ht="19.5" customHeight="1" x14ac:dyDescent="0.3">
      <c r="A37" s="18">
        <v>36</v>
      </c>
      <c r="B37" t="s">
        <v>229</v>
      </c>
      <c r="C37" s="48">
        <v>45624</v>
      </c>
      <c r="D37" t="s">
        <v>203</v>
      </c>
      <c r="E37" t="s">
        <v>209</v>
      </c>
      <c r="F37">
        <v>27270</v>
      </c>
      <c r="G37">
        <v>3.56</v>
      </c>
      <c r="H37">
        <v>28</v>
      </c>
      <c r="I37" t="s">
        <v>7</v>
      </c>
      <c r="J37" t="s">
        <v>172</v>
      </c>
    </row>
    <row r="38" spans="1:10" ht="19.5" customHeight="1" x14ac:dyDescent="0.3">
      <c r="A38" s="18">
        <v>37</v>
      </c>
      <c r="B38" t="s">
        <v>230</v>
      </c>
      <c r="C38" s="48">
        <v>42266</v>
      </c>
      <c r="D38" t="s">
        <v>189</v>
      </c>
      <c r="E38" t="s">
        <v>215</v>
      </c>
      <c r="F38">
        <v>22740</v>
      </c>
      <c r="G38">
        <v>3.54</v>
      </c>
      <c r="H38">
        <v>22</v>
      </c>
      <c r="I38" t="s">
        <v>169</v>
      </c>
      <c r="J38" t="s">
        <v>172</v>
      </c>
    </row>
    <row r="39" spans="1:10" ht="19.5" customHeight="1" x14ac:dyDescent="0.3">
      <c r="A39" s="18">
        <v>38</v>
      </c>
      <c r="B39" t="s">
        <v>231</v>
      </c>
      <c r="C39" s="48">
        <v>42416</v>
      </c>
      <c r="D39" t="s">
        <v>203</v>
      </c>
      <c r="E39" t="s">
        <v>204</v>
      </c>
      <c r="F39">
        <v>10480</v>
      </c>
      <c r="G39">
        <v>3.95</v>
      </c>
      <c r="H39">
        <v>10</v>
      </c>
      <c r="I39" t="s">
        <v>7</v>
      </c>
      <c r="J39" t="s">
        <v>210</v>
      </c>
    </row>
    <row r="40" spans="1:10" ht="19.5" customHeight="1" x14ac:dyDescent="0.3">
      <c r="A40" s="18">
        <v>39</v>
      </c>
      <c r="B40" t="s">
        <v>232</v>
      </c>
      <c r="C40" s="48">
        <v>42372</v>
      </c>
      <c r="D40" t="s">
        <v>198</v>
      </c>
      <c r="E40" t="s">
        <v>199</v>
      </c>
      <c r="F40">
        <v>23710</v>
      </c>
      <c r="G40">
        <v>3.14</v>
      </c>
      <c r="H40">
        <v>18</v>
      </c>
      <c r="I40" t="s">
        <v>7</v>
      </c>
      <c r="J40" t="s">
        <v>121</v>
      </c>
    </row>
    <row r="41" spans="1:10" ht="19.5" customHeight="1" x14ac:dyDescent="0.3">
      <c r="A41" s="18">
        <v>40</v>
      </c>
      <c r="B41" t="s">
        <v>233</v>
      </c>
      <c r="C41" s="48">
        <v>42438</v>
      </c>
      <c r="D41" t="s">
        <v>198</v>
      </c>
      <c r="E41" t="s">
        <v>199</v>
      </c>
      <c r="F41">
        <v>33860</v>
      </c>
      <c r="G41">
        <v>3.53</v>
      </c>
      <c r="H41">
        <v>27</v>
      </c>
      <c r="I41" t="s">
        <v>176</v>
      </c>
      <c r="J41" t="s">
        <v>122</v>
      </c>
    </row>
    <row r="42" spans="1:10" ht="19.5" customHeight="1" x14ac:dyDescent="0.3">
      <c r="A42" s="18">
        <v>41</v>
      </c>
      <c r="B42" t="s">
        <v>234</v>
      </c>
      <c r="C42" s="48">
        <v>43853</v>
      </c>
      <c r="D42" t="s">
        <v>167</v>
      </c>
      <c r="E42" t="s">
        <v>168</v>
      </c>
      <c r="F42">
        <v>20490</v>
      </c>
      <c r="G42">
        <v>4.9400000000000004</v>
      </c>
      <c r="H42">
        <v>3</v>
      </c>
      <c r="I42" t="s">
        <v>7</v>
      </c>
      <c r="J42" t="s">
        <v>172</v>
      </c>
    </row>
    <row r="43" spans="1:10" ht="19.5" customHeight="1" x14ac:dyDescent="0.3">
      <c r="A43" s="18">
        <v>42</v>
      </c>
      <c r="B43" t="s">
        <v>235</v>
      </c>
      <c r="C43" s="48">
        <v>45154</v>
      </c>
      <c r="D43" t="s">
        <v>174</v>
      </c>
      <c r="E43" t="s">
        <v>175</v>
      </c>
      <c r="F43">
        <v>9700</v>
      </c>
      <c r="G43">
        <v>4.54</v>
      </c>
      <c r="H43">
        <v>20</v>
      </c>
      <c r="I43" t="s">
        <v>176</v>
      </c>
      <c r="J43" t="s">
        <v>121</v>
      </c>
    </row>
    <row r="44" spans="1:10" ht="19.5" customHeight="1" x14ac:dyDescent="0.3">
      <c r="A44" s="18">
        <v>43</v>
      </c>
      <c r="B44" t="s">
        <v>236</v>
      </c>
      <c r="C44" s="48">
        <v>43880</v>
      </c>
      <c r="D44" t="s">
        <v>167</v>
      </c>
      <c r="E44" t="s">
        <v>168</v>
      </c>
      <c r="F44">
        <v>39250</v>
      </c>
      <c r="G44">
        <v>4.8499999999999996</v>
      </c>
      <c r="H44">
        <v>20</v>
      </c>
      <c r="I44" t="s">
        <v>169</v>
      </c>
      <c r="J44" t="s">
        <v>121</v>
      </c>
    </row>
    <row r="45" spans="1:10" ht="19.5" customHeight="1" x14ac:dyDescent="0.3">
      <c r="A45" s="18">
        <v>44</v>
      </c>
      <c r="B45" t="s">
        <v>237</v>
      </c>
      <c r="C45" s="48">
        <v>43430</v>
      </c>
      <c r="D45" t="s">
        <v>198</v>
      </c>
      <c r="E45" t="s">
        <v>238</v>
      </c>
      <c r="F45">
        <v>49730</v>
      </c>
      <c r="G45">
        <v>2.7</v>
      </c>
      <c r="H45">
        <v>26</v>
      </c>
      <c r="I45" t="s">
        <v>176</v>
      </c>
      <c r="J45" t="s">
        <v>210</v>
      </c>
    </row>
    <row r="46" spans="1:10" ht="19.5" customHeight="1" x14ac:dyDescent="0.3">
      <c r="A46" s="18">
        <v>45</v>
      </c>
      <c r="B46" t="s">
        <v>239</v>
      </c>
      <c r="C46" s="48">
        <v>42874</v>
      </c>
      <c r="D46" t="s">
        <v>182</v>
      </c>
      <c r="E46" t="s">
        <v>183</v>
      </c>
      <c r="F46">
        <v>19020</v>
      </c>
      <c r="G46">
        <v>3.5</v>
      </c>
      <c r="H46">
        <v>0</v>
      </c>
      <c r="I46" t="s">
        <v>7</v>
      </c>
      <c r="J46" t="s">
        <v>122</v>
      </c>
    </row>
    <row r="47" spans="1:10" ht="19.5" customHeight="1" x14ac:dyDescent="0.3">
      <c r="A47" s="18">
        <v>46</v>
      </c>
      <c r="B47" t="s">
        <v>240</v>
      </c>
      <c r="C47" s="48">
        <v>42235</v>
      </c>
      <c r="D47" t="s">
        <v>198</v>
      </c>
      <c r="E47" t="s">
        <v>238</v>
      </c>
      <c r="F47">
        <v>45040</v>
      </c>
      <c r="G47">
        <v>3.19</v>
      </c>
      <c r="H47">
        <v>7</v>
      </c>
      <c r="I47" t="s">
        <v>169</v>
      </c>
      <c r="J47" t="s">
        <v>180</v>
      </c>
    </row>
    <row r="48" spans="1:10" ht="19.5" customHeight="1" x14ac:dyDescent="0.3">
      <c r="A48" s="18">
        <v>47</v>
      </c>
      <c r="B48" t="s">
        <v>241</v>
      </c>
      <c r="C48" s="48">
        <v>43589</v>
      </c>
      <c r="D48" t="s">
        <v>182</v>
      </c>
      <c r="E48" t="s">
        <v>183</v>
      </c>
      <c r="F48">
        <v>34410</v>
      </c>
      <c r="G48">
        <v>4.6900000000000004</v>
      </c>
      <c r="H48">
        <v>16</v>
      </c>
      <c r="I48" t="s">
        <v>179</v>
      </c>
      <c r="J48" t="s">
        <v>180</v>
      </c>
    </row>
    <row r="49" spans="1:10" ht="19.5" customHeight="1" x14ac:dyDescent="0.3">
      <c r="A49" s="18">
        <v>48</v>
      </c>
      <c r="B49" t="s">
        <v>242</v>
      </c>
      <c r="C49" s="48">
        <v>45177</v>
      </c>
      <c r="D49" t="s">
        <v>174</v>
      </c>
      <c r="E49" t="s">
        <v>175</v>
      </c>
      <c r="F49">
        <v>18990</v>
      </c>
      <c r="G49">
        <v>3.67</v>
      </c>
      <c r="H49">
        <v>7</v>
      </c>
      <c r="I49" t="s">
        <v>169</v>
      </c>
      <c r="J49" t="s">
        <v>121</v>
      </c>
    </row>
    <row r="50" spans="1:10" ht="19.5" customHeight="1" x14ac:dyDescent="0.3">
      <c r="A50" s="18">
        <v>49</v>
      </c>
      <c r="B50" t="s">
        <v>243</v>
      </c>
      <c r="C50" s="48">
        <v>45224</v>
      </c>
      <c r="D50" t="s">
        <v>167</v>
      </c>
      <c r="E50" t="s">
        <v>168</v>
      </c>
      <c r="F50">
        <v>39300</v>
      </c>
      <c r="G50">
        <v>4.01</v>
      </c>
      <c r="H50">
        <v>17</v>
      </c>
      <c r="I50" t="s">
        <v>169</v>
      </c>
      <c r="J50" t="s">
        <v>121</v>
      </c>
    </row>
    <row r="51" spans="1:10" ht="19.5" customHeight="1" x14ac:dyDescent="0.3">
      <c r="A51" s="18">
        <v>50</v>
      </c>
      <c r="B51" t="s">
        <v>244</v>
      </c>
      <c r="C51" s="48">
        <v>43874</v>
      </c>
      <c r="D51" t="s">
        <v>167</v>
      </c>
      <c r="E51" t="s">
        <v>185</v>
      </c>
      <c r="F51">
        <v>47310</v>
      </c>
      <c r="G51">
        <v>4.3499999999999996</v>
      </c>
      <c r="H51">
        <v>29</v>
      </c>
      <c r="I51" t="s">
        <v>7</v>
      </c>
      <c r="J51" t="s">
        <v>121</v>
      </c>
    </row>
    <row r="52" spans="1:10" ht="19.5" customHeight="1" x14ac:dyDescent="0.3">
      <c r="A52" s="18">
        <v>51</v>
      </c>
      <c r="B52" t="s">
        <v>245</v>
      </c>
      <c r="C52" s="48">
        <v>44582</v>
      </c>
      <c r="D52" t="s">
        <v>189</v>
      </c>
      <c r="E52" t="s">
        <v>246</v>
      </c>
      <c r="F52">
        <v>41820</v>
      </c>
      <c r="G52">
        <v>3.19</v>
      </c>
      <c r="H52">
        <v>3</v>
      </c>
      <c r="I52" t="s">
        <v>7</v>
      </c>
      <c r="J52" t="s">
        <v>122</v>
      </c>
    </row>
    <row r="53" spans="1:10" ht="19.5" customHeight="1" x14ac:dyDescent="0.3">
      <c r="A53" s="18">
        <v>52</v>
      </c>
      <c r="B53" t="s">
        <v>247</v>
      </c>
      <c r="C53" s="48">
        <v>44064</v>
      </c>
      <c r="D53" t="s">
        <v>198</v>
      </c>
      <c r="E53" t="s">
        <v>238</v>
      </c>
      <c r="F53">
        <v>27220</v>
      </c>
      <c r="G53">
        <v>3.98</v>
      </c>
      <c r="H53">
        <v>2</v>
      </c>
      <c r="I53" t="s">
        <v>179</v>
      </c>
      <c r="J53" t="s">
        <v>180</v>
      </c>
    </row>
    <row r="54" spans="1:10" ht="19.5" customHeight="1" x14ac:dyDescent="0.3">
      <c r="A54" s="18">
        <v>53</v>
      </c>
      <c r="B54" t="s">
        <v>248</v>
      </c>
      <c r="C54" s="48">
        <v>43879</v>
      </c>
      <c r="D54" t="s">
        <v>167</v>
      </c>
      <c r="E54" t="s">
        <v>168</v>
      </c>
      <c r="F54">
        <v>41080</v>
      </c>
      <c r="G54">
        <v>3.86</v>
      </c>
      <c r="H54">
        <v>11</v>
      </c>
      <c r="I54" t="s">
        <v>7</v>
      </c>
      <c r="J54" t="s">
        <v>121</v>
      </c>
    </row>
    <row r="55" spans="1:10" ht="19.5" customHeight="1" x14ac:dyDescent="0.3">
      <c r="A55" s="18">
        <v>54</v>
      </c>
      <c r="B55" t="s">
        <v>249</v>
      </c>
      <c r="C55" s="48">
        <v>44935</v>
      </c>
      <c r="D55" t="s">
        <v>174</v>
      </c>
      <c r="E55" t="s">
        <v>213</v>
      </c>
      <c r="F55">
        <v>42440</v>
      </c>
      <c r="G55">
        <v>4.22</v>
      </c>
      <c r="H55">
        <v>10</v>
      </c>
      <c r="I55" t="s">
        <v>176</v>
      </c>
      <c r="J55" t="s">
        <v>121</v>
      </c>
    </row>
    <row r="56" spans="1:10" ht="19.5" customHeight="1" x14ac:dyDescent="0.3">
      <c r="A56" s="18">
        <v>55</v>
      </c>
      <c r="B56" t="s">
        <v>250</v>
      </c>
      <c r="C56" s="48">
        <v>42575</v>
      </c>
      <c r="D56" t="s">
        <v>189</v>
      </c>
      <c r="E56" t="s">
        <v>246</v>
      </c>
      <c r="F56">
        <v>38460</v>
      </c>
      <c r="G56">
        <v>2.64</v>
      </c>
      <c r="H56">
        <v>26</v>
      </c>
      <c r="I56" t="s">
        <v>7</v>
      </c>
      <c r="J56" t="s">
        <v>121</v>
      </c>
    </row>
    <row r="57" spans="1:10" ht="19.5" customHeight="1" x14ac:dyDescent="0.3">
      <c r="A57" s="18">
        <v>56</v>
      </c>
      <c r="B57" t="s">
        <v>251</v>
      </c>
      <c r="C57" s="48">
        <v>45196</v>
      </c>
      <c r="D57" t="s">
        <v>189</v>
      </c>
      <c r="E57" t="s">
        <v>246</v>
      </c>
      <c r="F57">
        <v>26100</v>
      </c>
      <c r="G57">
        <v>3.51</v>
      </c>
      <c r="H57">
        <v>16</v>
      </c>
      <c r="I57" t="s">
        <v>179</v>
      </c>
      <c r="J57" t="s">
        <v>180</v>
      </c>
    </row>
    <row r="58" spans="1:10" ht="19.5" customHeight="1" x14ac:dyDescent="0.3">
      <c r="A58" s="18">
        <v>57</v>
      </c>
      <c r="B58" t="s">
        <v>252</v>
      </c>
      <c r="C58" s="48">
        <v>42812</v>
      </c>
      <c r="D58" t="s">
        <v>64</v>
      </c>
      <c r="E58" t="s">
        <v>171</v>
      </c>
      <c r="F58">
        <v>48350</v>
      </c>
      <c r="G58">
        <v>4.66</v>
      </c>
      <c r="H58">
        <v>13</v>
      </c>
      <c r="I58" t="s">
        <v>7</v>
      </c>
      <c r="J58" t="s">
        <v>122</v>
      </c>
    </row>
    <row r="59" spans="1:10" ht="19.5" customHeight="1" x14ac:dyDescent="0.3">
      <c r="A59" s="18">
        <v>58</v>
      </c>
      <c r="B59" t="s">
        <v>253</v>
      </c>
      <c r="C59" s="48">
        <v>45406</v>
      </c>
      <c r="D59" t="s">
        <v>198</v>
      </c>
      <c r="E59" t="s">
        <v>199</v>
      </c>
      <c r="F59">
        <v>30140</v>
      </c>
      <c r="G59">
        <v>3.74</v>
      </c>
      <c r="H59">
        <v>23</v>
      </c>
      <c r="I59" t="s">
        <v>7</v>
      </c>
      <c r="J59" t="s">
        <v>122</v>
      </c>
    </row>
    <row r="60" spans="1:10" ht="19.5" customHeight="1" x14ac:dyDescent="0.3">
      <c r="A60" s="18">
        <v>59</v>
      </c>
      <c r="B60" t="s">
        <v>254</v>
      </c>
      <c r="C60" s="48">
        <v>43053</v>
      </c>
      <c r="D60" t="s">
        <v>189</v>
      </c>
      <c r="E60" t="s">
        <v>190</v>
      </c>
      <c r="F60">
        <v>12020</v>
      </c>
      <c r="G60">
        <v>3.2</v>
      </c>
      <c r="H60">
        <v>22</v>
      </c>
      <c r="I60" t="s">
        <v>7</v>
      </c>
      <c r="J60" t="s">
        <v>210</v>
      </c>
    </row>
    <row r="61" spans="1:10" ht="19.5" customHeight="1" x14ac:dyDescent="0.3">
      <c r="A61" s="18">
        <v>60</v>
      </c>
      <c r="B61" t="s">
        <v>255</v>
      </c>
      <c r="C61" s="48">
        <v>44095</v>
      </c>
      <c r="D61" t="s">
        <v>203</v>
      </c>
      <c r="E61" t="s">
        <v>256</v>
      </c>
      <c r="F61">
        <v>39770</v>
      </c>
      <c r="G61">
        <v>2.83</v>
      </c>
      <c r="H61">
        <v>20</v>
      </c>
      <c r="I61" t="s">
        <v>176</v>
      </c>
      <c r="J61" t="s">
        <v>210</v>
      </c>
    </row>
    <row r="62" spans="1:10" ht="19.5" customHeight="1" x14ac:dyDescent="0.3">
      <c r="A62" s="18">
        <v>61</v>
      </c>
      <c r="B62" t="s">
        <v>257</v>
      </c>
      <c r="C62" s="48">
        <v>45176</v>
      </c>
      <c r="D62" t="s">
        <v>64</v>
      </c>
      <c r="E62" t="s">
        <v>225</v>
      </c>
      <c r="F62">
        <v>48640</v>
      </c>
      <c r="G62">
        <v>2.73</v>
      </c>
      <c r="H62">
        <v>12</v>
      </c>
      <c r="I62" t="s">
        <v>169</v>
      </c>
      <c r="J62" t="s">
        <v>180</v>
      </c>
    </row>
    <row r="63" spans="1:10" ht="19.5" customHeight="1" x14ac:dyDescent="0.3">
      <c r="A63" s="18">
        <v>62</v>
      </c>
      <c r="B63" t="s">
        <v>258</v>
      </c>
      <c r="C63" s="48">
        <v>45213</v>
      </c>
      <c r="D63" t="s">
        <v>198</v>
      </c>
      <c r="E63" t="s">
        <v>199</v>
      </c>
      <c r="F63">
        <v>16990</v>
      </c>
      <c r="G63">
        <v>2.65</v>
      </c>
      <c r="H63">
        <v>17</v>
      </c>
      <c r="I63" t="s">
        <v>179</v>
      </c>
      <c r="J63" t="s">
        <v>180</v>
      </c>
    </row>
    <row r="64" spans="1:10" ht="19.5" customHeight="1" x14ac:dyDescent="0.3">
      <c r="A64" s="18">
        <v>63</v>
      </c>
      <c r="B64" t="s">
        <v>259</v>
      </c>
      <c r="C64" s="48">
        <v>43244</v>
      </c>
      <c r="D64" t="s">
        <v>198</v>
      </c>
      <c r="E64" t="s">
        <v>260</v>
      </c>
      <c r="F64">
        <v>16210</v>
      </c>
      <c r="G64">
        <v>4.9000000000000004</v>
      </c>
      <c r="H64">
        <v>16</v>
      </c>
      <c r="I64" t="s">
        <v>179</v>
      </c>
      <c r="J64" t="s">
        <v>172</v>
      </c>
    </row>
    <row r="65" spans="1:10" ht="19.5" customHeight="1" x14ac:dyDescent="0.3">
      <c r="A65" s="18">
        <v>64</v>
      </c>
      <c r="B65" t="s">
        <v>261</v>
      </c>
      <c r="C65" s="48">
        <v>42586</v>
      </c>
      <c r="D65" t="s">
        <v>167</v>
      </c>
      <c r="E65" t="s">
        <v>168</v>
      </c>
      <c r="F65">
        <v>34680</v>
      </c>
      <c r="G65">
        <v>4.46</v>
      </c>
      <c r="H65">
        <v>1</v>
      </c>
      <c r="I65" t="s">
        <v>179</v>
      </c>
      <c r="J65" t="s">
        <v>122</v>
      </c>
    </row>
    <row r="66" spans="1:10" ht="19.5" customHeight="1" x14ac:dyDescent="0.3">
      <c r="A66" s="18">
        <v>65</v>
      </c>
      <c r="B66" t="s">
        <v>262</v>
      </c>
      <c r="C66" s="48">
        <v>43911</v>
      </c>
      <c r="D66" t="s">
        <v>174</v>
      </c>
      <c r="E66" t="s">
        <v>175</v>
      </c>
      <c r="F66">
        <v>13250</v>
      </c>
      <c r="G66">
        <v>3.2</v>
      </c>
      <c r="H66">
        <v>19</v>
      </c>
      <c r="I66" t="s">
        <v>176</v>
      </c>
      <c r="J66" t="s">
        <v>122</v>
      </c>
    </row>
    <row r="67" spans="1:10" ht="19.5" customHeight="1" x14ac:dyDescent="0.3">
      <c r="A67" s="18">
        <v>66</v>
      </c>
      <c r="B67" t="s">
        <v>263</v>
      </c>
      <c r="C67" s="48">
        <v>44375</v>
      </c>
      <c r="D67" t="s">
        <v>174</v>
      </c>
      <c r="E67" t="s">
        <v>213</v>
      </c>
      <c r="F67">
        <v>42720</v>
      </c>
      <c r="G67">
        <v>3.38</v>
      </c>
      <c r="H67">
        <v>18</v>
      </c>
      <c r="I67" t="s">
        <v>176</v>
      </c>
      <c r="J67" t="s">
        <v>180</v>
      </c>
    </row>
    <row r="68" spans="1:10" ht="19.5" customHeight="1" x14ac:dyDescent="0.3">
      <c r="A68" s="18">
        <v>67</v>
      </c>
      <c r="B68" t="s">
        <v>264</v>
      </c>
      <c r="C68" s="48">
        <v>43647</v>
      </c>
      <c r="D68" t="s">
        <v>203</v>
      </c>
      <c r="E68" t="s">
        <v>204</v>
      </c>
      <c r="F68">
        <v>16450</v>
      </c>
      <c r="G68">
        <v>3.98</v>
      </c>
      <c r="H68">
        <v>23</v>
      </c>
      <c r="I68" t="s">
        <v>179</v>
      </c>
      <c r="J68" t="s">
        <v>122</v>
      </c>
    </row>
    <row r="69" spans="1:10" ht="19.5" customHeight="1" x14ac:dyDescent="0.3">
      <c r="A69" s="18">
        <v>68</v>
      </c>
      <c r="B69" t="s">
        <v>265</v>
      </c>
      <c r="C69" s="48">
        <v>43004</v>
      </c>
      <c r="D69" t="s">
        <v>64</v>
      </c>
      <c r="E69" t="s">
        <v>171</v>
      </c>
      <c r="F69">
        <v>11980</v>
      </c>
      <c r="G69">
        <v>3.43</v>
      </c>
      <c r="H69">
        <v>29</v>
      </c>
      <c r="I69" t="s">
        <v>179</v>
      </c>
      <c r="J69" t="s">
        <v>180</v>
      </c>
    </row>
    <row r="70" spans="1:10" ht="19.5" customHeight="1" x14ac:dyDescent="0.3">
      <c r="A70" s="18">
        <v>69</v>
      </c>
      <c r="B70" t="s">
        <v>266</v>
      </c>
      <c r="C70" s="48">
        <v>44478</v>
      </c>
      <c r="D70" t="s">
        <v>189</v>
      </c>
      <c r="E70" t="s">
        <v>190</v>
      </c>
      <c r="F70">
        <v>25440</v>
      </c>
      <c r="G70">
        <v>3.44</v>
      </c>
      <c r="H70">
        <v>10</v>
      </c>
      <c r="I70" t="s">
        <v>7</v>
      </c>
      <c r="J70" t="s">
        <v>180</v>
      </c>
    </row>
    <row r="71" spans="1:10" ht="19.5" customHeight="1" x14ac:dyDescent="0.3">
      <c r="A71" s="18">
        <v>70</v>
      </c>
      <c r="B71" t="s">
        <v>267</v>
      </c>
      <c r="C71" s="48">
        <v>45215</v>
      </c>
      <c r="D71" t="s">
        <v>203</v>
      </c>
      <c r="E71" t="s">
        <v>204</v>
      </c>
      <c r="F71">
        <v>42820</v>
      </c>
      <c r="G71">
        <v>2.96</v>
      </c>
      <c r="H71">
        <v>9</v>
      </c>
      <c r="I71" t="s">
        <v>176</v>
      </c>
      <c r="J71" t="s">
        <v>180</v>
      </c>
    </row>
    <row r="72" spans="1:10" ht="19.5" customHeight="1" x14ac:dyDescent="0.3">
      <c r="A72" s="18">
        <v>71</v>
      </c>
      <c r="B72" t="s">
        <v>268</v>
      </c>
      <c r="C72" s="48">
        <v>43556</v>
      </c>
      <c r="D72" t="s">
        <v>203</v>
      </c>
      <c r="E72" t="s">
        <v>256</v>
      </c>
      <c r="F72">
        <v>26410</v>
      </c>
      <c r="G72">
        <v>4.2300000000000004</v>
      </c>
      <c r="H72">
        <v>3</v>
      </c>
      <c r="I72" t="s">
        <v>169</v>
      </c>
      <c r="J72" t="s">
        <v>180</v>
      </c>
    </row>
    <row r="73" spans="1:10" ht="19.5" customHeight="1" x14ac:dyDescent="0.3">
      <c r="A73" s="18">
        <v>72</v>
      </c>
      <c r="B73" t="s">
        <v>269</v>
      </c>
      <c r="C73" s="48">
        <v>43532</v>
      </c>
      <c r="D73" t="s">
        <v>189</v>
      </c>
      <c r="E73" t="s">
        <v>190</v>
      </c>
      <c r="F73">
        <v>22760</v>
      </c>
      <c r="G73">
        <v>2.61</v>
      </c>
      <c r="H73">
        <v>25</v>
      </c>
      <c r="I73" t="s">
        <v>7</v>
      </c>
      <c r="J73" t="s">
        <v>210</v>
      </c>
    </row>
    <row r="74" spans="1:10" ht="19.5" customHeight="1" x14ac:dyDescent="0.3">
      <c r="A74" s="18">
        <v>73</v>
      </c>
      <c r="B74" t="s">
        <v>270</v>
      </c>
      <c r="C74" s="48">
        <v>44016</v>
      </c>
      <c r="D74" t="s">
        <v>189</v>
      </c>
      <c r="E74" t="s">
        <v>215</v>
      </c>
      <c r="F74">
        <v>17310</v>
      </c>
      <c r="G74">
        <v>3.73</v>
      </c>
      <c r="H74">
        <v>28</v>
      </c>
      <c r="I74" t="s">
        <v>7</v>
      </c>
      <c r="J74" t="s">
        <v>172</v>
      </c>
    </row>
    <row r="75" spans="1:10" ht="19.5" customHeight="1" x14ac:dyDescent="0.3">
      <c r="A75" s="18">
        <v>74</v>
      </c>
      <c r="B75" t="s">
        <v>271</v>
      </c>
      <c r="C75" s="48">
        <v>44603</v>
      </c>
      <c r="D75" t="s">
        <v>203</v>
      </c>
      <c r="E75" t="s">
        <v>256</v>
      </c>
      <c r="F75">
        <v>34020</v>
      </c>
      <c r="G75">
        <v>4.49</v>
      </c>
      <c r="H75">
        <v>29</v>
      </c>
      <c r="I75" t="s">
        <v>169</v>
      </c>
      <c r="J75" t="s">
        <v>210</v>
      </c>
    </row>
    <row r="76" spans="1:10" ht="19.5" customHeight="1" x14ac:dyDescent="0.3">
      <c r="A76" s="18">
        <v>75</v>
      </c>
      <c r="B76" t="s">
        <v>272</v>
      </c>
      <c r="C76" s="48">
        <v>42593</v>
      </c>
      <c r="D76" t="s">
        <v>167</v>
      </c>
      <c r="E76" t="s">
        <v>168</v>
      </c>
      <c r="F76">
        <v>12640</v>
      </c>
      <c r="G76">
        <v>4.4000000000000004</v>
      </c>
      <c r="H76">
        <v>26</v>
      </c>
      <c r="I76" t="s">
        <v>176</v>
      </c>
      <c r="J76" t="s">
        <v>210</v>
      </c>
    </row>
    <row r="77" spans="1:10" ht="19.5" customHeight="1" x14ac:dyDescent="0.3">
      <c r="A77" s="18">
        <v>76</v>
      </c>
      <c r="B77" t="s">
        <v>273</v>
      </c>
      <c r="C77" s="48">
        <v>45233</v>
      </c>
      <c r="D77" t="s">
        <v>203</v>
      </c>
      <c r="E77" t="s">
        <v>256</v>
      </c>
      <c r="F77">
        <v>44420</v>
      </c>
      <c r="G77">
        <v>3.56</v>
      </c>
      <c r="H77">
        <v>30</v>
      </c>
      <c r="I77" t="s">
        <v>7</v>
      </c>
      <c r="J77" t="s">
        <v>180</v>
      </c>
    </row>
    <row r="78" spans="1:10" ht="19.5" customHeight="1" x14ac:dyDescent="0.3">
      <c r="A78" s="18">
        <v>77</v>
      </c>
      <c r="B78" t="s">
        <v>274</v>
      </c>
      <c r="C78" s="48">
        <v>42077</v>
      </c>
      <c r="D78" t="s">
        <v>182</v>
      </c>
      <c r="E78" t="s">
        <v>187</v>
      </c>
      <c r="F78">
        <v>19980</v>
      </c>
      <c r="G78">
        <v>3.72</v>
      </c>
      <c r="H78">
        <v>23</v>
      </c>
      <c r="I78" t="s">
        <v>7</v>
      </c>
      <c r="J78" t="s">
        <v>172</v>
      </c>
    </row>
    <row r="79" spans="1:10" ht="19.5" customHeight="1" x14ac:dyDescent="0.3">
      <c r="A79" s="18">
        <v>78</v>
      </c>
      <c r="B79" t="s">
        <v>275</v>
      </c>
      <c r="C79" s="48">
        <v>42536</v>
      </c>
      <c r="D79" t="s">
        <v>182</v>
      </c>
      <c r="E79" t="s">
        <v>183</v>
      </c>
      <c r="F79">
        <v>31180</v>
      </c>
      <c r="G79">
        <v>4.4400000000000004</v>
      </c>
      <c r="H79">
        <v>22</v>
      </c>
      <c r="I79" t="s">
        <v>169</v>
      </c>
      <c r="J79" t="s">
        <v>180</v>
      </c>
    </row>
    <row r="80" spans="1:10" ht="19.5" customHeight="1" x14ac:dyDescent="0.3">
      <c r="A80" s="18">
        <v>79</v>
      </c>
      <c r="B80" t="s">
        <v>276</v>
      </c>
      <c r="C80" s="48">
        <v>42794</v>
      </c>
      <c r="D80" t="s">
        <v>203</v>
      </c>
      <c r="E80" t="s">
        <v>256</v>
      </c>
      <c r="F80">
        <v>27820</v>
      </c>
      <c r="G80">
        <v>4.33</v>
      </c>
      <c r="H80">
        <v>8</v>
      </c>
      <c r="I80" t="s">
        <v>7</v>
      </c>
      <c r="J80" t="s">
        <v>210</v>
      </c>
    </row>
    <row r="81" spans="1:10" ht="19.5" customHeight="1" x14ac:dyDescent="0.3">
      <c r="A81" s="18">
        <v>80</v>
      </c>
      <c r="B81" t="s">
        <v>277</v>
      </c>
      <c r="C81" s="48">
        <v>42912</v>
      </c>
      <c r="D81" t="s">
        <v>167</v>
      </c>
      <c r="E81" t="s">
        <v>185</v>
      </c>
      <c r="F81">
        <v>47860</v>
      </c>
      <c r="G81">
        <v>4.59</v>
      </c>
      <c r="H81">
        <v>19</v>
      </c>
      <c r="I81" t="s">
        <v>179</v>
      </c>
      <c r="J81" t="s">
        <v>122</v>
      </c>
    </row>
    <row r="82" spans="1:10" ht="19.5" customHeight="1" x14ac:dyDescent="0.3">
      <c r="A82" s="18">
        <v>81</v>
      </c>
      <c r="B82" t="s">
        <v>278</v>
      </c>
      <c r="C82" s="48">
        <v>45164</v>
      </c>
      <c r="D82" t="s">
        <v>64</v>
      </c>
      <c r="E82" t="s">
        <v>225</v>
      </c>
      <c r="F82">
        <v>20370</v>
      </c>
      <c r="G82">
        <v>2.89</v>
      </c>
      <c r="H82">
        <v>8</v>
      </c>
      <c r="I82" t="s">
        <v>7</v>
      </c>
      <c r="J82" t="s">
        <v>210</v>
      </c>
    </row>
    <row r="83" spans="1:10" ht="19.5" customHeight="1" x14ac:dyDescent="0.3">
      <c r="A83" s="18">
        <v>82</v>
      </c>
      <c r="B83" t="s">
        <v>279</v>
      </c>
      <c r="C83" s="48">
        <v>43911</v>
      </c>
      <c r="D83" t="s">
        <v>203</v>
      </c>
      <c r="E83" t="s">
        <v>209</v>
      </c>
      <c r="F83">
        <v>27660</v>
      </c>
      <c r="G83">
        <v>3.28</v>
      </c>
      <c r="H83">
        <v>1</v>
      </c>
      <c r="I83" t="s">
        <v>169</v>
      </c>
      <c r="J83" t="s">
        <v>122</v>
      </c>
    </row>
    <row r="84" spans="1:10" ht="19.5" customHeight="1" x14ac:dyDescent="0.3">
      <c r="A84" s="18">
        <v>83</v>
      </c>
      <c r="B84" t="s">
        <v>280</v>
      </c>
      <c r="C84" s="48">
        <v>45176</v>
      </c>
      <c r="D84" t="s">
        <v>182</v>
      </c>
      <c r="E84" t="s">
        <v>183</v>
      </c>
      <c r="F84">
        <v>23010</v>
      </c>
      <c r="G84">
        <v>4.46</v>
      </c>
      <c r="H84">
        <v>10</v>
      </c>
      <c r="I84" t="s">
        <v>7</v>
      </c>
      <c r="J84" t="s">
        <v>122</v>
      </c>
    </row>
    <row r="85" spans="1:10" ht="19.5" customHeight="1" x14ac:dyDescent="0.3">
      <c r="A85" s="18">
        <v>84</v>
      </c>
      <c r="B85" t="s">
        <v>281</v>
      </c>
      <c r="C85" s="48">
        <v>45076</v>
      </c>
      <c r="D85" t="s">
        <v>64</v>
      </c>
      <c r="E85" t="s">
        <v>171</v>
      </c>
      <c r="F85">
        <v>37300</v>
      </c>
      <c r="G85">
        <v>4.93</v>
      </c>
      <c r="H85">
        <v>13</v>
      </c>
      <c r="I85" t="s">
        <v>7</v>
      </c>
      <c r="J85" t="s">
        <v>180</v>
      </c>
    </row>
    <row r="86" spans="1:10" ht="19.5" customHeight="1" x14ac:dyDescent="0.3">
      <c r="A86" s="18">
        <v>85</v>
      </c>
      <c r="B86" t="s">
        <v>282</v>
      </c>
      <c r="C86" s="48">
        <v>42069</v>
      </c>
      <c r="D86" t="s">
        <v>203</v>
      </c>
      <c r="E86" t="s">
        <v>256</v>
      </c>
      <c r="F86">
        <v>28710</v>
      </c>
      <c r="G86">
        <v>4.1500000000000004</v>
      </c>
      <c r="H86">
        <v>7</v>
      </c>
      <c r="I86" t="s">
        <v>7</v>
      </c>
      <c r="J86" t="s">
        <v>180</v>
      </c>
    </row>
    <row r="87" spans="1:10" ht="19.5" customHeight="1" x14ac:dyDescent="0.3">
      <c r="A87" s="18">
        <v>86</v>
      </c>
      <c r="B87" t="s">
        <v>283</v>
      </c>
      <c r="C87" s="48">
        <v>43205</v>
      </c>
      <c r="D87" t="s">
        <v>203</v>
      </c>
      <c r="E87" t="s">
        <v>209</v>
      </c>
      <c r="F87">
        <v>19860</v>
      </c>
      <c r="G87">
        <v>4.0599999999999996</v>
      </c>
      <c r="H87">
        <v>27</v>
      </c>
      <c r="I87" t="s">
        <v>169</v>
      </c>
      <c r="J87" t="s">
        <v>172</v>
      </c>
    </row>
    <row r="88" spans="1:10" ht="19.5" customHeight="1" x14ac:dyDescent="0.3">
      <c r="A88" s="18">
        <v>87</v>
      </c>
      <c r="B88" t="s">
        <v>284</v>
      </c>
      <c r="C88" s="48">
        <v>45225</v>
      </c>
      <c r="D88" t="s">
        <v>174</v>
      </c>
      <c r="E88" t="s">
        <v>213</v>
      </c>
      <c r="F88">
        <v>46550</v>
      </c>
      <c r="G88">
        <v>2.81</v>
      </c>
      <c r="H88">
        <v>27</v>
      </c>
      <c r="I88" t="s">
        <v>179</v>
      </c>
      <c r="J88" t="s">
        <v>121</v>
      </c>
    </row>
    <row r="89" spans="1:10" ht="19.5" customHeight="1" x14ac:dyDescent="0.3">
      <c r="A89" s="18">
        <v>88</v>
      </c>
      <c r="B89" t="s">
        <v>285</v>
      </c>
      <c r="C89" s="48">
        <v>44598</v>
      </c>
      <c r="D89" t="s">
        <v>189</v>
      </c>
      <c r="E89" t="s">
        <v>206</v>
      </c>
      <c r="F89">
        <v>31520</v>
      </c>
      <c r="G89">
        <v>2.64</v>
      </c>
      <c r="H89">
        <v>19</v>
      </c>
      <c r="I89" t="s">
        <v>176</v>
      </c>
      <c r="J89" t="s">
        <v>180</v>
      </c>
    </row>
    <row r="90" spans="1:10" ht="19.5" customHeight="1" x14ac:dyDescent="0.3">
      <c r="A90" s="18">
        <v>89</v>
      </c>
      <c r="B90" t="s">
        <v>286</v>
      </c>
      <c r="C90" s="48">
        <v>43801</v>
      </c>
      <c r="D90" t="s">
        <v>64</v>
      </c>
      <c r="E90" t="s">
        <v>225</v>
      </c>
      <c r="F90">
        <v>32220</v>
      </c>
      <c r="G90">
        <v>4.28</v>
      </c>
      <c r="H90">
        <v>20</v>
      </c>
      <c r="I90" t="s">
        <v>179</v>
      </c>
      <c r="J90" t="s">
        <v>122</v>
      </c>
    </row>
    <row r="91" spans="1:10" ht="19.5" customHeight="1" x14ac:dyDescent="0.3">
      <c r="A91" s="18">
        <v>90</v>
      </c>
      <c r="B91" t="s">
        <v>287</v>
      </c>
      <c r="C91" s="48">
        <v>44270</v>
      </c>
      <c r="D91" t="s">
        <v>189</v>
      </c>
      <c r="E91" t="s">
        <v>206</v>
      </c>
      <c r="F91">
        <v>21060</v>
      </c>
      <c r="G91">
        <v>2.73</v>
      </c>
      <c r="H91">
        <v>22</v>
      </c>
      <c r="I91" t="s">
        <v>169</v>
      </c>
      <c r="J91" t="s">
        <v>121</v>
      </c>
    </row>
    <row r="92" spans="1:10" ht="19.5" customHeight="1" x14ac:dyDescent="0.3">
      <c r="A92" s="18">
        <v>91</v>
      </c>
      <c r="B92" t="s">
        <v>288</v>
      </c>
      <c r="C92" s="48">
        <v>44959</v>
      </c>
      <c r="D92" t="s">
        <v>64</v>
      </c>
      <c r="E92" t="s">
        <v>225</v>
      </c>
      <c r="F92">
        <v>42800</v>
      </c>
      <c r="G92">
        <v>3.83</v>
      </c>
      <c r="H92">
        <v>3</v>
      </c>
      <c r="I92" t="s">
        <v>169</v>
      </c>
      <c r="J92" t="s">
        <v>121</v>
      </c>
    </row>
    <row r="93" spans="1:10" ht="19.5" customHeight="1" x14ac:dyDescent="0.3">
      <c r="A93" s="18">
        <v>92</v>
      </c>
      <c r="B93" t="s">
        <v>289</v>
      </c>
      <c r="C93" s="48">
        <v>43987</v>
      </c>
      <c r="D93" t="s">
        <v>203</v>
      </c>
      <c r="E93" t="s">
        <v>256</v>
      </c>
      <c r="F93">
        <v>8560</v>
      </c>
      <c r="G93">
        <v>3.07</v>
      </c>
      <c r="H93">
        <v>25</v>
      </c>
      <c r="I93" t="s">
        <v>7</v>
      </c>
      <c r="J93" t="s">
        <v>210</v>
      </c>
    </row>
    <row r="94" spans="1:10" ht="19.5" customHeight="1" x14ac:dyDescent="0.3">
      <c r="A94" s="18">
        <v>93</v>
      </c>
      <c r="B94" t="s">
        <v>290</v>
      </c>
      <c r="C94" s="48">
        <v>44945</v>
      </c>
      <c r="D94" t="s">
        <v>174</v>
      </c>
      <c r="E94" t="s">
        <v>213</v>
      </c>
      <c r="F94">
        <v>48540</v>
      </c>
      <c r="G94">
        <v>3.25</v>
      </c>
      <c r="H94">
        <v>3</v>
      </c>
      <c r="I94" t="s">
        <v>7</v>
      </c>
      <c r="J94" t="s">
        <v>121</v>
      </c>
    </row>
    <row r="95" spans="1:10" ht="19.5" customHeight="1" x14ac:dyDescent="0.3">
      <c r="A95" s="18">
        <v>94</v>
      </c>
      <c r="B95" t="s">
        <v>291</v>
      </c>
      <c r="C95" s="48">
        <v>43377</v>
      </c>
      <c r="D95" t="s">
        <v>174</v>
      </c>
      <c r="E95" t="s">
        <v>175</v>
      </c>
      <c r="F95">
        <v>27550</v>
      </c>
      <c r="G95">
        <v>4.74</v>
      </c>
      <c r="H95">
        <v>13</v>
      </c>
      <c r="I95" t="s">
        <v>179</v>
      </c>
      <c r="J95" t="s">
        <v>180</v>
      </c>
    </row>
    <row r="96" spans="1:10" ht="19.5" customHeight="1" x14ac:dyDescent="0.3">
      <c r="A96" s="18">
        <v>95</v>
      </c>
      <c r="B96" t="s">
        <v>292</v>
      </c>
      <c r="C96" s="48">
        <v>44995</v>
      </c>
      <c r="D96" t="s">
        <v>167</v>
      </c>
      <c r="E96" t="s">
        <v>168</v>
      </c>
      <c r="F96">
        <v>36800</v>
      </c>
      <c r="G96">
        <v>4.33</v>
      </c>
      <c r="H96">
        <v>23</v>
      </c>
      <c r="I96" t="s">
        <v>7</v>
      </c>
      <c r="J96" t="s">
        <v>172</v>
      </c>
    </row>
    <row r="97" spans="1:10" ht="19.5" customHeight="1" x14ac:dyDescent="0.3">
      <c r="A97" s="18">
        <v>96</v>
      </c>
      <c r="B97" t="s">
        <v>293</v>
      </c>
      <c r="C97" s="48">
        <v>43054</v>
      </c>
      <c r="D97" t="s">
        <v>182</v>
      </c>
      <c r="E97" t="s">
        <v>187</v>
      </c>
      <c r="F97">
        <v>48770</v>
      </c>
      <c r="G97">
        <v>4.55</v>
      </c>
      <c r="H97">
        <v>21</v>
      </c>
      <c r="I97" t="s">
        <v>176</v>
      </c>
      <c r="J97" t="s">
        <v>172</v>
      </c>
    </row>
    <row r="98" spans="1:10" ht="19.5" customHeight="1" x14ac:dyDescent="0.3">
      <c r="A98" s="18">
        <v>97</v>
      </c>
      <c r="B98" t="s">
        <v>294</v>
      </c>
      <c r="C98" s="48">
        <v>42752</v>
      </c>
      <c r="D98" t="s">
        <v>167</v>
      </c>
      <c r="E98" t="s">
        <v>168</v>
      </c>
      <c r="F98">
        <v>41550</v>
      </c>
      <c r="G98">
        <v>4</v>
      </c>
      <c r="H98">
        <v>21</v>
      </c>
      <c r="I98" t="s">
        <v>169</v>
      </c>
      <c r="J98" t="s">
        <v>122</v>
      </c>
    </row>
    <row r="99" spans="1:10" ht="19.5" customHeight="1" x14ac:dyDescent="0.3">
      <c r="A99" s="18">
        <v>98</v>
      </c>
      <c r="B99" t="s">
        <v>295</v>
      </c>
      <c r="C99" s="48">
        <v>44614</v>
      </c>
      <c r="D99" t="s">
        <v>174</v>
      </c>
      <c r="E99" t="s">
        <v>175</v>
      </c>
      <c r="F99">
        <v>9560</v>
      </c>
      <c r="G99">
        <v>4.21</v>
      </c>
      <c r="H99">
        <v>8</v>
      </c>
      <c r="I99" t="s">
        <v>176</v>
      </c>
      <c r="J99" t="s">
        <v>121</v>
      </c>
    </row>
    <row r="100" spans="1:10" ht="19.5" customHeight="1" x14ac:dyDescent="0.3">
      <c r="A100" s="18">
        <v>99</v>
      </c>
      <c r="B100" t="s">
        <v>296</v>
      </c>
      <c r="C100" s="48">
        <v>43992</v>
      </c>
      <c r="D100" t="s">
        <v>198</v>
      </c>
      <c r="E100" t="s">
        <v>260</v>
      </c>
      <c r="F100">
        <v>38620</v>
      </c>
      <c r="G100">
        <v>4.45</v>
      </c>
      <c r="H100">
        <v>29</v>
      </c>
      <c r="I100" t="s">
        <v>179</v>
      </c>
      <c r="J100" t="s">
        <v>122</v>
      </c>
    </row>
    <row r="101" spans="1:10" ht="19.5" customHeight="1" x14ac:dyDescent="0.3">
      <c r="A101" s="18">
        <v>100</v>
      </c>
      <c r="B101" t="s">
        <v>297</v>
      </c>
      <c r="C101" s="48">
        <v>44472</v>
      </c>
      <c r="D101" t="s">
        <v>189</v>
      </c>
      <c r="E101" t="s">
        <v>190</v>
      </c>
      <c r="F101">
        <v>17690</v>
      </c>
      <c r="G101">
        <v>4.57</v>
      </c>
      <c r="H101">
        <v>10</v>
      </c>
      <c r="I101" t="s">
        <v>179</v>
      </c>
      <c r="J101" t="s">
        <v>122</v>
      </c>
    </row>
    <row r="102" spans="1:10" ht="19.5" customHeight="1" x14ac:dyDescent="0.3">
      <c r="A102" s="18">
        <v>101</v>
      </c>
      <c r="B102" t="s">
        <v>298</v>
      </c>
      <c r="C102" s="48">
        <v>44551</v>
      </c>
      <c r="D102" t="s">
        <v>64</v>
      </c>
      <c r="E102" t="s">
        <v>171</v>
      </c>
      <c r="F102">
        <v>8450</v>
      </c>
      <c r="G102">
        <v>2.59</v>
      </c>
      <c r="H102">
        <v>13</v>
      </c>
      <c r="I102" t="s">
        <v>176</v>
      </c>
      <c r="J102" t="s">
        <v>172</v>
      </c>
    </row>
    <row r="103" spans="1:10" ht="19.5" customHeight="1" x14ac:dyDescent="0.3">
      <c r="A103" s="18">
        <v>102</v>
      </c>
      <c r="B103" t="s">
        <v>299</v>
      </c>
      <c r="C103" s="48">
        <v>43320</v>
      </c>
      <c r="D103" t="s">
        <v>203</v>
      </c>
      <c r="E103" t="s">
        <v>204</v>
      </c>
      <c r="F103">
        <v>17640</v>
      </c>
      <c r="G103">
        <v>4.5599999999999996</v>
      </c>
      <c r="H103">
        <v>21</v>
      </c>
      <c r="I103" t="s">
        <v>169</v>
      </c>
      <c r="J103" t="s">
        <v>180</v>
      </c>
    </row>
    <row r="104" spans="1:10" ht="19.5" customHeight="1" x14ac:dyDescent="0.3">
      <c r="A104" s="18">
        <v>103</v>
      </c>
      <c r="B104" t="s">
        <v>300</v>
      </c>
      <c r="C104" s="48">
        <v>45288</v>
      </c>
      <c r="D104" t="s">
        <v>64</v>
      </c>
      <c r="E104" t="s">
        <v>225</v>
      </c>
      <c r="F104">
        <v>15220</v>
      </c>
      <c r="G104">
        <v>4.62</v>
      </c>
      <c r="H104">
        <v>17</v>
      </c>
      <c r="I104" t="s">
        <v>176</v>
      </c>
      <c r="J104" t="s">
        <v>121</v>
      </c>
    </row>
    <row r="105" spans="1:10" ht="19.5" customHeight="1" x14ac:dyDescent="0.3">
      <c r="A105" s="18">
        <v>104</v>
      </c>
      <c r="B105" t="s">
        <v>301</v>
      </c>
      <c r="C105" s="48">
        <v>44934</v>
      </c>
      <c r="D105" t="s">
        <v>64</v>
      </c>
      <c r="E105" t="s">
        <v>225</v>
      </c>
      <c r="F105">
        <v>26620</v>
      </c>
      <c r="G105">
        <v>3.45</v>
      </c>
      <c r="H105">
        <v>24</v>
      </c>
      <c r="I105" t="s">
        <v>176</v>
      </c>
      <c r="J105" t="s">
        <v>121</v>
      </c>
    </row>
    <row r="106" spans="1:10" ht="19.5" customHeight="1" x14ac:dyDescent="0.3">
      <c r="A106" s="18">
        <v>105</v>
      </c>
      <c r="B106" t="s">
        <v>302</v>
      </c>
      <c r="C106" s="48">
        <v>45220</v>
      </c>
      <c r="D106" t="s">
        <v>64</v>
      </c>
      <c r="E106" t="s">
        <v>225</v>
      </c>
      <c r="F106">
        <v>23350</v>
      </c>
      <c r="G106">
        <v>3.32</v>
      </c>
      <c r="H106">
        <v>21</v>
      </c>
      <c r="I106" t="s">
        <v>176</v>
      </c>
      <c r="J106" t="s">
        <v>172</v>
      </c>
    </row>
    <row r="107" spans="1:10" ht="19.5" customHeight="1" x14ac:dyDescent="0.3">
      <c r="A107" s="18">
        <v>106</v>
      </c>
      <c r="B107" t="s">
        <v>303</v>
      </c>
      <c r="C107" s="48">
        <v>44378</v>
      </c>
      <c r="D107" t="s">
        <v>64</v>
      </c>
      <c r="E107" t="s">
        <v>171</v>
      </c>
      <c r="F107">
        <v>47820</v>
      </c>
      <c r="G107">
        <v>2.5299999999999998</v>
      </c>
      <c r="H107">
        <v>30</v>
      </c>
      <c r="I107" t="s">
        <v>176</v>
      </c>
      <c r="J107" t="s">
        <v>121</v>
      </c>
    </row>
    <row r="108" spans="1:10" ht="19.5" customHeight="1" x14ac:dyDescent="0.3">
      <c r="A108" s="18">
        <v>107</v>
      </c>
      <c r="B108" t="s">
        <v>304</v>
      </c>
      <c r="C108" s="48">
        <v>42875</v>
      </c>
      <c r="D108" t="s">
        <v>64</v>
      </c>
      <c r="E108" t="s">
        <v>171</v>
      </c>
      <c r="F108">
        <v>9220</v>
      </c>
      <c r="G108">
        <v>2.65</v>
      </c>
      <c r="H108">
        <v>0</v>
      </c>
      <c r="I108" t="s">
        <v>176</v>
      </c>
      <c r="J108" t="s">
        <v>180</v>
      </c>
    </row>
    <row r="109" spans="1:10" ht="19.5" customHeight="1" x14ac:dyDescent="0.3">
      <c r="A109" s="18">
        <v>108</v>
      </c>
      <c r="B109" t="s">
        <v>305</v>
      </c>
      <c r="C109" s="48">
        <v>44676</v>
      </c>
      <c r="D109" t="s">
        <v>203</v>
      </c>
      <c r="E109" t="s">
        <v>256</v>
      </c>
      <c r="F109">
        <v>24230</v>
      </c>
      <c r="G109">
        <v>4.38</v>
      </c>
      <c r="H109">
        <v>29</v>
      </c>
      <c r="I109" t="s">
        <v>179</v>
      </c>
      <c r="J109" t="s">
        <v>172</v>
      </c>
    </row>
    <row r="110" spans="1:10" ht="19.5" customHeight="1" x14ac:dyDescent="0.3">
      <c r="A110" s="18">
        <v>109</v>
      </c>
      <c r="B110" t="s">
        <v>306</v>
      </c>
      <c r="C110" s="48">
        <v>42422</v>
      </c>
      <c r="D110" t="s">
        <v>203</v>
      </c>
      <c r="E110" t="s">
        <v>204</v>
      </c>
      <c r="F110">
        <v>11880</v>
      </c>
      <c r="G110">
        <v>3.55</v>
      </c>
      <c r="H110">
        <v>8</v>
      </c>
      <c r="I110" t="s">
        <v>7</v>
      </c>
      <c r="J110" t="s">
        <v>122</v>
      </c>
    </row>
    <row r="111" spans="1:10" ht="19.5" customHeight="1" x14ac:dyDescent="0.3">
      <c r="A111" s="18">
        <v>110</v>
      </c>
      <c r="B111" t="s">
        <v>307</v>
      </c>
      <c r="C111" s="48">
        <v>44013</v>
      </c>
      <c r="D111" t="s">
        <v>189</v>
      </c>
      <c r="E111" t="s">
        <v>206</v>
      </c>
      <c r="F111">
        <v>30590</v>
      </c>
      <c r="G111">
        <v>3</v>
      </c>
      <c r="H111">
        <v>16</v>
      </c>
      <c r="I111" t="s">
        <v>169</v>
      </c>
      <c r="J111" t="s">
        <v>122</v>
      </c>
    </row>
    <row r="112" spans="1:10" ht="19.5" customHeight="1" x14ac:dyDescent="0.3">
      <c r="A112" s="18">
        <v>111</v>
      </c>
      <c r="B112" t="s">
        <v>308</v>
      </c>
      <c r="C112" s="48">
        <v>44646</v>
      </c>
      <c r="D112" t="s">
        <v>203</v>
      </c>
      <c r="E112" t="s">
        <v>204</v>
      </c>
      <c r="F112">
        <v>48070</v>
      </c>
      <c r="G112">
        <v>3.96</v>
      </c>
      <c r="H112">
        <v>7</v>
      </c>
      <c r="I112" t="s">
        <v>169</v>
      </c>
      <c r="J112" t="s">
        <v>121</v>
      </c>
    </row>
    <row r="113" spans="1:10" ht="19.5" customHeight="1" x14ac:dyDescent="0.3">
      <c r="A113" s="18">
        <v>112</v>
      </c>
      <c r="B113" t="s">
        <v>309</v>
      </c>
      <c r="C113" s="48">
        <v>44748</v>
      </c>
      <c r="D113" t="s">
        <v>203</v>
      </c>
      <c r="E113" t="s">
        <v>256</v>
      </c>
      <c r="F113">
        <v>28070</v>
      </c>
      <c r="G113">
        <v>4.8499999999999996</v>
      </c>
      <c r="H113">
        <v>21</v>
      </c>
      <c r="I113" t="s">
        <v>169</v>
      </c>
      <c r="J113" t="s">
        <v>180</v>
      </c>
    </row>
    <row r="114" spans="1:10" ht="19.5" customHeight="1" x14ac:dyDescent="0.3">
      <c r="A114" s="18">
        <v>113</v>
      </c>
      <c r="B114" t="s">
        <v>310</v>
      </c>
      <c r="C114" s="48">
        <v>43285</v>
      </c>
      <c r="D114" t="s">
        <v>203</v>
      </c>
      <c r="E114" t="s">
        <v>209</v>
      </c>
      <c r="F114">
        <v>20580</v>
      </c>
      <c r="G114">
        <v>4.0999999999999996</v>
      </c>
      <c r="H114">
        <v>29</v>
      </c>
      <c r="I114" t="s">
        <v>7</v>
      </c>
      <c r="J114" t="s">
        <v>122</v>
      </c>
    </row>
    <row r="115" spans="1:10" ht="19.5" customHeight="1" x14ac:dyDescent="0.3">
      <c r="A115" s="18">
        <v>114</v>
      </c>
      <c r="B115" t="s">
        <v>311</v>
      </c>
      <c r="C115" s="48">
        <v>45619</v>
      </c>
      <c r="D115" t="s">
        <v>174</v>
      </c>
      <c r="E115" t="s">
        <v>175</v>
      </c>
      <c r="F115">
        <v>26850</v>
      </c>
      <c r="G115">
        <v>3.4</v>
      </c>
      <c r="H115">
        <v>10</v>
      </c>
      <c r="I115" t="s">
        <v>169</v>
      </c>
      <c r="J115" t="s">
        <v>210</v>
      </c>
    </row>
    <row r="116" spans="1:10" ht="19.5" customHeight="1" x14ac:dyDescent="0.3">
      <c r="A116" s="18">
        <v>115</v>
      </c>
      <c r="B116" t="s">
        <v>312</v>
      </c>
      <c r="C116" s="48">
        <v>45233</v>
      </c>
      <c r="D116" t="s">
        <v>182</v>
      </c>
      <c r="E116" t="s">
        <v>194</v>
      </c>
      <c r="F116">
        <v>8670</v>
      </c>
      <c r="G116">
        <v>4.5</v>
      </c>
      <c r="H116">
        <v>30</v>
      </c>
      <c r="I116" t="s">
        <v>179</v>
      </c>
      <c r="J116" t="s">
        <v>210</v>
      </c>
    </row>
    <row r="117" spans="1:10" ht="19.5" customHeight="1" x14ac:dyDescent="0.3">
      <c r="A117" s="18">
        <v>116</v>
      </c>
      <c r="B117" t="s">
        <v>313</v>
      </c>
      <c r="C117" s="48">
        <v>43433</v>
      </c>
      <c r="D117" t="s">
        <v>174</v>
      </c>
      <c r="E117" t="s">
        <v>213</v>
      </c>
      <c r="F117">
        <v>41840</v>
      </c>
      <c r="G117">
        <v>4.5</v>
      </c>
      <c r="H117">
        <v>30</v>
      </c>
      <c r="I117" t="s">
        <v>169</v>
      </c>
      <c r="J117" t="s">
        <v>121</v>
      </c>
    </row>
    <row r="118" spans="1:10" ht="19.5" customHeight="1" x14ac:dyDescent="0.3">
      <c r="A118" s="18">
        <v>117</v>
      </c>
      <c r="B118" t="s">
        <v>314</v>
      </c>
      <c r="C118" s="48">
        <v>43441</v>
      </c>
      <c r="D118" t="s">
        <v>182</v>
      </c>
      <c r="E118" t="s">
        <v>183</v>
      </c>
      <c r="F118">
        <v>34800</v>
      </c>
      <c r="G118">
        <v>4.72</v>
      </c>
      <c r="H118">
        <v>17</v>
      </c>
      <c r="I118" t="s">
        <v>7</v>
      </c>
      <c r="J118" t="s">
        <v>121</v>
      </c>
    </row>
    <row r="119" spans="1:10" ht="19.5" customHeight="1" x14ac:dyDescent="0.3">
      <c r="A119" s="18">
        <v>118</v>
      </c>
      <c r="B119" t="s">
        <v>315</v>
      </c>
      <c r="C119" s="48">
        <v>43851</v>
      </c>
      <c r="D119" t="s">
        <v>64</v>
      </c>
      <c r="E119" t="s">
        <v>228</v>
      </c>
      <c r="F119">
        <v>41910</v>
      </c>
      <c r="G119">
        <v>4.8499999999999996</v>
      </c>
      <c r="H119">
        <v>25</v>
      </c>
      <c r="I119" t="s">
        <v>176</v>
      </c>
      <c r="J119" t="s">
        <v>210</v>
      </c>
    </row>
    <row r="120" spans="1:10" ht="19.5" customHeight="1" x14ac:dyDescent="0.3">
      <c r="A120" s="18">
        <v>119</v>
      </c>
      <c r="B120" t="s">
        <v>316</v>
      </c>
      <c r="C120" s="48">
        <v>45018</v>
      </c>
      <c r="D120" t="s">
        <v>203</v>
      </c>
      <c r="E120" t="s">
        <v>209</v>
      </c>
      <c r="F120">
        <v>28100</v>
      </c>
      <c r="G120">
        <v>4.83</v>
      </c>
      <c r="H120">
        <v>0</v>
      </c>
      <c r="I120" t="s">
        <v>7</v>
      </c>
      <c r="J120" t="s">
        <v>210</v>
      </c>
    </row>
    <row r="121" spans="1:10" ht="19.5" customHeight="1" x14ac:dyDescent="0.3">
      <c r="A121" s="18">
        <v>120</v>
      </c>
      <c r="B121" t="s">
        <v>317</v>
      </c>
      <c r="C121" s="48">
        <v>45610</v>
      </c>
      <c r="D121" t="s">
        <v>189</v>
      </c>
      <c r="E121" t="s">
        <v>206</v>
      </c>
      <c r="F121">
        <v>20530</v>
      </c>
      <c r="G121">
        <v>3.09</v>
      </c>
      <c r="H121">
        <v>18</v>
      </c>
      <c r="I121" t="s">
        <v>179</v>
      </c>
      <c r="J121" t="s">
        <v>210</v>
      </c>
    </row>
    <row r="122" spans="1:10" ht="19.5" customHeight="1" x14ac:dyDescent="0.3">
      <c r="A122" s="18">
        <v>121</v>
      </c>
      <c r="B122" t="s">
        <v>318</v>
      </c>
      <c r="C122" s="48">
        <v>45364</v>
      </c>
      <c r="D122" t="s">
        <v>182</v>
      </c>
      <c r="E122" t="s">
        <v>183</v>
      </c>
      <c r="F122">
        <v>36200</v>
      </c>
      <c r="G122">
        <v>2.98</v>
      </c>
      <c r="H122">
        <v>27</v>
      </c>
      <c r="I122" t="s">
        <v>169</v>
      </c>
      <c r="J122" t="s">
        <v>180</v>
      </c>
    </row>
    <row r="123" spans="1:10" ht="19.5" customHeight="1" x14ac:dyDescent="0.3">
      <c r="A123" s="18">
        <v>122</v>
      </c>
      <c r="B123" t="s">
        <v>319</v>
      </c>
      <c r="C123" s="48">
        <v>42672</v>
      </c>
      <c r="D123" t="s">
        <v>167</v>
      </c>
      <c r="E123" t="s">
        <v>168</v>
      </c>
      <c r="F123">
        <v>22190</v>
      </c>
      <c r="G123">
        <v>4.41</v>
      </c>
      <c r="H123">
        <v>0</v>
      </c>
      <c r="I123" t="s">
        <v>7</v>
      </c>
      <c r="J123" t="s">
        <v>180</v>
      </c>
    </row>
    <row r="124" spans="1:10" ht="19.5" customHeight="1" x14ac:dyDescent="0.3">
      <c r="A124" s="18">
        <v>123</v>
      </c>
      <c r="B124" t="s">
        <v>320</v>
      </c>
      <c r="C124" s="48">
        <v>43627</v>
      </c>
      <c r="D124" t="s">
        <v>174</v>
      </c>
      <c r="E124" t="s">
        <v>213</v>
      </c>
      <c r="F124">
        <v>34030</v>
      </c>
      <c r="G124">
        <v>3.86</v>
      </c>
      <c r="H124">
        <v>15</v>
      </c>
      <c r="I124" t="s">
        <v>7</v>
      </c>
      <c r="J124" t="s">
        <v>122</v>
      </c>
    </row>
    <row r="125" spans="1:10" ht="19.5" customHeight="1" x14ac:dyDescent="0.3">
      <c r="A125" s="18">
        <v>124</v>
      </c>
      <c r="B125" t="s">
        <v>321</v>
      </c>
      <c r="C125" s="48">
        <v>44427</v>
      </c>
      <c r="D125" t="s">
        <v>198</v>
      </c>
      <c r="E125" t="s">
        <v>199</v>
      </c>
      <c r="F125">
        <v>14550</v>
      </c>
      <c r="G125">
        <v>4.57</v>
      </c>
      <c r="H125">
        <v>8</v>
      </c>
      <c r="I125" t="s">
        <v>176</v>
      </c>
      <c r="J125" t="s">
        <v>172</v>
      </c>
    </row>
    <row r="126" spans="1:10" ht="19.5" customHeight="1" x14ac:dyDescent="0.3">
      <c r="A126" s="18">
        <v>125</v>
      </c>
      <c r="B126" t="s">
        <v>322</v>
      </c>
      <c r="C126" s="48">
        <v>42279</v>
      </c>
      <c r="D126" t="s">
        <v>189</v>
      </c>
      <c r="E126" t="s">
        <v>206</v>
      </c>
      <c r="F126">
        <v>16600</v>
      </c>
      <c r="G126">
        <v>4.95</v>
      </c>
      <c r="H126">
        <v>5</v>
      </c>
      <c r="I126" t="s">
        <v>7</v>
      </c>
      <c r="J126" t="s">
        <v>122</v>
      </c>
    </row>
    <row r="127" spans="1:10" ht="19.5" customHeight="1" x14ac:dyDescent="0.3">
      <c r="A127" s="18">
        <v>126</v>
      </c>
      <c r="B127" t="s">
        <v>323</v>
      </c>
      <c r="C127" s="48">
        <v>45277</v>
      </c>
      <c r="D127" t="s">
        <v>174</v>
      </c>
      <c r="E127" t="s">
        <v>213</v>
      </c>
      <c r="F127">
        <v>48310</v>
      </c>
      <c r="G127">
        <v>4.99</v>
      </c>
      <c r="H127">
        <v>18</v>
      </c>
      <c r="I127" t="s">
        <v>7</v>
      </c>
      <c r="J127" t="s">
        <v>172</v>
      </c>
    </row>
    <row r="128" spans="1:10" ht="19.5" customHeight="1" x14ac:dyDescent="0.3">
      <c r="A128" s="18">
        <v>127</v>
      </c>
      <c r="B128" t="s">
        <v>324</v>
      </c>
      <c r="C128" s="48">
        <v>42749</v>
      </c>
      <c r="D128" t="s">
        <v>174</v>
      </c>
      <c r="E128" t="s">
        <v>175</v>
      </c>
      <c r="F128">
        <v>34750</v>
      </c>
      <c r="G128">
        <v>2.57</v>
      </c>
      <c r="H128">
        <v>18</v>
      </c>
      <c r="I128" t="s">
        <v>7</v>
      </c>
      <c r="J128" t="s">
        <v>172</v>
      </c>
    </row>
    <row r="129" spans="1:10" ht="19.5" customHeight="1" x14ac:dyDescent="0.3">
      <c r="A129" s="18">
        <v>128</v>
      </c>
      <c r="B129" t="s">
        <v>325</v>
      </c>
      <c r="C129" s="48">
        <v>45306</v>
      </c>
      <c r="D129" t="s">
        <v>203</v>
      </c>
      <c r="E129" t="s">
        <v>204</v>
      </c>
      <c r="F129">
        <v>8660</v>
      </c>
      <c r="G129">
        <v>4.8</v>
      </c>
      <c r="H129">
        <v>14</v>
      </c>
      <c r="I129" t="s">
        <v>169</v>
      </c>
      <c r="J129" t="s">
        <v>172</v>
      </c>
    </row>
    <row r="130" spans="1:10" ht="19.5" customHeight="1" x14ac:dyDescent="0.3">
      <c r="A130" s="18">
        <v>129</v>
      </c>
      <c r="B130" t="s">
        <v>326</v>
      </c>
      <c r="C130" s="48">
        <v>44978</v>
      </c>
      <c r="D130" t="s">
        <v>198</v>
      </c>
      <c r="E130" t="s">
        <v>199</v>
      </c>
      <c r="F130">
        <v>15720</v>
      </c>
      <c r="G130">
        <v>4.9800000000000004</v>
      </c>
      <c r="H130">
        <v>20</v>
      </c>
      <c r="I130" t="s">
        <v>176</v>
      </c>
      <c r="J130" t="s">
        <v>210</v>
      </c>
    </row>
    <row r="131" spans="1:10" ht="19.5" customHeight="1" x14ac:dyDescent="0.3">
      <c r="A131" s="18">
        <v>130</v>
      </c>
      <c r="B131" t="s">
        <v>327</v>
      </c>
      <c r="C131" s="48">
        <v>44817</v>
      </c>
      <c r="D131" t="s">
        <v>182</v>
      </c>
      <c r="E131" t="s">
        <v>183</v>
      </c>
      <c r="F131">
        <v>10850</v>
      </c>
      <c r="G131">
        <v>2.86</v>
      </c>
      <c r="H131">
        <v>3</v>
      </c>
      <c r="I131" t="s">
        <v>176</v>
      </c>
      <c r="J131" t="s">
        <v>121</v>
      </c>
    </row>
    <row r="132" spans="1:10" ht="19.5" customHeight="1" x14ac:dyDescent="0.3">
      <c r="A132" s="18">
        <v>131</v>
      </c>
      <c r="B132" t="s">
        <v>328</v>
      </c>
      <c r="C132" s="48">
        <v>43741</v>
      </c>
      <c r="D132" t="s">
        <v>182</v>
      </c>
      <c r="E132" t="s">
        <v>187</v>
      </c>
      <c r="F132">
        <v>43680</v>
      </c>
      <c r="G132">
        <v>4.97</v>
      </c>
      <c r="H132">
        <v>16</v>
      </c>
      <c r="I132" t="s">
        <v>179</v>
      </c>
      <c r="J132" t="s">
        <v>172</v>
      </c>
    </row>
    <row r="133" spans="1:10" ht="19.5" customHeight="1" x14ac:dyDescent="0.3">
      <c r="A133" s="18">
        <v>132</v>
      </c>
      <c r="B133" t="s">
        <v>329</v>
      </c>
      <c r="C133" s="48">
        <v>43759</v>
      </c>
      <c r="D133" t="s">
        <v>198</v>
      </c>
      <c r="E133" t="s">
        <v>199</v>
      </c>
      <c r="F133">
        <v>31750</v>
      </c>
      <c r="G133">
        <v>2.86</v>
      </c>
      <c r="H133">
        <v>28</v>
      </c>
      <c r="I133" t="s">
        <v>7</v>
      </c>
      <c r="J133" t="s">
        <v>122</v>
      </c>
    </row>
    <row r="134" spans="1:10" ht="19.5" customHeight="1" x14ac:dyDescent="0.3">
      <c r="A134" s="18">
        <v>133</v>
      </c>
      <c r="B134" t="s">
        <v>330</v>
      </c>
      <c r="C134" s="48">
        <v>43227</v>
      </c>
      <c r="D134" t="s">
        <v>203</v>
      </c>
      <c r="E134" t="s">
        <v>209</v>
      </c>
      <c r="F134">
        <v>26980</v>
      </c>
      <c r="G134">
        <v>3.22</v>
      </c>
      <c r="H134">
        <v>12</v>
      </c>
      <c r="I134" t="s">
        <v>179</v>
      </c>
      <c r="J134" t="s">
        <v>121</v>
      </c>
    </row>
    <row r="135" spans="1:10" ht="19.5" customHeight="1" x14ac:dyDescent="0.3">
      <c r="A135" s="18">
        <v>134</v>
      </c>
      <c r="B135" t="s">
        <v>331</v>
      </c>
      <c r="C135" s="48">
        <v>43761</v>
      </c>
      <c r="D135" t="s">
        <v>203</v>
      </c>
      <c r="E135" t="s">
        <v>204</v>
      </c>
      <c r="F135">
        <v>27500</v>
      </c>
      <c r="G135">
        <v>4.96</v>
      </c>
      <c r="H135">
        <v>19</v>
      </c>
      <c r="I135" t="s">
        <v>7</v>
      </c>
      <c r="J135" t="s">
        <v>122</v>
      </c>
    </row>
    <row r="136" spans="1:10" ht="19.5" customHeight="1" x14ac:dyDescent="0.3">
      <c r="A136" s="18">
        <v>135</v>
      </c>
      <c r="B136" t="s">
        <v>332</v>
      </c>
      <c r="C136" s="48">
        <v>42424</v>
      </c>
      <c r="D136" t="s">
        <v>64</v>
      </c>
      <c r="E136" t="s">
        <v>225</v>
      </c>
      <c r="F136">
        <v>32330</v>
      </c>
      <c r="G136">
        <v>4.22</v>
      </c>
      <c r="H136">
        <v>10</v>
      </c>
      <c r="I136" t="s">
        <v>176</v>
      </c>
      <c r="J136" t="s">
        <v>121</v>
      </c>
    </row>
    <row r="137" spans="1:10" ht="19.5" customHeight="1" x14ac:dyDescent="0.3">
      <c r="A137" s="18">
        <v>136</v>
      </c>
      <c r="B137" t="s">
        <v>333</v>
      </c>
      <c r="C137" s="48">
        <v>44391</v>
      </c>
      <c r="D137" t="s">
        <v>203</v>
      </c>
      <c r="E137" t="s">
        <v>256</v>
      </c>
      <c r="F137">
        <v>24210</v>
      </c>
      <c r="G137">
        <v>2.91</v>
      </c>
      <c r="H137">
        <v>17</v>
      </c>
      <c r="I137" t="s">
        <v>169</v>
      </c>
      <c r="J137" t="s">
        <v>180</v>
      </c>
    </row>
    <row r="138" spans="1:10" ht="19.5" customHeight="1" x14ac:dyDescent="0.3">
      <c r="A138" s="18">
        <v>137</v>
      </c>
      <c r="B138" t="s">
        <v>334</v>
      </c>
      <c r="C138" s="48">
        <v>43044</v>
      </c>
      <c r="D138" t="s">
        <v>64</v>
      </c>
      <c r="E138" t="s">
        <v>228</v>
      </c>
      <c r="F138">
        <v>11790</v>
      </c>
      <c r="G138">
        <v>2.66</v>
      </c>
      <c r="H138">
        <v>14</v>
      </c>
      <c r="I138" t="s">
        <v>179</v>
      </c>
      <c r="J138" t="s">
        <v>172</v>
      </c>
    </row>
    <row r="139" spans="1:10" ht="19.5" customHeight="1" x14ac:dyDescent="0.3">
      <c r="A139" s="18">
        <v>138</v>
      </c>
      <c r="B139" t="s">
        <v>335</v>
      </c>
      <c r="C139" s="48">
        <v>42791</v>
      </c>
      <c r="D139" t="s">
        <v>182</v>
      </c>
      <c r="E139" t="s">
        <v>187</v>
      </c>
      <c r="F139">
        <v>13970</v>
      </c>
      <c r="G139">
        <v>4.0999999999999996</v>
      </c>
      <c r="H139">
        <v>24</v>
      </c>
      <c r="I139" t="s">
        <v>176</v>
      </c>
      <c r="J139" t="s">
        <v>180</v>
      </c>
    </row>
    <row r="140" spans="1:10" ht="19.5" customHeight="1" x14ac:dyDescent="0.3">
      <c r="A140" s="18">
        <v>139</v>
      </c>
      <c r="B140" t="s">
        <v>336</v>
      </c>
      <c r="C140" s="48">
        <v>44467</v>
      </c>
      <c r="D140" t="s">
        <v>189</v>
      </c>
      <c r="E140" t="s">
        <v>190</v>
      </c>
      <c r="F140">
        <v>27400</v>
      </c>
      <c r="G140">
        <v>3.48</v>
      </c>
      <c r="H140">
        <v>28</v>
      </c>
      <c r="I140" t="s">
        <v>176</v>
      </c>
      <c r="J140" t="s">
        <v>180</v>
      </c>
    </row>
    <row r="141" spans="1:10" ht="19.5" customHeight="1" x14ac:dyDescent="0.3">
      <c r="A141" s="18">
        <v>140</v>
      </c>
      <c r="B141" t="s">
        <v>337</v>
      </c>
      <c r="C141" s="48">
        <v>44264</v>
      </c>
      <c r="D141" t="s">
        <v>198</v>
      </c>
      <c r="E141" t="s">
        <v>238</v>
      </c>
      <c r="F141">
        <v>39830</v>
      </c>
      <c r="G141">
        <v>3.6</v>
      </c>
      <c r="H141">
        <v>29</v>
      </c>
      <c r="I141" t="s">
        <v>7</v>
      </c>
      <c r="J141" t="s">
        <v>121</v>
      </c>
    </row>
    <row r="142" spans="1:10" ht="19.5" customHeight="1" x14ac:dyDescent="0.3">
      <c r="A142" s="18">
        <v>141</v>
      </c>
      <c r="B142" t="s">
        <v>338</v>
      </c>
      <c r="C142" s="48">
        <v>43801</v>
      </c>
      <c r="D142" t="s">
        <v>64</v>
      </c>
      <c r="E142" t="s">
        <v>225</v>
      </c>
      <c r="F142">
        <v>8220</v>
      </c>
      <c r="G142">
        <v>3.02</v>
      </c>
      <c r="H142">
        <v>28</v>
      </c>
      <c r="I142" t="s">
        <v>7</v>
      </c>
      <c r="J142" t="s">
        <v>172</v>
      </c>
    </row>
    <row r="143" spans="1:10" ht="19.5" customHeight="1" x14ac:dyDescent="0.3">
      <c r="A143" s="18">
        <v>142</v>
      </c>
      <c r="B143" t="s">
        <v>339</v>
      </c>
      <c r="C143" s="48">
        <v>43938</v>
      </c>
      <c r="D143" t="s">
        <v>189</v>
      </c>
      <c r="E143" t="s">
        <v>190</v>
      </c>
      <c r="F143">
        <v>22010</v>
      </c>
      <c r="G143">
        <v>4.62</v>
      </c>
      <c r="H143">
        <v>23</v>
      </c>
      <c r="I143" t="s">
        <v>169</v>
      </c>
      <c r="J143" t="s">
        <v>122</v>
      </c>
    </row>
    <row r="144" spans="1:10" ht="19.5" customHeight="1" x14ac:dyDescent="0.3">
      <c r="A144" s="18">
        <v>143</v>
      </c>
      <c r="B144" t="s">
        <v>340</v>
      </c>
      <c r="C144" s="48">
        <v>45649</v>
      </c>
      <c r="D144" t="s">
        <v>198</v>
      </c>
      <c r="E144" t="s">
        <v>238</v>
      </c>
      <c r="F144">
        <v>45410</v>
      </c>
      <c r="G144">
        <v>4.05</v>
      </c>
      <c r="H144">
        <v>19</v>
      </c>
      <c r="I144" t="s">
        <v>7</v>
      </c>
      <c r="J144" t="s">
        <v>172</v>
      </c>
    </row>
    <row r="145" spans="1:10" ht="19.5" customHeight="1" x14ac:dyDescent="0.3">
      <c r="A145" s="18">
        <v>144</v>
      </c>
      <c r="B145" t="s">
        <v>341</v>
      </c>
      <c r="C145" s="48">
        <v>43192</v>
      </c>
      <c r="D145" t="s">
        <v>189</v>
      </c>
      <c r="E145" t="s">
        <v>206</v>
      </c>
      <c r="F145">
        <v>28100</v>
      </c>
      <c r="G145">
        <v>3.83</v>
      </c>
      <c r="H145">
        <v>15</v>
      </c>
      <c r="I145" t="s">
        <v>176</v>
      </c>
      <c r="J145" t="s">
        <v>172</v>
      </c>
    </row>
    <row r="146" spans="1:10" ht="19.5" customHeight="1" x14ac:dyDescent="0.3">
      <c r="A146" s="18">
        <v>145</v>
      </c>
      <c r="B146" t="s">
        <v>342</v>
      </c>
      <c r="C146" s="48">
        <v>44836</v>
      </c>
      <c r="D146" t="s">
        <v>182</v>
      </c>
      <c r="E146" t="s">
        <v>183</v>
      </c>
      <c r="F146">
        <v>48270</v>
      </c>
      <c r="G146">
        <v>4.53</v>
      </c>
      <c r="H146">
        <v>23</v>
      </c>
      <c r="I146" t="s">
        <v>176</v>
      </c>
      <c r="J146" t="s">
        <v>180</v>
      </c>
    </row>
    <row r="147" spans="1:10" ht="19.5" customHeight="1" x14ac:dyDescent="0.3">
      <c r="A147" s="18">
        <v>146</v>
      </c>
      <c r="B147" t="s">
        <v>343</v>
      </c>
      <c r="C147" s="48">
        <v>42363</v>
      </c>
      <c r="D147" t="s">
        <v>182</v>
      </c>
      <c r="E147" t="s">
        <v>183</v>
      </c>
      <c r="F147">
        <v>16540</v>
      </c>
      <c r="G147">
        <v>2.96</v>
      </c>
      <c r="H147">
        <v>18</v>
      </c>
      <c r="I147" t="s">
        <v>7</v>
      </c>
      <c r="J147" t="s">
        <v>122</v>
      </c>
    </row>
    <row r="148" spans="1:10" ht="19.5" customHeight="1" x14ac:dyDescent="0.3">
      <c r="A148" s="18">
        <v>147</v>
      </c>
      <c r="B148" t="s">
        <v>344</v>
      </c>
      <c r="C148" s="48">
        <v>43375</v>
      </c>
      <c r="D148" t="s">
        <v>174</v>
      </c>
      <c r="E148" t="s">
        <v>213</v>
      </c>
      <c r="F148">
        <v>37000</v>
      </c>
      <c r="G148">
        <v>2.57</v>
      </c>
      <c r="H148">
        <v>6</v>
      </c>
      <c r="I148" t="s">
        <v>179</v>
      </c>
      <c r="J148" t="s">
        <v>180</v>
      </c>
    </row>
    <row r="149" spans="1:10" ht="19.5" customHeight="1" x14ac:dyDescent="0.3">
      <c r="A149" s="18">
        <v>148</v>
      </c>
      <c r="B149" t="s">
        <v>345</v>
      </c>
      <c r="C149" s="48">
        <v>43092</v>
      </c>
      <c r="D149" t="s">
        <v>189</v>
      </c>
      <c r="E149" t="s">
        <v>206</v>
      </c>
      <c r="F149">
        <v>44160</v>
      </c>
      <c r="G149">
        <v>4.38</v>
      </c>
      <c r="H149">
        <v>6</v>
      </c>
      <c r="I149" t="s">
        <v>176</v>
      </c>
      <c r="J149" t="s">
        <v>122</v>
      </c>
    </row>
    <row r="150" spans="1:10" ht="19.5" customHeight="1" x14ac:dyDescent="0.3">
      <c r="A150" s="18">
        <v>149</v>
      </c>
      <c r="B150" t="s">
        <v>346</v>
      </c>
      <c r="C150" s="48">
        <v>44283</v>
      </c>
      <c r="D150" t="s">
        <v>182</v>
      </c>
      <c r="E150" t="s">
        <v>187</v>
      </c>
      <c r="F150">
        <v>35410</v>
      </c>
      <c r="G150">
        <v>3.68</v>
      </c>
      <c r="H150">
        <v>10</v>
      </c>
      <c r="I150" t="s">
        <v>7</v>
      </c>
      <c r="J150" t="s">
        <v>122</v>
      </c>
    </row>
    <row r="151" spans="1:10" ht="19.5" customHeight="1" x14ac:dyDescent="0.3">
      <c r="A151" s="18">
        <v>150</v>
      </c>
      <c r="B151" t="s">
        <v>347</v>
      </c>
      <c r="C151" s="48">
        <v>43742</v>
      </c>
      <c r="D151" t="s">
        <v>198</v>
      </c>
      <c r="E151" t="s">
        <v>260</v>
      </c>
      <c r="F151">
        <v>32210</v>
      </c>
      <c r="G151">
        <v>4.8499999999999996</v>
      </c>
      <c r="H151">
        <v>2</v>
      </c>
      <c r="I151" t="s">
        <v>179</v>
      </c>
      <c r="J151" t="s">
        <v>180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566B-DA00-4166-A4B1-30A972C5A4DC}">
  <dimension ref="A2:M22"/>
  <sheetViews>
    <sheetView tabSelected="1" zoomScale="110" zoomScaleNormal="110" zoomScaleSheetLayoutView="107" workbookViewId="0">
      <selection activeCell="P19" sqref="P19"/>
    </sheetView>
  </sheetViews>
  <sheetFormatPr baseColWidth="10" defaultRowHeight="14.4" x14ac:dyDescent="0.3"/>
  <cols>
    <col min="1" max="1" width="6.5546875" customWidth="1"/>
    <col min="2" max="2" width="20.33203125" customWidth="1"/>
    <col min="3" max="3" width="13.77734375" customWidth="1"/>
  </cols>
  <sheetData>
    <row r="2" spans="1:3" ht="13.8" customHeight="1" x14ac:dyDescent="0.3"/>
    <row r="10" spans="1:3" ht="15.6" x14ac:dyDescent="0.3">
      <c r="A10" s="2" t="s">
        <v>356</v>
      </c>
      <c r="B10" s="2"/>
      <c r="C10" s="2"/>
    </row>
    <row r="11" spans="1:3" ht="15.6" x14ac:dyDescent="0.3">
      <c r="A11" s="2"/>
      <c r="B11" s="2"/>
      <c r="C11" s="2"/>
    </row>
    <row r="12" spans="1:3" ht="15.6" x14ac:dyDescent="0.3">
      <c r="A12" s="59" t="s">
        <v>357</v>
      </c>
      <c r="B12" s="60" t="s">
        <v>157</v>
      </c>
      <c r="C12" s="61" t="s">
        <v>358</v>
      </c>
    </row>
    <row r="13" spans="1:3" ht="15.6" x14ac:dyDescent="0.3">
      <c r="A13" s="51">
        <v>1</v>
      </c>
      <c r="B13" s="52" t="str">
        <f>_xlfn.XLOOKUP(C13,[0]!performance,gloabaltech_employees!$B$2:$B$151)</f>
        <v>Christopher Garcia</v>
      </c>
      <c r="C13" s="53">
        <v>4.99</v>
      </c>
    </row>
    <row r="14" spans="1:3" ht="15.6" x14ac:dyDescent="0.3">
      <c r="A14" s="54">
        <v>2</v>
      </c>
      <c r="B14" s="2" t="str">
        <f>_xlfn.XLOOKUP(C14,[0]!performance,gloabaltech_employees!$B$2:$B$151)</f>
        <v>Sandy Sanchez</v>
      </c>
      <c r="C14" s="55">
        <v>4.9800000000000004</v>
      </c>
    </row>
    <row r="15" spans="1:3" ht="15.6" x14ac:dyDescent="0.3">
      <c r="A15" s="54">
        <v>3</v>
      </c>
      <c r="B15" s="2" t="str">
        <f>_xlfn.XLOOKUP(C15,[0]!performance,gloabaltech_employees!$B$2:$B$151)</f>
        <v>Jennifer Calhoun</v>
      </c>
      <c r="C15" s="55">
        <v>4.97</v>
      </c>
    </row>
    <row r="16" spans="1:3" ht="15.6" x14ac:dyDescent="0.3">
      <c r="A16" s="54">
        <v>4</v>
      </c>
      <c r="B16" s="2" t="str">
        <f>_xlfn.XLOOKUP(C16,[0]!performance,gloabaltech_employees!$B$2:$B$151)</f>
        <v>William Carpenter</v>
      </c>
      <c r="C16" s="55">
        <v>4.96</v>
      </c>
    </row>
    <row r="17" spans="1:13" ht="15.6" x14ac:dyDescent="0.3">
      <c r="A17" s="54">
        <v>5</v>
      </c>
      <c r="B17" s="2" t="str">
        <f>_xlfn.XLOOKUP(C17,[0]!performance,gloabaltech_employees!$B$2:$B$151)</f>
        <v>Briana Mitchell</v>
      </c>
      <c r="C17" s="55">
        <v>4.95</v>
      </c>
      <c r="M17" t="s">
        <v>349</v>
      </c>
    </row>
    <row r="18" spans="1:13" ht="15.6" x14ac:dyDescent="0.3">
      <c r="A18" s="54">
        <v>6</v>
      </c>
      <c r="B18" s="2" t="str">
        <f>_xlfn.XLOOKUP(C18,[0]!performance,gloabaltech_employees!$B$2:$B$151)</f>
        <v>Stacey Hardy</v>
      </c>
      <c r="C18" s="55">
        <v>4.9400000000000004</v>
      </c>
    </row>
    <row r="19" spans="1:13" ht="15.6" x14ac:dyDescent="0.3">
      <c r="A19" s="54">
        <v>7</v>
      </c>
      <c r="B19" s="2" t="str">
        <f>_xlfn.XLOOKUP(C19,[0]!performance,gloabaltech_employees!$B$2:$B$151)</f>
        <v>James Green</v>
      </c>
      <c r="C19" s="55">
        <v>4.93</v>
      </c>
    </row>
    <row r="20" spans="1:13" ht="15.6" x14ac:dyDescent="0.3">
      <c r="A20" s="54">
        <v>8</v>
      </c>
      <c r="B20" s="2" t="str">
        <f>_xlfn.XLOOKUP(C20,[0]!performance,gloabaltech_employees!$B$2:$B$151)</f>
        <v>Patricia Taylor</v>
      </c>
      <c r="C20" s="55">
        <v>4.9000000000000004</v>
      </c>
    </row>
    <row r="21" spans="1:13" ht="15.6" x14ac:dyDescent="0.3">
      <c r="A21" s="54">
        <v>9</v>
      </c>
      <c r="B21" s="2" t="str">
        <f>_xlfn.XLOOKUP(C21,[0]!performance,gloabaltech_employees!$B$2:$B$151)</f>
        <v>Amanda Newton</v>
      </c>
      <c r="C21" s="55">
        <v>4.8600000000000003</v>
      </c>
    </row>
    <row r="22" spans="1:13" ht="15.6" x14ac:dyDescent="0.3">
      <c r="A22" s="56">
        <v>10</v>
      </c>
      <c r="B22" s="57" t="str">
        <f>_xlfn.XLOOKUP(C22,[0]!performance,gloabaltech_employees!$B$2:$B$151)</f>
        <v>Beverly Washington</v>
      </c>
      <c r="C22" s="58">
        <v>4.8499999999999996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3</vt:i4>
      </vt:variant>
    </vt:vector>
  </HeadingPairs>
  <TitlesOfParts>
    <vt:vector size="19" baseType="lpstr">
      <vt:lpstr>1- Colonne</vt:lpstr>
      <vt:lpstr>2- Barre</vt:lpstr>
      <vt:lpstr>3- Ligne</vt:lpstr>
      <vt:lpstr>4- Aires</vt:lpstr>
      <vt:lpstr>5- Secteur (Camembert)</vt:lpstr>
      <vt:lpstr>6- Nuages de points</vt:lpstr>
      <vt:lpstr>7- Bulles</vt:lpstr>
      <vt:lpstr>Radar</vt:lpstr>
      <vt:lpstr>9- Cascade</vt:lpstr>
      <vt:lpstr>10- Histogramme</vt:lpstr>
      <vt:lpstr>11- Carte</vt:lpstr>
      <vt:lpstr>12- Treemap</vt:lpstr>
      <vt:lpstr>13- Entonnoir (Funnel)</vt:lpstr>
      <vt:lpstr>14- Combinaison</vt:lpstr>
      <vt:lpstr>gloabaltech_employees</vt:lpstr>
      <vt:lpstr>Dashboard</vt:lpstr>
      <vt:lpstr>departements</vt:lpstr>
      <vt:lpstr>pays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josaphat TAGBA</dc:creator>
  <cp:lastModifiedBy>josaphat TAGBA</cp:lastModifiedBy>
  <dcterms:created xsi:type="dcterms:W3CDTF">2025-03-20T22:31:48Z</dcterms:created>
  <dcterms:modified xsi:type="dcterms:W3CDTF">2025-04-27T21:20:15Z</dcterms:modified>
</cp:coreProperties>
</file>