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date1904="1"/>
  <mc:AlternateContent xmlns:mc="http://schemas.openxmlformats.org/markup-compatibility/2006">
    <mc:Choice Requires="x15">
      <x15ac:absPath xmlns:x15ac="http://schemas.microsoft.com/office/spreadsheetml/2010/11/ac" url="/Users/johntowse/Desktop/Office Mac/Research/ESRC 03 response timing/Ex1anogenerate/"/>
    </mc:Choice>
  </mc:AlternateContent>
  <bookViews>
    <workbookView xWindow="0" yWindow="460" windowWidth="20460" windowHeight="13020" tabRatio="447" activeTab="2"/>
  </bookViews>
  <sheets>
    <sheet name="Info" sheetId="9" r:id="rId1"/>
    <sheet name="Span" sheetId="10" r:id="rId2"/>
    <sheet name="LL2" sheetId="1" r:id="rId3"/>
    <sheet name="LL3" sheetId="5" r:id="rId4"/>
    <sheet name="LL4" sheetId="7" r:id="rId5"/>
    <sheet name="LL5" sheetId="8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E92" i="1" l="1" a="1"/>
  <c r="E92" i="1"/>
  <c r="D4" i="10"/>
  <c r="E92" i="5" a="1"/>
  <c r="E92" i="5"/>
  <c r="E4" i="10"/>
  <c r="E92" i="7" a="1"/>
  <c r="E92" i="7"/>
  <c r="F4" i="10"/>
  <c r="E92" i="8" a="1"/>
  <c r="E92" i="8"/>
  <c r="G4" i="10"/>
  <c r="H4" i="10"/>
  <c r="I4" i="10"/>
  <c r="K4" i="10"/>
  <c r="E93" i="1" a="1"/>
  <c r="E93" i="1"/>
  <c r="D5" i="10"/>
  <c r="E93" i="5" a="1"/>
  <c r="E93" i="5"/>
  <c r="E5" i="10"/>
  <c r="E93" i="7" a="1"/>
  <c r="E93" i="7"/>
  <c r="F5" i="10"/>
  <c r="E93" i="8" a="1"/>
  <c r="E93" i="8"/>
  <c r="G5" i="10"/>
  <c r="I5" i="10"/>
  <c r="L4" i="10"/>
  <c r="H5" i="10"/>
  <c r="E94" i="1" a="1"/>
  <c r="E94" i="1"/>
  <c r="D6" i="10"/>
  <c r="E94" i="5" a="1"/>
  <c r="E94" i="5"/>
  <c r="E6" i="10"/>
  <c r="E94" i="7" a="1"/>
  <c r="E94" i="7"/>
  <c r="F6" i="10"/>
  <c r="E94" i="8" a="1"/>
  <c r="E94" i="8"/>
  <c r="G6" i="10"/>
  <c r="I6" i="10"/>
  <c r="K5" i="10"/>
  <c r="E95" i="1" a="1"/>
  <c r="E95" i="1"/>
  <c r="D7" i="10"/>
  <c r="E95" i="5" a="1"/>
  <c r="E95" i="5"/>
  <c r="E7" i="10"/>
  <c r="E95" i="7" a="1"/>
  <c r="E95" i="7"/>
  <c r="F7" i="10"/>
  <c r="E95" i="8" a="1"/>
  <c r="E95" i="8"/>
  <c r="G7" i="10"/>
  <c r="I7" i="10"/>
  <c r="L5" i="10"/>
  <c r="H6" i="10"/>
  <c r="E96" i="1" a="1"/>
  <c r="E96" i="1"/>
  <c r="D8" i="10"/>
  <c r="E96" i="5" a="1"/>
  <c r="E96" i="5"/>
  <c r="E8" i="10"/>
  <c r="E96" i="7" a="1"/>
  <c r="E96" i="7"/>
  <c r="F8" i="10"/>
  <c r="E96" i="8" a="1"/>
  <c r="E96" i="8"/>
  <c r="G8" i="10"/>
  <c r="I8" i="10"/>
  <c r="K6" i="10"/>
  <c r="E97" i="1" a="1"/>
  <c r="E97" i="1"/>
  <c r="D9" i="10"/>
  <c r="E97" i="5" a="1"/>
  <c r="E97" i="5"/>
  <c r="E9" i="10"/>
  <c r="E97" i="7" a="1"/>
  <c r="E97" i="7"/>
  <c r="F9" i="10"/>
  <c r="E97" i="8" a="1"/>
  <c r="E97" i="8"/>
  <c r="G9" i="10"/>
  <c r="I9" i="10"/>
  <c r="L6" i="10"/>
  <c r="H7" i="10"/>
  <c r="E98" i="1" a="1"/>
  <c r="E98" i="1"/>
  <c r="D10" i="10"/>
  <c r="E98" i="5" a="1"/>
  <c r="E98" i="5"/>
  <c r="E10" i="10"/>
  <c r="E98" i="7" a="1"/>
  <c r="E98" i="7"/>
  <c r="F10" i="10"/>
  <c r="E98" i="8" a="1"/>
  <c r="E98" i="8"/>
  <c r="G10" i="10"/>
  <c r="I10" i="10"/>
  <c r="K7" i="10"/>
  <c r="E99" i="1" a="1"/>
  <c r="E99" i="1"/>
  <c r="D11" i="10"/>
  <c r="E99" i="5" a="1"/>
  <c r="E99" i="5"/>
  <c r="E11" i="10"/>
  <c r="E99" i="7" a="1"/>
  <c r="E99" i="7"/>
  <c r="F11" i="10"/>
  <c r="E99" i="8" a="1"/>
  <c r="E99" i="8"/>
  <c r="G11" i="10"/>
  <c r="I11" i="10"/>
  <c r="L7" i="10"/>
  <c r="H8" i="10"/>
  <c r="E100" i="1" a="1"/>
  <c r="E100" i="1"/>
  <c r="D12" i="10"/>
  <c r="E100" i="5" a="1"/>
  <c r="E100" i="5"/>
  <c r="E12" i="10"/>
  <c r="E100" i="7" a="1"/>
  <c r="E100" i="7"/>
  <c r="F12" i="10"/>
  <c r="E100" i="8" a="1"/>
  <c r="E100" i="8"/>
  <c r="G12" i="10"/>
  <c r="I12" i="10"/>
  <c r="K8" i="10"/>
  <c r="E101" i="1" a="1"/>
  <c r="E101" i="1"/>
  <c r="D13" i="10"/>
  <c r="E101" i="5" a="1"/>
  <c r="E101" i="5"/>
  <c r="E13" i="10"/>
  <c r="E101" i="7" a="1"/>
  <c r="E101" i="7"/>
  <c r="F13" i="10"/>
  <c r="E101" i="8" a="1"/>
  <c r="E101" i="8"/>
  <c r="G13" i="10"/>
  <c r="I13" i="10"/>
  <c r="L8" i="10"/>
  <c r="H9" i="10"/>
  <c r="E102" i="1" a="1"/>
  <c r="E102" i="1"/>
  <c r="D14" i="10"/>
  <c r="E102" i="5" a="1"/>
  <c r="E102" i="5"/>
  <c r="E14" i="10"/>
  <c r="E102" i="7" a="1"/>
  <c r="E102" i="7"/>
  <c r="F14" i="10"/>
  <c r="E102" i="8" a="1"/>
  <c r="E102" i="8"/>
  <c r="G14" i="10"/>
  <c r="I14" i="10"/>
  <c r="K9" i="10"/>
  <c r="E103" i="1" a="1"/>
  <c r="E103" i="1"/>
  <c r="D15" i="10"/>
  <c r="E103" i="5" a="1"/>
  <c r="E103" i="5"/>
  <c r="E15" i="10"/>
  <c r="E103" i="7" a="1"/>
  <c r="E103" i="7"/>
  <c r="F15" i="10"/>
  <c r="E103" i="8" a="1"/>
  <c r="E103" i="8"/>
  <c r="G15" i="10"/>
  <c r="I15" i="10"/>
  <c r="L9" i="10"/>
  <c r="H10" i="10"/>
  <c r="E104" i="1" a="1"/>
  <c r="E104" i="1"/>
  <c r="D16" i="10"/>
  <c r="E104" i="5" a="1"/>
  <c r="E104" i="5"/>
  <c r="E16" i="10"/>
  <c r="E104" i="7" a="1"/>
  <c r="E104" i="7"/>
  <c r="F16" i="10"/>
  <c r="E104" i="8" a="1"/>
  <c r="E104" i="8"/>
  <c r="G16" i="10"/>
  <c r="I16" i="10"/>
  <c r="K10" i="10"/>
  <c r="E105" i="1" a="1"/>
  <c r="E105" i="1"/>
  <c r="D17" i="10"/>
  <c r="E105" i="5" a="1"/>
  <c r="E105" i="5"/>
  <c r="E17" i="10"/>
  <c r="E105" i="7" a="1"/>
  <c r="E105" i="7"/>
  <c r="F17" i="10"/>
  <c r="E105" i="8" a="1"/>
  <c r="E105" i="8"/>
  <c r="G17" i="10"/>
  <c r="I17" i="10"/>
  <c r="L10" i="10"/>
  <c r="H11" i="10"/>
  <c r="E106" i="1" a="1"/>
  <c r="E106" i="1"/>
  <c r="D18" i="10"/>
  <c r="E106" i="5" a="1"/>
  <c r="E106" i="5"/>
  <c r="E18" i="10"/>
  <c r="E106" i="7" a="1"/>
  <c r="E106" i="7"/>
  <c r="F18" i="10"/>
  <c r="E106" i="8" a="1"/>
  <c r="E106" i="8"/>
  <c r="G18" i="10"/>
  <c r="I18" i="10"/>
  <c r="K11" i="10"/>
  <c r="E107" i="1" a="1"/>
  <c r="E107" i="1"/>
  <c r="D19" i="10"/>
  <c r="E107" i="5" a="1"/>
  <c r="E107" i="5"/>
  <c r="E19" i="10"/>
  <c r="E107" i="7" a="1"/>
  <c r="E107" i="7"/>
  <c r="F19" i="10"/>
  <c r="E107" i="8" a="1"/>
  <c r="E107" i="8"/>
  <c r="G19" i="10"/>
  <c r="I19" i="10"/>
  <c r="L11" i="10"/>
  <c r="H12" i="10"/>
  <c r="E108" i="1" a="1"/>
  <c r="E108" i="1"/>
  <c r="D20" i="10"/>
  <c r="E108" i="5" a="1"/>
  <c r="E108" i="5"/>
  <c r="E20" i="10"/>
  <c r="E108" i="7" a="1"/>
  <c r="E108" i="7"/>
  <c r="F20" i="10"/>
  <c r="E108" i="8" a="1"/>
  <c r="E108" i="8"/>
  <c r="G20" i="10"/>
  <c r="I20" i="10"/>
  <c r="K12" i="10"/>
  <c r="E109" i="1" a="1"/>
  <c r="E109" i="1"/>
  <c r="D21" i="10"/>
  <c r="E109" i="5" a="1"/>
  <c r="E109" i="5"/>
  <c r="E21" i="10"/>
  <c r="E109" i="7" a="1"/>
  <c r="E109" i="7"/>
  <c r="F21" i="10"/>
  <c r="E109" i="8" a="1"/>
  <c r="E109" i="8"/>
  <c r="G21" i="10"/>
  <c r="I21" i="10"/>
  <c r="L12" i="10"/>
  <c r="H13" i="10"/>
  <c r="E110" i="1" a="1"/>
  <c r="E110" i="1"/>
  <c r="D22" i="10"/>
  <c r="E110" i="5" a="1"/>
  <c r="E110" i="5"/>
  <c r="E22" i="10"/>
  <c r="E110" i="7" a="1"/>
  <c r="E110" i="7"/>
  <c r="F22" i="10"/>
  <c r="E110" i="8" a="1"/>
  <c r="E110" i="8"/>
  <c r="G22" i="10"/>
  <c r="I22" i="10"/>
  <c r="K13" i="10"/>
  <c r="E111" i="1" a="1"/>
  <c r="E111" i="1"/>
  <c r="D23" i="10"/>
  <c r="E111" i="5" a="1"/>
  <c r="E111" i="5"/>
  <c r="E23" i="10"/>
  <c r="E111" i="7" a="1"/>
  <c r="E111" i="7"/>
  <c r="F23" i="10"/>
  <c r="E111" i="8" a="1"/>
  <c r="E111" i="8"/>
  <c r="G23" i="10"/>
  <c r="I23" i="10"/>
  <c r="L13" i="10"/>
  <c r="H14" i="10"/>
  <c r="E112" i="1" a="1"/>
  <c r="E112" i="1"/>
  <c r="D24" i="10"/>
  <c r="E112" i="5" a="1"/>
  <c r="E112" i="5"/>
  <c r="E24" i="10"/>
  <c r="E112" i="7" a="1"/>
  <c r="E112" i="7"/>
  <c r="F24" i="10"/>
  <c r="E112" i="8" a="1"/>
  <c r="E112" i="8"/>
  <c r="G24" i="10"/>
  <c r="I24" i="10"/>
  <c r="K14" i="10"/>
  <c r="E113" i="1" a="1"/>
  <c r="E113" i="1"/>
  <c r="D25" i="10"/>
  <c r="E113" i="5" a="1"/>
  <c r="E113" i="5"/>
  <c r="E25" i="10"/>
  <c r="E113" i="7" a="1"/>
  <c r="E113" i="7"/>
  <c r="F25" i="10"/>
  <c r="E113" i="8" a="1"/>
  <c r="E113" i="8"/>
  <c r="G25" i="10"/>
  <c r="I25" i="10"/>
  <c r="L14" i="10"/>
  <c r="H15" i="10"/>
  <c r="E114" i="1" a="1"/>
  <c r="E114" i="1"/>
  <c r="D26" i="10"/>
  <c r="E114" i="5" a="1"/>
  <c r="E114" i="5"/>
  <c r="E26" i="10"/>
  <c r="E114" i="7" a="1"/>
  <c r="E114" i="7"/>
  <c r="F26" i="10"/>
  <c r="E114" i="8" a="1"/>
  <c r="E114" i="8"/>
  <c r="G26" i="10"/>
  <c r="I26" i="10"/>
  <c r="K15" i="10"/>
  <c r="E115" i="1" a="1"/>
  <c r="E115" i="1"/>
  <c r="D27" i="10"/>
  <c r="E115" i="5" a="1"/>
  <c r="E115" i="5"/>
  <c r="E27" i="10"/>
  <c r="E115" i="7" a="1"/>
  <c r="E115" i="7"/>
  <c r="F27" i="10"/>
  <c r="E115" i="8" a="1"/>
  <c r="E115" i="8"/>
  <c r="G27" i="10"/>
  <c r="I27" i="10"/>
  <c r="L15" i="10"/>
  <c r="H16" i="10"/>
  <c r="E116" i="1" a="1"/>
  <c r="E116" i="1"/>
  <c r="D28" i="10"/>
  <c r="E116" i="5" a="1"/>
  <c r="E116" i="5"/>
  <c r="E28" i="10"/>
  <c r="E116" i="7" a="1"/>
  <c r="E116" i="7"/>
  <c r="F28" i="10"/>
  <c r="E116" i="8" a="1"/>
  <c r="E116" i="8"/>
  <c r="G28" i="10"/>
  <c r="I28" i="10"/>
  <c r="K16" i="10"/>
  <c r="E117" i="1" a="1"/>
  <c r="E117" i="1"/>
  <c r="D29" i="10"/>
  <c r="E117" i="5" a="1"/>
  <c r="E117" i="5"/>
  <c r="E29" i="10"/>
  <c r="E117" i="7" a="1"/>
  <c r="E117" i="7"/>
  <c r="F29" i="10"/>
  <c r="E117" i="8" a="1"/>
  <c r="E117" i="8"/>
  <c r="G29" i="10"/>
  <c r="I29" i="10"/>
  <c r="L16" i="10"/>
  <c r="H17" i="10"/>
  <c r="E118" i="1" a="1"/>
  <c r="E118" i="1"/>
  <c r="D30" i="10"/>
  <c r="E118" i="5" a="1"/>
  <c r="E118" i="5"/>
  <c r="E30" i="10"/>
  <c r="E118" i="7" a="1"/>
  <c r="E118" i="7"/>
  <c r="F30" i="10"/>
  <c r="E118" i="8" a="1"/>
  <c r="E118" i="8"/>
  <c r="G30" i="10"/>
  <c r="I30" i="10"/>
  <c r="K17" i="10"/>
  <c r="E119" i="1" a="1"/>
  <c r="E119" i="1"/>
  <c r="D31" i="10"/>
  <c r="E119" i="5" a="1"/>
  <c r="E119" i="5"/>
  <c r="E31" i="10"/>
  <c r="E119" i="7" a="1"/>
  <c r="E119" i="7"/>
  <c r="F31" i="10"/>
  <c r="E119" i="8" a="1"/>
  <c r="E119" i="8"/>
  <c r="G31" i="10"/>
  <c r="I31" i="10"/>
  <c r="L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B36" i="10" a="1"/>
  <c r="B36" i="10"/>
  <c r="C36" i="10" a="1"/>
  <c r="C36" i="10"/>
  <c r="I36" i="10" a="1"/>
  <c r="I36" i="10"/>
  <c r="B37" i="10" a="1"/>
  <c r="B37" i="10"/>
  <c r="C37" i="10" a="1"/>
  <c r="C37" i="10"/>
  <c r="I37" i="10" a="1"/>
  <c r="I37" i="10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2" i="1"/>
  <c r="M33" i="1"/>
  <c r="M35" i="1"/>
  <c r="M36" i="1"/>
  <c r="M37" i="1"/>
  <c r="M38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O87" i="1"/>
  <c r="O88" i="1"/>
  <c r="G92" i="1" a="1"/>
  <c r="G92" i="1"/>
  <c r="H92" i="1" a="1"/>
  <c r="H92" i="1"/>
  <c r="I92" i="1" a="1"/>
  <c r="I92" i="1"/>
  <c r="J92" i="1" a="1"/>
  <c r="J92" i="1"/>
  <c r="K92" i="1" a="1"/>
  <c r="K92" i="1"/>
  <c r="L92" i="1" a="1"/>
  <c r="L92" i="1"/>
  <c r="G93" i="1" a="1"/>
  <c r="G93" i="1"/>
  <c r="H93" i="1" a="1"/>
  <c r="H93" i="1"/>
  <c r="I93" i="1" a="1"/>
  <c r="I93" i="1"/>
  <c r="J93" i="1" a="1"/>
  <c r="J93" i="1"/>
  <c r="K93" i="1" a="1"/>
  <c r="K93" i="1"/>
  <c r="L93" i="1" a="1"/>
  <c r="L93" i="1"/>
  <c r="G94" i="1" a="1"/>
  <c r="G94" i="1"/>
  <c r="H94" i="1" a="1"/>
  <c r="H94" i="1"/>
  <c r="I94" i="1" a="1"/>
  <c r="I94" i="1"/>
  <c r="J94" i="1" a="1"/>
  <c r="J94" i="1"/>
  <c r="K94" i="1" a="1"/>
  <c r="K94" i="1"/>
  <c r="L94" i="1" a="1"/>
  <c r="L94" i="1"/>
  <c r="G95" i="1" a="1"/>
  <c r="G95" i="1"/>
  <c r="H95" i="1" a="1"/>
  <c r="H95" i="1"/>
  <c r="I95" i="1" a="1"/>
  <c r="I95" i="1"/>
  <c r="J95" i="1" a="1"/>
  <c r="J95" i="1"/>
  <c r="K95" i="1" a="1"/>
  <c r="K95" i="1"/>
  <c r="L95" i="1" a="1"/>
  <c r="L95" i="1"/>
  <c r="G96" i="1" a="1"/>
  <c r="G96" i="1"/>
  <c r="H96" i="1" a="1"/>
  <c r="H96" i="1"/>
  <c r="I96" i="1" a="1"/>
  <c r="I96" i="1"/>
  <c r="J96" i="1" a="1"/>
  <c r="J96" i="1"/>
  <c r="K96" i="1" a="1"/>
  <c r="K96" i="1"/>
  <c r="L96" i="1" a="1"/>
  <c r="L96" i="1"/>
  <c r="G97" i="1" a="1"/>
  <c r="G97" i="1"/>
  <c r="H97" i="1" a="1"/>
  <c r="H97" i="1"/>
  <c r="I97" i="1" a="1"/>
  <c r="I97" i="1"/>
  <c r="J97" i="1" a="1"/>
  <c r="J97" i="1"/>
  <c r="K97" i="1" a="1"/>
  <c r="K97" i="1"/>
  <c r="L97" i="1" a="1"/>
  <c r="L97" i="1"/>
  <c r="G98" i="1" a="1"/>
  <c r="G98" i="1"/>
  <c r="H98" i="1" a="1"/>
  <c r="H98" i="1"/>
  <c r="I98" i="1" a="1"/>
  <c r="I98" i="1"/>
  <c r="J98" i="1" a="1"/>
  <c r="J98" i="1"/>
  <c r="K98" i="1" a="1"/>
  <c r="K98" i="1"/>
  <c r="L98" i="1" a="1"/>
  <c r="L98" i="1"/>
  <c r="G99" i="1" a="1"/>
  <c r="G99" i="1"/>
  <c r="H99" i="1" a="1"/>
  <c r="H99" i="1"/>
  <c r="I99" i="1" a="1"/>
  <c r="I99" i="1"/>
  <c r="J99" i="1" a="1"/>
  <c r="J99" i="1"/>
  <c r="K99" i="1" a="1"/>
  <c r="K99" i="1"/>
  <c r="L99" i="1" a="1"/>
  <c r="L99" i="1"/>
  <c r="G100" i="1" a="1"/>
  <c r="G100" i="1"/>
  <c r="H100" i="1" a="1"/>
  <c r="H100" i="1"/>
  <c r="I100" i="1" a="1"/>
  <c r="I100" i="1"/>
  <c r="J100" i="1" a="1"/>
  <c r="J100" i="1"/>
  <c r="K100" i="1" a="1"/>
  <c r="K100" i="1"/>
  <c r="L100" i="1" a="1"/>
  <c r="L100" i="1"/>
  <c r="G101" i="1" a="1"/>
  <c r="G101" i="1"/>
  <c r="H101" i="1" a="1"/>
  <c r="H101" i="1"/>
  <c r="I101" i="1" a="1"/>
  <c r="I101" i="1"/>
  <c r="J101" i="1" a="1"/>
  <c r="J101" i="1"/>
  <c r="K101" i="1" a="1"/>
  <c r="K101" i="1"/>
  <c r="L101" i="1" a="1"/>
  <c r="L101" i="1"/>
  <c r="G102" i="1" a="1"/>
  <c r="G102" i="1"/>
  <c r="H102" i="1" a="1"/>
  <c r="H102" i="1"/>
  <c r="I102" i="1" a="1"/>
  <c r="I102" i="1"/>
  <c r="J102" i="1" a="1"/>
  <c r="J102" i="1"/>
  <c r="K102" i="1" a="1"/>
  <c r="K102" i="1"/>
  <c r="L102" i="1" a="1"/>
  <c r="L102" i="1"/>
  <c r="G103" i="1" a="1"/>
  <c r="G103" i="1"/>
  <c r="H103" i="1" a="1"/>
  <c r="H103" i="1"/>
  <c r="I103" i="1" a="1"/>
  <c r="I103" i="1"/>
  <c r="J103" i="1" a="1"/>
  <c r="J103" i="1"/>
  <c r="K103" i="1" a="1"/>
  <c r="K103" i="1"/>
  <c r="L103" i="1" a="1"/>
  <c r="L103" i="1"/>
  <c r="G104" i="1" a="1"/>
  <c r="G104" i="1"/>
  <c r="H104" i="1" a="1"/>
  <c r="H104" i="1"/>
  <c r="I104" i="1" a="1"/>
  <c r="I104" i="1"/>
  <c r="J104" i="1" a="1"/>
  <c r="J104" i="1"/>
  <c r="K104" i="1" a="1"/>
  <c r="K104" i="1"/>
  <c r="L104" i="1" a="1"/>
  <c r="L104" i="1"/>
  <c r="G105" i="1" a="1"/>
  <c r="G105" i="1"/>
  <c r="H105" i="1" a="1"/>
  <c r="H105" i="1"/>
  <c r="I105" i="1" a="1"/>
  <c r="I105" i="1"/>
  <c r="J105" i="1" a="1"/>
  <c r="J105" i="1"/>
  <c r="K105" i="1" a="1"/>
  <c r="K105" i="1"/>
  <c r="L105" i="1" a="1"/>
  <c r="L105" i="1"/>
  <c r="G106" i="1" a="1"/>
  <c r="G106" i="1"/>
  <c r="H106" i="1" a="1"/>
  <c r="H106" i="1"/>
  <c r="I106" i="1" a="1"/>
  <c r="I106" i="1"/>
  <c r="J106" i="1" a="1"/>
  <c r="J106" i="1"/>
  <c r="K106" i="1" a="1"/>
  <c r="K106" i="1"/>
  <c r="L106" i="1" a="1"/>
  <c r="L106" i="1"/>
  <c r="G107" i="1" a="1"/>
  <c r="G107" i="1"/>
  <c r="H107" i="1" a="1"/>
  <c r="H107" i="1"/>
  <c r="I107" i="1" a="1"/>
  <c r="I107" i="1"/>
  <c r="J107" i="1" a="1"/>
  <c r="J107" i="1"/>
  <c r="K107" i="1" a="1"/>
  <c r="K107" i="1"/>
  <c r="L107" i="1" a="1"/>
  <c r="L107" i="1"/>
  <c r="G108" i="1" a="1"/>
  <c r="G108" i="1"/>
  <c r="H108" i="1" a="1"/>
  <c r="H108" i="1"/>
  <c r="I108" i="1" a="1"/>
  <c r="I108" i="1"/>
  <c r="J108" i="1" a="1"/>
  <c r="J108" i="1"/>
  <c r="K108" i="1" a="1"/>
  <c r="K108" i="1"/>
  <c r="L108" i="1" a="1"/>
  <c r="L108" i="1"/>
  <c r="G109" i="1" a="1"/>
  <c r="G109" i="1"/>
  <c r="H109" i="1" a="1"/>
  <c r="H109" i="1"/>
  <c r="I109" i="1" a="1"/>
  <c r="I109" i="1"/>
  <c r="J109" i="1" a="1"/>
  <c r="J109" i="1"/>
  <c r="K109" i="1" a="1"/>
  <c r="K109" i="1"/>
  <c r="L109" i="1" a="1"/>
  <c r="L109" i="1"/>
  <c r="G110" i="1" a="1"/>
  <c r="G110" i="1"/>
  <c r="H110" i="1" a="1"/>
  <c r="H110" i="1"/>
  <c r="I110" i="1" a="1"/>
  <c r="I110" i="1"/>
  <c r="J110" i="1" a="1"/>
  <c r="J110" i="1"/>
  <c r="K110" i="1" a="1"/>
  <c r="K110" i="1"/>
  <c r="L110" i="1" a="1"/>
  <c r="L110" i="1"/>
  <c r="G111" i="1" a="1"/>
  <c r="G111" i="1"/>
  <c r="H111" i="1" a="1"/>
  <c r="H111" i="1"/>
  <c r="I111" i="1" a="1"/>
  <c r="I111" i="1"/>
  <c r="J111" i="1" a="1"/>
  <c r="J111" i="1"/>
  <c r="K111" i="1" a="1"/>
  <c r="K111" i="1"/>
  <c r="L111" i="1" a="1"/>
  <c r="L111" i="1"/>
  <c r="G112" i="1" a="1"/>
  <c r="G112" i="1"/>
  <c r="H112" i="1" a="1"/>
  <c r="H112" i="1"/>
  <c r="I112" i="1" a="1"/>
  <c r="I112" i="1"/>
  <c r="J112" i="1" a="1"/>
  <c r="J112" i="1"/>
  <c r="K112" i="1" a="1"/>
  <c r="K112" i="1"/>
  <c r="L112" i="1" a="1"/>
  <c r="L112" i="1"/>
  <c r="G113" i="1" a="1"/>
  <c r="G113" i="1"/>
  <c r="H113" i="1" a="1"/>
  <c r="H113" i="1"/>
  <c r="I113" i="1" a="1"/>
  <c r="I113" i="1"/>
  <c r="J113" i="1" a="1"/>
  <c r="J113" i="1"/>
  <c r="K113" i="1" a="1"/>
  <c r="K113" i="1"/>
  <c r="L113" i="1" a="1"/>
  <c r="L113" i="1"/>
  <c r="G114" i="1" a="1"/>
  <c r="G114" i="1"/>
  <c r="H114" i="1" a="1"/>
  <c r="H114" i="1"/>
  <c r="I114" i="1" a="1"/>
  <c r="I114" i="1"/>
  <c r="J114" i="1" a="1"/>
  <c r="J114" i="1"/>
  <c r="K114" i="1" a="1"/>
  <c r="K114" i="1"/>
  <c r="L114" i="1" a="1"/>
  <c r="L114" i="1"/>
  <c r="G115" i="1" a="1"/>
  <c r="G115" i="1"/>
  <c r="H115" i="1" a="1"/>
  <c r="H115" i="1"/>
  <c r="I115" i="1" a="1"/>
  <c r="I115" i="1"/>
  <c r="J115" i="1" a="1"/>
  <c r="J115" i="1"/>
  <c r="K115" i="1" a="1"/>
  <c r="K115" i="1"/>
  <c r="L115" i="1" a="1"/>
  <c r="L115" i="1"/>
  <c r="G116" i="1" a="1"/>
  <c r="G116" i="1"/>
  <c r="H116" i="1" a="1"/>
  <c r="H116" i="1"/>
  <c r="I116" i="1" a="1"/>
  <c r="I116" i="1"/>
  <c r="J116" i="1" a="1"/>
  <c r="J116" i="1"/>
  <c r="K116" i="1" a="1"/>
  <c r="K116" i="1"/>
  <c r="L116" i="1" a="1"/>
  <c r="L116" i="1"/>
  <c r="G117" i="1" a="1"/>
  <c r="G117" i="1"/>
  <c r="H117" i="1" a="1"/>
  <c r="H117" i="1"/>
  <c r="I117" i="1" a="1"/>
  <c r="I117" i="1"/>
  <c r="J117" i="1" a="1"/>
  <c r="J117" i="1"/>
  <c r="K117" i="1" a="1"/>
  <c r="K117" i="1"/>
  <c r="L117" i="1" a="1"/>
  <c r="L117" i="1"/>
  <c r="G118" i="1" a="1"/>
  <c r="G118" i="1"/>
  <c r="H118" i="1" a="1"/>
  <c r="H118" i="1"/>
  <c r="I118" i="1" a="1"/>
  <c r="I118" i="1"/>
  <c r="J118" i="1" a="1"/>
  <c r="J118" i="1"/>
  <c r="K118" i="1" a="1"/>
  <c r="K118" i="1"/>
  <c r="L118" i="1" a="1"/>
  <c r="L118" i="1"/>
  <c r="G119" i="1" a="1"/>
  <c r="G119" i="1"/>
  <c r="H119" i="1" a="1"/>
  <c r="H119" i="1"/>
  <c r="I119" i="1" a="1"/>
  <c r="I119" i="1"/>
  <c r="J119" i="1" a="1"/>
  <c r="J119" i="1"/>
  <c r="K119" i="1" a="1"/>
  <c r="K119" i="1"/>
  <c r="L119" i="1" a="1"/>
  <c r="L119" i="1"/>
  <c r="P2" i="5"/>
  <c r="Q2" i="5"/>
  <c r="P3" i="5"/>
  <c r="Q3" i="5"/>
  <c r="P4" i="5"/>
  <c r="Q4" i="5"/>
  <c r="P5" i="5"/>
  <c r="Q5" i="5"/>
  <c r="P6" i="5"/>
  <c r="Q6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20" i="5"/>
  <c r="Q20" i="5"/>
  <c r="P21" i="5"/>
  <c r="Q21" i="5"/>
  <c r="P22" i="5"/>
  <c r="Q22" i="5"/>
  <c r="P23" i="5"/>
  <c r="Q23" i="5"/>
  <c r="P26" i="5"/>
  <c r="Q26" i="5"/>
  <c r="P28" i="5"/>
  <c r="Q28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5" i="5"/>
  <c r="Q45" i="5"/>
  <c r="P46" i="5"/>
  <c r="Q46" i="5"/>
  <c r="P47" i="5"/>
  <c r="Q47" i="5"/>
  <c r="P48" i="5"/>
  <c r="Q48" i="5"/>
  <c r="P49" i="5"/>
  <c r="Q49" i="5"/>
  <c r="P50" i="5"/>
  <c r="Q50" i="5"/>
  <c r="P51" i="5"/>
  <c r="Q51" i="5"/>
  <c r="P52" i="5"/>
  <c r="Q52" i="5"/>
  <c r="P53" i="5"/>
  <c r="Q53" i="5"/>
  <c r="P54" i="5"/>
  <c r="Q54" i="5"/>
  <c r="P55" i="5"/>
  <c r="Q55" i="5"/>
  <c r="P56" i="5"/>
  <c r="Q56" i="5"/>
  <c r="P57" i="5"/>
  <c r="Q57" i="5"/>
  <c r="P58" i="5"/>
  <c r="Q58" i="5"/>
  <c r="P60" i="5"/>
  <c r="Q60" i="5"/>
  <c r="P62" i="5"/>
  <c r="Q62" i="5"/>
  <c r="P65" i="5"/>
  <c r="Q65" i="5"/>
  <c r="P68" i="5"/>
  <c r="Q68" i="5"/>
  <c r="P69" i="5"/>
  <c r="Q69" i="5"/>
  <c r="P71" i="5"/>
  <c r="Q71" i="5"/>
  <c r="P72" i="5"/>
  <c r="Q72" i="5"/>
  <c r="P73" i="5"/>
  <c r="Q73" i="5"/>
  <c r="P74" i="5"/>
  <c r="Q74" i="5"/>
  <c r="P75" i="5"/>
  <c r="Q75" i="5"/>
  <c r="P76" i="5"/>
  <c r="Q76" i="5"/>
  <c r="P77" i="5"/>
  <c r="Q77" i="5"/>
  <c r="P78" i="5"/>
  <c r="Q78" i="5"/>
  <c r="P79" i="5"/>
  <c r="Q79" i="5"/>
  <c r="P80" i="5"/>
  <c r="Q80" i="5"/>
  <c r="P81" i="5"/>
  <c r="Q81" i="5"/>
  <c r="P82" i="5"/>
  <c r="Q82" i="5"/>
  <c r="P83" i="5"/>
  <c r="Q83" i="5"/>
  <c r="P84" i="5"/>
  <c r="Q84" i="5"/>
  <c r="P85" i="5"/>
  <c r="Q85" i="5"/>
  <c r="R87" i="5"/>
  <c r="R88" i="5"/>
  <c r="G92" i="5" a="1"/>
  <c r="G92" i="5"/>
  <c r="H92" i="5" a="1"/>
  <c r="H92" i="5"/>
  <c r="I92" i="5" a="1"/>
  <c r="I92" i="5"/>
  <c r="J92" i="5" a="1"/>
  <c r="J92" i="5"/>
  <c r="K92" i="5" a="1"/>
  <c r="K92" i="5"/>
  <c r="L92" i="5" a="1"/>
  <c r="L92" i="5"/>
  <c r="M92" i="5" a="1"/>
  <c r="M92" i="5"/>
  <c r="N92" i="5" a="1"/>
  <c r="N92" i="5"/>
  <c r="O92" i="5" a="1"/>
  <c r="O92" i="5"/>
  <c r="G93" i="5" a="1"/>
  <c r="G93" i="5"/>
  <c r="H93" i="5" a="1"/>
  <c r="H93" i="5"/>
  <c r="I93" i="5" a="1"/>
  <c r="I93" i="5"/>
  <c r="J93" i="5" a="1"/>
  <c r="J93" i="5"/>
  <c r="K93" i="5" a="1"/>
  <c r="K93" i="5"/>
  <c r="L93" i="5" a="1"/>
  <c r="L93" i="5"/>
  <c r="M93" i="5" a="1"/>
  <c r="M93" i="5"/>
  <c r="N93" i="5" a="1"/>
  <c r="N93" i="5"/>
  <c r="O93" i="5" a="1"/>
  <c r="O93" i="5"/>
  <c r="G94" i="5" a="1"/>
  <c r="G94" i="5"/>
  <c r="H94" i="5" a="1"/>
  <c r="H94" i="5"/>
  <c r="I94" i="5" a="1"/>
  <c r="I94" i="5"/>
  <c r="J94" i="5" a="1"/>
  <c r="J94" i="5"/>
  <c r="K94" i="5" a="1"/>
  <c r="K94" i="5"/>
  <c r="L94" i="5" a="1"/>
  <c r="L94" i="5"/>
  <c r="M94" i="5" a="1"/>
  <c r="M94" i="5"/>
  <c r="N94" i="5" a="1"/>
  <c r="N94" i="5"/>
  <c r="O94" i="5" a="1"/>
  <c r="O94" i="5"/>
  <c r="G95" i="5" a="1"/>
  <c r="G95" i="5"/>
  <c r="H95" i="5" a="1"/>
  <c r="H95" i="5"/>
  <c r="I95" i="5" a="1"/>
  <c r="I95" i="5"/>
  <c r="J95" i="5" a="1"/>
  <c r="J95" i="5"/>
  <c r="K95" i="5" a="1"/>
  <c r="K95" i="5"/>
  <c r="L95" i="5" a="1"/>
  <c r="L95" i="5"/>
  <c r="M95" i="5" a="1"/>
  <c r="M95" i="5"/>
  <c r="N95" i="5" a="1"/>
  <c r="N95" i="5"/>
  <c r="O95" i="5" a="1"/>
  <c r="O95" i="5"/>
  <c r="G96" i="5" a="1"/>
  <c r="G96" i="5"/>
  <c r="H96" i="5" a="1"/>
  <c r="H96" i="5"/>
  <c r="I96" i="5" a="1"/>
  <c r="I96" i="5"/>
  <c r="J96" i="5" a="1"/>
  <c r="J96" i="5"/>
  <c r="K96" i="5" a="1"/>
  <c r="K96" i="5"/>
  <c r="L96" i="5" a="1"/>
  <c r="L96" i="5"/>
  <c r="M96" i="5" a="1"/>
  <c r="M96" i="5"/>
  <c r="N96" i="5" a="1"/>
  <c r="N96" i="5"/>
  <c r="O96" i="5" a="1"/>
  <c r="O96" i="5"/>
  <c r="G97" i="5" a="1"/>
  <c r="G97" i="5"/>
  <c r="H97" i="5" a="1"/>
  <c r="H97" i="5"/>
  <c r="I97" i="5" a="1"/>
  <c r="I97" i="5"/>
  <c r="J97" i="5" a="1"/>
  <c r="J97" i="5"/>
  <c r="K97" i="5" a="1"/>
  <c r="K97" i="5"/>
  <c r="L97" i="5" a="1"/>
  <c r="L97" i="5"/>
  <c r="M97" i="5" a="1"/>
  <c r="M97" i="5"/>
  <c r="N97" i="5" a="1"/>
  <c r="N97" i="5"/>
  <c r="O97" i="5" a="1"/>
  <c r="O97" i="5"/>
  <c r="G98" i="5" a="1"/>
  <c r="G98" i="5"/>
  <c r="H98" i="5" a="1"/>
  <c r="H98" i="5"/>
  <c r="I98" i="5" a="1"/>
  <c r="I98" i="5"/>
  <c r="J98" i="5" a="1"/>
  <c r="J98" i="5"/>
  <c r="K98" i="5" a="1"/>
  <c r="K98" i="5"/>
  <c r="L98" i="5" a="1"/>
  <c r="L98" i="5"/>
  <c r="M98" i="5" a="1"/>
  <c r="M98" i="5"/>
  <c r="N98" i="5" a="1"/>
  <c r="N98" i="5"/>
  <c r="O98" i="5" a="1"/>
  <c r="O98" i="5"/>
  <c r="G99" i="5" a="1"/>
  <c r="G99" i="5"/>
  <c r="H99" i="5" a="1"/>
  <c r="H99" i="5"/>
  <c r="I99" i="5" a="1"/>
  <c r="I99" i="5"/>
  <c r="J99" i="5" a="1"/>
  <c r="J99" i="5"/>
  <c r="K99" i="5" a="1"/>
  <c r="K99" i="5"/>
  <c r="L99" i="5" a="1"/>
  <c r="L99" i="5"/>
  <c r="M99" i="5" a="1"/>
  <c r="M99" i="5"/>
  <c r="N99" i="5" a="1"/>
  <c r="N99" i="5"/>
  <c r="O99" i="5" a="1"/>
  <c r="O99" i="5"/>
  <c r="G100" i="5" a="1"/>
  <c r="G100" i="5"/>
  <c r="H100" i="5" a="1"/>
  <c r="H100" i="5"/>
  <c r="I100" i="5" a="1"/>
  <c r="I100" i="5"/>
  <c r="J100" i="5" a="1"/>
  <c r="J100" i="5"/>
  <c r="K100" i="5" a="1"/>
  <c r="K100" i="5"/>
  <c r="L100" i="5" a="1"/>
  <c r="L100" i="5"/>
  <c r="M100" i="5" a="1"/>
  <c r="M100" i="5"/>
  <c r="N100" i="5" a="1"/>
  <c r="N100" i="5"/>
  <c r="O100" i="5" a="1"/>
  <c r="O100" i="5"/>
  <c r="G101" i="5" a="1"/>
  <c r="G101" i="5"/>
  <c r="H101" i="5" a="1"/>
  <c r="H101" i="5"/>
  <c r="I101" i="5" a="1"/>
  <c r="I101" i="5"/>
  <c r="G102" i="5" a="1"/>
  <c r="G102" i="5"/>
  <c r="H102" i="5" a="1"/>
  <c r="H102" i="5"/>
  <c r="I102" i="5" a="1"/>
  <c r="I102" i="5"/>
  <c r="J102" i="5" a="1"/>
  <c r="J102" i="5"/>
  <c r="K102" i="5" a="1"/>
  <c r="K102" i="5"/>
  <c r="L102" i="5" a="1"/>
  <c r="L102" i="5"/>
  <c r="M102" i="5" a="1"/>
  <c r="M102" i="5"/>
  <c r="N102" i="5" a="1"/>
  <c r="N102" i="5"/>
  <c r="O102" i="5" a="1"/>
  <c r="O102" i="5"/>
  <c r="G103" i="5" a="1"/>
  <c r="G103" i="5"/>
  <c r="H103" i="5" a="1"/>
  <c r="H103" i="5"/>
  <c r="I103" i="5" a="1"/>
  <c r="I103" i="5"/>
  <c r="J103" i="5" a="1"/>
  <c r="J103" i="5"/>
  <c r="K103" i="5" a="1"/>
  <c r="K103" i="5"/>
  <c r="L103" i="5" a="1"/>
  <c r="L103" i="5"/>
  <c r="M103" i="5" a="1"/>
  <c r="M103" i="5"/>
  <c r="N103" i="5" a="1"/>
  <c r="N103" i="5"/>
  <c r="O103" i="5" a="1"/>
  <c r="O103" i="5"/>
  <c r="G104" i="5" a="1"/>
  <c r="G104" i="5"/>
  <c r="H104" i="5" a="1"/>
  <c r="H104" i="5"/>
  <c r="I104" i="5" a="1"/>
  <c r="I104" i="5"/>
  <c r="J104" i="5" a="1"/>
  <c r="J104" i="5"/>
  <c r="K104" i="5" a="1"/>
  <c r="K104" i="5"/>
  <c r="L104" i="5" a="1"/>
  <c r="L104" i="5"/>
  <c r="M104" i="5" a="1"/>
  <c r="M104" i="5"/>
  <c r="N104" i="5" a="1"/>
  <c r="N104" i="5"/>
  <c r="O104" i="5" a="1"/>
  <c r="O104" i="5"/>
  <c r="G105" i="5" a="1"/>
  <c r="G105" i="5"/>
  <c r="H105" i="5" a="1"/>
  <c r="H105" i="5"/>
  <c r="I105" i="5" a="1"/>
  <c r="I105" i="5"/>
  <c r="J105" i="5" a="1"/>
  <c r="J105" i="5"/>
  <c r="K105" i="5" a="1"/>
  <c r="K105" i="5"/>
  <c r="L105" i="5" a="1"/>
  <c r="L105" i="5"/>
  <c r="M105" i="5" a="1"/>
  <c r="M105" i="5"/>
  <c r="N105" i="5" a="1"/>
  <c r="N105" i="5"/>
  <c r="O105" i="5" a="1"/>
  <c r="O105" i="5"/>
  <c r="G106" i="5" a="1"/>
  <c r="G106" i="5"/>
  <c r="H106" i="5" a="1"/>
  <c r="H106" i="5"/>
  <c r="I106" i="5" a="1"/>
  <c r="I106" i="5"/>
  <c r="J106" i="5" a="1"/>
  <c r="J106" i="5"/>
  <c r="K106" i="5" a="1"/>
  <c r="K106" i="5"/>
  <c r="L106" i="5" a="1"/>
  <c r="L106" i="5"/>
  <c r="M106" i="5" a="1"/>
  <c r="M106" i="5"/>
  <c r="N106" i="5" a="1"/>
  <c r="N106" i="5"/>
  <c r="O106" i="5" a="1"/>
  <c r="O106" i="5"/>
  <c r="G107" i="5" a="1"/>
  <c r="G107" i="5"/>
  <c r="H107" i="5" a="1"/>
  <c r="H107" i="5"/>
  <c r="I107" i="5" a="1"/>
  <c r="I107" i="5"/>
  <c r="J107" i="5" a="1"/>
  <c r="J107" i="5"/>
  <c r="K107" i="5" a="1"/>
  <c r="K107" i="5"/>
  <c r="L107" i="5" a="1"/>
  <c r="L107" i="5"/>
  <c r="M107" i="5" a="1"/>
  <c r="M107" i="5"/>
  <c r="N107" i="5" a="1"/>
  <c r="N107" i="5"/>
  <c r="O107" i="5" a="1"/>
  <c r="O107" i="5"/>
  <c r="G108" i="5" a="1"/>
  <c r="G108" i="5"/>
  <c r="H108" i="5" a="1"/>
  <c r="H108" i="5"/>
  <c r="I108" i="5" a="1"/>
  <c r="I108" i="5"/>
  <c r="J108" i="5" a="1"/>
  <c r="J108" i="5"/>
  <c r="K108" i="5" a="1"/>
  <c r="K108" i="5"/>
  <c r="L108" i="5" a="1"/>
  <c r="L108" i="5"/>
  <c r="M108" i="5" a="1"/>
  <c r="M108" i="5"/>
  <c r="N108" i="5" a="1"/>
  <c r="N108" i="5"/>
  <c r="O108" i="5" a="1"/>
  <c r="O108" i="5"/>
  <c r="G109" i="5" a="1"/>
  <c r="G109" i="5"/>
  <c r="H109" i="5" a="1"/>
  <c r="H109" i="5"/>
  <c r="I109" i="5" a="1"/>
  <c r="I109" i="5"/>
  <c r="G110" i="5" a="1"/>
  <c r="G110" i="5"/>
  <c r="H110" i="5" a="1"/>
  <c r="H110" i="5"/>
  <c r="I110" i="5" a="1"/>
  <c r="I110" i="5"/>
  <c r="J110" i="5" a="1"/>
  <c r="J110" i="5"/>
  <c r="K110" i="5" a="1"/>
  <c r="K110" i="5"/>
  <c r="L110" i="5" a="1"/>
  <c r="L110" i="5"/>
  <c r="M110" i="5" a="1"/>
  <c r="M110" i="5"/>
  <c r="N110" i="5" a="1"/>
  <c r="N110" i="5"/>
  <c r="O110" i="5" a="1"/>
  <c r="O110" i="5"/>
  <c r="G111" i="5" a="1"/>
  <c r="G111" i="5"/>
  <c r="H111" i="5" a="1"/>
  <c r="H111" i="5"/>
  <c r="I111" i="5" a="1"/>
  <c r="I111" i="5"/>
  <c r="J111" i="5" a="1"/>
  <c r="J111" i="5"/>
  <c r="K111" i="5" a="1"/>
  <c r="K111" i="5"/>
  <c r="L111" i="5" a="1"/>
  <c r="L111" i="5"/>
  <c r="M111" i="5" a="1"/>
  <c r="M111" i="5"/>
  <c r="N111" i="5" a="1"/>
  <c r="N111" i="5"/>
  <c r="O111" i="5" a="1"/>
  <c r="O111" i="5"/>
  <c r="G112" i="5" a="1"/>
  <c r="G112" i="5"/>
  <c r="H112" i="5" a="1"/>
  <c r="H112" i="5"/>
  <c r="I112" i="5" a="1"/>
  <c r="I112" i="5"/>
  <c r="J112" i="5" a="1"/>
  <c r="J112" i="5"/>
  <c r="K112" i="5" a="1"/>
  <c r="K112" i="5"/>
  <c r="L112" i="5" a="1"/>
  <c r="L112" i="5"/>
  <c r="M112" i="5" a="1"/>
  <c r="M112" i="5"/>
  <c r="N112" i="5" a="1"/>
  <c r="N112" i="5"/>
  <c r="O112" i="5" a="1"/>
  <c r="O112" i="5"/>
  <c r="G113" i="5" a="1"/>
  <c r="G113" i="5"/>
  <c r="H113" i="5" a="1"/>
  <c r="H113" i="5"/>
  <c r="I113" i="5" a="1"/>
  <c r="I113" i="5"/>
  <c r="J113" i="5" a="1"/>
  <c r="J113" i="5"/>
  <c r="K113" i="5" a="1"/>
  <c r="K113" i="5"/>
  <c r="L113" i="5" a="1"/>
  <c r="L113" i="5"/>
  <c r="M113" i="5" a="1"/>
  <c r="M113" i="5"/>
  <c r="N113" i="5" a="1"/>
  <c r="N113" i="5"/>
  <c r="O113" i="5" a="1"/>
  <c r="O113" i="5"/>
  <c r="G114" i="5" a="1"/>
  <c r="G114" i="5"/>
  <c r="H114" i="5" a="1"/>
  <c r="H114" i="5"/>
  <c r="I114" i="5" a="1"/>
  <c r="I114" i="5"/>
  <c r="J114" i="5" a="1"/>
  <c r="J114" i="5"/>
  <c r="K114" i="5" a="1"/>
  <c r="K114" i="5"/>
  <c r="L114" i="5" a="1"/>
  <c r="L114" i="5"/>
  <c r="M114" i="5" a="1"/>
  <c r="M114" i="5"/>
  <c r="N114" i="5" a="1"/>
  <c r="N114" i="5"/>
  <c r="O114" i="5" a="1"/>
  <c r="O114" i="5"/>
  <c r="G115" i="5" a="1"/>
  <c r="G115" i="5"/>
  <c r="H115" i="5" a="1"/>
  <c r="H115" i="5"/>
  <c r="I115" i="5" a="1"/>
  <c r="I115" i="5"/>
  <c r="J115" i="5" a="1"/>
  <c r="J115" i="5"/>
  <c r="K115" i="5" a="1"/>
  <c r="K115" i="5"/>
  <c r="L115" i="5" a="1"/>
  <c r="L115" i="5"/>
  <c r="M115" i="5" a="1"/>
  <c r="M115" i="5"/>
  <c r="N115" i="5" a="1"/>
  <c r="N115" i="5"/>
  <c r="O115" i="5" a="1"/>
  <c r="O115" i="5"/>
  <c r="G116" i="5" a="1"/>
  <c r="G116" i="5"/>
  <c r="H116" i="5" a="1"/>
  <c r="H116" i="5"/>
  <c r="I116" i="5" a="1"/>
  <c r="I116" i="5"/>
  <c r="J116" i="5" a="1"/>
  <c r="J116" i="5"/>
  <c r="K116" i="5" a="1"/>
  <c r="K116" i="5"/>
  <c r="L116" i="5" a="1"/>
  <c r="L116" i="5"/>
  <c r="M116" i="5" a="1"/>
  <c r="M116" i="5"/>
  <c r="N116" i="5" a="1"/>
  <c r="N116" i="5"/>
  <c r="O116" i="5" a="1"/>
  <c r="O116" i="5"/>
  <c r="G117" i="5" a="1"/>
  <c r="G117" i="5"/>
  <c r="H117" i="5" a="1"/>
  <c r="H117" i="5"/>
  <c r="I117" i="5" a="1"/>
  <c r="I117" i="5"/>
  <c r="J117" i="5" a="1"/>
  <c r="J117" i="5"/>
  <c r="K117" i="5" a="1"/>
  <c r="K117" i="5"/>
  <c r="L117" i="5" a="1"/>
  <c r="L117" i="5"/>
  <c r="M117" i="5" a="1"/>
  <c r="M117" i="5"/>
  <c r="N117" i="5" a="1"/>
  <c r="N117" i="5"/>
  <c r="O117" i="5" a="1"/>
  <c r="O117" i="5"/>
  <c r="G118" i="5" a="1"/>
  <c r="G118" i="5"/>
  <c r="H118" i="5" a="1"/>
  <c r="H118" i="5"/>
  <c r="I118" i="5" a="1"/>
  <c r="I118" i="5"/>
  <c r="J118" i="5" a="1"/>
  <c r="J118" i="5"/>
  <c r="K118" i="5" a="1"/>
  <c r="K118" i="5"/>
  <c r="L118" i="5" a="1"/>
  <c r="L118" i="5"/>
  <c r="M118" i="5" a="1"/>
  <c r="M118" i="5"/>
  <c r="N118" i="5" a="1"/>
  <c r="N118" i="5"/>
  <c r="O118" i="5" a="1"/>
  <c r="O118" i="5"/>
  <c r="G119" i="5" a="1"/>
  <c r="G119" i="5"/>
  <c r="H119" i="5" a="1"/>
  <c r="H119" i="5"/>
  <c r="I119" i="5" a="1"/>
  <c r="I119" i="5"/>
  <c r="J119" i="5" a="1"/>
  <c r="J119" i="5"/>
  <c r="K119" i="5" a="1"/>
  <c r="K119" i="5"/>
  <c r="L119" i="5" a="1"/>
  <c r="L119" i="5"/>
  <c r="M119" i="5" a="1"/>
  <c r="M119" i="5"/>
  <c r="N119" i="5" a="1"/>
  <c r="N119" i="5"/>
  <c r="O119" i="5" a="1"/>
  <c r="O119" i="5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S22" i="7"/>
  <c r="T22" i="7"/>
  <c r="S23" i="7"/>
  <c r="T23" i="7"/>
  <c r="S24" i="7"/>
  <c r="T24" i="7"/>
  <c r="S25" i="7"/>
  <c r="T25" i="7"/>
  <c r="S26" i="7"/>
  <c r="T26" i="7"/>
  <c r="S27" i="7"/>
  <c r="T27" i="7"/>
  <c r="S28" i="7"/>
  <c r="T28" i="7"/>
  <c r="S29" i="7"/>
  <c r="T29" i="7"/>
  <c r="S30" i="7"/>
  <c r="T30" i="7"/>
  <c r="S31" i="7"/>
  <c r="T31" i="7"/>
  <c r="S32" i="7"/>
  <c r="T32" i="7"/>
  <c r="S33" i="7"/>
  <c r="T33" i="7"/>
  <c r="S34" i="7"/>
  <c r="T34" i="7"/>
  <c r="S35" i="7"/>
  <c r="T35" i="7"/>
  <c r="S36" i="7"/>
  <c r="T36" i="7"/>
  <c r="S37" i="7"/>
  <c r="T37" i="7"/>
  <c r="S38" i="7"/>
  <c r="T38" i="7"/>
  <c r="S39" i="7"/>
  <c r="T39" i="7"/>
  <c r="S40" i="7"/>
  <c r="T40" i="7"/>
  <c r="S41" i="7"/>
  <c r="T41" i="7"/>
  <c r="S42" i="7"/>
  <c r="T42" i="7"/>
  <c r="S43" i="7"/>
  <c r="T43" i="7"/>
  <c r="S44" i="7"/>
  <c r="T44" i="7"/>
  <c r="S45" i="7"/>
  <c r="T45" i="7"/>
  <c r="S46" i="7"/>
  <c r="T46" i="7"/>
  <c r="S47" i="7"/>
  <c r="T47" i="7"/>
  <c r="S48" i="7"/>
  <c r="T48" i="7"/>
  <c r="S49" i="7"/>
  <c r="T49" i="7"/>
  <c r="S50" i="7"/>
  <c r="T50" i="7"/>
  <c r="S51" i="7"/>
  <c r="T51" i="7"/>
  <c r="S52" i="7"/>
  <c r="T52" i="7"/>
  <c r="S53" i="7"/>
  <c r="T53" i="7"/>
  <c r="S54" i="7"/>
  <c r="T54" i="7"/>
  <c r="S55" i="7"/>
  <c r="T55" i="7"/>
  <c r="S56" i="7"/>
  <c r="T56" i="7"/>
  <c r="S57" i="7"/>
  <c r="T57" i="7"/>
  <c r="S58" i="7"/>
  <c r="T58" i="7"/>
  <c r="S59" i="7"/>
  <c r="T59" i="7"/>
  <c r="S60" i="7"/>
  <c r="T60" i="7"/>
  <c r="S61" i="7"/>
  <c r="T61" i="7"/>
  <c r="S62" i="7"/>
  <c r="T62" i="7"/>
  <c r="S63" i="7"/>
  <c r="T63" i="7"/>
  <c r="S64" i="7"/>
  <c r="T64" i="7"/>
  <c r="S65" i="7"/>
  <c r="T65" i="7"/>
  <c r="S66" i="7"/>
  <c r="T66" i="7"/>
  <c r="S67" i="7"/>
  <c r="T67" i="7"/>
  <c r="S68" i="7"/>
  <c r="T68" i="7"/>
  <c r="S69" i="7"/>
  <c r="T69" i="7"/>
  <c r="S70" i="7"/>
  <c r="T70" i="7"/>
  <c r="S71" i="7"/>
  <c r="T71" i="7"/>
  <c r="S72" i="7"/>
  <c r="T72" i="7"/>
  <c r="S73" i="7"/>
  <c r="T73" i="7"/>
  <c r="S74" i="7"/>
  <c r="T74" i="7"/>
  <c r="S75" i="7"/>
  <c r="T75" i="7"/>
  <c r="S76" i="7"/>
  <c r="T76" i="7"/>
  <c r="S77" i="7"/>
  <c r="T77" i="7"/>
  <c r="S78" i="7"/>
  <c r="T78" i="7"/>
  <c r="S79" i="7"/>
  <c r="T79" i="7"/>
  <c r="S80" i="7"/>
  <c r="T80" i="7"/>
  <c r="S81" i="7"/>
  <c r="T81" i="7"/>
  <c r="S82" i="7"/>
  <c r="T82" i="7"/>
  <c r="S83" i="7"/>
  <c r="T83" i="7"/>
  <c r="S84" i="7"/>
  <c r="T84" i="7"/>
  <c r="S85" i="7"/>
  <c r="T85" i="7"/>
  <c r="G92" i="7" a="1"/>
  <c r="G92" i="7"/>
  <c r="H92" i="7" a="1"/>
  <c r="H92" i="7"/>
  <c r="I92" i="7" a="1"/>
  <c r="I92" i="7"/>
  <c r="J92" i="7" a="1"/>
  <c r="J92" i="7"/>
  <c r="K92" i="7" a="1"/>
  <c r="K92" i="7"/>
  <c r="L92" i="7" a="1"/>
  <c r="L92" i="7"/>
  <c r="M92" i="7" a="1"/>
  <c r="M92" i="7"/>
  <c r="N92" i="7" a="1"/>
  <c r="N92" i="7"/>
  <c r="O92" i="7" a="1"/>
  <c r="O92" i="7"/>
  <c r="P92" i="7" a="1"/>
  <c r="P92" i="7"/>
  <c r="Q92" i="7" a="1"/>
  <c r="Q92" i="7"/>
  <c r="R92" i="7" a="1"/>
  <c r="R92" i="7"/>
  <c r="G93" i="7" a="1"/>
  <c r="G93" i="7"/>
  <c r="H93" i="7" a="1"/>
  <c r="H93" i="7"/>
  <c r="I93" i="7" a="1"/>
  <c r="I93" i="7"/>
  <c r="J93" i="7" a="1"/>
  <c r="J93" i="7"/>
  <c r="G94" i="7" a="1"/>
  <c r="G94" i="7"/>
  <c r="H94" i="7" a="1"/>
  <c r="H94" i="7"/>
  <c r="I94" i="7" a="1"/>
  <c r="I94" i="7"/>
  <c r="J94" i="7" a="1"/>
  <c r="J94" i="7"/>
  <c r="K94" i="7" a="1"/>
  <c r="K94" i="7"/>
  <c r="L94" i="7" a="1"/>
  <c r="L94" i="7"/>
  <c r="M94" i="7" a="1"/>
  <c r="M94" i="7"/>
  <c r="N94" i="7" a="1"/>
  <c r="N94" i="7"/>
  <c r="O94" i="7" a="1"/>
  <c r="O94" i="7"/>
  <c r="P94" i="7" a="1"/>
  <c r="P94" i="7"/>
  <c r="Q94" i="7" a="1"/>
  <c r="Q94" i="7"/>
  <c r="R94" i="7" a="1"/>
  <c r="R94" i="7"/>
  <c r="G95" i="7" a="1"/>
  <c r="G95" i="7"/>
  <c r="H95" i="7" a="1"/>
  <c r="H95" i="7"/>
  <c r="I95" i="7" a="1"/>
  <c r="I95" i="7"/>
  <c r="J95" i="7" a="1"/>
  <c r="J95" i="7"/>
  <c r="K95" i="7" a="1"/>
  <c r="K95" i="7"/>
  <c r="L95" i="7" a="1"/>
  <c r="L95" i="7"/>
  <c r="M95" i="7" a="1"/>
  <c r="M95" i="7"/>
  <c r="N95" i="7" a="1"/>
  <c r="N95" i="7"/>
  <c r="O95" i="7" a="1"/>
  <c r="O95" i="7"/>
  <c r="P95" i="7" a="1"/>
  <c r="P95" i="7"/>
  <c r="Q95" i="7" a="1"/>
  <c r="Q95" i="7"/>
  <c r="R95" i="7" a="1"/>
  <c r="R95" i="7"/>
  <c r="G96" i="7" a="1"/>
  <c r="G96" i="7"/>
  <c r="H96" i="7" a="1"/>
  <c r="H96" i="7"/>
  <c r="I96" i="7" a="1"/>
  <c r="I96" i="7"/>
  <c r="J96" i="7" a="1"/>
  <c r="J96" i="7"/>
  <c r="K96" i="7" a="1"/>
  <c r="K96" i="7"/>
  <c r="L96" i="7" a="1"/>
  <c r="L96" i="7"/>
  <c r="M96" i="7" a="1"/>
  <c r="M96" i="7"/>
  <c r="N96" i="7" a="1"/>
  <c r="N96" i="7"/>
  <c r="O96" i="7" a="1"/>
  <c r="O96" i="7"/>
  <c r="P96" i="7" a="1"/>
  <c r="P96" i="7"/>
  <c r="Q96" i="7" a="1"/>
  <c r="Q96" i="7"/>
  <c r="R96" i="7" a="1"/>
  <c r="R96" i="7"/>
  <c r="G97" i="7" a="1"/>
  <c r="G97" i="7"/>
  <c r="H97" i="7" a="1"/>
  <c r="H97" i="7"/>
  <c r="I97" i="7" a="1"/>
  <c r="I97" i="7"/>
  <c r="J97" i="7" a="1"/>
  <c r="J97" i="7"/>
  <c r="G98" i="7" a="1"/>
  <c r="G98" i="7"/>
  <c r="H98" i="7" a="1"/>
  <c r="H98" i="7"/>
  <c r="I98" i="7" a="1"/>
  <c r="I98" i="7"/>
  <c r="J98" i="7" a="1"/>
  <c r="J98" i="7"/>
  <c r="K98" i="7" a="1"/>
  <c r="K98" i="7"/>
  <c r="L98" i="7" a="1"/>
  <c r="L98" i="7"/>
  <c r="M98" i="7" a="1"/>
  <c r="M98" i="7"/>
  <c r="N98" i="7" a="1"/>
  <c r="N98" i="7"/>
  <c r="O98" i="7" a="1"/>
  <c r="O98" i="7"/>
  <c r="P98" i="7" a="1"/>
  <c r="P98" i="7"/>
  <c r="Q98" i="7" a="1"/>
  <c r="Q98" i="7"/>
  <c r="R98" i="7" a="1"/>
  <c r="R98" i="7"/>
  <c r="G99" i="7" a="1"/>
  <c r="G99" i="7"/>
  <c r="H99" i="7" a="1"/>
  <c r="H99" i="7"/>
  <c r="I99" i="7" a="1"/>
  <c r="I99" i="7"/>
  <c r="J99" i="7" a="1"/>
  <c r="J99" i="7"/>
  <c r="K99" i="7" a="1"/>
  <c r="K99" i="7"/>
  <c r="L99" i="7" a="1"/>
  <c r="L99" i="7"/>
  <c r="M99" i="7" a="1"/>
  <c r="M99" i="7"/>
  <c r="N99" i="7" a="1"/>
  <c r="N99" i="7"/>
  <c r="O99" i="7" a="1"/>
  <c r="O99" i="7"/>
  <c r="P99" i="7" a="1"/>
  <c r="P99" i="7"/>
  <c r="Q99" i="7" a="1"/>
  <c r="Q99" i="7"/>
  <c r="R99" i="7" a="1"/>
  <c r="R99" i="7"/>
  <c r="G100" i="7" a="1"/>
  <c r="G100" i="7"/>
  <c r="H100" i="7" a="1"/>
  <c r="H100" i="7"/>
  <c r="I100" i="7" a="1"/>
  <c r="I100" i="7"/>
  <c r="J100" i="7" a="1"/>
  <c r="J100" i="7"/>
  <c r="G102" i="7" a="1"/>
  <c r="G102" i="7"/>
  <c r="H102" i="7" a="1"/>
  <c r="H102" i="7"/>
  <c r="I102" i="7" a="1"/>
  <c r="I102" i="7"/>
  <c r="J102" i="7" a="1"/>
  <c r="J102" i="7"/>
  <c r="G103" i="7" a="1"/>
  <c r="G103" i="7"/>
  <c r="H103" i="7" a="1"/>
  <c r="H103" i="7"/>
  <c r="I103" i="7" a="1"/>
  <c r="I103" i="7"/>
  <c r="J103" i="7" a="1"/>
  <c r="J103" i="7"/>
  <c r="K103" i="7" a="1"/>
  <c r="K103" i="7"/>
  <c r="L103" i="7" a="1"/>
  <c r="L103" i="7"/>
  <c r="M103" i="7" a="1"/>
  <c r="M103" i="7"/>
  <c r="N103" i="7" a="1"/>
  <c r="N103" i="7"/>
  <c r="O103" i="7" a="1"/>
  <c r="O103" i="7"/>
  <c r="P103" i="7" a="1"/>
  <c r="P103" i="7"/>
  <c r="Q103" i="7" a="1"/>
  <c r="Q103" i="7"/>
  <c r="R103" i="7" a="1"/>
  <c r="R103" i="7"/>
  <c r="G104" i="7" a="1"/>
  <c r="G104" i="7"/>
  <c r="H104" i="7" a="1"/>
  <c r="H104" i="7"/>
  <c r="I104" i="7" a="1"/>
  <c r="I104" i="7"/>
  <c r="J104" i="7" a="1"/>
  <c r="J104" i="7"/>
  <c r="K104" i="7" a="1"/>
  <c r="K104" i="7"/>
  <c r="L104" i="7" a="1"/>
  <c r="L104" i="7"/>
  <c r="M104" i="7" a="1"/>
  <c r="M104" i="7"/>
  <c r="N104" i="7" a="1"/>
  <c r="N104" i="7"/>
  <c r="O104" i="7" a="1"/>
  <c r="O104" i="7"/>
  <c r="P104" i="7" a="1"/>
  <c r="P104" i="7"/>
  <c r="Q104" i="7" a="1"/>
  <c r="Q104" i="7"/>
  <c r="R104" i="7" a="1"/>
  <c r="R104" i="7"/>
  <c r="G105" i="7" a="1"/>
  <c r="G105" i="7"/>
  <c r="H105" i="7" a="1"/>
  <c r="H105" i="7"/>
  <c r="I105" i="7" a="1"/>
  <c r="I105" i="7"/>
  <c r="J105" i="7" a="1"/>
  <c r="J105" i="7"/>
  <c r="K105" i="7" a="1"/>
  <c r="K105" i="7"/>
  <c r="L105" i="7" a="1"/>
  <c r="L105" i="7"/>
  <c r="M105" i="7" a="1"/>
  <c r="M105" i="7"/>
  <c r="N105" i="7" a="1"/>
  <c r="N105" i="7"/>
  <c r="O105" i="7" a="1"/>
  <c r="O105" i="7"/>
  <c r="P105" i="7" a="1"/>
  <c r="P105" i="7"/>
  <c r="Q105" i="7" a="1"/>
  <c r="Q105" i="7"/>
  <c r="R105" i="7" a="1"/>
  <c r="R105" i="7"/>
  <c r="G106" i="7" a="1"/>
  <c r="G106" i="7"/>
  <c r="H106" i="7" a="1"/>
  <c r="H106" i="7"/>
  <c r="I106" i="7" a="1"/>
  <c r="I106" i="7"/>
  <c r="J106" i="7" a="1"/>
  <c r="J106" i="7"/>
  <c r="G107" i="7" a="1"/>
  <c r="G107" i="7"/>
  <c r="H107" i="7" a="1"/>
  <c r="H107" i="7"/>
  <c r="I107" i="7" a="1"/>
  <c r="I107" i="7"/>
  <c r="J107" i="7" a="1"/>
  <c r="J107" i="7"/>
  <c r="K107" i="7" a="1"/>
  <c r="K107" i="7"/>
  <c r="L107" i="7" a="1"/>
  <c r="L107" i="7"/>
  <c r="M107" i="7" a="1"/>
  <c r="M107" i="7"/>
  <c r="N107" i="7" a="1"/>
  <c r="N107" i="7"/>
  <c r="O107" i="7" a="1"/>
  <c r="O107" i="7"/>
  <c r="P107" i="7" a="1"/>
  <c r="P107" i="7"/>
  <c r="Q107" i="7" a="1"/>
  <c r="Q107" i="7"/>
  <c r="R107" i="7" a="1"/>
  <c r="R107" i="7"/>
  <c r="G108" i="7" a="1"/>
  <c r="G108" i="7"/>
  <c r="H108" i="7" a="1"/>
  <c r="H108" i="7"/>
  <c r="I108" i="7" a="1"/>
  <c r="I108" i="7"/>
  <c r="J108" i="7" a="1"/>
  <c r="J108" i="7"/>
  <c r="K108" i="7" a="1"/>
  <c r="K108" i="7"/>
  <c r="L108" i="7" a="1"/>
  <c r="L108" i="7"/>
  <c r="M108" i="7" a="1"/>
  <c r="M108" i="7"/>
  <c r="N108" i="7" a="1"/>
  <c r="N108" i="7"/>
  <c r="O108" i="7" a="1"/>
  <c r="O108" i="7"/>
  <c r="P108" i="7" a="1"/>
  <c r="P108" i="7"/>
  <c r="Q108" i="7" a="1"/>
  <c r="Q108" i="7"/>
  <c r="R108" i="7" a="1"/>
  <c r="R108" i="7"/>
  <c r="G110" i="7" a="1"/>
  <c r="G110" i="7"/>
  <c r="H110" i="7" a="1"/>
  <c r="H110" i="7"/>
  <c r="I110" i="7" a="1"/>
  <c r="I110" i="7"/>
  <c r="J110" i="7" a="1"/>
  <c r="J110" i="7"/>
  <c r="G111" i="7" a="1"/>
  <c r="G111" i="7"/>
  <c r="H111" i="7" a="1"/>
  <c r="H111" i="7"/>
  <c r="I111" i="7" a="1"/>
  <c r="I111" i="7"/>
  <c r="J111" i="7" a="1"/>
  <c r="J111" i="7"/>
  <c r="G112" i="7" a="1"/>
  <c r="G112" i="7"/>
  <c r="H112" i="7" a="1"/>
  <c r="H112" i="7"/>
  <c r="I112" i="7" a="1"/>
  <c r="I112" i="7"/>
  <c r="J112" i="7" a="1"/>
  <c r="J112" i="7"/>
  <c r="K112" i="7" a="1"/>
  <c r="K112" i="7"/>
  <c r="L112" i="7" a="1"/>
  <c r="L112" i="7"/>
  <c r="M112" i="7" a="1"/>
  <c r="M112" i="7"/>
  <c r="N112" i="7" a="1"/>
  <c r="N112" i="7"/>
  <c r="O112" i="7" a="1"/>
  <c r="O112" i="7"/>
  <c r="P112" i="7" a="1"/>
  <c r="P112" i="7"/>
  <c r="Q112" i="7" a="1"/>
  <c r="Q112" i="7"/>
  <c r="R112" i="7" a="1"/>
  <c r="R112" i="7"/>
  <c r="G113" i="7" a="1"/>
  <c r="G113" i="7"/>
  <c r="H113" i="7" a="1"/>
  <c r="H113" i="7"/>
  <c r="I113" i="7" a="1"/>
  <c r="I113" i="7"/>
  <c r="J113" i="7" a="1"/>
  <c r="J113" i="7"/>
  <c r="K113" i="7" a="1"/>
  <c r="K113" i="7"/>
  <c r="L113" i="7" a="1"/>
  <c r="L113" i="7"/>
  <c r="M113" i="7" a="1"/>
  <c r="M113" i="7"/>
  <c r="N113" i="7" a="1"/>
  <c r="N113" i="7"/>
  <c r="O113" i="7" a="1"/>
  <c r="O113" i="7"/>
  <c r="P113" i="7" a="1"/>
  <c r="P113" i="7"/>
  <c r="Q113" i="7" a="1"/>
  <c r="Q113" i="7"/>
  <c r="R113" i="7" a="1"/>
  <c r="R113" i="7"/>
  <c r="G114" i="7" a="1"/>
  <c r="G114" i="7"/>
  <c r="H114" i="7" a="1"/>
  <c r="H114" i="7"/>
  <c r="I114" i="7" a="1"/>
  <c r="I114" i="7"/>
  <c r="J114" i="7" a="1"/>
  <c r="J114" i="7"/>
  <c r="K114" i="7" a="1"/>
  <c r="K114" i="7"/>
  <c r="L114" i="7" a="1"/>
  <c r="L114" i="7"/>
  <c r="M114" i="7" a="1"/>
  <c r="M114" i="7"/>
  <c r="N114" i="7" a="1"/>
  <c r="N114" i="7"/>
  <c r="O114" i="7" a="1"/>
  <c r="O114" i="7"/>
  <c r="P114" i="7" a="1"/>
  <c r="P114" i="7"/>
  <c r="Q114" i="7" a="1"/>
  <c r="Q114" i="7"/>
  <c r="R114" i="7" a="1"/>
  <c r="R114" i="7"/>
  <c r="G115" i="7" a="1"/>
  <c r="G115" i="7"/>
  <c r="H115" i="7" a="1"/>
  <c r="H115" i="7"/>
  <c r="I115" i="7" a="1"/>
  <c r="I115" i="7"/>
  <c r="J115" i="7" a="1"/>
  <c r="J115" i="7"/>
  <c r="K115" i="7" a="1"/>
  <c r="K115" i="7"/>
  <c r="L115" i="7" a="1"/>
  <c r="L115" i="7"/>
  <c r="M115" i="7" a="1"/>
  <c r="M115" i="7"/>
  <c r="N115" i="7" a="1"/>
  <c r="N115" i="7"/>
  <c r="O115" i="7" a="1"/>
  <c r="O115" i="7"/>
  <c r="P115" i="7" a="1"/>
  <c r="P115" i="7"/>
  <c r="Q115" i="7" a="1"/>
  <c r="Q115" i="7"/>
  <c r="R115" i="7" a="1"/>
  <c r="R115" i="7"/>
  <c r="G116" i="7" a="1"/>
  <c r="G116" i="7"/>
  <c r="H116" i="7" a="1"/>
  <c r="H116" i="7"/>
  <c r="I116" i="7" a="1"/>
  <c r="I116" i="7"/>
  <c r="J116" i="7" a="1"/>
  <c r="J116" i="7"/>
  <c r="G117" i="7" a="1"/>
  <c r="G117" i="7"/>
  <c r="H117" i="7" a="1"/>
  <c r="H117" i="7"/>
  <c r="I117" i="7" a="1"/>
  <c r="I117" i="7"/>
  <c r="J117" i="7" a="1"/>
  <c r="J117" i="7"/>
  <c r="K117" i="7" a="1"/>
  <c r="K117" i="7"/>
  <c r="L117" i="7" a="1"/>
  <c r="L117" i="7"/>
  <c r="M117" i="7" a="1"/>
  <c r="M117" i="7"/>
  <c r="N117" i="7" a="1"/>
  <c r="N117" i="7"/>
  <c r="O117" i="7" a="1"/>
  <c r="O117" i="7"/>
  <c r="P117" i="7" a="1"/>
  <c r="P117" i="7"/>
  <c r="Q117" i="7" a="1"/>
  <c r="Q117" i="7"/>
  <c r="R117" i="7" a="1"/>
  <c r="R117" i="7"/>
  <c r="G118" i="7" a="1"/>
  <c r="G118" i="7"/>
  <c r="H118" i="7" a="1"/>
  <c r="H118" i="7"/>
  <c r="I118" i="7" a="1"/>
  <c r="I118" i="7"/>
  <c r="J118" i="7" a="1"/>
  <c r="J118" i="7"/>
  <c r="K118" i="7" a="1"/>
  <c r="K118" i="7"/>
  <c r="L118" i="7" a="1"/>
  <c r="L118" i="7"/>
  <c r="M118" i="7" a="1"/>
  <c r="M118" i="7"/>
  <c r="N118" i="7" a="1"/>
  <c r="N118" i="7"/>
  <c r="O118" i="7" a="1"/>
  <c r="O118" i="7"/>
  <c r="P118" i="7" a="1"/>
  <c r="P118" i="7"/>
  <c r="Q118" i="7" a="1"/>
  <c r="Q118" i="7"/>
  <c r="R118" i="7" a="1"/>
  <c r="R118" i="7"/>
  <c r="G119" i="7" a="1"/>
  <c r="G119" i="7"/>
  <c r="H119" i="7" a="1"/>
  <c r="H119" i="7"/>
  <c r="I119" i="7" a="1"/>
  <c r="I119" i="7"/>
  <c r="J119" i="7" a="1"/>
  <c r="J119" i="7"/>
  <c r="K119" i="7" a="1"/>
  <c r="K119" i="7"/>
  <c r="L119" i="7" a="1"/>
  <c r="L119" i="7"/>
  <c r="M119" i="7" a="1"/>
  <c r="M119" i="7"/>
  <c r="N119" i="7" a="1"/>
  <c r="N119" i="7"/>
  <c r="O119" i="7" a="1"/>
  <c r="O119" i="7"/>
  <c r="P119" i="7" a="1"/>
  <c r="P119" i="7"/>
  <c r="Q119" i="7" a="1"/>
  <c r="Q119" i="7"/>
  <c r="R119" i="7" a="1"/>
  <c r="R119" i="7"/>
  <c r="V2" i="8"/>
  <c r="W2" i="8"/>
  <c r="V3" i="8"/>
  <c r="W3" i="8"/>
  <c r="V4" i="8"/>
  <c r="W4" i="8"/>
  <c r="V5" i="8"/>
  <c r="W5" i="8"/>
  <c r="V6" i="8"/>
  <c r="W6" i="8"/>
  <c r="V7" i="8"/>
  <c r="W7" i="8"/>
  <c r="V8" i="8"/>
  <c r="W8" i="8"/>
  <c r="V9" i="8"/>
  <c r="W9" i="8"/>
  <c r="V10" i="8"/>
  <c r="W10" i="8"/>
  <c r="V11" i="8"/>
  <c r="W11" i="8"/>
  <c r="V12" i="8"/>
  <c r="W12" i="8"/>
  <c r="V13" i="8"/>
  <c r="W13" i="8"/>
  <c r="V14" i="8"/>
  <c r="W14" i="8"/>
  <c r="V15" i="8"/>
  <c r="W15" i="8"/>
  <c r="V16" i="8"/>
  <c r="W16" i="8"/>
  <c r="V17" i="8"/>
  <c r="W17" i="8"/>
  <c r="V18" i="8"/>
  <c r="W18" i="8"/>
  <c r="V19" i="8"/>
  <c r="W19" i="8"/>
  <c r="V20" i="8"/>
  <c r="W20" i="8"/>
  <c r="V21" i="8"/>
  <c r="W21" i="8"/>
  <c r="V22" i="8"/>
  <c r="W22" i="8"/>
  <c r="V23" i="8"/>
  <c r="W23" i="8"/>
  <c r="V24" i="8"/>
  <c r="W24" i="8"/>
  <c r="V25" i="8"/>
  <c r="W25" i="8"/>
  <c r="V26" i="8"/>
  <c r="W26" i="8"/>
  <c r="V27" i="8"/>
  <c r="W27" i="8"/>
  <c r="V28" i="8"/>
  <c r="W28" i="8"/>
  <c r="V29" i="8"/>
  <c r="W29" i="8"/>
  <c r="V30" i="8"/>
  <c r="W30" i="8"/>
  <c r="V31" i="8"/>
  <c r="W31" i="8"/>
  <c r="V32" i="8"/>
  <c r="W32" i="8"/>
  <c r="V33" i="8"/>
  <c r="W33" i="8"/>
  <c r="V34" i="8"/>
  <c r="W34" i="8"/>
  <c r="V35" i="8"/>
  <c r="W35" i="8"/>
  <c r="V36" i="8"/>
  <c r="W36" i="8"/>
  <c r="V37" i="8"/>
  <c r="W37" i="8"/>
  <c r="V38" i="8"/>
  <c r="W38" i="8"/>
  <c r="V39" i="8"/>
  <c r="W39" i="8"/>
  <c r="V40" i="8"/>
  <c r="W40" i="8"/>
  <c r="V41" i="8"/>
  <c r="W41" i="8"/>
  <c r="V42" i="8"/>
  <c r="W42" i="8"/>
  <c r="V43" i="8"/>
  <c r="W43" i="8"/>
  <c r="V44" i="8"/>
  <c r="W44" i="8"/>
  <c r="V45" i="8"/>
  <c r="W45" i="8"/>
  <c r="V46" i="8"/>
  <c r="W46" i="8"/>
  <c r="V47" i="8"/>
  <c r="W47" i="8"/>
  <c r="V48" i="8"/>
  <c r="W48" i="8"/>
  <c r="V49" i="8"/>
  <c r="W49" i="8"/>
  <c r="V50" i="8"/>
  <c r="W50" i="8"/>
  <c r="V51" i="8"/>
  <c r="W51" i="8"/>
  <c r="V52" i="8"/>
  <c r="W52" i="8"/>
  <c r="V53" i="8"/>
  <c r="W53" i="8"/>
  <c r="V54" i="8"/>
  <c r="W54" i="8"/>
  <c r="V55" i="8"/>
  <c r="W55" i="8"/>
  <c r="V56" i="8"/>
  <c r="W56" i="8"/>
  <c r="V57" i="8"/>
  <c r="W57" i="8"/>
  <c r="V58" i="8"/>
  <c r="W58" i="8"/>
  <c r="V59" i="8"/>
  <c r="W59" i="8"/>
  <c r="V60" i="8"/>
  <c r="W60" i="8"/>
  <c r="V61" i="8"/>
  <c r="W61" i="8"/>
  <c r="V62" i="8"/>
  <c r="W62" i="8"/>
  <c r="V63" i="8"/>
  <c r="W63" i="8"/>
  <c r="V64" i="8"/>
  <c r="W64" i="8"/>
  <c r="V65" i="8"/>
  <c r="W65" i="8"/>
  <c r="V66" i="8"/>
  <c r="W66" i="8"/>
  <c r="V67" i="8"/>
  <c r="W67" i="8"/>
  <c r="V68" i="8"/>
  <c r="W68" i="8"/>
  <c r="V69" i="8"/>
  <c r="W69" i="8"/>
  <c r="V70" i="8"/>
  <c r="W70" i="8"/>
  <c r="V71" i="8"/>
  <c r="W71" i="8"/>
  <c r="V72" i="8"/>
  <c r="W72" i="8"/>
  <c r="V73" i="8"/>
  <c r="W73" i="8"/>
  <c r="V74" i="8"/>
  <c r="W74" i="8"/>
  <c r="V75" i="8"/>
  <c r="W75" i="8"/>
  <c r="V76" i="8"/>
  <c r="W76" i="8"/>
  <c r="V77" i="8"/>
  <c r="W77" i="8"/>
  <c r="V78" i="8"/>
  <c r="W78" i="8"/>
  <c r="V79" i="8"/>
  <c r="W79" i="8"/>
  <c r="V80" i="8"/>
  <c r="W80" i="8"/>
  <c r="V81" i="8"/>
  <c r="W81" i="8"/>
  <c r="V82" i="8"/>
  <c r="W82" i="8"/>
  <c r="V83" i="8"/>
  <c r="W83" i="8"/>
  <c r="V84" i="8"/>
  <c r="W84" i="8"/>
  <c r="V85" i="8"/>
  <c r="W85" i="8"/>
  <c r="G94" i="8" a="1"/>
  <c r="G94" i="8"/>
  <c r="H94" i="8" a="1"/>
  <c r="H94" i="8"/>
  <c r="I94" i="8" a="1"/>
  <c r="I94" i="8"/>
  <c r="J94" i="8" a="1"/>
  <c r="J94" i="8"/>
  <c r="K94" i="8" a="1"/>
  <c r="K94" i="8"/>
  <c r="L94" i="8" a="1"/>
  <c r="L94" i="8"/>
  <c r="M94" i="8" a="1"/>
  <c r="M94" i="8"/>
  <c r="N94" i="8" a="1"/>
  <c r="N94" i="8"/>
  <c r="O94" i="8" a="1"/>
  <c r="O94" i="8"/>
  <c r="P94" i="8" a="1"/>
  <c r="P94" i="8"/>
  <c r="Q94" i="8" a="1"/>
  <c r="Q94" i="8"/>
  <c r="R94" i="8" a="1"/>
  <c r="R94" i="8"/>
  <c r="S94" i="8" a="1"/>
  <c r="S94" i="8"/>
  <c r="T94" i="8" a="1"/>
  <c r="T94" i="8"/>
  <c r="U94" i="8" a="1"/>
  <c r="U94" i="8"/>
  <c r="G114" i="8" a="1"/>
  <c r="G114" i="8"/>
  <c r="H114" i="8" a="1"/>
  <c r="H114" i="8"/>
  <c r="I114" i="8" a="1"/>
  <c r="I114" i="8"/>
  <c r="J114" i="8" a="1"/>
  <c r="J114" i="8"/>
  <c r="K114" i="8" a="1"/>
  <c r="K114" i="8"/>
  <c r="L114" i="8" a="1"/>
  <c r="L114" i="8"/>
  <c r="M114" i="8" a="1"/>
  <c r="M114" i="8"/>
  <c r="N114" i="8" a="1"/>
  <c r="N114" i="8"/>
  <c r="O114" i="8" a="1"/>
  <c r="O114" i="8"/>
  <c r="P114" i="8" a="1"/>
  <c r="P114" i="8"/>
  <c r="Q114" i="8" a="1"/>
  <c r="Q114" i="8"/>
  <c r="R114" i="8" a="1"/>
  <c r="R114" i="8"/>
  <c r="S114" i="8" a="1"/>
  <c r="S114" i="8"/>
  <c r="T114" i="8" a="1"/>
  <c r="T114" i="8"/>
  <c r="U114" i="8" a="1"/>
  <c r="U114" i="8"/>
</calcChain>
</file>

<file path=xl/sharedStrings.xml><?xml version="1.0" encoding="utf-8"?>
<sst xmlns="http://schemas.openxmlformats.org/spreadsheetml/2006/main" count="4926" uniqueCount="120">
  <si>
    <t>Typo - Now Correct</t>
  </si>
  <si>
    <t>Coded By:</t>
  </si>
  <si>
    <t>NH</t>
  </si>
  <si>
    <t>JT</t>
  </si>
  <si>
    <t>P10 BSE</t>
  </si>
  <si>
    <t>P10 BSEP</t>
  </si>
  <si>
    <t>P11 BSE</t>
  </si>
  <si>
    <t>P12 BSEP</t>
  </si>
  <si>
    <t>P11 BSEP</t>
  </si>
  <si>
    <t>P12 BSE</t>
  </si>
  <si>
    <t>∑(List Length x No. Correct)</t>
  </si>
  <si>
    <t>Incorrect</t>
  </si>
  <si>
    <t>Did not complete</t>
  </si>
  <si>
    <t>Check</t>
  </si>
  <si>
    <t>Sentence 2</t>
  </si>
  <si>
    <t>-</t>
  </si>
  <si>
    <t>Sentence 3</t>
  </si>
  <si>
    <t>Gap 2-3</t>
  </si>
  <si>
    <t>Word 3</t>
  </si>
  <si>
    <t>Sentence 4</t>
  </si>
  <si>
    <t>Gap 3-4</t>
  </si>
  <si>
    <t>Word 4</t>
  </si>
  <si>
    <t>Sentence 5</t>
  </si>
  <si>
    <t>Gap 4-5</t>
  </si>
  <si>
    <t>Word 5</t>
  </si>
  <si>
    <t>Collated data from Experiment 1 (Adults)</t>
  </si>
  <si>
    <t>Measurements taken from Sound Studio with the following parameters:</t>
  </si>
  <si>
    <t>Full Screen</t>
  </si>
  <si>
    <t>16bit/44.1 kHz</t>
  </si>
  <si>
    <t>1:64 Horizontal Ratio</t>
  </si>
  <si>
    <t>Task</t>
  </si>
  <si>
    <t>List Length 2</t>
  </si>
  <si>
    <t>EOS</t>
  </si>
  <si>
    <t>Interleaved</t>
  </si>
  <si>
    <t>List Length 3</t>
  </si>
  <si>
    <t>List Length 4</t>
  </si>
  <si>
    <t>List Length 5</t>
  </si>
  <si>
    <t>This spreadsheet contains:</t>
  </si>
  <si>
    <t>Span measures</t>
  </si>
  <si>
    <t>Timing measures for correct trials at list lengths 2-5</t>
  </si>
  <si>
    <t>Mean Span by Task:</t>
  </si>
  <si>
    <t>Responded Early</t>
  </si>
  <si>
    <t>For ANOVA</t>
  </si>
  <si>
    <t>Number of trials correct for each task and at each list length</t>
  </si>
  <si>
    <t>P9</t>
  </si>
  <si>
    <t>P10</t>
  </si>
  <si>
    <t>P11</t>
  </si>
  <si>
    <t>P12</t>
  </si>
  <si>
    <t>Mean Word</t>
  </si>
  <si>
    <t>Mean Gap</t>
  </si>
  <si>
    <t>Participants were allocated to one of two conditions (12 participants in each condition)</t>
  </si>
  <si>
    <t>COLLATED DATA</t>
  </si>
  <si>
    <t>Correct</t>
  </si>
  <si>
    <t>Response</t>
  </si>
  <si>
    <t>Correct Trials</t>
  </si>
  <si>
    <t>n</t>
  </si>
  <si>
    <t>Mean</t>
  </si>
  <si>
    <t>Timing measures have been extracted on a correct trial basis</t>
  </si>
  <si>
    <t>incorrect</t>
  </si>
  <si>
    <t>P1</t>
  </si>
  <si>
    <t>Sentence</t>
  </si>
  <si>
    <t>Participant</t>
  </si>
  <si>
    <t>Condition</t>
  </si>
  <si>
    <t>Set</t>
  </si>
  <si>
    <t>A</t>
  </si>
  <si>
    <t>Trial</t>
  </si>
  <si>
    <t>Cue-Recall</t>
  </si>
  <si>
    <t>P13</t>
  </si>
  <si>
    <t>P14</t>
  </si>
  <si>
    <t>P13 BSE</t>
  </si>
  <si>
    <t>P13 BSEP</t>
  </si>
  <si>
    <t>P14 BSE</t>
  </si>
  <si>
    <t>P14 BSEP</t>
  </si>
  <si>
    <t>14 x 2 participants</t>
  </si>
  <si>
    <t>Word 1</t>
  </si>
  <si>
    <t>Gap 1-2</t>
  </si>
  <si>
    <t>Word 2</t>
  </si>
  <si>
    <t>P2</t>
  </si>
  <si>
    <t>P3</t>
  </si>
  <si>
    <t>B</t>
  </si>
  <si>
    <t>P4</t>
  </si>
  <si>
    <t>P5</t>
  </si>
  <si>
    <t>P6</t>
  </si>
  <si>
    <t>P7</t>
  </si>
  <si>
    <t>P8</t>
  </si>
  <si>
    <t>Sentence 1</t>
  </si>
  <si>
    <t>Have also included mean word utterance length and mean gap length measures for each correct trial</t>
  </si>
  <si>
    <t>Below these extracted timings, the data have been collapsed to mean performance</t>
  </si>
  <si>
    <t>A basic measure of span has been calculated (maximum list length reached)</t>
  </si>
  <si>
    <t>Number of trials correct at each list length are indicated</t>
  </si>
  <si>
    <t>Maximum List Length</t>
  </si>
  <si>
    <t>Condition 1 = standard</t>
  </si>
  <si>
    <t>Four list lengths (2-5) - list lengths presented in ascending order</t>
  </si>
  <si>
    <t>Participants undertook 3 trials at each list length but only progressed to next list length if 1/3 trials correct (correct items in correct order)</t>
  </si>
  <si>
    <t>Responses were verbal and recorded on a Sony NetMD recorder</t>
  </si>
  <si>
    <t>Condition 2 = sentence span contained additional purple word for memory and recall</t>
  </si>
  <si>
    <t>Participants required to read aloud sentence (and additional purple word if applicable) and remember relevant words</t>
  </si>
  <si>
    <t>P1 BSE</t>
  </si>
  <si>
    <t>P1 BSEP</t>
  </si>
  <si>
    <t>P2 BSE</t>
  </si>
  <si>
    <t>P2 BSEP</t>
  </si>
  <si>
    <t>P3 BSE</t>
  </si>
  <si>
    <t>P3 BSEP</t>
  </si>
  <si>
    <t>P4 BSE</t>
  </si>
  <si>
    <t>P4 BSEP</t>
  </si>
  <si>
    <t>P5 BSE</t>
  </si>
  <si>
    <t>P5 BSEP</t>
  </si>
  <si>
    <t>P6 BSE</t>
  </si>
  <si>
    <t>P6 BSEP</t>
  </si>
  <si>
    <t>P7 BSE</t>
  </si>
  <si>
    <t>P7 BSEP</t>
  </si>
  <si>
    <t>P8 BSE</t>
  </si>
  <si>
    <t>P8 BSEP</t>
  </si>
  <si>
    <t>P9 BSE</t>
  </si>
  <si>
    <t>P9 BSEP</t>
  </si>
  <si>
    <t>8x Vertical Magnification</t>
  </si>
  <si>
    <t>They are presented on sheets LL2 - LL3 (LL4 - LL5 have not been extracted)</t>
  </si>
  <si>
    <t>Typo - Now Incorrect</t>
  </si>
  <si>
    <t>Integrated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</si>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</sst>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8"/>
      <name val="Verdana"/>
    </font>
    <font>
      <b/>
      <sz val="10"/>
      <color indexed="9"/>
      <name val="Verdana"/>
    </font>
    <font>
      <b/>
      <sz val="10"/>
      <color indexed="9"/>
      <name val="Verdana"/>
    </font>
    <font>
      <b/>
      <sz val="10"/>
      <color indexed="9"/>
      <name val="Verdana"/>
    </font>
    <font>
      <sz val="10"/>
      <color indexed="10"/>
      <name val="Verdana"/>
    </font>
    <font>
      <b/>
      <sz val="10"/>
      <color indexed="9"/>
      <name val="Verdana"/>
    </font>
    <font>
      <b/>
      <sz val="10"/>
      <color indexed="8"/>
      <name val="Verdana"/>
    </font>
    <font>
      <sz val="10"/>
      <color rgb="FF7030A0"/>
      <name val="Verdana"/>
    </font>
    <font>
      <sz val="10"/>
      <color theme="1"/>
      <name val="Verdana"/>
    </font>
    <font>
      <sz val="10"/>
      <color rgb="FF000000"/>
      <name val="Verdana"/>
    </font>
    <font>
      <b/>
      <sz val="10"/>
      <color rgb="FF00000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rgb="FF9999FF"/>
      </patternFill>
    </fill>
    <fill>
      <patternFill patternType="solid">
        <fgColor rgb="FFFFFFFF"/>
        <b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/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6" borderId="0" xfId="0" applyFill="1"/>
    <xf numFmtId="0" fontId="1" fillId="6" borderId="0" xfId="0" applyFont="1" applyFill="1"/>
    <xf numFmtId="0" fontId="7" fillId="5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right"/>
    </xf>
    <xf numFmtId="164" fontId="2" fillId="2" borderId="0" xfId="0" applyNumberFormat="1" applyFont="1" applyFill="1"/>
    <xf numFmtId="1" fontId="2" fillId="2" borderId="0" xfId="0" applyNumberFormat="1" applyFont="1" applyFill="1"/>
    <xf numFmtId="0" fontId="8" fillId="6" borderId="0" xfId="0" applyFont="1" applyFill="1"/>
    <xf numFmtId="0" fontId="9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4" fillId="3" borderId="0" xfId="0" applyNumberFormat="1" applyFon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0" fillId="7" borderId="0" xfId="0" applyNumberFormat="1" applyFill="1" applyAlignment="1">
      <alignment horizontal="center"/>
    </xf>
    <xf numFmtId="164" fontId="6" fillId="5" borderId="0" xfId="0" applyNumberFormat="1" applyFont="1" applyFill="1" applyBorder="1" applyAlignment="1">
      <alignment horizontal="center"/>
    </xf>
    <xf numFmtId="164" fontId="9" fillId="5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5" fillId="5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0" fillId="4" borderId="0" xfId="0" applyFont="1" applyFill="1" applyBorder="1" applyAlignment="1"/>
    <xf numFmtId="0" fontId="10" fillId="4" borderId="0" xfId="0" applyFont="1" applyFill="1" applyBorder="1" applyAlignment="1">
      <alignment horizontal="center"/>
    </xf>
    <xf numFmtId="164" fontId="10" fillId="4" borderId="0" xfId="0" applyNumberFormat="1" applyFont="1" applyFill="1" applyBorder="1" applyAlignment="1">
      <alignment horizontal="center"/>
    </xf>
    <xf numFmtId="164" fontId="1" fillId="7" borderId="0" xfId="0" applyNumberFormat="1" applyFont="1" applyFill="1" applyAlignment="1">
      <alignment horizontal="center"/>
    </xf>
    <xf numFmtId="0" fontId="8" fillId="4" borderId="0" xfId="0" applyFont="1" applyFill="1" applyBorder="1" applyAlignment="1">
      <alignment horizontal="left"/>
    </xf>
    <xf numFmtId="0" fontId="0" fillId="2" borderId="0" xfId="0" applyFont="1" applyFill="1"/>
    <xf numFmtId="0" fontId="0" fillId="6" borderId="0" xfId="0" applyFont="1" applyFill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left"/>
    </xf>
    <xf numFmtId="0" fontId="12" fillId="6" borderId="0" xfId="0" applyFont="1" applyFill="1" applyAlignment="1">
      <alignment horizontal="center"/>
    </xf>
    <xf numFmtId="0" fontId="13" fillId="8" borderId="0" xfId="0" applyFont="1" applyFill="1" applyAlignment="1">
      <alignment horizontal="left"/>
    </xf>
    <xf numFmtId="0" fontId="11" fillId="9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39"/>
  <sheetViews>
    <sheetView workbookViewId="0">
      <selection activeCell="C1" sqref="C1"/>
    </sheetView>
  </sheetViews>
  <sheetFormatPr baseColWidth="10" defaultColWidth="10.6640625" defaultRowHeight="13" x14ac:dyDescent="0.15"/>
  <cols>
    <col min="1" max="16384" width="10.6640625" style="10"/>
  </cols>
  <sheetData>
    <row r="7" spans="3:3" x14ac:dyDescent="0.15">
      <c r="C7" s="11" t="s">
        <v>25</v>
      </c>
    </row>
    <row r="8" spans="3:3" x14ac:dyDescent="0.15">
      <c r="C8" s="22" t="s">
        <v>73</v>
      </c>
    </row>
    <row r="9" spans="3:3" x14ac:dyDescent="0.15">
      <c r="C9" s="22"/>
    </row>
    <row r="10" spans="3:3" x14ac:dyDescent="0.15">
      <c r="C10" s="22" t="s">
        <v>50</v>
      </c>
    </row>
    <row r="11" spans="3:3" x14ac:dyDescent="0.15">
      <c r="C11" s="22"/>
    </row>
    <row r="12" spans="3:3" x14ac:dyDescent="0.15">
      <c r="C12" s="22" t="s">
        <v>91</v>
      </c>
    </row>
    <row r="13" spans="3:3" x14ac:dyDescent="0.15">
      <c r="C13" s="22" t="s">
        <v>95</v>
      </c>
    </row>
    <row r="14" spans="3:3" x14ac:dyDescent="0.15">
      <c r="C14" s="22"/>
    </row>
    <row r="15" spans="3:3" x14ac:dyDescent="0.15">
      <c r="C15" s="22" t="s">
        <v>92</v>
      </c>
    </row>
    <row r="16" spans="3:3" x14ac:dyDescent="0.15">
      <c r="C16" s="22" t="s">
        <v>93</v>
      </c>
    </row>
    <row r="17" spans="3:3" x14ac:dyDescent="0.15">
      <c r="C17" s="22" t="s">
        <v>96</v>
      </c>
    </row>
    <row r="18" spans="3:3" x14ac:dyDescent="0.15">
      <c r="C18" s="22" t="s">
        <v>94</v>
      </c>
    </row>
    <row r="20" spans="3:3" x14ac:dyDescent="0.15">
      <c r="C20" s="11" t="s">
        <v>26</v>
      </c>
    </row>
    <row r="21" spans="3:3" x14ac:dyDescent="0.15">
      <c r="C21" s="22" t="s">
        <v>27</v>
      </c>
    </row>
    <row r="22" spans="3:3" x14ac:dyDescent="0.15">
      <c r="C22" s="22" t="s">
        <v>115</v>
      </c>
    </row>
    <row r="23" spans="3:3" x14ac:dyDescent="0.15">
      <c r="C23" s="22" t="s">
        <v>28</v>
      </c>
    </row>
    <row r="24" spans="3:3" x14ac:dyDescent="0.15">
      <c r="C24" s="22" t="s">
        <v>29</v>
      </c>
    </row>
    <row r="28" spans="3:3" x14ac:dyDescent="0.15">
      <c r="C28" s="11" t="s">
        <v>37</v>
      </c>
    </row>
    <row r="30" spans="3:3" x14ac:dyDescent="0.15">
      <c r="C30" s="11" t="s">
        <v>38</v>
      </c>
    </row>
    <row r="31" spans="3:3" x14ac:dyDescent="0.15">
      <c r="C31" s="22" t="s">
        <v>88</v>
      </c>
    </row>
    <row r="32" spans="3:3" x14ac:dyDescent="0.15">
      <c r="C32" s="22" t="s">
        <v>89</v>
      </c>
    </row>
    <row r="35" spans="3:3" x14ac:dyDescent="0.15">
      <c r="C35" s="11" t="s">
        <v>39</v>
      </c>
    </row>
    <row r="36" spans="3:3" x14ac:dyDescent="0.15">
      <c r="C36" s="22" t="s">
        <v>57</v>
      </c>
    </row>
    <row r="37" spans="3:3" x14ac:dyDescent="0.15">
      <c r="C37" s="22" t="s">
        <v>116</v>
      </c>
    </row>
    <row r="38" spans="3:3" x14ac:dyDescent="0.15">
      <c r="C38" s="22" t="s">
        <v>87</v>
      </c>
    </row>
    <row r="39" spans="3:3" x14ac:dyDescent="0.15">
      <c r="C39" s="22" t="s">
        <v>86</v>
      </c>
    </row>
  </sheetData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3" workbookViewId="0">
      <selection activeCell="E3" sqref="E3"/>
    </sheetView>
  </sheetViews>
  <sheetFormatPr baseColWidth="10" defaultColWidth="10.6640625" defaultRowHeight="13" x14ac:dyDescent="0.15"/>
  <cols>
    <col min="1" max="2" width="10.6640625" style="1"/>
    <col min="3" max="3" width="8.33203125" style="1" customWidth="1"/>
    <col min="4" max="7" width="11.33203125" style="3" bestFit="1" customWidth="1"/>
    <col min="8" max="8" width="18.1640625" style="3" bestFit="1" customWidth="1"/>
    <col min="9" max="9" width="23.33203125" style="3" bestFit="1" customWidth="1"/>
    <col min="10" max="16384" width="10.6640625" style="1"/>
  </cols>
  <sheetData>
    <row r="1" spans="1:12" x14ac:dyDescent="0.15">
      <c r="A1" s="2" t="s">
        <v>43</v>
      </c>
    </row>
    <row r="2" spans="1:12" x14ac:dyDescent="0.15">
      <c r="K2" s="55" t="s">
        <v>42</v>
      </c>
      <c r="L2" s="55"/>
    </row>
    <row r="3" spans="1:12" x14ac:dyDescent="0.15">
      <c r="A3" s="12" t="s">
        <v>61</v>
      </c>
      <c r="B3" s="12" t="s">
        <v>62</v>
      </c>
      <c r="C3" s="12" t="s">
        <v>30</v>
      </c>
      <c r="D3" s="15" t="s">
        <v>31</v>
      </c>
      <c r="E3" s="15" t="s">
        <v>34</v>
      </c>
      <c r="F3" s="15" t="s">
        <v>35</v>
      </c>
      <c r="G3" s="15" t="s">
        <v>36</v>
      </c>
      <c r="H3" s="15" t="s">
        <v>90</v>
      </c>
      <c r="I3" s="15" t="s">
        <v>10</v>
      </c>
      <c r="K3" s="39" t="s">
        <v>32</v>
      </c>
      <c r="L3" s="39" t="s">
        <v>33</v>
      </c>
    </row>
    <row r="4" spans="1:12" x14ac:dyDescent="0.15">
      <c r="A4" s="13" t="s">
        <v>59</v>
      </c>
      <c r="B4" s="13" t="s">
        <v>118</v>
      </c>
      <c r="C4" s="13" t="s">
        <v>60</v>
      </c>
      <c r="D4" s="8">
        <f>'LL2'!E92</f>
        <v>3</v>
      </c>
      <c r="E4" s="8">
        <f>'LL3'!E92</f>
        <v>3</v>
      </c>
      <c r="F4" s="8">
        <f>'LL4'!E92</f>
        <v>2</v>
      </c>
      <c r="G4" s="8">
        <f>'LL5'!E92</f>
        <v>0</v>
      </c>
      <c r="H4" s="8">
        <f t="shared" ref="H4:H27" si="0">IF(D4&gt;0,COUNTA(D4)+IF(E4&gt;0,COUNTA(E4)+IF(F4&gt;0,COUNTA(F4)+IF(G4&gt;0,COUNTA(G4))))+1,0)</f>
        <v>4</v>
      </c>
      <c r="I4" s="8">
        <f t="shared" ref="I4:I27" si="1">(2*D4)+(3*E4)+(4*F4)+(5*G4)</f>
        <v>23</v>
      </c>
      <c r="K4" s="38">
        <f>I4</f>
        <v>23</v>
      </c>
      <c r="L4" s="38">
        <f>I5</f>
        <v>12</v>
      </c>
    </row>
    <row r="5" spans="1:12" x14ac:dyDescent="0.15">
      <c r="A5" s="14" t="s">
        <v>59</v>
      </c>
      <c r="B5" s="50" t="s">
        <v>119</v>
      </c>
      <c r="C5" s="14" t="s">
        <v>60</v>
      </c>
      <c r="D5" s="9">
        <f>'LL2'!E93</f>
        <v>3</v>
      </c>
      <c r="E5" s="9">
        <f>'LL3'!E93</f>
        <v>2</v>
      </c>
      <c r="F5" s="9">
        <f>'LL4'!E93</f>
        <v>0</v>
      </c>
      <c r="G5" s="9">
        <f>'LL5'!E93</f>
        <v>0</v>
      </c>
      <c r="H5" s="9">
        <f t="shared" si="0"/>
        <v>3</v>
      </c>
      <c r="I5" s="9">
        <f t="shared" si="1"/>
        <v>12</v>
      </c>
      <c r="K5" s="38">
        <f>I6</f>
        <v>32</v>
      </c>
      <c r="L5" s="38">
        <f>I7</f>
        <v>23</v>
      </c>
    </row>
    <row r="6" spans="1:12" x14ac:dyDescent="0.15">
      <c r="A6" s="13" t="s">
        <v>77</v>
      </c>
      <c r="B6" s="13" t="s">
        <v>118</v>
      </c>
      <c r="C6" s="13" t="s">
        <v>60</v>
      </c>
      <c r="D6" s="8">
        <f>'LL2'!E94</f>
        <v>3</v>
      </c>
      <c r="E6" s="8">
        <f>'LL3'!E94</f>
        <v>3</v>
      </c>
      <c r="F6" s="8">
        <f>'LL4'!E94</f>
        <v>3</v>
      </c>
      <c r="G6" s="8">
        <f>'LL5'!E94</f>
        <v>1</v>
      </c>
      <c r="H6" s="8">
        <f t="shared" si="0"/>
        <v>5</v>
      </c>
      <c r="I6" s="8">
        <f t="shared" si="1"/>
        <v>32</v>
      </c>
      <c r="K6" s="38">
        <f>I8</f>
        <v>16</v>
      </c>
      <c r="L6" s="38">
        <f>I9</f>
        <v>12</v>
      </c>
    </row>
    <row r="7" spans="1:12" x14ac:dyDescent="0.15">
      <c r="A7" s="14" t="s">
        <v>77</v>
      </c>
      <c r="B7" s="50" t="s">
        <v>119</v>
      </c>
      <c r="C7" s="14" t="s">
        <v>60</v>
      </c>
      <c r="D7" s="9">
        <f>'LL2'!E95</f>
        <v>3</v>
      </c>
      <c r="E7" s="9">
        <f>'LL3'!E95</f>
        <v>3</v>
      </c>
      <c r="F7" s="9">
        <f>'LL4'!E95</f>
        <v>2</v>
      </c>
      <c r="G7" s="9">
        <f>'LL5'!E95</f>
        <v>0</v>
      </c>
      <c r="H7" s="9">
        <f t="shared" si="0"/>
        <v>4</v>
      </c>
      <c r="I7" s="9">
        <f t="shared" si="1"/>
        <v>23</v>
      </c>
      <c r="K7" s="38">
        <f>I10</f>
        <v>19</v>
      </c>
      <c r="L7" s="38">
        <f>I11</f>
        <v>13</v>
      </c>
    </row>
    <row r="8" spans="1:12" x14ac:dyDescent="0.15">
      <c r="A8" s="13" t="s">
        <v>78</v>
      </c>
      <c r="B8" s="13" t="s">
        <v>118</v>
      </c>
      <c r="C8" s="13" t="s">
        <v>60</v>
      </c>
      <c r="D8" s="8">
        <f>'LL2'!E96</f>
        <v>3</v>
      </c>
      <c r="E8" s="8">
        <f>'LL3'!E96</f>
        <v>2</v>
      </c>
      <c r="F8" s="8">
        <f>'LL4'!E96</f>
        <v>1</v>
      </c>
      <c r="G8" s="8">
        <f>'LL5'!E96</f>
        <v>0</v>
      </c>
      <c r="H8" s="8">
        <f t="shared" si="0"/>
        <v>4</v>
      </c>
      <c r="I8" s="8">
        <f t="shared" si="1"/>
        <v>16</v>
      </c>
      <c r="K8" s="38">
        <f>I12</f>
        <v>12</v>
      </c>
      <c r="L8" s="51">
        <f>I13</f>
        <v>2</v>
      </c>
    </row>
    <row r="9" spans="1:12" x14ac:dyDescent="0.15">
      <c r="A9" s="14" t="s">
        <v>78</v>
      </c>
      <c r="B9" s="50" t="s">
        <v>119</v>
      </c>
      <c r="C9" s="14" t="s">
        <v>60</v>
      </c>
      <c r="D9" s="9">
        <f>'LL2'!E97</f>
        <v>3</v>
      </c>
      <c r="E9" s="9">
        <f>'LL3'!E97</f>
        <v>2</v>
      </c>
      <c r="F9" s="9">
        <f>'LL4'!E97</f>
        <v>0</v>
      </c>
      <c r="G9" s="9">
        <f>'LL5'!E97</f>
        <v>0</v>
      </c>
      <c r="H9" s="9">
        <f t="shared" si="0"/>
        <v>3</v>
      </c>
      <c r="I9" s="9">
        <f t="shared" si="1"/>
        <v>12</v>
      </c>
      <c r="K9" s="38">
        <f>I14</f>
        <v>10</v>
      </c>
      <c r="L9" s="38">
        <f>I15</f>
        <v>16</v>
      </c>
    </row>
    <row r="10" spans="1:12" x14ac:dyDescent="0.15">
      <c r="A10" s="13" t="s">
        <v>80</v>
      </c>
      <c r="B10" s="13" t="s">
        <v>118</v>
      </c>
      <c r="C10" s="13" t="s">
        <v>60</v>
      </c>
      <c r="D10" s="8">
        <f>'LL2'!E98</f>
        <v>3</v>
      </c>
      <c r="E10" s="8">
        <f>'LL3'!E98</f>
        <v>3</v>
      </c>
      <c r="F10" s="8">
        <f>'LL4'!E98</f>
        <v>1</v>
      </c>
      <c r="G10" s="8">
        <f>'LL5'!E98</f>
        <v>0</v>
      </c>
      <c r="H10" s="8">
        <f t="shared" si="0"/>
        <v>4</v>
      </c>
      <c r="I10" s="8">
        <f t="shared" si="1"/>
        <v>19</v>
      </c>
      <c r="K10" s="38">
        <f>I16</f>
        <v>23</v>
      </c>
      <c r="L10" s="38">
        <f>I17</f>
        <v>19</v>
      </c>
    </row>
    <row r="11" spans="1:12" x14ac:dyDescent="0.15">
      <c r="A11" s="14" t="s">
        <v>80</v>
      </c>
      <c r="B11" s="50" t="s">
        <v>119</v>
      </c>
      <c r="C11" s="14" t="s">
        <v>60</v>
      </c>
      <c r="D11" s="9">
        <f>'LL2'!E99</f>
        <v>3</v>
      </c>
      <c r="E11" s="9">
        <f>'LL3'!E99</f>
        <v>1</v>
      </c>
      <c r="F11" s="9">
        <f>'LL4'!E99</f>
        <v>1</v>
      </c>
      <c r="G11" s="9">
        <f>'LL5'!E99</f>
        <v>0</v>
      </c>
      <c r="H11" s="9">
        <f t="shared" si="0"/>
        <v>4</v>
      </c>
      <c r="I11" s="9">
        <f t="shared" si="1"/>
        <v>13</v>
      </c>
      <c r="K11" s="38">
        <f>I18</f>
        <v>12</v>
      </c>
      <c r="L11" s="38">
        <f>I19</f>
        <v>11</v>
      </c>
    </row>
    <row r="12" spans="1:12" x14ac:dyDescent="0.15">
      <c r="A12" s="13" t="s">
        <v>81</v>
      </c>
      <c r="B12" s="13" t="s">
        <v>118</v>
      </c>
      <c r="C12" s="13" t="s">
        <v>60</v>
      </c>
      <c r="D12" s="8">
        <f>'LL2'!E100</f>
        <v>3</v>
      </c>
      <c r="E12" s="8">
        <f>'LL3'!E100</f>
        <v>2</v>
      </c>
      <c r="F12" s="8">
        <f>'LL4'!E100</f>
        <v>0</v>
      </c>
      <c r="G12" s="8">
        <f>'LL5'!E100</f>
        <v>0</v>
      </c>
      <c r="H12" s="8">
        <f t="shared" si="0"/>
        <v>3</v>
      </c>
      <c r="I12" s="8">
        <f t="shared" si="1"/>
        <v>12</v>
      </c>
      <c r="K12" s="38">
        <f>I20</f>
        <v>17</v>
      </c>
      <c r="L12" s="38">
        <f>I21</f>
        <v>6</v>
      </c>
    </row>
    <row r="13" spans="1:12" s="46" customFormat="1" x14ac:dyDescent="0.15">
      <c r="A13" s="48" t="s">
        <v>81</v>
      </c>
      <c r="B13" s="48" t="s">
        <v>119</v>
      </c>
      <c r="C13" s="48" t="s">
        <v>60</v>
      </c>
      <c r="D13" s="49">
        <f>'LL2'!E101</f>
        <v>1</v>
      </c>
      <c r="E13" s="49">
        <f>'LL3'!E101</f>
        <v>0</v>
      </c>
      <c r="F13" s="49">
        <f>'LL4'!E101</f>
        <v>0</v>
      </c>
      <c r="G13" s="49">
        <f>'LL5'!E101</f>
        <v>0</v>
      </c>
      <c r="H13" s="49">
        <f t="shared" si="0"/>
        <v>2</v>
      </c>
      <c r="I13" s="49">
        <f t="shared" si="1"/>
        <v>2</v>
      </c>
      <c r="K13" s="47">
        <f>I22</f>
        <v>12</v>
      </c>
      <c r="L13" s="47">
        <f>I23</f>
        <v>7</v>
      </c>
    </row>
    <row r="14" spans="1:12" x14ac:dyDescent="0.15">
      <c r="A14" s="13" t="s">
        <v>82</v>
      </c>
      <c r="B14" s="13" t="s">
        <v>118</v>
      </c>
      <c r="C14" s="13" t="s">
        <v>60</v>
      </c>
      <c r="D14" s="8">
        <f>'LL2'!E102</f>
        <v>2</v>
      </c>
      <c r="E14" s="8">
        <f>'LL3'!E102</f>
        <v>2</v>
      </c>
      <c r="F14" s="8">
        <f>'LL4'!E102</f>
        <v>0</v>
      </c>
      <c r="G14" s="8">
        <f>'LL5'!E102</f>
        <v>0</v>
      </c>
      <c r="H14" s="8">
        <f t="shared" si="0"/>
        <v>3</v>
      </c>
      <c r="I14" s="8">
        <f t="shared" si="1"/>
        <v>10</v>
      </c>
      <c r="K14" s="38">
        <f>I24</f>
        <v>13</v>
      </c>
      <c r="L14" s="38">
        <f>I25</f>
        <v>13</v>
      </c>
    </row>
    <row r="15" spans="1:12" x14ac:dyDescent="0.15">
      <c r="A15" s="14" t="s">
        <v>82</v>
      </c>
      <c r="B15" s="50" t="s">
        <v>119</v>
      </c>
      <c r="C15" s="14" t="s">
        <v>60</v>
      </c>
      <c r="D15" s="9">
        <f>'LL2'!E103</f>
        <v>3</v>
      </c>
      <c r="E15" s="9">
        <f>'LL3'!E103</f>
        <v>2</v>
      </c>
      <c r="F15" s="9">
        <f>'LL4'!E103</f>
        <v>1</v>
      </c>
      <c r="G15" s="9">
        <f>'LL5'!E103</f>
        <v>0</v>
      </c>
      <c r="H15" s="9">
        <f t="shared" si="0"/>
        <v>4</v>
      </c>
      <c r="I15" s="9">
        <f t="shared" si="1"/>
        <v>16</v>
      </c>
      <c r="K15" s="38">
        <f>I26</f>
        <v>21</v>
      </c>
      <c r="L15" s="38">
        <f>I27</f>
        <v>19</v>
      </c>
    </row>
    <row r="16" spans="1:12" x14ac:dyDescent="0.15">
      <c r="A16" s="13" t="s">
        <v>83</v>
      </c>
      <c r="B16" s="13" t="s">
        <v>118</v>
      </c>
      <c r="C16" s="13" t="s">
        <v>60</v>
      </c>
      <c r="D16" s="8">
        <f>'LL2'!E104</f>
        <v>3</v>
      </c>
      <c r="E16" s="8">
        <f>'LL3'!E104</f>
        <v>3</v>
      </c>
      <c r="F16" s="8">
        <f>'LL4'!E104</f>
        <v>2</v>
      </c>
      <c r="G16" s="8">
        <f>'LL5'!E104</f>
        <v>0</v>
      </c>
      <c r="H16" s="8">
        <f t="shared" si="0"/>
        <v>4</v>
      </c>
      <c r="I16" s="8">
        <f t="shared" si="1"/>
        <v>23</v>
      </c>
      <c r="K16" s="38">
        <f>I28</f>
        <v>12</v>
      </c>
      <c r="L16" s="38">
        <f>I29</f>
        <v>27</v>
      </c>
    </row>
    <row r="17" spans="1:12" x14ac:dyDescent="0.15">
      <c r="A17" s="14" t="s">
        <v>83</v>
      </c>
      <c r="B17" s="50" t="s">
        <v>119</v>
      </c>
      <c r="C17" s="14" t="s">
        <v>60</v>
      </c>
      <c r="D17" s="9">
        <f>'LL2'!E105</f>
        <v>3</v>
      </c>
      <c r="E17" s="9">
        <f>'LL3'!E105</f>
        <v>3</v>
      </c>
      <c r="F17" s="9">
        <f>'LL4'!E105</f>
        <v>1</v>
      </c>
      <c r="G17" s="9">
        <f>'LL5'!E105</f>
        <v>0</v>
      </c>
      <c r="H17" s="9">
        <f t="shared" si="0"/>
        <v>4</v>
      </c>
      <c r="I17" s="9">
        <f t="shared" si="1"/>
        <v>19</v>
      </c>
      <c r="K17" s="38">
        <f>I30</f>
        <v>19</v>
      </c>
      <c r="L17" s="38">
        <f>I31</f>
        <v>19</v>
      </c>
    </row>
    <row r="18" spans="1:12" x14ac:dyDescent="0.15">
      <c r="A18" s="13" t="s">
        <v>84</v>
      </c>
      <c r="B18" s="13" t="s">
        <v>118</v>
      </c>
      <c r="C18" s="13" t="s">
        <v>60</v>
      </c>
      <c r="D18" s="8">
        <f>'LL2'!E106</f>
        <v>3</v>
      </c>
      <c r="E18" s="8">
        <f>'LL3'!E106</f>
        <v>2</v>
      </c>
      <c r="F18" s="8">
        <f>'LL4'!E106</f>
        <v>0</v>
      </c>
      <c r="G18" s="8">
        <f>'LL5'!E106</f>
        <v>0</v>
      </c>
      <c r="H18" s="8">
        <f t="shared" si="0"/>
        <v>3</v>
      </c>
      <c r="I18" s="8">
        <f t="shared" si="1"/>
        <v>12</v>
      </c>
    </row>
    <row r="19" spans="1:12" x14ac:dyDescent="0.15">
      <c r="A19" s="14" t="s">
        <v>84</v>
      </c>
      <c r="B19" s="50" t="s">
        <v>119</v>
      </c>
      <c r="C19" s="14" t="s">
        <v>60</v>
      </c>
      <c r="D19" s="9">
        <f>'LL2'!E107</f>
        <v>2</v>
      </c>
      <c r="E19" s="9">
        <f>'LL3'!E107</f>
        <v>1</v>
      </c>
      <c r="F19" s="9">
        <f>'LL4'!E107</f>
        <v>1</v>
      </c>
      <c r="G19" s="9">
        <f>'LL5'!E107</f>
        <v>0</v>
      </c>
      <c r="H19" s="9">
        <f t="shared" si="0"/>
        <v>4</v>
      </c>
      <c r="I19" s="9">
        <f t="shared" si="1"/>
        <v>11</v>
      </c>
    </row>
    <row r="20" spans="1:12" x14ac:dyDescent="0.15">
      <c r="A20" s="13" t="s">
        <v>44</v>
      </c>
      <c r="B20" s="13" t="s">
        <v>118</v>
      </c>
      <c r="C20" s="13" t="s">
        <v>60</v>
      </c>
      <c r="D20" s="8">
        <f>'LL2'!E108</f>
        <v>3</v>
      </c>
      <c r="E20" s="8">
        <f>'LL3'!E108</f>
        <v>1</v>
      </c>
      <c r="F20" s="8">
        <f>'LL4'!E108</f>
        <v>2</v>
      </c>
      <c r="G20" s="8">
        <f>'LL5'!E108</f>
        <v>0</v>
      </c>
      <c r="H20" s="8">
        <f t="shared" si="0"/>
        <v>4</v>
      </c>
      <c r="I20" s="8">
        <f t="shared" si="1"/>
        <v>17</v>
      </c>
    </row>
    <row r="21" spans="1:12" x14ac:dyDescent="0.15">
      <c r="A21" s="14" t="s">
        <v>44</v>
      </c>
      <c r="B21" s="50" t="s">
        <v>119</v>
      </c>
      <c r="C21" s="14" t="s">
        <v>60</v>
      </c>
      <c r="D21" s="9">
        <f>'LL2'!E109</f>
        <v>3</v>
      </c>
      <c r="E21" s="9">
        <f>'LL3'!E109</f>
        <v>0</v>
      </c>
      <c r="F21" s="9">
        <f>'LL4'!E109</f>
        <v>0</v>
      </c>
      <c r="G21" s="9">
        <f>'LL5'!E109</f>
        <v>0</v>
      </c>
      <c r="H21" s="9">
        <f t="shared" si="0"/>
        <v>2</v>
      </c>
      <c r="I21" s="9">
        <f t="shared" si="1"/>
        <v>6</v>
      </c>
    </row>
    <row r="22" spans="1:12" x14ac:dyDescent="0.15">
      <c r="A22" s="13" t="s">
        <v>45</v>
      </c>
      <c r="B22" s="13" t="s">
        <v>118</v>
      </c>
      <c r="C22" s="13" t="s">
        <v>60</v>
      </c>
      <c r="D22" s="8">
        <f>'LL2'!E110</f>
        <v>3</v>
      </c>
      <c r="E22" s="8">
        <f>'LL3'!E110</f>
        <v>2</v>
      </c>
      <c r="F22" s="8">
        <f>'LL4'!E110</f>
        <v>0</v>
      </c>
      <c r="G22" s="8">
        <f>'LL5'!E110</f>
        <v>0</v>
      </c>
      <c r="H22" s="8">
        <f t="shared" si="0"/>
        <v>3</v>
      </c>
      <c r="I22" s="8">
        <f t="shared" si="1"/>
        <v>12</v>
      </c>
    </row>
    <row r="23" spans="1:12" x14ac:dyDescent="0.15">
      <c r="A23" s="14" t="s">
        <v>45</v>
      </c>
      <c r="B23" s="50" t="s">
        <v>119</v>
      </c>
      <c r="C23" s="14" t="s">
        <v>60</v>
      </c>
      <c r="D23" s="9">
        <f>'LL2'!E111</f>
        <v>2</v>
      </c>
      <c r="E23" s="9">
        <f>'LL3'!E111</f>
        <v>1</v>
      </c>
      <c r="F23" s="9">
        <f>'LL4'!E111</f>
        <v>0</v>
      </c>
      <c r="G23" s="9">
        <f>'LL5'!E111</f>
        <v>0</v>
      </c>
      <c r="H23" s="9">
        <f t="shared" si="0"/>
        <v>3</v>
      </c>
      <c r="I23" s="9">
        <f t="shared" si="1"/>
        <v>7</v>
      </c>
    </row>
    <row r="24" spans="1:12" x14ac:dyDescent="0.15">
      <c r="A24" s="13" t="s">
        <v>46</v>
      </c>
      <c r="B24" s="13" t="s">
        <v>118</v>
      </c>
      <c r="C24" s="13" t="s">
        <v>60</v>
      </c>
      <c r="D24" s="8">
        <f>'LL2'!E112</f>
        <v>3</v>
      </c>
      <c r="E24" s="8">
        <f>'LL3'!E112</f>
        <v>1</v>
      </c>
      <c r="F24" s="8">
        <f>'LL4'!E112</f>
        <v>1</v>
      </c>
      <c r="G24" s="8">
        <f>'LL5'!E112</f>
        <v>0</v>
      </c>
      <c r="H24" s="8">
        <f t="shared" si="0"/>
        <v>4</v>
      </c>
      <c r="I24" s="8">
        <f t="shared" si="1"/>
        <v>13</v>
      </c>
    </row>
    <row r="25" spans="1:12" x14ac:dyDescent="0.15">
      <c r="A25" s="14" t="s">
        <v>46</v>
      </c>
      <c r="B25" s="50" t="s">
        <v>119</v>
      </c>
      <c r="C25" s="14" t="s">
        <v>60</v>
      </c>
      <c r="D25" s="9">
        <f>'LL2'!E113</f>
        <v>3</v>
      </c>
      <c r="E25" s="9">
        <f>'LL3'!E113</f>
        <v>1</v>
      </c>
      <c r="F25" s="9">
        <f>'LL4'!E113</f>
        <v>1</v>
      </c>
      <c r="G25" s="9">
        <f>'LL5'!E113</f>
        <v>0</v>
      </c>
      <c r="H25" s="9">
        <f t="shared" si="0"/>
        <v>4</v>
      </c>
      <c r="I25" s="9">
        <f t="shared" si="1"/>
        <v>13</v>
      </c>
    </row>
    <row r="26" spans="1:12" x14ac:dyDescent="0.15">
      <c r="A26" s="13" t="s">
        <v>47</v>
      </c>
      <c r="B26" s="13" t="s">
        <v>118</v>
      </c>
      <c r="C26" s="13" t="s">
        <v>60</v>
      </c>
      <c r="D26" s="8">
        <f>'LL2'!E114</f>
        <v>3</v>
      </c>
      <c r="E26" s="8">
        <f>'LL3'!E114</f>
        <v>2</v>
      </c>
      <c r="F26" s="8">
        <f>'LL4'!E114</f>
        <v>1</v>
      </c>
      <c r="G26" s="8">
        <f>'LL5'!E114</f>
        <v>1</v>
      </c>
      <c r="H26" s="8">
        <f t="shared" si="0"/>
        <v>5</v>
      </c>
      <c r="I26" s="8">
        <f t="shared" si="1"/>
        <v>21</v>
      </c>
    </row>
    <row r="27" spans="1:12" x14ac:dyDescent="0.15">
      <c r="A27" s="14" t="s">
        <v>47</v>
      </c>
      <c r="B27" s="50" t="s">
        <v>119</v>
      </c>
      <c r="C27" s="14" t="s">
        <v>60</v>
      </c>
      <c r="D27" s="9">
        <f>'LL2'!E115</f>
        <v>3</v>
      </c>
      <c r="E27" s="9">
        <f>'LL3'!E115</f>
        <v>3</v>
      </c>
      <c r="F27" s="9">
        <f>'LL4'!E115</f>
        <v>1</v>
      </c>
      <c r="G27" s="9">
        <f>'LL5'!E115</f>
        <v>0</v>
      </c>
      <c r="H27" s="9">
        <f t="shared" si="0"/>
        <v>4</v>
      </c>
      <c r="I27" s="9">
        <f t="shared" si="1"/>
        <v>19</v>
      </c>
    </row>
    <row r="28" spans="1:12" x14ac:dyDescent="0.15">
      <c r="A28" s="13" t="s">
        <v>67</v>
      </c>
      <c r="B28" s="13" t="s">
        <v>118</v>
      </c>
      <c r="C28" s="13" t="s">
        <v>60</v>
      </c>
      <c r="D28" s="8">
        <f>'LL2'!E116</f>
        <v>3</v>
      </c>
      <c r="E28" s="8">
        <f>'LL3'!E116</f>
        <v>2</v>
      </c>
      <c r="F28" s="8">
        <f>'LL4'!E116</f>
        <v>0</v>
      </c>
      <c r="G28" s="8">
        <f>'LL5'!E116</f>
        <v>0</v>
      </c>
      <c r="H28" s="8">
        <f>IF(D28&gt;0,COUNTA(D28)+IF(E28&gt;0,COUNTA(E28)+IF(F28&gt;0,COUNTA(F28)+IF(G28&gt;0,COUNTA(G28))))+1,0)</f>
        <v>3</v>
      </c>
      <c r="I28" s="8">
        <f>(2*D28)+(3*E28)+(4*F28)+(5*G28)</f>
        <v>12</v>
      </c>
    </row>
    <row r="29" spans="1:12" x14ac:dyDescent="0.15">
      <c r="A29" s="14" t="s">
        <v>67</v>
      </c>
      <c r="B29" s="14" t="s">
        <v>119</v>
      </c>
      <c r="C29" s="14" t="s">
        <v>60</v>
      </c>
      <c r="D29" s="9">
        <f>'LL2'!E117</f>
        <v>3</v>
      </c>
      <c r="E29" s="9">
        <f>'LL3'!E117</f>
        <v>3</v>
      </c>
      <c r="F29" s="9">
        <f>'LL4'!E117</f>
        <v>3</v>
      </c>
      <c r="G29" s="9">
        <f>'LL5'!E117</f>
        <v>0</v>
      </c>
      <c r="H29" s="9">
        <f>IF(D29&gt;0,COUNTA(D29)+IF(E29&gt;0,COUNTA(E29)+IF(F29&gt;0,COUNTA(F29)+IF(G29&gt;0,COUNTA(G29))))+1,0)</f>
        <v>4</v>
      </c>
      <c r="I29" s="9">
        <f>(2*D29)+(3*E29)+(4*F29)+(5*G29)</f>
        <v>27</v>
      </c>
    </row>
    <row r="30" spans="1:12" x14ac:dyDescent="0.15">
      <c r="A30" s="13" t="s">
        <v>68</v>
      </c>
      <c r="B30" s="13" t="s">
        <v>118</v>
      </c>
      <c r="C30" s="13" t="s">
        <v>60</v>
      </c>
      <c r="D30" s="8">
        <f>'LL2'!E118</f>
        <v>3</v>
      </c>
      <c r="E30" s="8">
        <f>'LL3'!E118</f>
        <v>3</v>
      </c>
      <c r="F30" s="8">
        <f>'LL4'!E118</f>
        <v>1</v>
      </c>
      <c r="G30" s="8">
        <f>'LL5'!E118</f>
        <v>0</v>
      </c>
      <c r="H30" s="8">
        <f>IF(D30&gt;0,COUNTA(D30)+IF(E30&gt;0,COUNTA(E30)+IF(F30&gt;0,COUNTA(F30)+IF(G30&gt;0,COUNTA(G30))))+1,0)</f>
        <v>4</v>
      </c>
      <c r="I30" s="8">
        <f>(2*D30)+(3*E30)+(4*F30)+(5*G30)</f>
        <v>19</v>
      </c>
    </row>
    <row r="31" spans="1:12" x14ac:dyDescent="0.15">
      <c r="A31" s="14" t="s">
        <v>68</v>
      </c>
      <c r="B31" s="50" t="s">
        <v>119</v>
      </c>
      <c r="C31" s="14" t="s">
        <v>60</v>
      </c>
      <c r="D31" s="9">
        <f>'LL2'!E119</f>
        <v>3</v>
      </c>
      <c r="E31" s="9">
        <f>'LL3'!E119</f>
        <v>3</v>
      </c>
      <c r="F31" s="9">
        <f>'LL4'!E119</f>
        <v>1</v>
      </c>
      <c r="G31" s="9">
        <f>'LL5'!E119</f>
        <v>0</v>
      </c>
      <c r="H31" s="9">
        <f>IF(D31&gt;0,COUNTA(D31)+IF(E31&gt;0,COUNTA(E31)+IF(F31&gt;0,COUNTA(F31)+IF(G31&gt;0,COUNTA(G31))))+1,0)</f>
        <v>4</v>
      </c>
      <c r="I31" s="9">
        <f>(2*D31)+(3*E31)+(4*F31)+(5*G31)</f>
        <v>19</v>
      </c>
    </row>
    <row r="34" spans="1:9" x14ac:dyDescent="0.15">
      <c r="A34" s="2" t="s">
        <v>40</v>
      </c>
    </row>
    <row r="35" spans="1:9" x14ac:dyDescent="0.15">
      <c r="B35" s="19" t="s">
        <v>56</v>
      </c>
      <c r="C35" s="19" t="s">
        <v>55</v>
      </c>
      <c r="D35" s="1"/>
      <c r="I35" s="28" t="s">
        <v>10</v>
      </c>
    </row>
    <row r="36" spans="1:9" x14ac:dyDescent="0.15">
      <c r="A36" s="46" t="s">
        <v>118</v>
      </c>
      <c r="B36" s="20">
        <f t="array" ref="B36">AVERAGE(IF($B$4:$B$31=$A$36,IF($C$4:$C$31=$C$4,$H$4:$H$31)))</f>
        <v>3.7857142857142856</v>
      </c>
      <c r="C36" s="21">
        <f t="array" ref="C36">COUNT(IF($B$4:$B$31=$A$36,IF($C$4:$C$31=$C$4,$H$4:$H$31)))</f>
        <v>14</v>
      </c>
      <c r="D36" s="1"/>
      <c r="H36" s="46" t="s">
        <v>118</v>
      </c>
      <c r="I36" s="29">
        <f t="array" ref="I36">AVERAGE(IF($B$4:$B$31=$A$36,IF($C$4:$C$31=$C$4,$I$4:$I$31)))</f>
        <v>17.214285714285715</v>
      </c>
    </row>
    <row r="37" spans="1:9" x14ac:dyDescent="0.15">
      <c r="A37" s="46" t="s">
        <v>119</v>
      </c>
      <c r="B37" s="20">
        <f t="array" ref="B37">AVERAGE(IF($B$4:$B$31=$A$37,IF($C$4:$C$31=$C$4,$H$4:$H$31)))</f>
        <v>3.5</v>
      </c>
      <c r="C37" s="21">
        <f t="array" ref="C37">COUNT(IF($B$4:$B$31=$A$37,IF($C$3:$C$31=$C$4,$H$4:$H$31)))</f>
        <v>14</v>
      </c>
      <c r="D37" s="1"/>
      <c r="H37" s="46" t="s">
        <v>119</v>
      </c>
      <c r="I37" s="29">
        <f t="array" ref="I37">AVERAGE(IF($B$4:$B$31=$A$37,IF($C$4:$C$31=$C$4,$I$4:$I$31)))</f>
        <v>14.214285714285714</v>
      </c>
    </row>
    <row r="38" spans="1:9" x14ac:dyDescent="0.15">
      <c r="A38" s="16"/>
      <c r="B38" s="20"/>
      <c r="C38" s="21"/>
      <c r="D38" s="1"/>
    </row>
  </sheetData>
  <mergeCells count="1">
    <mergeCell ref="K2:L2"/>
  </mergeCells>
  <pageMargins left="0.7" right="0.7" top="0.75" bottom="0.75" header="0.5" footer="0.5"/>
  <pageSetup paperSize="0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"/>
  <sheetViews>
    <sheetView tabSelected="1" workbookViewId="0">
      <selection activeCell="G1" sqref="G1"/>
    </sheetView>
  </sheetViews>
  <sheetFormatPr baseColWidth="10" defaultColWidth="10.6640625" defaultRowHeight="13" x14ac:dyDescent="0.15"/>
  <cols>
    <col min="1" max="1" width="10" style="1" bestFit="1" customWidth="1"/>
    <col min="2" max="2" width="3.6640625" style="3" customWidth="1"/>
    <col min="3" max="3" width="18.6640625" style="17" bestFit="1" customWidth="1"/>
    <col min="4" max="4" width="8.33203125" style="3" customWidth="1"/>
    <col min="5" max="5" width="11.6640625" style="3" bestFit="1" customWidth="1"/>
    <col min="6" max="6" width="11.6640625" style="17" customWidth="1"/>
    <col min="7" max="8" width="10" style="31" bestFit="1" customWidth="1"/>
    <col min="9" max="9" width="9.5" style="31" customWidth="1"/>
    <col min="10" max="10" width="7.33203125" style="31" bestFit="1" customWidth="1"/>
    <col min="11" max="11" width="7.33203125" style="31" customWidth="1"/>
    <col min="12" max="12" width="7.33203125" style="31" bestFit="1" customWidth="1"/>
    <col min="13" max="13" width="10.5" style="31" bestFit="1" customWidth="1"/>
    <col min="14" max="14" width="8.83203125" style="31" bestFit="1" customWidth="1"/>
    <col min="15" max="16384" width="10.6640625" style="1"/>
  </cols>
  <sheetData>
    <row r="1" spans="1:15" s="2" customFormat="1" x14ac:dyDescent="0.15">
      <c r="A1" s="6" t="s">
        <v>61</v>
      </c>
      <c r="B1" s="6" t="s">
        <v>63</v>
      </c>
      <c r="C1" s="26" t="s">
        <v>62</v>
      </c>
      <c r="D1" s="6" t="s">
        <v>30</v>
      </c>
      <c r="E1" s="6" t="s">
        <v>65</v>
      </c>
      <c r="F1" s="26" t="s">
        <v>53</v>
      </c>
      <c r="G1" s="37" t="s">
        <v>85</v>
      </c>
      <c r="H1" s="37" t="s">
        <v>14</v>
      </c>
      <c r="I1" s="37" t="s">
        <v>66</v>
      </c>
      <c r="J1" s="37" t="s">
        <v>74</v>
      </c>
      <c r="K1" s="37" t="s">
        <v>75</v>
      </c>
      <c r="L1" s="37" t="s">
        <v>76</v>
      </c>
      <c r="M1" s="37" t="s">
        <v>48</v>
      </c>
      <c r="N1" s="37" t="s">
        <v>49</v>
      </c>
      <c r="O1" s="37" t="s">
        <v>1</v>
      </c>
    </row>
    <row r="2" spans="1:15" x14ac:dyDescent="0.15">
      <c r="A2" s="5" t="s">
        <v>97</v>
      </c>
      <c r="B2" s="8" t="s">
        <v>64</v>
      </c>
      <c r="C2" s="13" t="s">
        <v>118</v>
      </c>
      <c r="D2" s="5" t="s">
        <v>60</v>
      </c>
      <c r="E2" s="8">
        <v>1</v>
      </c>
      <c r="F2" s="13" t="s">
        <v>52</v>
      </c>
      <c r="G2" s="32">
        <v>2.5833330000000001</v>
      </c>
      <c r="H2" s="32">
        <v>2.15</v>
      </c>
      <c r="I2" s="32">
        <v>0.42699999999999999</v>
      </c>
      <c r="J2" s="32">
        <v>0.35</v>
      </c>
      <c r="K2" s="32">
        <v>0.11899999999999999</v>
      </c>
      <c r="L2" s="32">
        <v>0.20300000000000001</v>
      </c>
      <c r="M2" s="32">
        <f>AVERAGE(J2,L2)</f>
        <v>0.27649999999999997</v>
      </c>
      <c r="N2" s="32" t="s">
        <v>15</v>
      </c>
      <c r="O2" s="32" t="s">
        <v>3</v>
      </c>
    </row>
    <row r="3" spans="1:15" x14ac:dyDescent="0.15">
      <c r="A3" s="5" t="s">
        <v>97</v>
      </c>
      <c r="B3" s="8" t="s">
        <v>64</v>
      </c>
      <c r="C3" s="13" t="s">
        <v>118</v>
      </c>
      <c r="D3" s="5" t="s">
        <v>60</v>
      </c>
      <c r="E3" s="8">
        <v>2</v>
      </c>
      <c r="F3" s="13" t="s">
        <v>52</v>
      </c>
      <c r="G3" s="32">
        <v>2.6833330000000002</v>
      </c>
      <c r="H3" s="32">
        <v>2.0499999999999998</v>
      </c>
      <c r="I3" s="32">
        <v>0.59599999999999997</v>
      </c>
      <c r="J3" s="32">
        <v>0.27600000000000002</v>
      </c>
      <c r="K3" s="32">
        <v>1.2999999999999999E-2</v>
      </c>
      <c r="L3" s="32">
        <v>0.47</v>
      </c>
      <c r="M3" s="32">
        <f t="shared" ref="M3:M33" si="0">AVERAGE(J3,L3)</f>
        <v>0.373</v>
      </c>
      <c r="N3" s="32" t="s">
        <v>15</v>
      </c>
      <c r="O3" s="32" t="s">
        <v>3</v>
      </c>
    </row>
    <row r="4" spans="1:15" x14ac:dyDescent="0.15">
      <c r="A4" s="5" t="s">
        <v>97</v>
      </c>
      <c r="B4" s="8" t="s">
        <v>64</v>
      </c>
      <c r="C4" s="13" t="s">
        <v>118</v>
      </c>
      <c r="D4" s="5" t="s">
        <v>60</v>
      </c>
      <c r="E4" s="8">
        <v>3</v>
      </c>
      <c r="F4" s="13" t="s">
        <v>52</v>
      </c>
      <c r="G4" s="32">
        <v>2.483333</v>
      </c>
      <c r="H4" s="32">
        <v>2.2999999999999998</v>
      </c>
      <c r="I4" s="32">
        <v>0.41499999999999998</v>
      </c>
      <c r="J4" s="32">
        <v>0.29599999999999999</v>
      </c>
      <c r="K4" s="32">
        <v>3.3000000000000002E-2</v>
      </c>
      <c r="L4" s="32">
        <v>0.28699999999999998</v>
      </c>
      <c r="M4" s="32">
        <f t="shared" si="0"/>
        <v>0.29149999999999998</v>
      </c>
      <c r="N4" s="32" t="s">
        <v>15</v>
      </c>
      <c r="O4" s="32" t="s">
        <v>3</v>
      </c>
    </row>
    <row r="5" spans="1:15" x14ac:dyDescent="0.15">
      <c r="A5" s="4" t="s">
        <v>98</v>
      </c>
      <c r="B5" s="9" t="s">
        <v>64</v>
      </c>
      <c r="C5" s="50" t="s">
        <v>119</v>
      </c>
      <c r="D5" s="4" t="s">
        <v>60</v>
      </c>
      <c r="E5" s="9">
        <v>1</v>
      </c>
      <c r="F5" s="14" t="s">
        <v>52</v>
      </c>
      <c r="G5" s="30">
        <v>2.9</v>
      </c>
      <c r="H5" s="30">
        <v>2.5666669999999998</v>
      </c>
      <c r="I5" s="30">
        <v>1.1839999999999999</v>
      </c>
      <c r="J5" s="30">
        <v>0.53100000000000003</v>
      </c>
      <c r="K5" s="30">
        <v>0.189</v>
      </c>
      <c r="L5" s="30">
        <v>0.32200000000000001</v>
      </c>
      <c r="M5" s="31">
        <f t="shared" si="0"/>
        <v>0.42649999999999999</v>
      </c>
      <c r="N5" s="31" t="s">
        <v>15</v>
      </c>
      <c r="O5" s="31" t="s">
        <v>2</v>
      </c>
    </row>
    <row r="6" spans="1:15" x14ac:dyDescent="0.15">
      <c r="A6" s="4" t="s">
        <v>98</v>
      </c>
      <c r="B6" s="9" t="s">
        <v>64</v>
      </c>
      <c r="C6" s="50" t="s">
        <v>119</v>
      </c>
      <c r="D6" s="4" t="s">
        <v>60</v>
      </c>
      <c r="E6" s="9">
        <v>2</v>
      </c>
      <c r="F6" s="14" t="s">
        <v>52</v>
      </c>
      <c r="G6" s="30">
        <v>2.6333329999999999</v>
      </c>
      <c r="H6" s="30">
        <v>2.6</v>
      </c>
      <c r="I6" s="30">
        <v>1.0680000000000001</v>
      </c>
      <c r="J6" s="30">
        <v>0.52100000000000002</v>
      </c>
      <c r="K6" s="30">
        <v>0.184</v>
      </c>
      <c r="L6" s="30">
        <v>0.38600000000000001</v>
      </c>
      <c r="M6" s="31">
        <f t="shared" si="0"/>
        <v>0.45350000000000001</v>
      </c>
      <c r="N6" s="31" t="s">
        <v>15</v>
      </c>
      <c r="O6" s="31" t="s">
        <v>2</v>
      </c>
    </row>
    <row r="7" spans="1:15" x14ac:dyDescent="0.15">
      <c r="A7" s="4" t="s">
        <v>98</v>
      </c>
      <c r="B7" s="9" t="s">
        <v>64</v>
      </c>
      <c r="C7" s="50" t="s">
        <v>119</v>
      </c>
      <c r="D7" s="4" t="s">
        <v>60</v>
      </c>
      <c r="E7" s="9">
        <v>3</v>
      </c>
      <c r="F7" s="14" t="s">
        <v>52</v>
      </c>
      <c r="G7" s="30">
        <v>2.5499999999999998</v>
      </c>
      <c r="H7" s="30">
        <v>2.6</v>
      </c>
      <c r="I7" s="30">
        <v>0.9</v>
      </c>
      <c r="J7" s="30">
        <v>0.316</v>
      </c>
      <c r="K7" s="30">
        <v>0.25800000000000001</v>
      </c>
      <c r="L7" s="30">
        <v>0.46</v>
      </c>
      <c r="M7" s="31">
        <f t="shared" si="0"/>
        <v>0.38800000000000001</v>
      </c>
      <c r="N7" s="31" t="s">
        <v>15</v>
      </c>
      <c r="O7" s="31" t="s">
        <v>2</v>
      </c>
    </row>
    <row r="8" spans="1:15" x14ac:dyDescent="0.15">
      <c r="A8" s="5" t="s">
        <v>99</v>
      </c>
      <c r="B8" s="8" t="s">
        <v>79</v>
      </c>
      <c r="C8" s="13" t="s">
        <v>118</v>
      </c>
      <c r="D8" s="5" t="s">
        <v>60</v>
      </c>
      <c r="E8" s="8">
        <v>1</v>
      </c>
      <c r="F8" s="13" t="s">
        <v>52</v>
      </c>
      <c r="G8" s="32">
        <v>3.233333</v>
      </c>
      <c r="H8" s="32">
        <v>3.1</v>
      </c>
      <c r="I8" s="32">
        <v>0.71699999999999997</v>
      </c>
      <c r="J8" s="32">
        <v>0.44700000000000001</v>
      </c>
      <c r="K8" s="32">
        <v>0.35599999999999998</v>
      </c>
      <c r="L8" s="32">
        <v>0.19600000000000001</v>
      </c>
      <c r="M8" s="32">
        <f t="shared" si="0"/>
        <v>0.32150000000000001</v>
      </c>
      <c r="N8" s="32" t="s">
        <v>15</v>
      </c>
      <c r="O8" s="32" t="s">
        <v>3</v>
      </c>
    </row>
    <row r="9" spans="1:15" x14ac:dyDescent="0.15">
      <c r="A9" s="5" t="s">
        <v>99</v>
      </c>
      <c r="B9" s="8" t="s">
        <v>79</v>
      </c>
      <c r="C9" s="13" t="s">
        <v>118</v>
      </c>
      <c r="D9" s="5" t="s">
        <v>60</v>
      </c>
      <c r="E9" s="8">
        <v>2</v>
      </c>
      <c r="F9" s="13" t="s">
        <v>52</v>
      </c>
      <c r="G9" s="32">
        <v>3.5833330000000001</v>
      </c>
      <c r="H9" s="32">
        <v>2.65</v>
      </c>
      <c r="I9" s="32">
        <v>0.755</v>
      </c>
      <c r="J9" s="32">
        <v>0.27300000000000002</v>
      </c>
      <c r="K9" s="32">
        <v>0.254</v>
      </c>
      <c r="L9" s="32">
        <v>0.32400000000000001</v>
      </c>
      <c r="M9" s="32">
        <f t="shared" si="0"/>
        <v>0.29849999999999999</v>
      </c>
      <c r="N9" s="32" t="s">
        <v>15</v>
      </c>
      <c r="O9" s="32" t="s">
        <v>3</v>
      </c>
    </row>
    <row r="10" spans="1:15" x14ac:dyDescent="0.15">
      <c r="A10" s="5" t="s">
        <v>99</v>
      </c>
      <c r="B10" s="8" t="s">
        <v>79</v>
      </c>
      <c r="C10" s="13" t="s">
        <v>118</v>
      </c>
      <c r="D10" s="5" t="s">
        <v>60</v>
      </c>
      <c r="E10" s="8">
        <v>3</v>
      </c>
      <c r="F10" s="13" t="s">
        <v>52</v>
      </c>
      <c r="G10" s="32">
        <v>3.35</v>
      </c>
      <c r="H10" s="32">
        <v>2.983333</v>
      </c>
      <c r="I10" s="32">
        <v>0.70199999999999996</v>
      </c>
      <c r="J10" s="32">
        <v>0.40300000000000002</v>
      </c>
      <c r="K10" s="32">
        <v>0.183</v>
      </c>
      <c r="L10" s="32">
        <v>0.42699999999999999</v>
      </c>
      <c r="M10" s="32">
        <f t="shared" si="0"/>
        <v>0.41500000000000004</v>
      </c>
      <c r="N10" s="32" t="s">
        <v>15</v>
      </c>
      <c r="O10" s="32" t="s">
        <v>3</v>
      </c>
    </row>
    <row r="11" spans="1:15" x14ac:dyDescent="0.15">
      <c r="A11" s="4" t="s">
        <v>100</v>
      </c>
      <c r="B11" s="9" t="s">
        <v>79</v>
      </c>
      <c r="C11" s="50" t="s">
        <v>119</v>
      </c>
      <c r="D11" s="4" t="s">
        <v>60</v>
      </c>
      <c r="E11" s="9">
        <v>1</v>
      </c>
      <c r="F11" s="14" t="s">
        <v>52</v>
      </c>
      <c r="G11" s="30">
        <v>2.8833329999999999</v>
      </c>
      <c r="H11" s="30">
        <v>2.7166670000000002</v>
      </c>
      <c r="I11" s="30">
        <v>0.53600000000000003</v>
      </c>
      <c r="J11" s="30">
        <v>0.33800000000000002</v>
      </c>
      <c r="K11" s="30">
        <v>6.8000000000000005E-2</v>
      </c>
      <c r="L11" s="30">
        <v>0.315</v>
      </c>
      <c r="M11" s="31">
        <f t="shared" si="0"/>
        <v>0.32650000000000001</v>
      </c>
      <c r="N11" s="31" t="s">
        <v>15</v>
      </c>
      <c r="O11" s="31" t="s">
        <v>3</v>
      </c>
    </row>
    <row r="12" spans="1:15" x14ac:dyDescent="0.15">
      <c r="A12" s="4" t="s">
        <v>100</v>
      </c>
      <c r="B12" s="9" t="s">
        <v>79</v>
      </c>
      <c r="C12" s="50" t="s">
        <v>119</v>
      </c>
      <c r="D12" s="4" t="s">
        <v>60</v>
      </c>
      <c r="E12" s="9">
        <v>2</v>
      </c>
      <c r="F12" s="14" t="s">
        <v>52</v>
      </c>
      <c r="G12" s="30">
        <v>2.9</v>
      </c>
      <c r="H12" s="30">
        <v>3.3166669999999998</v>
      </c>
      <c r="I12" s="30">
        <v>0.52800000000000002</v>
      </c>
      <c r="J12" s="30">
        <v>0.45900000000000002</v>
      </c>
      <c r="K12" s="30">
        <v>5.8999999999999997E-2</v>
      </c>
      <c r="L12" s="30">
        <v>0.52</v>
      </c>
      <c r="M12" s="31">
        <f t="shared" si="0"/>
        <v>0.48950000000000005</v>
      </c>
      <c r="N12" s="31" t="s">
        <v>15</v>
      </c>
      <c r="O12" s="31" t="s">
        <v>3</v>
      </c>
    </row>
    <row r="13" spans="1:15" x14ac:dyDescent="0.15">
      <c r="A13" s="4" t="s">
        <v>100</v>
      </c>
      <c r="B13" s="9" t="s">
        <v>79</v>
      </c>
      <c r="C13" s="50" t="s">
        <v>119</v>
      </c>
      <c r="D13" s="4" t="s">
        <v>60</v>
      </c>
      <c r="E13" s="9">
        <v>3</v>
      </c>
      <c r="F13" s="14" t="s">
        <v>52</v>
      </c>
      <c r="G13" s="30">
        <v>2.8333330000000001</v>
      </c>
      <c r="H13" s="30">
        <v>3</v>
      </c>
      <c r="I13" s="30">
        <v>1.27</v>
      </c>
      <c r="J13" s="30">
        <v>0.40799999999999997</v>
      </c>
      <c r="K13" s="30">
        <v>2.5000000000000001E-2</v>
      </c>
      <c r="L13" s="30">
        <v>0.32900000000000001</v>
      </c>
      <c r="M13" s="31">
        <f t="shared" si="0"/>
        <v>0.36849999999999999</v>
      </c>
      <c r="N13" s="31" t="s">
        <v>15</v>
      </c>
      <c r="O13" s="31" t="s">
        <v>3</v>
      </c>
    </row>
    <row r="14" spans="1:15" x14ac:dyDescent="0.15">
      <c r="A14" s="5" t="s">
        <v>101</v>
      </c>
      <c r="B14" s="8" t="s">
        <v>64</v>
      </c>
      <c r="C14" s="13" t="s">
        <v>118</v>
      </c>
      <c r="D14" s="5" t="s">
        <v>60</v>
      </c>
      <c r="E14" s="8">
        <v>1</v>
      </c>
      <c r="F14" s="13" t="s">
        <v>52</v>
      </c>
      <c r="G14" s="32">
        <v>2.7833329999999998</v>
      </c>
      <c r="H14" s="32">
        <v>2.6833330000000002</v>
      </c>
      <c r="I14" s="32">
        <v>0.80100000000000005</v>
      </c>
      <c r="J14" s="32">
        <v>0.379</v>
      </c>
      <c r="K14" s="32">
        <v>0.23899999999999999</v>
      </c>
      <c r="L14" s="32">
        <v>0.35099999999999998</v>
      </c>
      <c r="M14" s="32">
        <f>AVERAGE(J14,L14)</f>
        <v>0.36499999999999999</v>
      </c>
      <c r="N14" s="32" t="s">
        <v>15</v>
      </c>
      <c r="O14" s="32" t="s">
        <v>3</v>
      </c>
    </row>
    <row r="15" spans="1:15" x14ac:dyDescent="0.15">
      <c r="A15" s="5" t="s">
        <v>101</v>
      </c>
      <c r="B15" s="8" t="s">
        <v>64</v>
      </c>
      <c r="C15" s="13" t="s">
        <v>118</v>
      </c>
      <c r="D15" s="5" t="s">
        <v>60</v>
      </c>
      <c r="E15" s="8">
        <v>2</v>
      </c>
      <c r="F15" s="13" t="s">
        <v>52</v>
      </c>
      <c r="G15" s="32">
        <v>2.65</v>
      </c>
      <c r="H15" s="32">
        <v>2.5</v>
      </c>
      <c r="I15" s="32">
        <v>0.65300000000000002</v>
      </c>
      <c r="J15" s="32">
        <v>0.44</v>
      </c>
      <c r="K15" s="32">
        <v>0.22500000000000001</v>
      </c>
      <c r="L15" s="32">
        <v>0.32800000000000001</v>
      </c>
      <c r="M15" s="32">
        <f t="shared" si="0"/>
        <v>0.38400000000000001</v>
      </c>
      <c r="N15" s="32" t="s">
        <v>15</v>
      </c>
      <c r="O15" s="32" t="s">
        <v>3</v>
      </c>
    </row>
    <row r="16" spans="1:15" x14ac:dyDescent="0.15">
      <c r="A16" s="5" t="s">
        <v>101</v>
      </c>
      <c r="B16" s="8" t="s">
        <v>64</v>
      </c>
      <c r="C16" s="13" t="s">
        <v>118</v>
      </c>
      <c r="D16" s="5" t="s">
        <v>60</v>
      </c>
      <c r="E16" s="8">
        <v>3</v>
      </c>
      <c r="F16" s="13" t="s">
        <v>52</v>
      </c>
      <c r="G16" s="32">
        <v>2.733333</v>
      </c>
      <c r="H16" s="32">
        <v>2.5</v>
      </c>
      <c r="I16" s="32">
        <v>0.78800000000000003</v>
      </c>
      <c r="J16" s="32">
        <v>0.32900000000000001</v>
      </c>
      <c r="K16" s="32">
        <v>0.23799999999999999</v>
      </c>
      <c r="L16" s="32">
        <v>0.49299999999999999</v>
      </c>
      <c r="M16" s="32">
        <f t="shared" si="0"/>
        <v>0.41100000000000003</v>
      </c>
      <c r="N16" s="32" t="s">
        <v>15</v>
      </c>
      <c r="O16" s="32" t="s">
        <v>3</v>
      </c>
    </row>
    <row r="17" spans="1:15" x14ac:dyDescent="0.15">
      <c r="A17" s="4" t="s">
        <v>102</v>
      </c>
      <c r="B17" s="9" t="s">
        <v>64</v>
      </c>
      <c r="C17" s="50" t="s">
        <v>119</v>
      </c>
      <c r="D17" s="4" t="s">
        <v>60</v>
      </c>
      <c r="E17" s="9">
        <v>1</v>
      </c>
      <c r="F17" s="14" t="s">
        <v>52</v>
      </c>
      <c r="G17" s="30">
        <v>2.5833330000000001</v>
      </c>
      <c r="H17" s="30">
        <v>2.2166670000000002</v>
      </c>
      <c r="I17" s="30">
        <v>0.23100000000000001</v>
      </c>
      <c r="J17" s="30">
        <v>0.41099999999999998</v>
      </c>
      <c r="K17" s="30">
        <v>0.16500000000000001</v>
      </c>
      <c r="L17" s="30">
        <v>0.28999999999999998</v>
      </c>
      <c r="M17" s="31">
        <f t="shared" si="0"/>
        <v>0.35049999999999998</v>
      </c>
      <c r="N17" s="31" t="s">
        <v>15</v>
      </c>
      <c r="O17" s="31" t="s">
        <v>2</v>
      </c>
    </row>
    <row r="18" spans="1:15" x14ac:dyDescent="0.15">
      <c r="A18" s="4" t="s">
        <v>102</v>
      </c>
      <c r="B18" s="9" t="s">
        <v>64</v>
      </c>
      <c r="C18" s="50" t="s">
        <v>119</v>
      </c>
      <c r="D18" s="4" t="s">
        <v>60</v>
      </c>
      <c r="E18" s="9">
        <v>2</v>
      </c>
      <c r="F18" s="14" t="s">
        <v>52</v>
      </c>
      <c r="G18" s="30">
        <v>2.9333330000000002</v>
      </c>
      <c r="H18" s="30">
        <v>2.4166669999999999</v>
      </c>
      <c r="I18" s="30">
        <v>0.28899999999999998</v>
      </c>
      <c r="J18" s="30">
        <v>0.25800000000000001</v>
      </c>
      <c r="K18" s="30">
        <v>0.14099999999999999</v>
      </c>
      <c r="L18" s="30">
        <v>0.41099999999999998</v>
      </c>
      <c r="M18" s="31">
        <f t="shared" si="0"/>
        <v>0.33450000000000002</v>
      </c>
      <c r="N18" s="31" t="s">
        <v>15</v>
      </c>
      <c r="O18" s="31" t="s">
        <v>2</v>
      </c>
    </row>
    <row r="19" spans="1:15" x14ac:dyDescent="0.15">
      <c r="A19" s="4" t="s">
        <v>102</v>
      </c>
      <c r="B19" s="9" t="s">
        <v>64</v>
      </c>
      <c r="C19" s="50" t="s">
        <v>119</v>
      </c>
      <c r="D19" s="4" t="s">
        <v>60</v>
      </c>
      <c r="E19" s="9">
        <v>3</v>
      </c>
      <c r="F19" s="14" t="s">
        <v>52</v>
      </c>
      <c r="G19" s="30">
        <v>2.483333</v>
      </c>
      <c r="H19" s="30">
        <v>2.3333330000000001</v>
      </c>
      <c r="I19" s="30">
        <v>0.215</v>
      </c>
      <c r="J19" s="30">
        <v>0.35299999999999998</v>
      </c>
      <c r="K19" s="30">
        <v>0.222</v>
      </c>
      <c r="L19" s="30">
        <v>0.218</v>
      </c>
      <c r="M19" s="31">
        <f t="shared" si="0"/>
        <v>0.28549999999999998</v>
      </c>
      <c r="N19" s="31" t="s">
        <v>15</v>
      </c>
      <c r="O19" s="31" t="s">
        <v>2</v>
      </c>
    </row>
    <row r="20" spans="1:15" x14ac:dyDescent="0.15">
      <c r="A20" s="5" t="s">
        <v>103</v>
      </c>
      <c r="B20" s="8" t="s">
        <v>79</v>
      </c>
      <c r="C20" s="13" t="s">
        <v>118</v>
      </c>
      <c r="D20" s="5" t="s">
        <v>60</v>
      </c>
      <c r="E20" s="8">
        <v>1</v>
      </c>
      <c r="F20" s="13" t="s">
        <v>52</v>
      </c>
      <c r="G20" s="32">
        <v>3.85</v>
      </c>
      <c r="H20" s="32">
        <v>3.1</v>
      </c>
      <c r="I20" s="32">
        <v>1.0229999999999999</v>
      </c>
      <c r="J20" s="32">
        <v>0.51500000000000001</v>
      </c>
      <c r="K20" s="32">
        <v>0.34200000000000003</v>
      </c>
      <c r="L20" s="32">
        <v>0.39600000000000002</v>
      </c>
      <c r="M20" s="32">
        <f t="shared" si="0"/>
        <v>0.45550000000000002</v>
      </c>
      <c r="N20" s="32" t="s">
        <v>15</v>
      </c>
      <c r="O20" s="32" t="s">
        <v>2</v>
      </c>
    </row>
    <row r="21" spans="1:15" x14ac:dyDescent="0.15">
      <c r="A21" s="5" t="s">
        <v>103</v>
      </c>
      <c r="B21" s="8" t="s">
        <v>79</v>
      </c>
      <c r="C21" s="13" t="s">
        <v>118</v>
      </c>
      <c r="D21" s="5" t="s">
        <v>60</v>
      </c>
      <c r="E21" s="8">
        <v>2</v>
      </c>
      <c r="F21" s="13" t="s">
        <v>52</v>
      </c>
      <c r="G21" s="32">
        <v>4.233333</v>
      </c>
      <c r="H21" s="32">
        <v>2.9166669999999999</v>
      </c>
      <c r="I21" s="32">
        <v>0.624</v>
      </c>
      <c r="J21" s="32">
        <v>0.36599999999999999</v>
      </c>
      <c r="K21" s="32">
        <v>0.42399999999999999</v>
      </c>
      <c r="L21" s="32">
        <v>0.47299999999999998</v>
      </c>
      <c r="M21" s="32">
        <f t="shared" si="0"/>
        <v>0.41949999999999998</v>
      </c>
      <c r="N21" s="32" t="s">
        <v>15</v>
      </c>
      <c r="O21" s="32" t="s">
        <v>2</v>
      </c>
    </row>
    <row r="22" spans="1:15" x14ac:dyDescent="0.15">
      <c r="A22" s="5" t="s">
        <v>103</v>
      </c>
      <c r="B22" s="8" t="s">
        <v>79</v>
      </c>
      <c r="C22" s="13" t="s">
        <v>118</v>
      </c>
      <c r="D22" s="5" t="s">
        <v>60</v>
      </c>
      <c r="E22" s="8">
        <v>3</v>
      </c>
      <c r="F22" s="13" t="s">
        <v>52</v>
      </c>
      <c r="G22" s="32">
        <v>4.6333330000000004</v>
      </c>
      <c r="H22" s="32">
        <v>3.4166669999999999</v>
      </c>
      <c r="I22" s="32">
        <v>0.75800000000000001</v>
      </c>
      <c r="J22" s="32">
        <v>0.51700000000000002</v>
      </c>
      <c r="K22" s="32">
        <v>0.255</v>
      </c>
      <c r="L22" s="32">
        <v>0.372</v>
      </c>
      <c r="M22" s="32">
        <f t="shared" si="0"/>
        <v>0.44450000000000001</v>
      </c>
      <c r="N22" s="32" t="s">
        <v>15</v>
      </c>
      <c r="O22" s="32" t="s">
        <v>2</v>
      </c>
    </row>
    <row r="23" spans="1:15" x14ac:dyDescent="0.15">
      <c r="A23" s="4" t="s">
        <v>104</v>
      </c>
      <c r="B23" s="9" t="s">
        <v>79</v>
      </c>
      <c r="C23" s="50" t="s">
        <v>119</v>
      </c>
      <c r="D23" s="4" t="s">
        <v>60</v>
      </c>
      <c r="E23" s="9">
        <v>1</v>
      </c>
      <c r="F23" s="14" t="s">
        <v>52</v>
      </c>
      <c r="G23" s="30">
        <v>3.25</v>
      </c>
      <c r="H23" s="30">
        <v>3.733333</v>
      </c>
      <c r="I23" s="30">
        <v>1.08</v>
      </c>
      <c r="J23" s="30">
        <v>0.316</v>
      </c>
      <c r="K23" s="30">
        <v>3.2000000000000001E-2</v>
      </c>
      <c r="L23" s="30">
        <v>0.43</v>
      </c>
      <c r="M23" s="31">
        <f t="shared" si="0"/>
        <v>0.373</v>
      </c>
      <c r="N23" s="31" t="s">
        <v>15</v>
      </c>
      <c r="O23" s="31" t="s">
        <v>2</v>
      </c>
    </row>
    <row r="24" spans="1:15" x14ac:dyDescent="0.15">
      <c r="A24" s="4" t="s">
        <v>104</v>
      </c>
      <c r="B24" s="9" t="s">
        <v>79</v>
      </c>
      <c r="C24" s="50" t="s">
        <v>119</v>
      </c>
      <c r="D24" s="4" t="s">
        <v>60</v>
      </c>
      <c r="E24" s="9">
        <v>2</v>
      </c>
      <c r="F24" s="14" t="s">
        <v>52</v>
      </c>
      <c r="G24" s="30">
        <v>3.0666669999999998</v>
      </c>
      <c r="H24" s="30">
        <v>3.266667</v>
      </c>
      <c r="I24" s="30">
        <v>1.123</v>
      </c>
      <c r="J24" s="30">
        <v>0.40300000000000002</v>
      </c>
      <c r="K24" s="30">
        <v>4.5999999999999999E-2</v>
      </c>
      <c r="L24" s="30">
        <v>0.46100000000000002</v>
      </c>
      <c r="M24" s="31">
        <f>AVERAGE(J24,L24)</f>
        <v>0.43200000000000005</v>
      </c>
      <c r="N24" s="31" t="s">
        <v>15</v>
      </c>
      <c r="O24" s="31" t="s">
        <v>2</v>
      </c>
    </row>
    <row r="25" spans="1:15" x14ac:dyDescent="0.15">
      <c r="A25" s="4" t="s">
        <v>104</v>
      </c>
      <c r="B25" s="9" t="s">
        <v>79</v>
      </c>
      <c r="C25" s="50" t="s">
        <v>119</v>
      </c>
      <c r="D25" s="4" t="s">
        <v>60</v>
      </c>
      <c r="E25" s="9">
        <v>3</v>
      </c>
      <c r="F25" s="14" t="s">
        <v>52</v>
      </c>
      <c r="G25" s="30">
        <v>3.6333329999999999</v>
      </c>
      <c r="H25" s="30">
        <v>2.5833330000000001</v>
      </c>
      <c r="I25" s="30">
        <v>0.83899999999999997</v>
      </c>
      <c r="J25" s="30">
        <v>0.29599999999999999</v>
      </c>
      <c r="K25" s="30">
        <v>0</v>
      </c>
      <c r="L25" s="30">
        <v>0.46400000000000002</v>
      </c>
      <c r="M25" s="31">
        <f t="shared" si="0"/>
        <v>0.38</v>
      </c>
      <c r="N25" s="31" t="s">
        <v>15</v>
      </c>
      <c r="O25" s="31" t="s">
        <v>2</v>
      </c>
    </row>
    <row r="26" spans="1:15" x14ac:dyDescent="0.15">
      <c r="A26" s="5" t="s">
        <v>105</v>
      </c>
      <c r="B26" s="8" t="s">
        <v>64</v>
      </c>
      <c r="C26" s="13" t="s">
        <v>118</v>
      </c>
      <c r="D26" s="5" t="s">
        <v>60</v>
      </c>
      <c r="E26" s="8">
        <v>1</v>
      </c>
      <c r="F26" s="13" t="s">
        <v>52</v>
      </c>
      <c r="G26" s="32">
        <v>3.0333329999999998</v>
      </c>
      <c r="H26" s="32">
        <v>2.6333329999999999</v>
      </c>
      <c r="I26" s="32">
        <v>0.69699999999999995</v>
      </c>
      <c r="J26" s="32">
        <v>0.435</v>
      </c>
      <c r="K26" s="32">
        <v>0.11600000000000001</v>
      </c>
      <c r="L26" s="32">
        <v>0.48599999999999999</v>
      </c>
      <c r="M26" s="32">
        <f t="shared" si="0"/>
        <v>0.46050000000000002</v>
      </c>
      <c r="N26" s="32" t="s">
        <v>15</v>
      </c>
      <c r="O26" s="32" t="s">
        <v>2</v>
      </c>
    </row>
    <row r="27" spans="1:15" x14ac:dyDescent="0.15">
      <c r="A27" s="5" t="s">
        <v>105</v>
      </c>
      <c r="B27" s="8" t="s">
        <v>64</v>
      </c>
      <c r="C27" s="13" t="s">
        <v>118</v>
      </c>
      <c r="D27" s="5" t="s">
        <v>60</v>
      </c>
      <c r="E27" s="8">
        <v>2</v>
      </c>
      <c r="F27" s="13" t="s">
        <v>52</v>
      </c>
      <c r="G27" s="32">
        <v>3.7</v>
      </c>
      <c r="H27" s="32">
        <v>3.7833329999999998</v>
      </c>
      <c r="I27" s="32">
        <v>0.70699999999999996</v>
      </c>
      <c r="J27" s="32">
        <v>0.49299999999999999</v>
      </c>
      <c r="K27" s="32">
        <v>0.12</v>
      </c>
      <c r="L27" s="32">
        <v>0.38700000000000001</v>
      </c>
      <c r="M27" s="32">
        <f t="shared" si="0"/>
        <v>0.44</v>
      </c>
      <c r="N27" s="32" t="s">
        <v>15</v>
      </c>
      <c r="O27" s="32" t="s">
        <v>2</v>
      </c>
    </row>
    <row r="28" spans="1:15" x14ac:dyDescent="0.15">
      <c r="A28" s="5" t="s">
        <v>105</v>
      </c>
      <c r="B28" s="8" t="s">
        <v>64</v>
      </c>
      <c r="C28" s="13" t="s">
        <v>118</v>
      </c>
      <c r="D28" s="5" t="s">
        <v>60</v>
      </c>
      <c r="E28" s="8">
        <v>3</v>
      </c>
      <c r="F28" s="13" t="s">
        <v>52</v>
      </c>
      <c r="G28" s="32">
        <v>4.2</v>
      </c>
      <c r="H28" s="32">
        <v>3.983333</v>
      </c>
      <c r="I28" s="32">
        <v>0.69499999999999995</v>
      </c>
      <c r="J28" s="32">
        <v>0.75</v>
      </c>
      <c r="K28" s="32">
        <v>0.24199999999999999</v>
      </c>
      <c r="L28" s="32">
        <v>0.46300000000000002</v>
      </c>
      <c r="M28" s="32">
        <f t="shared" si="0"/>
        <v>0.60650000000000004</v>
      </c>
      <c r="N28" s="32" t="s">
        <v>15</v>
      </c>
      <c r="O28" s="32" t="s">
        <v>2</v>
      </c>
    </row>
    <row r="29" spans="1:15" x14ac:dyDescent="0.15">
      <c r="A29" s="4" t="s">
        <v>106</v>
      </c>
      <c r="B29" s="9" t="s">
        <v>64</v>
      </c>
      <c r="C29" s="50" t="s">
        <v>119</v>
      </c>
      <c r="D29" s="4" t="s">
        <v>60</v>
      </c>
      <c r="E29" s="9">
        <v>1</v>
      </c>
      <c r="F29" s="14" t="s">
        <v>11</v>
      </c>
      <c r="G29" s="30">
        <v>2.6833330000000002</v>
      </c>
      <c r="H29" s="30">
        <v>3.7833329999999998</v>
      </c>
      <c r="I29" s="30" t="s">
        <v>15</v>
      </c>
      <c r="J29" s="30" t="s">
        <v>15</v>
      </c>
      <c r="K29" s="30" t="s">
        <v>15</v>
      </c>
      <c r="L29" s="30" t="s">
        <v>15</v>
      </c>
      <c r="M29" s="31" t="s">
        <v>15</v>
      </c>
      <c r="N29" s="31" t="s">
        <v>15</v>
      </c>
      <c r="O29" s="31" t="s">
        <v>2</v>
      </c>
    </row>
    <row r="30" spans="1:15" x14ac:dyDescent="0.15">
      <c r="A30" s="4" t="s">
        <v>106</v>
      </c>
      <c r="B30" s="9" t="s">
        <v>64</v>
      </c>
      <c r="C30" s="50" t="s">
        <v>119</v>
      </c>
      <c r="D30" s="4" t="s">
        <v>60</v>
      </c>
      <c r="E30" s="9">
        <v>2</v>
      </c>
      <c r="F30" s="14" t="s">
        <v>52</v>
      </c>
      <c r="G30" s="30">
        <v>3.25</v>
      </c>
      <c r="H30" s="30">
        <v>2.516667</v>
      </c>
      <c r="I30" s="30">
        <v>1.46</v>
      </c>
      <c r="J30" s="30">
        <v>0.219</v>
      </c>
      <c r="K30" s="30">
        <v>8.9999999999999993E-3</v>
      </c>
      <c r="L30" s="30">
        <v>0.247</v>
      </c>
      <c r="M30" s="31">
        <f t="shared" si="0"/>
        <v>0.23299999999999998</v>
      </c>
      <c r="N30" s="31" t="s">
        <v>15</v>
      </c>
      <c r="O30" s="31" t="s">
        <v>2</v>
      </c>
    </row>
    <row r="31" spans="1:15" x14ac:dyDescent="0.15">
      <c r="A31" s="4" t="s">
        <v>106</v>
      </c>
      <c r="B31" s="9" t="s">
        <v>64</v>
      </c>
      <c r="C31" s="50" t="s">
        <v>119</v>
      </c>
      <c r="D31" s="4" t="s">
        <v>60</v>
      </c>
      <c r="E31" s="9">
        <v>3</v>
      </c>
      <c r="F31" s="14" t="s">
        <v>11</v>
      </c>
      <c r="G31" s="30">
        <v>2.4500000000000002</v>
      </c>
      <c r="H31" s="30">
        <v>2.7</v>
      </c>
      <c r="I31" s="30" t="s">
        <v>15</v>
      </c>
      <c r="J31" s="30" t="s">
        <v>15</v>
      </c>
      <c r="K31" s="30" t="s">
        <v>15</v>
      </c>
      <c r="L31" s="30" t="s">
        <v>15</v>
      </c>
      <c r="M31" s="31" t="s">
        <v>15</v>
      </c>
      <c r="N31" s="31" t="s">
        <v>15</v>
      </c>
      <c r="O31" s="31" t="s">
        <v>2</v>
      </c>
    </row>
    <row r="32" spans="1:15" x14ac:dyDescent="0.15">
      <c r="A32" s="5" t="s">
        <v>107</v>
      </c>
      <c r="B32" s="8" t="s">
        <v>79</v>
      </c>
      <c r="C32" s="13" t="s">
        <v>118</v>
      </c>
      <c r="D32" s="5" t="s">
        <v>60</v>
      </c>
      <c r="E32" s="8">
        <v>1</v>
      </c>
      <c r="F32" s="13" t="s">
        <v>52</v>
      </c>
      <c r="G32" s="32">
        <v>2.8333330000000001</v>
      </c>
      <c r="H32" s="32">
        <v>3.1666669999999999</v>
      </c>
      <c r="I32" s="32">
        <v>0.997</v>
      </c>
      <c r="J32" s="32">
        <v>0.45900000000000002</v>
      </c>
      <c r="K32" s="32">
        <v>0.183</v>
      </c>
      <c r="L32" s="32">
        <v>0.41399999999999998</v>
      </c>
      <c r="M32" s="32">
        <f t="shared" si="0"/>
        <v>0.4365</v>
      </c>
      <c r="N32" s="32" t="s">
        <v>15</v>
      </c>
      <c r="O32" s="32" t="s">
        <v>2</v>
      </c>
    </row>
    <row r="33" spans="1:17" x14ac:dyDescent="0.15">
      <c r="A33" s="5" t="s">
        <v>107</v>
      </c>
      <c r="B33" s="8" t="s">
        <v>79</v>
      </c>
      <c r="C33" s="13" t="s">
        <v>118</v>
      </c>
      <c r="D33" s="5" t="s">
        <v>60</v>
      </c>
      <c r="E33" s="8">
        <v>2</v>
      </c>
      <c r="F33" s="13" t="s">
        <v>52</v>
      </c>
      <c r="G33" s="32">
        <v>2.85</v>
      </c>
      <c r="H33" s="32">
        <v>3.05</v>
      </c>
      <c r="I33" s="32">
        <v>0.58899999999999997</v>
      </c>
      <c r="J33" s="32">
        <v>0.22600000000000001</v>
      </c>
      <c r="K33" s="32">
        <v>0.22500000000000001</v>
      </c>
      <c r="L33" s="32">
        <v>0.39600000000000002</v>
      </c>
      <c r="M33" s="32">
        <f t="shared" si="0"/>
        <v>0.311</v>
      </c>
      <c r="N33" s="32" t="s">
        <v>15</v>
      </c>
      <c r="O33" s="32" t="s">
        <v>2</v>
      </c>
    </row>
    <row r="34" spans="1:17" s="2" customFormat="1" x14ac:dyDescent="0.15">
      <c r="A34" s="41" t="s">
        <v>107</v>
      </c>
      <c r="B34" s="42" t="s">
        <v>79</v>
      </c>
      <c r="C34" s="40" t="s">
        <v>118</v>
      </c>
      <c r="D34" s="41" t="s">
        <v>60</v>
      </c>
      <c r="E34" s="42">
        <v>3</v>
      </c>
      <c r="F34" s="40" t="s">
        <v>11</v>
      </c>
      <c r="G34" s="43">
        <v>3.4</v>
      </c>
      <c r="H34" s="43">
        <v>2.65</v>
      </c>
      <c r="I34" s="43" t="s">
        <v>15</v>
      </c>
      <c r="J34" s="43" t="s">
        <v>15</v>
      </c>
      <c r="K34" s="43" t="s">
        <v>15</v>
      </c>
      <c r="L34" s="43" t="s">
        <v>15</v>
      </c>
      <c r="M34" s="43" t="s">
        <v>15</v>
      </c>
      <c r="N34" s="43" t="s">
        <v>15</v>
      </c>
      <c r="O34" s="32" t="s">
        <v>2</v>
      </c>
      <c r="Q34" s="2" t="s">
        <v>117</v>
      </c>
    </row>
    <row r="35" spans="1:17" x14ac:dyDescent="0.15">
      <c r="A35" s="4" t="s">
        <v>108</v>
      </c>
      <c r="B35" s="9" t="s">
        <v>79</v>
      </c>
      <c r="C35" s="50" t="s">
        <v>119</v>
      </c>
      <c r="D35" s="4" t="s">
        <v>60</v>
      </c>
      <c r="E35" s="9">
        <v>1</v>
      </c>
      <c r="F35" s="14" t="s">
        <v>52</v>
      </c>
      <c r="G35" s="30">
        <v>3.016667</v>
      </c>
      <c r="H35" s="30">
        <v>4.016667</v>
      </c>
      <c r="I35" s="30">
        <v>1.18</v>
      </c>
      <c r="J35" s="30">
        <v>0.29199999999999998</v>
      </c>
      <c r="K35" s="30">
        <v>0.755</v>
      </c>
      <c r="L35" s="30">
        <v>0.46100000000000002</v>
      </c>
      <c r="M35" s="31">
        <f t="shared" ref="M35:M66" si="1">AVERAGE(J35,L35)</f>
        <v>0.3765</v>
      </c>
      <c r="N35" s="31" t="s">
        <v>15</v>
      </c>
      <c r="O35" s="31" t="s">
        <v>3</v>
      </c>
    </row>
    <row r="36" spans="1:17" x14ac:dyDescent="0.15">
      <c r="A36" s="4" t="s">
        <v>108</v>
      </c>
      <c r="B36" s="9" t="s">
        <v>79</v>
      </c>
      <c r="C36" s="50" t="s">
        <v>119</v>
      </c>
      <c r="D36" s="4" t="s">
        <v>60</v>
      </c>
      <c r="E36" s="9">
        <v>2</v>
      </c>
      <c r="F36" s="14" t="s">
        <v>52</v>
      </c>
      <c r="G36" s="30">
        <v>3.4</v>
      </c>
      <c r="H36" s="30">
        <v>2.85</v>
      </c>
      <c r="I36" s="30">
        <v>0.81299999999999994</v>
      </c>
      <c r="J36" s="30">
        <v>0.57199999999999995</v>
      </c>
      <c r="K36" s="30">
        <v>0.40600000000000003</v>
      </c>
      <c r="L36" s="30">
        <v>0.28899999999999998</v>
      </c>
      <c r="M36" s="31">
        <f t="shared" si="1"/>
        <v>0.43049999999999999</v>
      </c>
      <c r="N36" s="31" t="s">
        <v>15</v>
      </c>
      <c r="O36" s="31" t="s">
        <v>3</v>
      </c>
    </row>
    <row r="37" spans="1:17" x14ac:dyDescent="0.15">
      <c r="A37" s="4" t="s">
        <v>108</v>
      </c>
      <c r="B37" s="9" t="s">
        <v>79</v>
      </c>
      <c r="C37" s="50" t="s">
        <v>119</v>
      </c>
      <c r="D37" s="4" t="s">
        <v>60</v>
      </c>
      <c r="E37" s="9">
        <v>3</v>
      </c>
      <c r="F37" s="14" t="s">
        <v>52</v>
      </c>
      <c r="G37" s="30">
        <v>2.8</v>
      </c>
      <c r="H37" s="30">
        <v>3.1666669999999999</v>
      </c>
      <c r="I37" s="30">
        <v>0.69799999999999995</v>
      </c>
      <c r="J37" s="30">
        <v>0.36899999999999999</v>
      </c>
      <c r="K37" s="30">
        <v>0.56299999999999994</v>
      </c>
      <c r="L37" s="30">
        <v>0.432</v>
      </c>
      <c r="M37" s="31">
        <f t="shared" si="1"/>
        <v>0.40049999999999997</v>
      </c>
      <c r="N37" s="31" t="s">
        <v>15</v>
      </c>
      <c r="O37" s="31" t="s">
        <v>3</v>
      </c>
    </row>
    <row r="38" spans="1:17" x14ac:dyDescent="0.15">
      <c r="A38" s="5" t="s">
        <v>109</v>
      </c>
      <c r="B38" s="8" t="s">
        <v>64</v>
      </c>
      <c r="C38" s="13" t="s">
        <v>118</v>
      </c>
      <c r="D38" s="5" t="s">
        <v>60</v>
      </c>
      <c r="E38" s="8">
        <v>1</v>
      </c>
      <c r="F38" s="13" t="s">
        <v>52</v>
      </c>
      <c r="G38" s="32">
        <v>2.733333</v>
      </c>
      <c r="H38" s="32">
        <v>2.6333329999999999</v>
      </c>
      <c r="I38" s="32">
        <v>0.73399999999999999</v>
      </c>
      <c r="J38" s="32">
        <v>0.313</v>
      </c>
      <c r="K38" s="32">
        <v>0.56999999999999995</v>
      </c>
      <c r="L38" s="32">
        <v>0.38900000000000001</v>
      </c>
      <c r="M38" s="32">
        <f t="shared" si="1"/>
        <v>0.35099999999999998</v>
      </c>
      <c r="N38" s="32" t="s">
        <v>15</v>
      </c>
      <c r="O38" s="32" t="s">
        <v>2</v>
      </c>
    </row>
    <row r="39" spans="1:17" s="2" customFormat="1" x14ac:dyDescent="0.15">
      <c r="A39" s="41" t="s">
        <v>109</v>
      </c>
      <c r="B39" s="42" t="s">
        <v>64</v>
      </c>
      <c r="C39" s="40" t="s">
        <v>118</v>
      </c>
      <c r="D39" s="41" t="s">
        <v>60</v>
      </c>
      <c r="E39" s="42">
        <v>2</v>
      </c>
      <c r="F39" s="40" t="s">
        <v>52</v>
      </c>
      <c r="G39" s="43">
        <v>2.7833329999999998</v>
      </c>
      <c r="H39" s="43">
        <v>2.5333329999999998</v>
      </c>
      <c r="I39" s="43" t="s">
        <v>15</v>
      </c>
      <c r="J39" s="43" t="s">
        <v>15</v>
      </c>
      <c r="K39" s="43" t="s">
        <v>15</v>
      </c>
      <c r="L39" s="43" t="s">
        <v>15</v>
      </c>
      <c r="M39" s="43" t="s">
        <v>15</v>
      </c>
      <c r="N39" s="43" t="s">
        <v>15</v>
      </c>
      <c r="O39" s="32" t="s">
        <v>2</v>
      </c>
      <c r="Q39" s="2" t="s">
        <v>41</v>
      </c>
    </row>
    <row r="40" spans="1:17" x14ac:dyDescent="0.15">
      <c r="A40" s="5" t="s">
        <v>109</v>
      </c>
      <c r="B40" s="8" t="s">
        <v>64</v>
      </c>
      <c r="C40" s="13" t="s">
        <v>118</v>
      </c>
      <c r="D40" s="5" t="s">
        <v>60</v>
      </c>
      <c r="E40" s="8">
        <v>3</v>
      </c>
      <c r="F40" s="13" t="s">
        <v>52</v>
      </c>
      <c r="G40" s="32">
        <v>2.95</v>
      </c>
      <c r="H40" s="32">
        <v>2.0499999999999998</v>
      </c>
      <c r="I40" s="32">
        <v>0.34399999999999997</v>
      </c>
      <c r="J40" s="32">
        <v>0.308</v>
      </c>
      <c r="K40" s="32">
        <v>0.40799999999999997</v>
      </c>
      <c r="L40" s="32">
        <v>0.311</v>
      </c>
      <c r="M40" s="32">
        <f t="shared" si="1"/>
        <v>0.3095</v>
      </c>
      <c r="N40" s="32" t="s">
        <v>15</v>
      </c>
      <c r="O40" s="32" t="s">
        <v>2</v>
      </c>
    </row>
    <row r="41" spans="1:17" x14ac:dyDescent="0.15">
      <c r="A41" s="4" t="s">
        <v>110</v>
      </c>
      <c r="B41" s="9" t="s">
        <v>64</v>
      </c>
      <c r="C41" s="50" t="s">
        <v>119</v>
      </c>
      <c r="D41" s="4" t="s">
        <v>60</v>
      </c>
      <c r="E41" s="9">
        <v>1</v>
      </c>
      <c r="F41" s="14" t="s">
        <v>52</v>
      </c>
      <c r="G41" s="30">
        <v>2.3166669999999998</v>
      </c>
      <c r="H41" s="30">
        <v>2.3166669999999998</v>
      </c>
      <c r="I41" s="30">
        <v>0.48799999999999999</v>
      </c>
      <c r="J41" s="30">
        <v>0.36099999999999999</v>
      </c>
      <c r="K41" s="30">
        <v>0.152</v>
      </c>
      <c r="L41" s="30">
        <v>0.28299999999999997</v>
      </c>
      <c r="M41" s="31">
        <f>AVERAGE(J41,L41)</f>
        <v>0.32199999999999995</v>
      </c>
      <c r="N41" s="31" t="s">
        <v>15</v>
      </c>
      <c r="O41" s="31" t="s">
        <v>2</v>
      </c>
    </row>
    <row r="42" spans="1:17" x14ac:dyDescent="0.15">
      <c r="A42" s="4" t="s">
        <v>110</v>
      </c>
      <c r="B42" s="9" t="s">
        <v>64</v>
      </c>
      <c r="C42" s="50" t="s">
        <v>119</v>
      </c>
      <c r="D42" s="4" t="s">
        <v>60</v>
      </c>
      <c r="E42" s="9">
        <v>2</v>
      </c>
      <c r="F42" s="14" t="s">
        <v>52</v>
      </c>
      <c r="G42" s="30">
        <v>2.266667</v>
      </c>
      <c r="H42" s="30">
        <v>2.3833329999999999</v>
      </c>
      <c r="I42" s="30">
        <v>0.45700000000000002</v>
      </c>
      <c r="J42" s="30">
        <v>0.318</v>
      </c>
      <c r="K42" s="30">
        <v>0.11</v>
      </c>
      <c r="L42" s="30">
        <v>0.33100000000000002</v>
      </c>
      <c r="M42" s="31">
        <f t="shared" si="1"/>
        <v>0.32450000000000001</v>
      </c>
      <c r="N42" s="31" t="s">
        <v>15</v>
      </c>
      <c r="O42" s="31" t="s">
        <v>2</v>
      </c>
    </row>
    <row r="43" spans="1:17" x14ac:dyDescent="0.15">
      <c r="A43" s="4" t="s">
        <v>110</v>
      </c>
      <c r="B43" s="9" t="s">
        <v>64</v>
      </c>
      <c r="C43" s="50" t="s">
        <v>119</v>
      </c>
      <c r="D43" s="4" t="s">
        <v>60</v>
      </c>
      <c r="E43" s="9">
        <v>3</v>
      </c>
      <c r="F43" s="14" t="s">
        <v>52</v>
      </c>
      <c r="G43" s="30">
        <v>2.0833330000000001</v>
      </c>
      <c r="H43" s="30">
        <v>2.0833330000000001</v>
      </c>
      <c r="I43" s="30">
        <v>0.57599999999999996</v>
      </c>
      <c r="J43" s="30">
        <v>0.34100000000000003</v>
      </c>
      <c r="K43" s="30">
        <v>5.7000000000000002E-2</v>
      </c>
      <c r="L43" s="30">
        <v>0.26700000000000002</v>
      </c>
      <c r="M43" s="31">
        <f t="shared" si="1"/>
        <v>0.30400000000000005</v>
      </c>
      <c r="N43" s="31" t="s">
        <v>15</v>
      </c>
      <c r="O43" s="31" t="s">
        <v>2</v>
      </c>
    </row>
    <row r="44" spans="1:17" x14ac:dyDescent="0.15">
      <c r="A44" s="5" t="s">
        <v>111</v>
      </c>
      <c r="B44" s="8" t="s">
        <v>79</v>
      </c>
      <c r="C44" s="13" t="s">
        <v>118</v>
      </c>
      <c r="D44" s="5" t="s">
        <v>60</v>
      </c>
      <c r="E44" s="8">
        <v>1</v>
      </c>
      <c r="F44" s="13" t="s">
        <v>52</v>
      </c>
      <c r="G44" s="32">
        <v>3.2166670000000002</v>
      </c>
      <c r="H44" s="32">
        <v>3.7</v>
      </c>
      <c r="I44" s="32">
        <v>0.78900000000000003</v>
      </c>
      <c r="J44" s="32">
        <v>0.49199999999999999</v>
      </c>
      <c r="K44" s="32">
        <v>0.21299999999999999</v>
      </c>
      <c r="L44" s="32">
        <v>0.42399999999999999</v>
      </c>
      <c r="M44" s="32">
        <f t="shared" si="1"/>
        <v>0.45799999999999996</v>
      </c>
      <c r="N44" s="32" t="s">
        <v>15</v>
      </c>
      <c r="O44" s="32" t="s">
        <v>2</v>
      </c>
    </row>
    <row r="45" spans="1:17" x14ac:dyDescent="0.15">
      <c r="A45" s="5" t="s">
        <v>111</v>
      </c>
      <c r="B45" s="8" t="s">
        <v>79</v>
      </c>
      <c r="C45" s="13" t="s">
        <v>118</v>
      </c>
      <c r="D45" s="5" t="s">
        <v>60</v>
      </c>
      <c r="E45" s="8">
        <v>2</v>
      </c>
      <c r="F45" s="13" t="s">
        <v>52</v>
      </c>
      <c r="G45" s="32">
        <v>3.6666669999999999</v>
      </c>
      <c r="H45" s="32">
        <v>3.5666669999999998</v>
      </c>
      <c r="I45" s="32">
        <v>0.89300000000000002</v>
      </c>
      <c r="J45" s="32">
        <v>0.42099999999999999</v>
      </c>
      <c r="K45" s="32">
        <v>0.35099999999999998</v>
      </c>
      <c r="L45" s="32">
        <v>0.43</v>
      </c>
      <c r="M45" s="32">
        <f t="shared" si="1"/>
        <v>0.42549999999999999</v>
      </c>
      <c r="N45" s="32" t="s">
        <v>15</v>
      </c>
      <c r="O45" s="32" t="s">
        <v>2</v>
      </c>
    </row>
    <row r="46" spans="1:17" x14ac:dyDescent="0.15">
      <c r="A46" s="5" t="s">
        <v>111</v>
      </c>
      <c r="B46" s="8" t="s">
        <v>79</v>
      </c>
      <c r="C46" s="13" t="s">
        <v>118</v>
      </c>
      <c r="D46" s="5" t="s">
        <v>60</v>
      </c>
      <c r="E46" s="8">
        <v>3</v>
      </c>
      <c r="F46" s="13" t="s">
        <v>52</v>
      </c>
      <c r="G46" s="32">
        <v>3.8166669999999998</v>
      </c>
      <c r="H46" s="32">
        <v>3.233333</v>
      </c>
      <c r="I46" s="32">
        <v>0.82899999999999996</v>
      </c>
      <c r="J46" s="32">
        <v>0.36399999999999999</v>
      </c>
      <c r="K46" s="32">
        <v>0.16300000000000001</v>
      </c>
      <c r="L46" s="32">
        <v>0.49099999999999999</v>
      </c>
      <c r="M46" s="32">
        <f t="shared" si="1"/>
        <v>0.42749999999999999</v>
      </c>
      <c r="N46" s="32" t="s">
        <v>15</v>
      </c>
      <c r="O46" s="32" t="s">
        <v>2</v>
      </c>
    </row>
    <row r="47" spans="1:17" x14ac:dyDescent="0.15">
      <c r="A47" s="1" t="s">
        <v>112</v>
      </c>
      <c r="B47" s="3" t="s">
        <v>79</v>
      </c>
      <c r="C47" s="50" t="s">
        <v>119</v>
      </c>
      <c r="D47" s="17" t="s">
        <v>60</v>
      </c>
      <c r="E47" s="3">
        <v>1</v>
      </c>
      <c r="F47" s="17" t="s">
        <v>52</v>
      </c>
      <c r="G47" s="31">
        <v>2.8333330000000001</v>
      </c>
      <c r="H47" s="31">
        <v>3.1166670000000001</v>
      </c>
      <c r="I47" s="31">
        <v>6.8000000000000005E-2</v>
      </c>
      <c r="J47" s="31">
        <v>0.28599999999999998</v>
      </c>
      <c r="K47" s="31">
        <v>0.17699999999999999</v>
      </c>
      <c r="L47" s="31">
        <v>0.3</v>
      </c>
      <c r="M47" s="31">
        <f t="shared" si="1"/>
        <v>0.29299999999999998</v>
      </c>
      <c r="N47" s="31" t="s">
        <v>15</v>
      </c>
      <c r="O47" s="31" t="s">
        <v>3</v>
      </c>
    </row>
    <row r="48" spans="1:17" x14ac:dyDescent="0.15">
      <c r="A48" s="1" t="s">
        <v>112</v>
      </c>
      <c r="B48" s="3" t="s">
        <v>79</v>
      </c>
      <c r="C48" s="50" t="s">
        <v>119</v>
      </c>
      <c r="D48" s="17" t="s">
        <v>60</v>
      </c>
      <c r="E48" s="3">
        <v>2</v>
      </c>
      <c r="F48" s="17" t="s">
        <v>11</v>
      </c>
      <c r="G48" s="31">
        <v>3.6333329999999999</v>
      </c>
      <c r="H48" s="31">
        <v>3.45</v>
      </c>
      <c r="I48" s="31" t="s">
        <v>15</v>
      </c>
      <c r="J48" s="31" t="s">
        <v>15</v>
      </c>
      <c r="K48" s="31" t="s">
        <v>15</v>
      </c>
      <c r="L48" s="31" t="s">
        <v>15</v>
      </c>
      <c r="M48" s="31" t="e">
        <f>AVERAGE(J48,L48)</f>
        <v>#DIV/0!</v>
      </c>
      <c r="N48" s="31" t="s">
        <v>15</v>
      </c>
      <c r="O48" s="31" t="s">
        <v>3</v>
      </c>
    </row>
    <row r="49" spans="1:15" x14ac:dyDescent="0.15">
      <c r="A49" s="1" t="s">
        <v>112</v>
      </c>
      <c r="B49" s="3" t="s">
        <v>79</v>
      </c>
      <c r="C49" s="50" t="s">
        <v>119</v>
      </c>
      <c r="D49" s="17" t="s">
        <v>60</v>
      </c>
      <c r="E49" s="3">
        <v>3</v>
      </c>
      <c r="F49" s="17" t="s">
        <v>52</v>
      </c>
      <c r="G49" s="31">
        <v>3.9333330000000002</v>
      </c>
      <c r="H49" s="31">
        <v>3.8166669999999998</v>
      </c>
      <c r="I49" s="31">
        <v>0.16700000000000001</v>
      </c>
      <c r="J49" s="31">
        <v>0.16700000000000001</v>
      </c>
      <c r="K49" s="31">
        <v>0.14199999999999999</v>
      </c>
      <c r="L49" s="31">
        <v>0.318</v>
      </c>
      <c r="M49" s="31">
        <f t="shared" si="1"/>
        <v>0.24249999999999999</v>
      </c>
      <c r="N49" s="31" t="s">
        <v>15</v>
      </c>
      <c r="O49" s="31" t="s">
        <v>3</v>
      </c>
    </row>
    <row r="50" spans="1:15" x14ac:dyDescent="0.15">
      <c r="A50" s="5" t="s">
        <v>113</v>
      </c>
      <c r="B50" s="8" t="s">
        <v>64</v>
      </c>
      <c r="C50" s="13" t="s">
        <v>118</v>
      </c>
      <c r="D50" s="5" t="s">
        <v>60</v>
      </c>
      <c r="E50" s="8">
        <v>1</v>
      </c>
      <c r="F50" s="13" t="s">
        <v>52</v>
      </c>
      <c r="G50" s="32">
        <v>2.1</v>
      </c>
      <c r="H50" s="32">
        <v>2.0666669999999998</v>
      </c>
      <c r="I50" s="32">
        <v>1.012</v>
      </c>
      <c r="J50" s="32">
        <v>0.373</v>
      </c>
      <c r="K50" s="32">
        <v>0.186</v>
      </c>
      <c r="L50" s="32">
        <v>0.34200000000000003</v>
      </c>
      <c r="M50" s="32">
        <f t="shared" si="1"/>
        <v>0.35750000000000004</v>
      </c>
      <c r="N50" s="32" t="s">
        <v>15</v>
      </c>
      <c r="O50" s="32" t="s">
        <v>3</v>
      </c>
    </row>
    <row r="51" spans="1:15" x14ac:dyDescent="0.15">
      <c r="A51" s="5" t="s">
        <v>113</v>
      </c>
      <c r="B51" s="8" t="s">
        <v>64</v>
      </c>
      <c r="C51" s="13" t="s">
        <v>118</v>
      </c>
      <c r="D51" s="5" t="s">
        <v>60</v>
      </c>
      <c r="E51" s="8">
        <v>2</v>
      </c>
      <c r="F51" s="13" t="s">
        <v>52</v>
      </c>
      <c r="G51" s="32">
        <v>2.8</v>
      </c>
      <c r="H51" s="32">
        <v>2.0833330000000001</v>
      </c>
      <c r="I51" s="32">
        <v>0.63100000000000001</v>
      </c>
      <c r="J51" s="32">
        <v>0.29199999999999998</v>
      </c>
      <c r="K51" s="32">
        <v>0.183</v>
      </c>
      <c r="L51" s="32">
        <v>0.221</v>
      </c>
      <c r="M51" s="32">
        <f t="shared" si="1"/>
        <v>0.25650000000000001</v>
      </c>
      <c r="N51" s="32" t="s">
        <v>15</v>
      </c>
      <c r="O51" s="32" t="s">
        <v>3</v>
      </c>
    </row>
    <row r="52" spans="1:15" x14ac:dyDescent="0.15">
      <c r="A52" s="5" t="s">
        <v>113</v>
      </c>
      <c r="B52" s="8" t="s">
        <v>64</v>
      </c>
      <c r="C52" s="13" t="s">
        <v>118</v>
      </c>
      <c r="D52" s="5" t="s">
        <v>60</v>
      </c>
      <c r="E52" s="8">
        <v>3</v>
      </c>
      <c r="F52" s="13" t="s">
        <v>52</v>
      </c>
      <c r="G52" s="32">
        <v>2.3166669999999998</v>
      </c>
      <c r="H52" s="32">
        <v>1.816667</v>
      </c>
      <c r="I52" s="32">
        <v>0.68500000000000005</v>
      </c>
      <c r="J52" s="32">
        <v>0.35399999999999998</v>
      </c>
      <c r="K52" s="32">
        <v>0.158</v>
      </c>
      <c r="L52" s="32">
        <v>0.25800000000000001</v>
      </c>
      <c r="M52" s="32">
        <f t="shared" si="1"/>
        <v>0.30599999999999999</v>
      </c>
      <c r="N52" s="32" t="s">
        <v>15</v>
      </c>
      <c r="O52" s="32" t="s">
        <v>3</v>
      </c>
    </row>
    <row r="53" spans="1:15" x14ac:dyDescent="0.15">
      <c r="A53" s="1" t="s">
        <v>114</v>
      </c>
      <c r="B53" s="3" t="s">
        <v>64</v>
      </c>
      <c r="C53" s="50" t="s">
        <v>119</v>
      </c>
      <c r="D53" s="17" t="s">
        <v>60</v>
      </c>
      <c r="E53" s="3">
        <v>1</v>
      </c>
      <c r="F53" s="17" t="s">
        <v>52</v>
      </c>
      <c r="G53" s="31">
        <v>2.9</v>
      </c>
      <c r="H53" s="31">
        <v>2.2000000000000002</v>
      </c>
      <c r="I53" s="31">
        <v>0.95899999999999996</v>
      </c>
      <c r="J53" s="31">
        <v>0.28100000000000003</v>
      </c>
      <c r="K53" s="31">
        <v>2.5999999999999999E-2</v>
      </c>
      <c r="L53" s="31">
        <v>0.44800000000000001</v>
      </c>
      <c r="M53" s="31">
        <f t="shared" si="1"/>
        <v>0.36450000000000005</v>
      </c>
      <c r="N53" s="31" t="s">
        <v>15</v>
      </c>
      <c r="O53" s="31" t="s">
        <v>3</v>
      </c>
    </row>
    <row r="54" spans="1:15" x14ac:dyDescent="0.15">
      <c r="A54" s="1" t="s">
        <v>114</v>
      </c>
      <c r="B54" s="3" t="s">
        <v>64</v>
      </c>
      <c r="C54" s="50" t="s">
        <v>119</v>
      </c>
      <c r="D54" s="17" t="s">
        <v>60</v>
      </c>
      <c r="E54" s="3">
        <v>2</v>
      </c>
      <c r="F54" s="17" t="s">
        <v>52</v>
      </c>
      <c r="G54" s="31">
        <v>2.8666670000000001</v>
      </c>
      <c r="H54" s="31">
        <v>2.15</v>
      </c>
      <c r="I54" s="31">
        <v>0.45600000000000002</v>
      </c>
      <c r="J54" s="31">
        <v>0.26</v>
      </c>
      <c r="K54" s="31">
        <v>0.219</v>
      </c>
      <c r="L54" s="31">
        <v>0.39500000000000002</v>
      </c>
      <c r="M54" s="31">
        <f t="shared" si="1"/>
        <v>0.32750000000000001</v>
      </c>
      <c r="N54" s="31" t="s">
        <v>15</v>
      </c>
      <c r="O54" s="31" t="s">
        <v>3</v>
      </c>
    </row>
    <row r="55" spans="1:15" x14ac:dyDescent="0.15">
      <c r="A55" s="1" t="s">
        <v>114</v>
      </c>
      <c r="B55" s="3" t="s">
        <v>64</v>
      </c>
      <c r="C55" s="50" t="s">
        <v>119</v>
      </c>
      <c r="D55" s="17" t="s">
        <v>60</v>
      </c>
      <c r="E55" s="3">
        <v>3</v>
      </c>
      <c r="F55" s="17" t="s">
        <v>52</v>
      </c>
      <c r="G55" s="31">
        <v>2.4166669999999999</v>
      </c>
      <c r="H55" s="31">
        <v>2.4666670000000002</v>
      </c>
      <c r="I55" s="31">
        <v>0.41899999999999998</v>
      </c>
      <c r="J55" s="31">
        <v>0.42399999999999999</v>
      </c>
      <c r="K55" s="31">
        <v>0.106</v>
      </c>
      <c r="L55" s="31">
        <v>0.29799999999999999</v>
      </c>
      <c r="M55" s="31">
        <f t="shared" si="1"/>
        <v>0.36099999999999999</v>
      </c>
      <c r="N55" s="31" t="s">
        <v>15</v>
      </c>
      <c r="O55" s="31" t="s">
        <v>3</v>
      </c>
    </row>
    <row r="56" spans="1:15" x14ac:dyDescent="0.15">
      <c r="A56" s="5" t="s">
        <v>4</v>
      </c>
      <c r="B56" s="8" t="s">
        <v>79</v>
      </c>
      <c r="C56" s="13" t="s">
        <v>118</v>
      </c>
      <c r="D56" s="5" t="s">
        <v>60</v>
      </c>
      <c r="E56" s="8">
        <v>1</v>
      </c>
      <c r="F56" s="13" t="s">
        <v>52</v>
      </c>
      <c r="G56" s="32">
        <v>2.95</v>
      </c>
      <c r="H56" s="32">
        <v>2.8833329999999999</v>
      </c>
      <c r="I56" s="32">
        <v>1.6719999999999999</v>
      </c>
      <c r="J56" s="32">
        <v>0.48</v>
      </c>
      <c r="K56" s="32">
        <v>0.112</v>
      </c>
      <c r="L56" s="32">
        <v>0.39800000000000002</v>
      </c>
      <c r="M56" s="32">
        <f t="shared" si="1"/>
        <v>0.439</v>
      </c>
      <c r="N56" s="32" t="s">
        <v>15</v>
      </c>
      <c r="O56" s="32" t="s">
        <v>3</v>
      </c>
    </row>
    <row r="57" spans="1:15" x14ac:dyDescent="0.15">
      <c r="A57" s="5" t="s">
        <v>4</v>
      </c>
      <c r="B57" s="8" t="s">
        <v>79</v>
      </c>
      <c r="C57" s="13" t="s">
        <v>118</v>
      </c>
      <c r="D57" s="5" t="s">
        <v>60</v>
      </c>
      <c r="E57" s="8">
        <v>2</v>
      </c>
      <c r="F57" s="13" t="s">
        <v>52</v>
      </c>
      <c r="G57" s="32">
        <v>3.233333</v>
      </c>
      <c r="H57" s="32">
        <v>2.766667</v>
      </c>
      <c r="I57" s="32">
        <v>0.94299999999999995</v>
      </c>
      <c r="J57" s="32">
        <v>0.45300000000000001</v>
      </c>
      <c r="K57" s="32">
        <v>0.158</v>
      </c>
      <c r="L57" s="32">
        <v>0.37</v>
      </c>
      <c r="M57" s="32">
        <f t="shared" si="1"/>
        <v>0.41149999999999998</v>
      </c>
      <c r="N57" s="32" t="s">
        <v>15</v>
      </c>
      <c r="O57" s="32" t="s">
        <v>3</v>
      </c>
    </row>
    <row r="58" spans="1:15" x14ac:dyDescent="0.15">
      <c r="A58" s="5" t="s">
        <v>4</v>
      </c>
      <c r="B58" s="8" t="s">
        <v>79</v>
      </c>
      <c r="C58" s="13" t="s">
        <v>118</v>
      </c>
      <c r="D58" s="5" t="s">
        <v>60</v>
      </c>
      <c r="E58" s="8">
        <v>3</v>
      </c>
      <c r="F58" s="13" t="s">
        <v>52</v>
      </c>
      <c r="G58" s="32">
        <v>3.95</v>
      </c>
      <c r="H58" s="32">
        <v>3.1666669999999999</v>
      </c>
      <c r="I58" s="32">
        <v>0.59499999999999997</v>
      </c>
      <c r="J58" s="32">
        <v>0.41899999999999998</v>
      </c>
      <c r="K58" s="32">
        <v>0.27600000000000002</v>
      </c>
      <c r="L58" s="32">
        <v>0.311</v>
      </c>
      <c r="M58" s="32">
        <f t="shared" si="1"/>
        <v>0.36499999999999999</v>
      </c>
      <c r="N58" s="32" t="s">
        <v>15</v>
      </c>
      <c r="O58" s="32" t="s">
        <v>3</v>
      </c>
    </row>
    <row r="59" spans="1:15" x14ac:dyDescent="0.15">
      <c r="A59" s="1" t="s">
        <v>5</v>
      </c>
      <c r="B59" s="3" t="s">
        <v>79</v>
      </c>
      <c r="C59" s="50" t="s">
        <v>119</v>
      </c>
      <c r="D59" s="17" t="s">
        <v>60</v>
      </c>
      <c r="E59" s="3">
        <v>1</v>
      </c>
      <c r="F59" s="17" t="s">
        <v>52</v>
      </c>
      <c r="G59" s="31">
        <v>3.2166670000000002</v>
      </c>
      <c r="H59" s="31">
        <v>3.1333329999999999</v>
      </c>
      <c r="I59" s="31">
        <v>0.46400000000000002</v>
      </c>
      <c r="J59" s="31">
        <v>0.34100000000000003</v>
      </c>
      <c r="K59" s="31">
        <v>3.9E-2</v>
      </c>
      <c r="L59" s="31">
        <v>0.33500000000000002</v>
      </c>
      <c r="M59" s="31">
        <f t="shared" si="1"/>
        <v>0.33800000000000002</v>
      </c>
      <c r="N59" s="31" t="s">
        <v>15</v>
      </c>
      <c r="O59" s="31" t="s">
        <v>2</v>
      </c>
    </row>
    <row r="60" spans="1:15" x14ac:dyDescent="0.15">
      <c r="A60" s="1" t="s">
        <v>5</v>
      </c>
      <c r="B60" s="3" t="s">
        <v>79</v>
      </c>
      <c r="C60" s="50" t="s">
        <v>119</v>
      </c>
      <c r="D60" s="17" t="s">
        <v>60</v>
      </c>
      <c r="E60" s="3">
        <v>2</v>
      </c>
      <c r="F60" s="17" t="s">
        <v>11</v>
      </c>
      <c r="G60" s="31">
        <v>3.15</v>
      </c>
      <c r="H60" s="31">
        <v>3.5333329999999998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2</v>
      </c>
    </row>
    <row r="61" spans="1:15" x14ac:dyDescent="0.15">
      <c r="A61" s="1" t="s">
        <v>5</v>
      </c>
      <c r="B61" s="3" t="s">
        <v>79</v>
      </c>
      <c r="C61" s="50" t="s">
        <v>119</v>
      </c>
      <c r="D61" s="17" t="s">
        <v>60</v>
      </c>
      <c r="E61" s="3">
        <v>3</v>
      </c>
      <c r="F61" s="17" t="s">
        <v>52</v>
      </c>
      <c r="G61" s="31">
        <v>3.35</v>
      </c>
      <c r="H61" s="31">
        <v>3.3833329999999999</v>
      </c>
      <c r="I61" s="31">
        <v>0.48599999999999999</v>
      </c>
      <c r="J61" s="31">
        <v>0.2</v>
      </c>
      <c r="K61" s="31">
        <v>1.4999999999999999E-2</v>
      </c>
      <c r="L61" s="31">
        <v>0.245</v>
      </c>
      <c r="M61" s="31">
        <f t="shared" si="1"/>
        <v>0.2225</v>
      </c>
      <c r="N61" s="31" t="s">
        <v>15</v>
      </c>
      <c r="O61" s="31" t="s">
        <v>2</v>
      </c>
    </row>
    <row r="62" spans="1:15" x14ac:dyDescent="0.15">
      <c r="A62" s="5" t="s">
        <v>6</v>
      </c>
      <c r="B62" s="8" t="s">
        <v>64</v>
      </c>
      <c r="C62" s="13" t="s">
        <v>118</v>
      </c>
      <c r="D62" s="5" t="s">
        <v>60</v>
      </c>
      <c r="E62" s="8">
        <v>1</v>
      </c>
      <c r="F62" s="13" t="s">
        <v>52</v>
      </c>
      <c r="G62" s="32">
        <v>3.35</v>
      </c>
      <c r="H62" s="32">
        <v>3.75</v>
      </c>
      <c r="I62" s="32">
        <v>0.78100000000000003</v>
      </c>
      <c r="J62" s="32">
        <v>0.40500000000000003</v>
      </c>
      <c r="K62" s="32">
        <v>0.24099999999999999</v>
      </c>
      <c r="L62" s="32">
        <v>0.43</v>
      </c>
      <c r="M62" s="32">
        <f t="shared" si="1"/>
        <v>0.41749999999999998</v>
      </c>
      <c r="N62" s="32" t="s">
        <v>15</v>
      </c>
      <c r="O62" s="32" t="s">
        <v>2</v>
      </c>
    </row>
    <row r="63" spans="1:15" x14ac:dyDescent="0.15">
      <c r="A63" s="5" t="s">
        <v>6</v>
      </c>
      <c r="B63" s="8" t="s">
        <v>64</v>
      </c>
      <c r="C63" s="13" t="s">
        <v>118</v>
      </c>
      <c r="D63" s="5" t="s">
        <v>60</v>
      </c>
      <c r="E63" s="8">
        <v>2</v>
      </c>
      <c r="F63" s="13" t="s">
        <v>52</v>
      </c>
      <c r="G63" s="32">
        <v>3.1166670000000001</v>
      </c>
      <c r="H63" s="32">
        <v>3.233333</v>
      </c>
      <c r="I63" s="32">
        <v>0.49299999999999999</v>
      </c>
      <c r="J63" s="32">
        <v>0.443</v>
      </c>
      <c r="K63" s="32">
        <v>0.20599999999999999</v>
      </c>
      <c r="L63" s="32">
        <v>0.41499999999999998</v>
      </c>
      <c r="M63" s="32">
        <f t="shared" si="1"/>
        <v>0.42899999999999999</v>
      </c>
      <c r="N63" s="32" t="s">
        <v>15</v>
      </c>
      <c r="O63" s="32" t="s">
        <v>2</v>
      </c>
    </row>
    <row r="64" spans="1:15" x14ac:dyDescent="0.15">
      <c r="A64" s="5" t="s">
        <v>6</v>
      </c>
      <c r="B64" s="8" t="s">
        <v>64</v>
      </c>
      <c r="C64" s="13" t="s">
        <v>118</v>
      </c>
      <c r="D64" s="5" t="s">
        <v>60</v>
      </c>
      <c r="E64" s="8">
        <v>3</v>
      </c>
      <c r="F64" s="13" t="s">
        <v>52</v>
      </c>
      <c r="G64" s="32">
        <v>3.233333</v>
      </c>
      <c r="H64" s="32">
        <v>3.3833329999999999</v>
      </c>
      <c r="I64" s="32">
        <v>0.60799999999999998</v>
      </c>
      <c r="J64" s="32">
        <v>0.32700000000000001</v>
      </c>
      <c r="K64" s="32">
        <v>0.26400000000000001</v>
      </c>
      <c r="L64" s="32">
        <v>0.30299999999999999</v>
      </c>
      <c r="M64" s="32">
        <f t="shared" si="1"/>
        <v>0.315</v>
      </c>
      <c r="N64" s="32" t="s">
        <v>15</v>
      </c>
      <c r="O64" s="32" t="s">
        <v>2</v>
      </c>
    </row>
    <row r="65" spans="1:15" x14ac:dyDescent="0.15">
      <c r="A65" s="1" t="s">
        <v>8</v>
      </c>
      <c r="B65" s="3" t="s">
        <v>64</v>
      </c>
      <c r="C65" s="50" t="s">
        <v>119</v>
      </c>
      <c r="D65" s="17" t="s">
        <v>60</v>
      </c>
      <c r="E65" s="3">
        <v>1</v>
      </c>
      <c r="F65" s="17" t="s">
        <v>52</v>
      </c>
      <c r="G65" s="31">
        <v>2.6</v>
      </c>
      <c r="H65" s="31">
        <v>2.95</v>
      </c>
      <c r="I65" s="31">
        <v>0.69099999999999995</v>
      </c>
      <c r="J65" s="31">
        <v>0.35099999999999998</v>
      </c>
      <c r="K65" s="31">
        <v>6.8000000000000005E-2</v>
      </c>
      <c r="L65" s="31">
        <v>0.26800000000000002</v>
      </c>
      <c r="M65" s="31">
        <f t="shared" si="1"/>
        <v>0.3095</v>
      </c>
      <c r="N65" s="31" t="s">
        <v>15</v>
      </c>
      <c r="O65" s="31" t="s">
        <v>2</v>
      </c>
    </row>
    <row r="66" spans="1:15" x14ac:dyDescent="0.15">
      <c r="A66" s="1" t="s">
        <v>8</v>
      </c>
      <c r="B66" s="3" t="s">
        <v>64</v>
      </c>
      <c r="C66" s="50" t="s">
        <v>119</v>
      </c>
      <c r="D66" s="17" t="s">
        <v>60</v>
      </c>
      <c r="E66" s="3">
        <v>2</v>
      </c>
      <c r="F66" s="17" t="s">
        <v>52</v>
      </c>
      <c r="G66" s="31">
        <v>3.1166670000000001</v>
      </c>
      <c r="H66" s="31">
        <v>2.1333329999999999</v>
      </c>
      <c r="I66" s="31">
        <v>0.66600000000000004</v>
      </c>
      <c r="J66" s="31">
        <v>0.33800000000000002</v>
      </c>
      <c r="K66" s="31">
        <v>6.7000000000000004E-2</v>
      </c>
      <c r="L66" s="31">
        <v>0.218</v>
      </c>
      <c r="M66" s="31">
        <f t="shared" si="1"/>
        <v>0.27800000000000002</v>
      </c>
      <c r="N66" s="31" t="s">
        <v>15</v>
      </c>
      <c r="O66" s="31" t="s">
        <v>2</v>
      </c>
    </row>
    <row r="67" spans="1:15" x14ac:dyDescent="0.15">
      <c r="A67" s="1" t="s">
        <v>8</v>
      </c>
      <c r="B67" s="3" t="s">
        <v>64</v>
      </c>
      <c r="C67" s="50" t="s">
        <v>119</v>
      </c>
      <c r="D67" s="17" t="s">
        <v>60</v>
      </c>
      <c r="E67" s="3">
        <v>3</v>
      </c>
      <c r="F67" s="17" t="s">
        <v>52</v>
      </c>
      <c r="G67" s="31">
        <v>2.6</v>
      </c>
      <c r="H67" s="31">
        <v>2.516667</v>
      </c>
      <c r="I67" s="31">
        <v>0.66900000000000004</v>
      </c>
      <c r="J67" s="31">
        <v>0.251</v>
      </c>
      <c r="K67" s="31">
        <v>1.4999999999999999E-2</v>
      </c>
      <c r="L67" s="31">
        <v>0.35299999999999998</v>
      </c>
      <c r="M67" s="31">
        <f t="shared" ref="M67:M73" si="2">AVERAGE(J67,L67)</f>
        <v>0.30199999999999999</v>
      </c>
      <c r="N67" s="31" t="s">
        <v>15</v>
      </c>
      <c r="O67" s="31" t="s">
        <v>2</v>
      </c>
    </row>
    <row r="68" spans="1:15" x14ac:dyDescent="0.15">
      <c r="A68" s="5" t="s">
        <v>9</v>
      </c>
      <c r="B68" s="8" t="s">
        <v>79</v>
      </c>
      <c r="C68" s="13" t="s">
        <v>118</v>
      </c>
      <c r="D68" s="5" t="s">
        <v>60</v>
      </c>
      <c r="E68" s="8">
        <v>1</v>
      </c>
      <c r="F68" s="13" t="s">
        <v>52</v>
      </c>
      <c r="G68" s="32">
        <v>3.45</v>
      </c>
      <c r="H68" s="32">
        <v>2.4333330000000002</v>
      </c>
      <c r="I68" s="32">
        <v>0.61799999999999999</v>
      </c>
      <c r="J68" s="32">
        <v>0.35799999999999998</v>
      </c>
      <c r="K68" s="32">
        <v>0.16300000000000001</v>
      </c>
      <c r="L68" s="32">
        <v>0.42399999999999999</v>
      </c>
      <c r="M68" s="32">
        <f t="shared" si="2"/>
        <v>0.39100000000000001</v>
      </c>
      <c r="N68" s="32" t="s">
        <v>15</v>
      </c>
      <c r="O68" s="32" t="s">
        <v>2</v>
      </c>
    </row>
    <row r="69" spans="1:15" x14ac:dyDescent="0.15">
      <c r="A69" s="5" t="s">
        <v>9</v>
      </c>
      <c r="B69" s="8" t="s">
        <v>79</v>
      </c>
      <c r="C69" s="13" t="s">
        <v>118</v>
      </c>
      <c r="D69" s="5" t="s">
        <v>60</v>
      </c>
      <c r="E69" s="8">
        <v>2</v>
      </c>
      <c r="F69" s="13" t="s">
        <v>52</v>
      </c>
      <c r="G69" s="32">
        <v>3.1666669999999999</v>
      </c>
      <c r="H69" s="32">
        <v>2.7833329999999998</v>
      </c>
      <c r="I69" s="32">
        <v>0.56599999999999995</v>
      </c>
      <c r="J69" s="32">
        <v>0.29199999999999998</v>
      </c>
      <c r="K69" s="32">
        <v>0</v>
      </c>
      <c r="L69" s="32">
        <v>0.628</v>
      </c>
      <c r="M69" s="32">
        <f t="shared" si="2"/>
        <v>0.45999999999999996</v>
      </c>
      <c r="N69" s="32" t="s">
        <v>15</v>
      </c>
      <c r="O69" s="32" t="s">
        <v>2</v>
      </c>
    </row>
    <row r="70" spans="1:15" x14ac:dyDescent="0.15">
      <c r="A70" s="5" t="s">
        <v>9</v>
      </c>
      <c r="B70" s="8" t="s">
        <v>79</v>
      </c>
      <c r="C70" s="13" t="s">
        <v>118</v>
      </c>
      <c r="D70" s="5" t="s">
        <v>60</v>
      </c>
      <c r="E70" s="8">
        <v>3</v>
      </c>
      <c r="F70" s="13" t="s">
        <v>52</v>
      </c>
      <c r="G70" s="32">
        <v>2.7833329999999998</v>
      </c>
      <c r="H70" s="32">
        <v>2.4333330000000002</v>
      </c>
      <c r="I70" s="32">
        <v>0.80400000000000005</v>
      </c>
      <c r="J70" s="32">
        <v>0.38500000000000001</v>
      </c>
      <c r="K70" s="32">
        <v>8.3000000000000004E-2</v>
      </c>
      <c r="L70" s="32">
        <v>0.35099999999999998</v>
      </c>
      <c r="M70" s="32">
        <f t="shared" si="2"/>
        <v>0.36799999999999999</v>
      </c>
      <c r="N70" s="32" t="s">
        <v>15</v>
      </c>
      <c r="O70" s="32" t="s">
        <v>2</v>
      </c>
    </row>
    <row r="71" spans="1:15" x14ac:dyDescent="0.15">
      <c r="A71" s="1" t="s">
        <v>7</v>
      </c>
      <c r="B71" s="3" t="s">
        <v>79</v>
      </c>
      <c r="C71" s="50" t="s">
        <v>119</v>
      </c>
      <c r="D71" s="17" t="s">
        <v>60</v>
      </c>
      <c r="E71" s="3">
        <v>1</v>
      </c>
      <c r="F71" s="17" t="s">
        <v>52</v>
      </c>
      <c r="G71" s="31">
        <v>3.3</v>
      </c>
      <c r="H71" s="31">
        <v>2.983333</v>
      </c>
      <c r="I71" s="31">
        <v>0.48099999999999998</v>
      </c>
      <c r="J71" s="31">
        <v>0.312</v>
      </c>
      <c r="K71" s="31">
        <v>0.12</v>
      </c>
      <c r="L71" s="31">
        <v>0.40100000000000002</v>
      </c>
      <c r="M71" s="31">
        <f t="shared" si="2"/>
        <v>0.35650000000000004</v>
      </c>
      <c r="N71" s="31" t="s">
        <v>15</v>
      </c>
      <c r="O71" s="31" t="s">
        <v>3</v>
      </c>
    </row>
    <row r="72" spans="1:15" x14ac:dyDescent="0.15">
      <c r="A72" s="1" t="s">
        <v>7</v>
      </c>
      <c r="B72" s="3" t="s">
        <v>79</v>
      </c>
      <c r="C72" s="50" t="s">
        <v>119</v>
      </c>
      <c r="D72" s="17" t="s">
        <v>60</v>
      </c>
      <c r="E72" s="3">
        <v>2</v>
      </c>
      <c r="F72" s="17" t="s">
        <v>52</v>
      </c>
      <c r="G72" s="31">
        <v>3.55</v>
      </c>
      <c r="H72" s="31">
        <v>2.9666670000000002</v>
      </c>
      <c r="I72" s="31">
        <v>0.64900000000000002</v>
      </c>
      <c r="J72" s="31">
        <v>0.45400000000000001</v>
      </c>
      <c r="K72" s="31">
        <v>0.23200000000000001</v>
      </c>
      <c r="L72" s="31">
        <v>0.28899999999999998</v>
      </c>
      <c r="M72" s="31">
        <f t="shared" si="2"/>
        <v>0.3715</v>
      </c>
      <c r="N72" s="31" t="s">
        <v>15</v>
      </c>
      <c r="O72" s="31" t="s">
        <v>3</v>
      </c>
    </row>
    <row r="73" spans="1:15" x14ac:dyDescent="0.15">
      <c r="A73" s="1" t="s">
        <v>7</v>
      </c>
      <c r="B73" s="3" t="s">
        <v>79</v>
      </c>
      <c r="C73" s="50" t="s">
        <v>119</v>
      </c>
      <c r="D73" s="17" t="s">
        <v>60</v>
      </c>
      <c r="E73" s="3">
        <v>3</v>
      </c>
      <c r="F73" s="17" t="s">
        <v>52</v>
      </c>
      <c r="G73" s="31">
        <v>3.1666669999999999</v>
      </c>
      <c r="H73" s="31">
        <v>2.9666670000000002</v>
      </c>
      <c r="I73" s="31">
        <v>0.56599999999999995</v>
      </c>
      <c r="J73" s="31">
        <v>0.38900000000000001</v>
      </c>
      <c r="K73" s="31">
        <v>0.107</v>
      </c>
      <c r="L73" s="31">
        <v>0.44</v>
      </c>
      <c r="M73" s="31">
        <f t="shared" si="2"/>
        <v>0.41449999999999998</v>
      </c>
      <c r="N73" s="31" t="s">
        <v>15</v>
      </c>
      <c r="O73" s="31" t="s">
        <v>3</v>
      </c>
    </row>
    <row r="74" spans="1:15" x14ac:dyDescent="0.15">
      <c r="A74" s="5" t="s">
        <v>69</v>
      </c>
      <c r="B74" s="8" t="s">
        <v>79</v>
      </c>
      <c r="C74" s="13" t="s">
        <v>118</v>
      </c>
      <c r="D74" s="5" t="s">
        <v>60</v>
      </c>
      <c r="E74" s="8">
        <v>1</v>
      </c>
      <c r="F74" s="13" t="s">
        <v>52</v>
      </c>
      <c r="G74" s="32">
        <v>2.3333330000000001</v>
      </c>
      <c r="H74" s="32">
        <v>2.2166670000000002</v>
      </c>
      <c r="I74" s="32">
        <v>0.52400000000000002</v>
      </c>
      <c r="J74" s="32">
        <v>0.33700000000000002</v>
      </c>
      <c r="K74" s="32">
        <v>0.30199999999999999</v>
      </c>
      <c r="L74" s="32">
        <v>0.45300000000000001</v>
      </c>
      <c r="M74" s="32">
        <f t="shared" ref="M74:M85" si="3">AVERAGE(J74,L74)</f>
        <v>0.39500000000000002</v>
      </c>
      <c r="N74" s="32" t="s">
        <v>15</v>
      </c>
      <c r="O74" s="32" t="s">
        <v>3</v>
      </c>
    </row>
    <row r="75" spans="1:15" x14ac:dyDescent="0.15">
      <c r="A75" s="5" t="s">
        <v>69</v>
      </c>
      <c r="B75" s="8" t="s">
        <v>79</v>
      </c>
      <c r="C75" s="13" t="s">
        <v>118</v>
      </c>
      <c r="D75" s="5" t="s">
        <v>60</v>
      </c>
      <c r="E75" s="8">
        <v>2</v>
      </c>
      <c r="F75" s="13" t="s">
        <v>52</v>
      </c>
      <c r="G75" s="32">
        <v>2.5</v>
      </c>
      <c r="H75" s="32">
        <v>2.0833330000000001</v>
      </c>
      <c r="I75" s="32">
        <v>0.435</v>
      </c>
      <c r="J75" s="32">
        <v>0.41799999999999998</v>
      </c>
      <c r="K75" s="32">
        <v>0.23100000000000001</v>
      </c>
      <c r="L75" s="32">
        <v>0.32900000000000001</v>
      </c>
      <c r="M75" s="32">
        <f t="shared" si="3"/>
        <v>0.3735</v>
      </c>
      <c r="N75" s="32" t="s">
        <v>15</v>
      </c>
      <c r="O75" s="32" t="s">
        <v>3</v>
      </c>
    </row>
    <row r="76" spans="1:15" x14ac:dyDescent="0.15">
      <c r="A76" s="5" t="s">
        <v>69</v>
      </c>
      <c r="B76" s="8" t="s">
        <v>79</v>
      </c>
      <c r="C76" s="13" t="s">
        <v>118</v>
      </c>
      <c r="D76" s="5" t="s">
        <v>60</v>
      </c>
      <c r="E76" s="8">
        <v>3</v>
      </c>
      <c r="F76" s="13" t="s">
        <v>52</v>
      </c>
      <c r="G76" s="32">
        <v>2.6333329999999999</v>
      </c>
      <c r="H76" s="32">
        <v>2.1</v>
      </c>
      <c r="I76" s="32">
        <v>0.40300000000000002</v>
      </c>
      <c r="J76" s="32">
        <v>0.39800000000000002</v>
      </c>
      <c r="K76" s="32">
        <v>0.112</v>
      </c>
      <c r="L76" s="32">
        <v>0.41699999999999998</v>
      </c>
      <c r="M76" s="32">
        <f t="shared" si="3"/>
        <v>0.40749999999999997</v>
      </c>
      <c r="N76" s="32" t="s">
        <v>15</v>
      </c>
      <c r="O76" s="32" t="s">
        <v>3</v>
      </c>
    </row>
    <row r="77" spans="1:15" x14ac:dyDescent="0.15">
      <c r="A77" s="1" t="s">
        <v>70</v>
      </c>
      <c r="B77" s="3" t="s">
        <v>79</v>
      </c>
      <c r="C77" s="50" t="s">
        <v>119</v>
      </c>
      <c r="D77" s="17" t="s">
        <v>60</v>
      </c>
      <c r="E77" s="3">
        <v>1</v>
      </c>
      <c r="F77" s="17" t="s">
        <v>52</v>
      </c>
      <c r="G77" s="31">
        <v>2.75</v>
      </c>
      <c r="H77" s="31">
        <v>2.9166669999999999</v>
      </c>
      <c r="I77" s="31">
        <v>0.89400000000000002</v>
      </c>
      <c r="J77" s="31">
        <v>0.29199999999999998</v>
      </c>
      <c r="K77" s="31">
        <v>0.23899999999999999</v>
      </c>
      <c r="L77" s="31">
        <v>0.46700000000000003</v>
      </c>
      <c r="M77" s="31">
        <f t="shared" si="3"/>
        <v>0.3795</v>
      </c>
      <c r="N77" s="31" t="s">
        <v>15</v>
      </c>
      <c r="O77" s="31" t="s">
        <v>3</v>
      </c>
    </row>
    <row r="78" spans="1:15" x14ac:dyDescent="0.15">
      <c r="A78" s="1" t="s">
        <v>70</v>
      </c>
      <c r="B78" s="3" t="s">
        <v>79</v>
      </c>
      <c r="C78" s="50" t="s">
        <v>119</v>
      </c>
      <c r="D78" s="17" t="s">
        <v>60</v>
      </c>
      <c r="E78" s="3">
        <v>2</v>
      </c>
      <c r="F78" s="17" t="s">
        <v>52</v>
      </c>
      <c r="G78" s="31">
        <v>2.516667</v>
      </c>
      <c r="H78" s="31">
        <v>3.016667</v>
      </c>
      <c r="I78" s="31">
        <v>0.82599999999999996</v>
      </c>
      <c r="J78" s="31">
        <v>0.48899999999999999</v>
      </c>
      <c r="K78" s="31">
        <v>0.18099999999999999</v>
      </c>
      <c r="L78" s="31">
        <v>0.44700000000000001</v>
      </c>
      <c r="M78" s="31">
        <f t="shared" si="3"/>
        <v>0.46799999999999997</v>
      </c>
      <c r="N78" s="31" t="s">
        <v>15</v>
      </c>
      <c r="O78" s="31" t="s">
        <v>3</v>
      </c>
    </row>
    <row r="79" spans="1:15" x14ac:dyDescent="0.15">
      <c r="A79" s="1" t="s">
        <v>70</v>
      </c>
      <c r="B79" s="3" t="s">
        <v>79</v>
      </c>
      <c r="C79" s="50" t="s">
        <v>119</v>
      </c>
      <c r="D79" s="17" t="s">
        <v>60</v>
      </c>
      <c r="E79" s="3">
        <v>3</v>
      </c>
      <c r="F79" s="17" t="s">
        <v>52</v>
      </c>
      <c r="G79" s="31">
        <v>2.6666669999999999</v>
      </c>
      <c r="H79" s="31">
        <v>3.0333329999999998</v>
      </c>
      <c r="I79" s="31">
        <v>0.84799999999999998</v>
      </c>
      <c r="J79" s="31">
        <v>0.40600000000000003</v>
      </c>
      <c r="K79" s="31">
        <v>0.315</v>
      </c>
      <c r="L79" s="31">
        <v>0.46300000000000002</v>
      </c>
      <c r="M79" s="31">
        <f t="shared" si="3"/>
        <v>0.4345</v>
      </c>
      <c r="N79" s="31" t="s">
        <v>15</v>
      </c>
      <c r="O79" s="31" t="s">
        <v>3</v>
      </c>
    </row>
    <row r="80" spans="1:15" x14ac:dyDescent="0.15">
      <c r="A80" s="5" t="s">
        <v>71</v>
      </c>
      <c r="B80" s="8" t="s">
        <v>79</v>
      </c>
      <c r="C80" s="13" t="s">
        <v>118</v>
      </c>
      <c r="D80" s="5" t="s">
        <v>60</v>
      </c>
      <c r="E80" s="8">
        <v>1</v>
      </c>
      <c r="F80" s="13" t="s">
        <v>52</v>
      </c>
      <c r="G80" s="32">
        <v>3.5333329999999998</v>
      </c>
      <c r="H80" s="32">
        <v>3.3333330000000001</v>
      </c>
      <c r="I80" s="32">
        <v>1.109</v>
      </c>
      <c r="J80" s="32">
        <v>0.48299999999999998</v>
      </c>
      <c r="K80" s="32">
        <v>0.45600000000000002</v>
      </c>
      <c r="L80" s="32">
        <v>0.372</v>
      </c>
      <c r="M80" s="32">
        <f t="shared" si="3"/>
        <v>0.42749999999999999</v>
      </c>
      <c r="N80" s="32" t="s">
        <v>15</v>
      </c>
      <c r="O80" s="32" t="s">
        <v>3</v>
      </c>
    </row>
    <row r="81" spans="1:16" x14ac:dyDescent="0.15">
      <c r="A81" s="5" t="s">
        <v>71</v>
      </c>
      <c r="B81" s="8" t="s">
        <v>79</v>
      </c>
      <c r="C81" s="13" t="s">
        <v>118</v>
      </c>
      <c r="D81" s="5" t="s">
        <v>60</v>
      </c>
      <c r="E81" s="8">
        <v>2</v>
      </c>
      <c r="F81" s="13" t="s">
        <v>52</v>
      </c>
      <c r="G81" s="32">
        <v>3</v>
      </c>
      <c r="H81" s="32">
        <v>3.2833329999999998</v>
      </c>
      <c r="I81" s="32">
        <v>3.2770000000000001</v>
      </c>
      <c r="J81" s="32">
        <v>0.47699999999999998</v>
      </c>
      <c r="K81" s="32">
        <v>0.54100000000000004</v>
      </c>
      <c r="L81" s="32">
        <v>0.47499999999999998</v>
      </c>
      <c r="M81" s="32">
        <f t="shared" si="3"/>
        <v>0.47599999999999998</v>
      </c>
      <c r="N81" s="32" t="s">
        <v>15</v>
      </c>
      <c r="O81" s="32" t="s">
        <v>3</v>
      </c>
    </row>
    <row r="82" spans="1:16" x14ac:dyDescent="0.15">
      <c r="A82" s="5" t="s">
        <v>71</v>
      </c>
      <c r="B82" s="8" t="s">
        <v>79</v>
      </c>
      <c r="C82" s="13" t="s">
        <v>118</v>
      </c>
      <c r="D82" s="5" t="s">
        <v>60</v>
      </c>
      <c r="E82" s="8">
        <v>3</v>
      </c>
      <c r="F82" s="13" t="s">
        <v>52</v>
      </c>
      <c r="G82" s="32">
        <v>3.6833330000000002</v>
      </c>
      <c r="H82" s="32">
        <v>3.95</v>
      </c>
      <c r="I82" s="32">
        <v>0.76900000000000002</v>
      </c>
      <c r="J82" s="32">
        <v>0.36599999999999999</v>
      </c>
      <c r="K82" s="32">
        <v>0.61</v>
      </c>
      <c r="L82" s="32">
        <v>0.42399999999999999</v>
      </c>
      <c r="M82" s="32">
        <f t="shared" si="3"/>
        <v>0.39500000000000002</v>
      </c>
      <c r="N82" s="32" t="s">
        <v>15</v>
      </c>
      <c r="O82" s="32" t="s">
        <v>3</v>
      </c>
    </row>
    <row r="83" spans="1:16" x14ac:dyDescent="0.15">
      <c r="A83" s="1" t="s">
        <v>72</v>
      </c>
      <c r="B83" s="3" t="s">
        <v>79</v>
      </c>
      <c r="C83" s="50" t="s">
        <v>119</v>
      </c>
      <c r="D83" s="17" t="s">
        <v>60</v>
      </c>
      <c r="E83" s="3">
        <v>1</v>
      </c>
      <c r="F83" s="17" t="s">
        <v>52</v>
      </c>
      <c r="G83" s="31">
        <v>3.266667</v>
      </c>
      <c r="H83" s="31">
        <v>3.4</v>
      </c>
      <c r="I83" s="31">
        <v>0.90100000000000002</v>
      </c>
      <c r="J83" s="31">
        <v>0.28399999999999997</v>
      </c>
      <c r="K83" s="31">
        <v>0.12</v>
      </c>
      <c r="L83" s="31">
        <v>0.36299999999999999</v>
      </c>
      <c r="M83" s="31">
        <f t="shared" si="3"/>
        <v>0.32350000000000001</v>
      </c>
      <c r="N83" s="31" t="s">
        <v>15</v>
      </c>
      <c r="O83" s="31" t="s">
        <v>3</v>
      </c>
    </row>
    <row r="84" spans="1:16" x14ac:dyDescent="0.15">
      <c r="A84" s="1" t="s">
        <v>72</v>
      </c>
      <c r="B84" s="3" t="s">
        <v>79</v>
      </c>
      <c r="C84" s="50" t="s">
        <v>119</v>
      </c>
      <c r="D84" s="17" t="s">
        <v>60</v>
      </c>
      <c r="E84" s="3">
        <v>2</v>
      </c>
      <c r="F84" s="17" t="s">
        <v>52</v>
      </c>
      <c r="G84" s="31">
        <v>3.6333329999999999</v>
      </c>
      <c r="H84" s="31">
        <v>2.75</v>
      </c>
      <c r="I84" s="31">
        <v>0.78800000000000003</v>
      </c>
      <c r="J84" s="31">
        <v>0.32500000000000001</v>
      </c>
      <c r="K84" s="31">
        <v>1.7000000000000001E-2</v>
      </c>
      <c r="L84" s="31">
        <v>0.23499999999999999</v>
      </c>
      <c r="M84" s="31">
        <f t="shared" si="3"/>
        <v>0.28000000000000003</v>
      </c>
      <c r="N84" s="31" t="s">
        <v>15</v>
      </c>
      <c r="O84" s="31" t="s">
        <v>3</v>
      </c>
    </row>
    <row r="85" spans="1:16" x14ac:dyDescent="0.15">
      <c r="A85" s="1" t="s">
        <v>72</v>
      </c>
      <c r="B85" s="3" t="s">
        <v>79</v>
      </c>
      <c r="C85" s="50" t="s">
        <v>119</v>
      </c>
      <c r="D85" s="17" t="s">
        <v>60</v>
      </c>
      <c r="E85" s="3">
        <v>3</v>
      </c>
      <c r="F85" s="17" t="s">
        <v>52</v>
      </c>
      <c r="G85" s="31">
        <v>2.983333</v>
      </c>
      <c r="H85" s="31">
        <v>3.1666669999999999</v>
      </c>
      <c r="I85" s="31">
        <v>0.85299999999999998</v>
      </c>
      <c r="J85" s="31">
        <v>0.32700000000000001</v>
      </c>
      <c r="K85" s="31">
        <v>5.0999999999999997E-2</v>
      </c>
      <c r="L85" s="31">
        <v>0.3</v>
      </c>
      <c r="M85" s="31">
        <f t="shared" si="3"/>
        <v>0.3135</v>
      </c>
      <c r="N85" s="31" t="s">
        <v>15</v>
      </c>
      <c r="O85" s="31" t="s">
        <v>3</v>
      </c>
    </row>
    <row r="87" spans="1:16" x14ac:dyDescent="0.15">
      <c r="C87" s="27"/>
      <c r="D87" s="18"/>
      <c r="O87" s="1">
        <f>COUNTIF(O2:O85,"JT")</f>
        <v>42</v>
      </c>
      <c r="P87" s="1" t="s">
        <v>3</v>
      </c>
    </row>
    <row r="88" spans="1:16" x14ac:dyDescent="0.15">
      <c r="C88" s="27"/>
      <c r="D88" s="17"/>
      <c r="O88" s="1">
        <f>COUNTIF(O2:O85,"NH")</f>
        <v>42</v>
      </c>
      <c r="P88" s="1" t="s">
        <v>2</v>
      </c>
    </row>
    <row r="89" spans="1:16" x14ac:dyDescent="0.15">
      <c r="D89" s="1"/>
    </row>
    <row r="90" spans="1:16" x14ac:dyDescent="0.15">
      <c r="A90" s="2" t="s">
        <v>51</v>
      </c>
      <c r="D90" s="1"/>
    </row>
    <row r="91" spans="1:16" x14ac:dyDescent="0.15">
      <c r="A91" s="23" t="s">
        <v>61</v>
      </c>
      <c r="B91" s="24" t="s">
        <v>63</v>
      </c>
      <c r="C91" s="23" t="s">
        <v>62</v>
      </c>
      <c r="D91" s="23" t="s">
        <v>30</v>
      </c>
      <c r="E91" s="24" t="s">
        <v>54</v>
      </c>
      <c r="F91" s="23" t="s">
        <v>53</v>
      </c>
      <c r="G91" s="35" t="s">
        <v>85</v>
      </c>
      <c r="H91" s="35" t="s">
        <v>14</v>
      </c>
      <c r="I91" s="35" t="s">
        <v>66</v>
      </c>
      <c r="J91" s="35" t="s">
        <v>74</v>
      </c>
      <c r="K91" s="35" t="s">
        <v>75</v>
      </c>
      <c r="L91" s="35" t="s">
        <v>76</v>
      </c>
      <c r="M91" s="36"/>
      <c r="N91" s="36"/>
    </row>
    <row r="92" spans="1:16" x14ac:dyDescent="0.15">
      <c r="A92" s="13" t="s">
        <v>97</v>
      </c>
      <c r="B92" s="8" t="s">
        <v>64</v>
      </c>
      <c r="C92" s="13" t="s">
        <v>118</v>
      </c>
      <c r="D92" s="13" t="s">
        <v>60</v>
      </c>
      <c r="E92" s="8">
        <f t="array" ref="E92">COUNT(IF($A$2:$A$85=$A92,IF($D$2:$D$85=$D92,IF($F$2:$F$85=$F92,$E$2:$E$85))))</f>
        <v>3</v>
      </c>
      <c r="F92" s="13" t="s">
        <v>52</v>
      </c>
      <c r="G92" s="32">
        <f t="array" ref="G92">AVERAGE(IF($A$2:$A$85=$A92,IF($D$2:$D$85=$D92,G$2:G$85)))</f>
        <v>2.5833330000000001</v>
      </c>
      <c r="H92" s="32">
        <f t="array" ref="H92">AVERAGE(IF($A$2:$A$85=$A92,IF($D$2:$D$85=$D92,H$2:H$85)))</f>
        <v>2.1666666666666665</v>
      </c>
      <c r="I92" s="32">
        <f t="array" ref="I92">AVERAGE(IF($A$2:$A$85=$A92,IF($D$2:$D$85=$D92,IF($F$2:$F$85=$F92,I$2:I$85))))</f>
        <v>0.47933333333333333</v>
      </c>
      <c r="J92" s="32">
        <f t="array" ref="J92">AVERAGE(IF($A$2:$A$85=$A92,IF($D$2:$D$85=$D92,IF($F$2:$F$85=$F92,J$2:J$85))))</f>
        <v>0.30733333333333329</v>
      </c>
      <c r="K92" s="32">
        <f t="array" ref="K92">AVERAGE(IF($A$2:$A$85=$A92,IF($D$2:$D$85=$D92,IF($F$2:$F$85=$F92,K$2:K$85))))</f>
        <v>5.5E-2</v>
      </c>
      <c r="L92" s="32">
        <f t="array" ref="L92">AVERAGE(IF($A$2:$A$85=$A92,IF($D$2:$D$85=$D92,IF($F$2:$F$85=$F92,L$2:L$85))))</f>
        <v>0.32</v>
      </c>
    </row>
    <row r="93" spans="1:16" x14ac:dyDescent="0.15">
      <c r="A93" s="14" t="s">
        <v>98</v>
      </c>
      <c r="B93" s="9" t="s">
        <v>64</v>
      </c>
      <c r="C93" s="50" t="s">
        <v>119</v>
      </c>
      <c r="D93" s="14" t="s">
        <v>60</v>
      </c>
      <c r="E93" s="9">
        <f t="array" ref="E93">COUNT(IF($A$2:$A$85=$A93,IF($D$2:$D$85=$D93,IF($F$2:$F$85=$F93,$E$2:$E$85))))</f>
        <v>3</v>
      </c>
      <c r="F93" s="14" t="s">
        <v>52</v>
      </c>
      <c r="G93" s="32">
        <f t="array" ref="G93">AVERAGE(IF($A$2:$A$85=$A93,IF($D$2:$D$85=$D93,G$2:G$85)))</f>
        <v>2.6944443333333332</v>
      </c>
      <c r="H93" s="32">
        <f t="array" ref="H93">AVERAGE(IF($A$2:$A$85=$A93,IF($D$2:$D$85=$D93,H$2:H$85)))</f>
        <v>2.588889</v>
      </c>
      <c r="I93" s="30">
        <f t="array" ref="I93">AVERAGE(IF($A$2:$A$85=$A93,IF($D$2:$D$85=$D93,IF($F$2:$F$85=$F93,I$2:I$85))))</f>
        <v>1.0506666666666666</v>
      </c>
      <c r="J93" s="30">
        <f t="array" ref="J93">AVERAGE(IF($A$2:$A$85=$A93,IF($D$2:$D$85=$D93,IF($F$2:$F$85=$F93,J$2:J$85))))</f>
        <v>0.45600000000000002</v>
      </c>
      <c r="K93" s="30">
        <f t="array" ref="K93">AVERAGE(IF($A$2:$A$85=$A93,IF($D$2:$D$85=$D93,IF($F$2:$F$85=$F93,K$2:K$85))))</f>
        <v>0.21033333333333334</v>
      </c>
      <c r="L93" s="30">
        <f t="array" ref="L93">AVERAGE(IF($A$2:$A$85=$A93,IF($D$2:$D$85=$D93,IF($F$2:$F$85=$F93,L$2:L$85))))</f>
        <v>0.38933333333333331</v>
      </c>
    </row>
    <row r="94" spans="1:16" x14ac:dyDescent="0.15">
      <c r="A94" s="13" t="s">
        <v>99</v>
      </c>
      <c r="B94" s="8" t="s">
        <v>79</v>
      </c>
      <c r="C94" s="13" t="s">
        <v>118</v>
      </c>
      <c r="D94" s="13" t="s">
        <v>60</v>
      </c>
      <c r="E94" s="8">
        <f t="array" ref="E94">COUNT(IF($A$2:$A$85=$A94,IF($D$2:$D$85=$D94,IF($F$2:$F$85=$F94,$E$2:$E$85))))</f>
        <v>3</v>
      </c>
      <c r="F94" s="13" t="s">
        <v>52</v>
      </c>
      <c r="G94" s="32">
        <f t="array" ref="G94">AVERAGE(IF($A$2:$A$85=$A94,IF($D$2:$D$85=$D94,G$2:G$85)))</f>
        <v>3.3888886666666664</v>
      </c>
      <c r="H94" s="32">
        <f t="array" ref="H94">AVERAGE(IF($A$2:$A$85=$A94,IF($D$2:$D$85=$D94,H$2:H$85)))</f>
        <v>2.911111</v>
      </c>
      <c r="I94" s="32">
        <f t="array" ref="I94">AVERAGE(IF($A$2:$A$85=$A94,IF($D$2:$D$85=$D94,IF($F$2:$F$85=$F94,I$2:I$85))))</f>
        <v>0.72466666666666668</v>
      </c>
      <c r="J94" s="32">
        <f t="array" ref="J94">AVERAGE(IF($A$2:$A$85=$A94,IF($D$2:$D$85=$D94,IF($F$2:$F$85=$F94,J$2:J$85))))</f>
        <v>0.37433333333333335</v>
      </c>
      <c r="K94" s="32">
        <f t="array" ref="K94">AVERAGE(IF($A$2:$A$85=$A94,IF($D$2:$D$85=$D94,IF($F$2:$F$85=$F94,K$2:K$85))))</f>
        <v>0.26433333333333331</v>
      </c>
      <c r="L94" s="32">
        <f t="array" ref="L94">AVERAGE(IF($A$2:$A$85=$A94,IF($D$2:$D$85=$D94,IF($F$2:$F$85=$F94,L$2:L$85))))</f>
        <v>0.31566666666666671</v>
      </c>
    </row>
    <row r="95" spans="1:16" x14ac:dyDescent="0.15">
      <c r="A95" s="14" t="s">
        <v>100</v>
      </c>
      <c r="B95" s="9" t="s">
        <v>79</v>
      </c>
      <c r="C95" s="50" t="s">
        <v>119</v>
      </c>
      <c r="D95" s="14" t="s">
        <v>60</v>
      </c>
      <c r="E95" s="9">
        <f t="array" ref="E95">COUNT(IF($A$2:$A$85=$A95,IF($D$2:$D$85=$D95,IF($F$2:$F$85=$F95,$E$2:$E$85))))</f>
        <v>3</v>
      </c>
      <c r="F95" s="14" t="s">
        <v>52</v>
      </c>
      <c r="G95" s="32">
        <f t="array" ref="G95">AVERAGE(IF($A$2:$A$85=$A95,IF($D$2:$D$85=$D95,G$2:G$85)))</f>
        <v>2.8722220000000003</v>
      </c>
      <c r="H95" s="32">
        <f t="array" ref="H95">AVERAGE(IF($A$2:$A$85=$A95,IF($D$2:$D$85=$D95,H$2:H$85)))</f>
        <v>3.0111113333333335</v>
      </c>
      <c r="I95" s="30">
        <f t="array" ref="I95">AVERAGE(IF($A$2:$A$85=$A95,IF($D$2:$D$85=$D95,IF($F$2:$F$85=$F95,I$2:I$85))))</f>
        <v>0.77800000000000002</v>
      </c>
      <c r="J95" s="30">
        <f t="array" ref="J95">AVERAGE(IF($A$2:$A$85=$A95,IF($D$2:$D$85=$D95,IF($F$2:$F$85=$F95,J$2:J$85))))</f>
        <v>0.40166666666666667</v>
      </c>
      <c r="K95" s="30">
        <f t="array" ref="K95">AVERAGE(IF($A$2:$A$85=$A95,IF($D$2:$D$85=$D95,IF($F$2:$F$85=$F95,K$2:K$85))))</f>
        <v>5.0666666666666665E-2</v>
      </c>
      <c r="L95" s="30">
        <f t="array" ref="L95">AVERAGE(IF($A$2:$A$85=$A95,IF($D$2:$D$85=$D95,IF($F$2:$F$85=$F95,L$2:L$85))))</f>
        <v>0.38799999999999996</v>
      </c>
    </row>
    <row r="96" spans="1:16" x14ac:dyDescent="0.15">
      <c r="A96" s="13" t="s">
        <v>101</v>
      </c>
      <c r="B96" s="8" t="s">
        <v>64</v>
      </c>
      <c r="C96" s="13" t="s">
        <v>118</v>
      </c>
      <c r="D96" s="13" t="s">
        <v>60</v>
      </c>
      <c r="E96" s="8">
        <f t="array" ref="E96">COUNT(IF($A$2:$A$85=$A96,IF($D$2:$D$85=$D96,IF($F$2:$F$85=$F96,$E$2:$E$85))))</f>
        <v>3</v>
      </c>
      <c r="F96" s="13" t="s">
        <v>52</v>
      </c>
      <c r="G96" s="32">
        <f t="array" ref="G96">AVERAGE(IF($A$2:$A$85=$A96,IF($D$2:$D$85=$D96,G$2:G$85)))</f>
        <v>2.7222219999999999</v>
      </c>
      <c r="H96" s="32">
        <f t="array" ref="H96">AVERAGE(IF($A$2:$A$85=$A96,IF($D$2:$D$85=$D96,H$2:H$85)))</f>
        <v>2.5611109999999999</v>
      </c>
      <c r="I96" s="32">
        <f t="array" ref="I96">AVERAGE(IF($A$2:$A$85=$A96,IF($D$2:$D$85=$D96,IF($F$2:$F$85=$F96,I$2:I$85))))</f>
        <v>0.74733333333333329</v>
      </c>
      <c r="J96" s="32">
        <f t="array" ref="J96">AVERAGE(IF($A$2:$A$85=$A96,IF($D$2:$D$85=$D96,IF($F$2:$F$85=$F96,J$2:J$85))))</f>
        <v>0.38266666666666665</v>
      </c>
      <c r="K96" s="32">
        <f t="array" ref="K96">AVERAGE(IF($A$2:$A$85=$A96,IF($D$2:$D$85=$D96,IF($F$2:$F$85=$F96,K$2:K$85))))</f>
        <v>0.23399999999999999</v>
      </c>
      <c r="L96" s="32">
        <f t="array" ref="L96">AVERAGE(IF($A$2:$A$85=$A96,IF($D$2:$D$85=$D96,IF($F$2:$F$85=$F96,L$2:L$85))))</f>
        <v>0.39066666666666672</v>
      </c>
    </row>
    <row r="97" spans="1:12" x14ac:dyDescent="0.15">
      <c r="A97" s="14" t="s">
        <v>102</v>
      </c>
      <c r="B97" s="9" t="s">
        <v>64</v>
      </c>
      <c r="C97" s="50" t="s">
        <v>119</v>
      </c>
      <c r="D97" s="14" t="s">
        <v>60</v>
      </c>
      <c r="E97" s="9">
        <f t="array" ref="E97">COUNT(IF($A$2:$A$85=$A97,IF($D$2:$D$85=$D97,IF($F$2:$F$85=$F97,$E$2:$E$85))))</f>
        <v>3</v>
      </c>
      <c r="F97" s="14" t="s">
        <v>52</v>
      </c>
      <c r="G97" s="32">
        <f t="array" ref="G97">AVERAGE(IF($A$2:$A$85=$A97,IF($D$2:$D$85=$D97,G$2:G$85)))</f>
        <v>2.6666663333333336</v>
      </c>
      <c r="H97" s="32">
        <f t="array" ref="H97">AVERAGE(IF($A$2:$A$85=$A97,IF($D$2:$D$85=$D97,H$2:H$85)))</f>
        <v>2.3222223333333329</v>
      </c>
      <c r="I97" s="30">
        <f t="array" ref="I97">AVERAGE(IF($A$2:$A$85=$A97,IF($D$2:$D$85=$D97,IF($F$2:$F$85=$F97,I$2:I$85))))</f>
        <v>0.245</v>
      </c>
      <c r="J97" s="30">
        <f t="array" ref="J97">AVERAGE(IF($A$2:$A$85=$A97,IF($D$2:$D$85=$D97,IF($F$2:$F$85=$F97,J$2:J$85))))</f>
        <v>0.34066666666666667</v>
      </c>
      <c r="K97" s="30">
        <f t="array" ref="K97">AVERAGE(IF($A$2:$A$85=$A97,IF($D$2:$D$85=$D97,IF($F$2:$F$85=$F97,K$2:K$85))))</f>
        <v>0.17600000000000002</v>
      </c>
      <c r="L97" s="30">
        <f t="array" ref="L97">AVERAGE(IF($A$2:$A$85=$A97,IF($D$2:$D$85=$D97,IF($F$2:$F$85=$F97,L$2:L$85))))</f>
        <v>0.30633333333333329</v>
      </c>
    </row>
    <row r="98" spans="1:12" x14ac:dyDescent="0.15">
      <c r="A98" s="13" t="s">
        <v>103</v>
      </c>
      <c r="B98" s="8" t="s">
        <v>79</v>
      </c>
      <c r="C98" s="13" t="s">
        <v>118</v>
      </c>
      <c r="D98" s="13" t="s">
        <v>60</v>
      </c>
      <c r="E98" s="8">
        <f t="array" ref="E98">COUNT(IF($A$2:$A$85=$A98,IF($D$2:$D$85=$D98,IF($F$2:$F$85=$F98,$E$2:$E$85))))</f>
        <v>3</v>
      </c>
      <c r="F98" s="13" t="s">
        <v>52</v>
      </c>
      <c r="G98" s="32">
        <f t="array" ref="G98">AVERAGE(IF($A$2:$A$85=$A98,IF($D$2:$D$85=$D98,G$2:G$85)))</f>
        <v>4.238888666666667</v>
      </c>
      <c r="H98" s="32">
        <f t="array" ref="H98">AVERAGE(IF($A$2:$A$85=$A98,IF($D$2:$D$85=$D98,H$2:H$85)))</f>
        <v>3.1444446666666668</v>
      </c>
      <c r="I98" s="32">
        <f t="array" ref="I98">AVERAGE(IF($A$2:$A$85=$A98,IF($D$2:$D$85=$D98,IF($F$2:$F$85=$F98,I$2:I$85))))</f>
        <v>0.80166666666666664</v>
      </c>
      <c r="J98" s="32">
        <f t="array" ref="J98">AVERAGE(IF($A$2:$A$85=$A98,IF($D$2:$D$85=$D98,IF($F$2:$F$85=$F98,J$2:J$85))))</f>
        <v>0.46600000000000003</v>
      </c>
      <c r="K98" s="32">
        <f t="array" ref="K98">AVERAGE(IF($A$2:$A$85=$A98,IF($D$2:$D$85=$D98,IF($F$2:$F$85=$F98,K$2:K$85))))</f>
        <v>0.34033333333333332</v>
      </c>
      <c r="L98" s="32">
        <f t="array" ref="L98">AVERAGE(IF($A$2:$A$85=$A98,IF($D$2:$D$85=$D98,IF($F$2:$F$85=$F98,L$2:L$85))))</f>
        <v>0.41366666666666668</v>
      </c>
    </row>
    <row r="99" spans="1:12" x14ac:dyDescent="0.15">
      <c r="A99" s="14" t="s">
        <v>104</v>
      </c>
      <c r="B99" s="9" t="s">
        <v>79</v>
      </c>
      <c r="C99" s="50" t="s">
        <v>119</v>
      </c>
      <c r="D99" s="14" t="s">
        <v>60</v>
      </c>
      <c r="E99" s="9">
        <f t="array" ref="E99">COUNT(IF($A$2:$A$85=$A99,IF($D$2:$D$85=$D99,IF($F$2:$F$85=$F99,$E$2:$E$85))))</f>
        <v>3</v>
      </c>
      <c r="F99" s="14" t="s">
        <v>52</v>
      </c>
      <c r="G99" s="32">
        <f t="array" ref="G99">AVERAGE(IF($A$2:$A$85=$A99,IF($D$2:$D$85=$D99,G$2:G$85)))</f>
        <v>3.3166666666666664</v>
      </c>
      <c r="H99" s="32">
        <f t="array" ref="H99">AVERAGE(IF($A$2:$A$85=$A99,IF($D$2:$D$85=$D99,H$2:H$85)))</f>
        <v>3.1944443333333332</v>
      </c>
      <c r="I99" s="30">
        <f t="array" ref="I99">AVERAGE(IF($A$2:$A$85=$A99,IF($D$2:$D$85=$D99,IF($F$2:$F$85=$F99,I$2:I$85))))</f>
        <v>1.014</v>
      </c>
      <c r="J99" s="30">
        <f t="array" ref="J99">AVERAGE(IF($A$2:$A$85=$A99,IF($D$2:$D$85=$D99,IF($F$2:$F$85=$F99,J$2:J$85))))</f>
        <v>0.33833333333333337</v>
      </c>
      <c r="K99" s="30">
        <f t="array" ref="K99">AVERAGE(IF($A$2:$A$85=$A99,IF($D$2:$D$85=$D99,IF($F$2:$F$85=$F99,K$2:K$85))))</f>
        <v>2.5999999999999999E-2</v>
      </c>
      <c r="L99" s="30">
        <f t="array" ref="L99">AVERAGE(IF($A$2:$A$85=$A99,IF($D$2:$D$85=$D99,IF($F$2:$F$85=$F99,L$2:L$85))))</f>
        <v>0.45166666666666666</v>
      </c>
    </row>
    <row r="100" spans="1:12" x14ac:dyDescent="0.15">
      <c r="A100" s="13" t="s">
        <v>105</v>
      </c>
      <c r="B100" s="8" t="s">
        <v>64</v>
      </c>
      <c r="C100" s="13" t="s">
        <v>118</v>
      </c>
      <c r="D100" s="13" t="s">
        <v>60</v>
      </c>
      <c r="E100" s="8">
        <f t="array" ref="E100">COUNT(IF($A$2:$A$85=$A100,IF($D$2:$D$85=$D100,IF($F$2:$F$85=$F100,$E$2:$E$85))))</f>
        <v>3</v>
      </c>
      <c r="F100" s="13" t="s">
        <v>52</v>
      </c>
      <c r="G100" s="32">
        <f t="array" ref="G100">AVERAGE(IF($A$2:$A$85=$A100,IF($D$2:$D$85=$D100,G$2:G$85)))</f>
        <v>3.6444443333333338</v>
      </c>
      <c r="H100" s="32">
        <f t="array" ref="H100">AVERAGE(IF($A$2:$A$85=$A100,IF($D$2:$D$85=$D100,H$2:H$85)))</f>
        <v>3.466666333333333</v>
      </c>
      <c r="I100" s="32">
        <f t="array" ref="I100">AVERAGE(IF($A$2:$A$85=$A100,IF($D$2:$D$85=$D100,IF($F$2:$F$85=$F100,I$2:I$85))))</f>
        <v>0.69966666666666655</v>
      </c>
      <c r="J100" s="32">
        <f t="array" ref="J100">AVERAGE(IF($A$2:$A$85=$A100,IF($D$2:$D$85=$D100,IF($F$2:$F$85=$F100,J$2:J$85))))</f>
        <v>0.55933333333333335</v>
      </c>
      <c r="K100" s="32">
        <f t="array" ref="K100">AVERAGE(IF($A$2:$A$85=$A100,IF($D$2:$D$85=$D100,IF($F$2:$F$85=$F100,K$2:K$85))))</f>
        <v>0.15933333333333333</v>
      </c>
      <c r="L100" s="32">
        <f t="array" ref="L100">AVERAGE(IF($A$2:$A$85=$A100,IF($D$2:$D$85=$D100,IF($F$2:$F$85=$F100,L$2:L$85))))</f>
        <v>0.44533333333333336</v>
      </c>
    </row>
    <row r="101" spans="1:12" x14ac:dyDescent="0.15">
      <c r="A101" s="14" t="s">
        <v>106</v>
      </c>
      <c r="B101" s="9" t="s">
        <v>64</v>
      </c>
      <c r="C101" s="50" t="s">
        <v>119</v>
      </c>
      <c r="D101" s="14" t="s">
        <v>60</v>
      </c>
      <c r="E101" s="9">
        <f t="array" ref="E101">COUNT(IF($A$2:$A$85=$A101,IF($D$2:$D$85=$D101,IF($F$2:$F$85=$F101,$E$2:$E$85))))</f>
        <v>1</v>
      </c>
      <c r="F101" s="14" t="s">
        <v>52</v>
      </c>
      <c r="G101" s="32">
        <f t="array" ref="G101">AVERAGE(IF($A$2:$A$85=$A101,IF($D$2:$D$85=$D101,G$2:G$85)))</f>
        <v>2.7944443333333333</v>
      </c>
      <c r="H101" s="32">
        <f t="array" ref="H101">AVERAGE(IF($A$2:$A$85=$A101,IF($D$2:$D$85=$D101,H$2:H$85)))</f>
        <v>3</v>
      </c>
      <c r="I101" s="30">
        <f t="array" ref="I101">AVERAGE(IF($A$2:$A$85=$A101,IF($D$2:$D$85=$D101,IF($F$2:$F$85=$F101,I$2:I$85))))</f>
        <v>1.46</v>
      </c>
      <c r="J101" s="30">
        <f t="array" ref="J101">AVERAGE(IF($A$2:$A$85=$A101,IF($D$2:$D$85=$D101,IF($F$2:$F$85=$F101,J$2:J$85))))</f>
        <v>0.219</v>
      </c>
      <c r="K101" s="30">
        <f t="array" ref="K101">AVERAGE(IF($A$2:$A$85=$A101,IF($D$2:$D$85=$D101,IF($F$2:$F$85=$F101,K$2:K$85))))</f>
        <v>8.9999999999999993E-3</v>
      </c>
      <c r="L101" s="30">
        <f t="array" ref="L101">AVERAGE(IF($A$2:$A$85=$A101,IF($D$2:$D$85=$D101,IF($F$2:$F$85=$F101,L$2:L$85))))</f>
        <v>0.247</v>
      </c>
    </row>
    <row r="102" spans="1:12" x14ac:dyDescent="0.15">
      <c r="A102" s="13" t="s">
        <v>107</v>
      </c>
      <c r="B102" s="8" t="s">
        <v>79</v>
      </c>
      <c r="C102" s="13" t="s">
        <v>118</v>
      </c>
      <c r="D102" s="13" t="s">
        <v>60</v>
      </c>
      <c r="E102" s="8">
        <f t="array" ref="E102">COUNT(IF($A$2:$A$85=$A102,IF($D$2:$D$85=$D102,IF($F$2:$F$85=$F102,$E$2:$E$85))))</f>
        <v>2</v>
      </c>
      <c r="F102" s="13" t="s">
        <v>52</v>
      </c>
      <c r="G102" s="32">
        <f t="array" ref="G102">AVERAGE(IF($A$2:$A$85=$A102,IF($D$2:$D$85=$D102,G$2:G$85)))</f>
        <v>3.0277776666666667</v>
      </c>
      <c r="H102" s="32">
        <f t="array" ref="H102">AVERAGE(IF($A$2:$A$85=$A102,IF($D$2:$D$85=$D102,H$2:H$85)))</f>
        <v>2.9555556666666667</v>
      </c>
      <c r="I102" s="32">
        <f t="array" ref="I102">AVERAGE(IF($A$2:$A$85=$A102,IF($D$2:$D$85=$D102,IF($F$2:$F$85=$F102,I$2:I$85))))</f>
        <v>0.79299999999999993</v>
      </c>
      <c r="J102" s="32">
        <f t="array" ref="J102">AVERAGE(IF($A$2:$A$85=$A102,IF($D$2:$D$85=$D102,IF($F$2:$F$85=$F102,J$2:J$85))))</f>
        <v>0.34250000000000003</v>
      </c>
      <c r="K102" s="32">
        <f t="array" ref="K102">AVERAGE(IF($A$2:$A$85=$A102,IF($D$2:$D$85=$D102,IF($F$2:$F$85=$F102,K$2:K$85))))</f>
        <v>0.20400000000000001</v>
      </c>
      <c r="L102" s="32">
        <f t="array" ref="L102">AVERAGE(IF($A$2:$A$85=$A102,IF($D$2:$D$85=$D102,IF($F$2:$F$85=$F102,L$2:L$85))))</f>
        <v>0.40500000000000003</v>
      </c>
    </row>
    <row r="103" spans="1:12" x14ac:dyDescent="0.15">
      <c r="A103" s="14" t="s">
        <v>108</v>
      </c>
      <c r="B103" s="9" t="s">
        <v>79</v>
      </c>
      <c r="C103" s="50" t="s">
        <v>119</v>
      </c>
      <c r="D103" s="14" t="s">
        <v>60</v>
      </c>
      <c r="E103" s="9">
        <f t="array" ref="E103">COUNT(IF($A$2:$A$85=$A103,IF($D$2:$D$85=$D103,IF($F$2:$F$85=$F103,$E$2:$E$85))))</f>
        <v>3</v>
      </c>
      <c r="F103" s="14" t="s">
        <v>52</v>
      </c>
      <c r="G103" s="32">
        <f t="array" ref="G103">AVERAGE(IF($A$2:$A$85=$A103,IF($D$2:$D$85=$D103,G$2:G$85)))</f>
        <v>3.0722223333333338</v>
      </c>
      <c r="H103" s="32">
        <f t="array" ref="H103">AVERAGE(IF($A$2:$A$85=$A103,IF($D$2:$D$85=$D103,H$2:H$85)))</f>
        <v>3.3444446666666665</v>
      </c>
      <c r="I103" s="30">
        <f t="array" ref="I103">AVERAGE(IF($A$2:$A$85=$A103,IF($D$2:$D$85=$D103,IF($F$2:$F$85=$F103,I$2:I$85))))</f>
        <v>0.89699999999999991</v>
      </c>
      <c r="J103" s="30">
        <f t="array" ref="J103">AVERAGE(IF($A$2:$A$85=$A103,IF($D$2:$D$85=$D103,IF($F$2:$F$85=$F103,J$2:J$85))))</f>
        <v>0.41099999999999998</v>
      </c>
      <c r="K103" s="30">
        <f t="array" ref="K103">AVERAGE(IF($A$2:$A$85=$A103,IF($D$2:$D$85=$D103,IF($F$2:$F$85=$F103,K$2:K$85))))</f>
        <v>0.57466666666666666</v>
      </c>
      <c r="L103" s="30">
        <f t="array" ref="L103">AVERAGE(IF($A$2:$A$85=$A103,IF($D$2:$D$85=$D103,IF($F$2:$F$85=$F103,L$2:L$85))))</f>
        <v>0.39399999999999996</v>
      </c>
    </row>
    <row r="104" spans="1:12" x14ac:dyDescent="0.15">
      <c r="A104" s="13" t="s">
        <v>109</v>
      </c>
      <c r="B104" s="8" t="s">
        <v>64</v>
      </c>
      <c r="C104" s="13" t="s">
        <v>118</v>
      </c>
      <c r="D104" s="13" t="s">
        <v>60</v>
      </c>
      <c r="E104" s="8">
        <f t="array" ref="E104">COUNT(IF($A$2:$A$85=$A104,IF($D$2:$D$85=$D104,IF($F$2:$F$85=$F104,$E$2:$E$85))))</f>
        <v>3</v>
      </c>
      <c r="F104" s="13" t="s">
        <v>52</v>
      </c>
      <c r="G104" s="32">
        <f t="array" ref="G104">AVERAGE(IF($A$2:$A$85=$A104,IF($D$2:$D$85=$D104,G$2:G$85)))</f>
        <v>2.822222</v>
      </c>
      <c r="H104" s="32">
        <f t="array" ref="H104">AVERAGE(IF($A$2:$A$85=$A104,IF($D$2:$D$85=$D104,H$2:H$85)))</f>
        <v>2.405555333333333</v>
      </c>
      <c r="I104" s="32">
        <f t="array" ref="I104">AVERAGE(IF($A$2:$A$85=$A104,IF($D$2:$D$85=$D104,IF($F$2:$F$85=$F104,I$2:I$85))))</f>
        <v>0.53899999999999992</v>
      </c>
      <c r="J104" s="32">
        <f t="array" ref="J104">AVERAGE(IF($A$2:$A$85=$A104,IF($D$2:$D$85=$D104,IF($F$2:$F$85=$F104,J$2:J$85))))</f>
        <v>0.3105</v>
      </c>
      <c r="K104" s="32">
        <f t="array" ref="K104">AVERAGE(IF($A$2:$A$85=$A104,IF($D$2:$D$85=$D104,IF($F$2:$F$85=$F104,K$2:K$85))))</f>
        <v>0.48899999999999999</v>
      </c>
      <c r="L104" s="32">
        <f t="array" ref="L104">AVERAGE(IF($A$2:$A$85=$A104,IF($D$2:$D$85=$D104,IF($F$2:$F$85=$F104,L$2:L$85))))</f>
        <v>0.35</v>
      </c>
    </row>
    <row r="105" spans="1:12" x14ac:dyDescent="0.15">
      <c r="A105" s="14" t="s">
        <v>110</v>
      </c>
      <c r="B105" s="9" t="s">
        <v>64</v>
      </c>
      <c r="C105" s="50" t="s">
        <v>119</v>
      </c>
      <c r="D105" s="14" t="s">
        <v>60</v>
      </c>
      <c r="E105" s="9">
        <f t="array" ref="E105">COUNT(IF($A$2:$A$85=$A105,IF($D$2:$D$85=$D105,IF($F$2:$F$85=$F105,$E$2:$E$85))))</f>
        <v>3</v>
      </c>
      <c r="F105" s="14" t="s">
        <v>52</v>
      </c>
      <c r="G105" s="32">
        <f t="array" ref="G105">AVERAGE(IF($A$2:$A$85=$A105,IF($D$2:$D$85=$D105,G$2:G$85)))</f>
        <v>2.2222223333333333</v>
      </c>
      <c r="H105" s="32">
        <f t="array" ref="H105">AVERAGE(IF($A$2:$A$85=$A105,IF($D$2:$D$85=$D105,H$2:H$85)))</f>
        <v>2.2611109999999996</v>
      </c>
      <c r="I105" s="30">
        <f t="array" ref="I105">AVERAGE(IF($A$2:$A$85=$A105,IF($D$2:$D$85=$D105,IF($F$2:$F$85=$F105,I$2:I$85))))</f>
        <v>0.50700000000000001</v>
      </c>
      <c r="J105" s="30">
        <f t="array" ref="J105">AVERAGE(IF($A$2:$A$85=$A105,IF($D$2:$D$85=$D105,IF($F$2:$F$85=$F105,J$2:J$85))))</f>
        <v>0.34</v>
      </c>
      <c r="K105" s="30">
        <f t="array" ref="K105">AVERAGE(IF($A$2:$A$85=$A105,IF($D$2:$D$85=$D105,IF($F$2:$F$85=$F105,K$2:K$85))))</f>
        <v>0.10633333333333334</v>
      </c>
      <c r="L105" s="30">
        <f t="array" ref="L105">AVERAGE(IF($A$2:$A$85=$A105,IF($D$2:$D$85=$D105,IF($F$2:$F$85=$F105,L$2:L$85))))</f>
        <v>0.29366666666666669</v>
      </c>
    </row>
    <row r="106" spans="1:12" x14ac:dyDescent="0.15">
      <c r="A106" s="13" t="s">
        <v>111</v>
      </c>
      <c r="B106" s="8" t="s">
        <v>79</v>
      </c>
      <c r="C106" s="13" t="s">
        <v>118</v>
      </c>
      <c r="D106" s="13" t="s">
        <v>60</v>
      </c>
      <c r="E106" s="8">
        <f t="array" ref="E106">COUNT(IF($A$2:$A$85=$A106,IF($D$2:$D$85=$D106,IF($F$2:$F$85=$F106,$E$2:$E$85))))</f>
        <v>3</v>
      </c>
      <c r="F106" s="13" t="s">
        <v>52</v>
      </c>
      <c r="G106" s="32">
        <f t="array" ref="G106">AVERAGE(IF($A$2:$A$85=$A106,IF($D$2:$D$85=$D106,G$2:G$85)))</f>
        <v>3.5666670000000003</v>
      </c>
      <c r="H106" s="32">
        <f t="array" ref="H106">AVERAGE(IF($A$2:$A$85=$A106,IF($D$2:$D$85=$D106,H$2:H$85)))</f>
        <v>3.5</v>
      </c>
      <c r="I106" s="32">
        <f t="array" ref="I106">AVERAGE(IF($A$2:$A$85=$A106,IF($D$2:$D$85=$D106,IF($F$2:$F$85=$F106,I$2:I$85))))</f>
        <v>0.83700000000000008</v>
      </c>
      <c r="J106" s="32">
        <f t="array" ref="J106">AVERAGE(IF($A$2:$A$85=$A106,IF($D$2:$D$85=$D106,IF($F$2:$F$85=$F106,J$2:J$85))))</f>
        <v>0.42566666666666669</v>
      </c>
      <c r="K106" s="32">
        <f t="array" ref="K106">AVERAGE(IF($A$2:$A$85=$A106,IF($D$2:$D$85=$D106,IF($F$2:$F$85=$F106,K$2:K$85))))</f>
        <v>0.24233333333333332</v>
      </c>
      <c r="L106" s="32">
        <f t="array" ref="L106">AVERAGE(IF($A$2:$A$85=$A106,IF($D$2:$D$85=$D106,IF($F$2:$F$85=$F106,L$2:L$85))))</f>
        <v>0.44833333333333331</v>
      </c>
    </row>
    <row r="107" spans="1:12" x14ac:dyDescent="0.15">
      <c r="A107" s="14" t="s">
        <v>112</v>
      </c>
      <c r="B107" s="9" t="s">
        <v>79</v>
      </c>
      <c r="C107" s="50" t="s">
        <v>119</v>
      </c>
      <c r="D107" s="14" t="s">
        <v>60</v>
      </c>
      <c r="E107" s="9">
        <f t="array" ref="E107">COUNT(IF($A$2:$A$85=$A107,IF($D$2:$D$85=$D107,IF($F$2:$F$85=$F107,$E$2:$E$85))))</f>
        <v>2</v>
      </c>
      <c r="F107" s="14" t="s">
        <v>52</v>
      </c>
      <c r="G107" s="32">
        <f t="array" ref="G107">AVERAGE(IF($A$2:$A$85=$A107,IF($D$2:$D$85=$D107,G$2:G$85)))</f>
        <v>3.4666663333333338</v>
      </c>
      <c r="H107" s="32">
        <f t="array" ref="H107">AVERAGE(IF($A$2:$A$85=$A107,IF($D$2:$D$85=$D107,H$2:H$85)))</f>
        <v>3.4611113333333337</v>
      </c>
      <c r="I107" s="30">
        <f t="array" ref="I107">AVERAGE(IF($A$2:$A$85=$A107,IF($D$2:$D$85=$D107,IF($F$2:$F$85=$F107,I$2:I$85))))</f>
        <v>0.11750000000000001</v>
      </c>
      <c r="J107" s="30">
        <f t="array" ref="J107">AVERAGE(IF($A$2:$A$85=$A107,IF($D$2:$D$85=$D107,IF($F$2:$F$85=$F107,J$2:J$85))))</f>
        <v>0.22649999999999998</v>
      </c>
      <c r="K107" s="30">
        <f t="array" ref="K107">AVERAGE(IF($A$2:$A$85=$A107,IF($D$2:$D$85=$D107,IF($F$2:$F$85=$F107,K$2:K$85))))</f>
        <v>0.15949999999999998</v>
      </c>
      <c r="L107" s="30">
        <f t="array" ref="L107">AVERAGE(IF($A$2:$A$85=$A107,IF($D$2:$D$85=$D107,IF($F$2:$F$85=$F107,L$2:L$85))))</f>
        <v>0.309</v>
      </c>
    </row>
    <row r="108" spans="1:12" x14ac:dyDescent="0.15">
      <c r="A108" s="13" t="s">
        <v>113</v>
      </c>
      <c r="B108" s="8" t="s">
        <v>64</v>
      </c>
      <c r="C108" s="13" t="s">
        <v>118</v>
      </c>
      <c r="D108" s="13" t="s">
        <v>60</v>
      </c>
      <c r="E108" s="8">
        <f t="array" ref="E108">COUNT(IF($A$2:$A$85=$A108,IF($D$2:$D$85=$D108,IF($F$2:$F$85=$F108,$E$2:$E$85))))</f>
        <v>3</v>
      </c>
      <c r="F108" s="13" t="s">
        <v>52</v>
      </c>
      <c r="G108" s="32">
        <f t="array" ref="G108">AVERAGE(IF($A$2:$A$85=$A108,IF($D$2:$D$85=$D108,G$2:G$85)))</f>
        <v>2.4055556666666669</v>
      </c>
      <c r="H108" s="32">
        <f t="array" ref="H108">AVERAGE(IF($A$2:$A$85=$A108,IF($D$2:$D$85=$D108,H$2:H$85)))</f>
        <v>1.9888890000000001</v>
      </c>
      <c r="I108" s="32">
        <f t="array" ref="I108">AVERAGE(IF($A$2:$A$85=$A108,IF($D$2:$D$85=$D108,IF($F$2:$F$85=$F108,I$2:I$85))))</f>
        <v>0.77600000000000013</v>
      </c>
      <c r="J108" s="32">
        <f t="array" ref="J108">AVERAGE(IF($A$2:$A$85=$A108,IF($D$2:$D$85=$D108,IF($F$2:$F$85=$F108,J$2:J$85))))</f>
        <v>0.33966666666666673</v>
      </c>
      <c r="K108" s="32">
        <f t="array" ref="K108">AVERAGE(IF($A$2:$A$85=$A108,IF($D$2:$D$85=$D108,IF($F$2:$F$85=$F108,K$2:K$85))))</f>
        <v>0.17566666666666667</v>
      </c>
      <c r="L108" s="32">
        <f t="array" ref="L108">AVERAGE(IF($A$2:$A$85=$A108,IF($D$2:$D$85=$D108,IF($F$2:$F$85=$F108,L$2:L$85))))</f>
        <v>0.27366666666666667</v>
      </c>
    </row>
    <row r="109" spans="1:12" x14ac:dyDescent="0.15">
      <c r="A109" s="14" t="s">
        <v>114</v>
      </c>
      <c r="B109" s="9" t="s">
        <v>64</v>
      </c>
      <c r="C109" s="50" t="s">
        <v>119</v>
      </c>
      <c r="D109" s="14" t="s">
        <v>60</v>
      </c>
      <c r="E109" s="9">
        <f t="array" ref="E109">COUNT(IF($A$2:$A$85=$A109,IF($D$2:$D$85=$D109,IF($F$2:$F$85=$F109,$E$2:$E$85))))</f>
        <v>3</v>
      </c>
      <c r="F109" s="14" t="s">
        <v>52</v>
      </c>
      <c r="G109" s="32">
        <f t="array" ref="G109">AVERAGE(IF($A$2:$A$85=$A109,IF($D$2:$D$85=$D109,G$2:G$85)))</f>
        <v>2.7277780000000003</v>
      </c>
      <c r="H109" s="32">
        <f t="array" ref="H109">AVERAGE(IF($A$2:$A$85=$A109,IF($D$2:$D$85=$D109,H$2:H$85)))</f>
        <v>2.2722223333333331</v>
      </c>
      <c r="I109" s="30">
        <f t="array" ref="I109">AVERAGE(IF($A$2:$A$85=$A109,IF($D$2:$D$85=$D109,IF($F$2:$F$85=$F109,I$2:I$85))))</f>
        <v>0.6113333333333334</v>
      </c>
      <c r="J109" s="30">
        <f t="array" ref="J109">AVERAGE(IF($A$2:$A$85=$A109,IF($D$2:$D$85=$D109,IF($F$2:$F$85=$F109,J$2:J$85))))</f>
        <v>0.32166666666666671</v>
      </c>
      <c r="K109" s="30">
        <f t="array" ref="K109">AVERAGE(IF($A$2:$A$85=$A109,IF($D$2:$D$85=$D109,IF($F$2:$F$85=$F109,K$2:K$85))))</f>
        <v>0.11699999999999999</v>
      </c>
      <c r="L109" s="30">
        <f t="array" ref="L109">AVERAGE(IF($A$2:$A$85=$A109,IF($D$2:$D$85=$D109,IF($F$2:$F$85=$F109,L$2:L$85))))</f>
        <v>0.38033333333333336</v>
      </c>
    </row>
    <row r="110" spans="1:12" x14ac:dyDescent="0.15">
      <c r="A110" s="13" t="s">
        <v>4</v>
      </c>
      <c r="B110" s="8" t="s">
        <v>79</v>
      </c>
      <c r="C110" s="13" t="s">
        <v>118</v>
      </c>
      <c r="D110" s="13" t="s">
        <v>60</v>
      </c>
      <c r="E110" s="8">
        <f t="array" ref="E110">COUNT(IF($A$2:$A$85=$A110,IF($D$2:$D$85=$D110,IF($F$2:$F$85=$F110,$E$2:$E$85))))</f>
        <v>3</v>
      </c>
      <c r="F110" s="13" t="s">
        <v>52</v>
      </c>
      <c r="G110" s="32">
        <f t="array" ref="G110">AVERAGE(IF($A$2:$A$85=$A110,IF($D$2:$D$85=$D110,G$2:G$85)))</f>
        <v>3.3777776666666668</v>
      </c>
      <c r="H110" s="32">
        <f t="array" ref="H110">AVERAGE(IF($A$2:$A$85=$A110,IF($D$2:$D$85=$D110,H$2:H$85)))</f>
        <v>2.9388890000000001</v>
      </c>
      <c r="I110" s="32">
        <f t="array" ref="I110">AVERAGE(IF($A$2:$A$85=$A110,IF($D$2:$D$85=$D110,IF($F$2:$F$85=$F110,I$2:I$85))))</f>
        <v>1.07</v>
      </c>
      <c r="J110" s="32">
        <f t="array" ref="J110">AVERAGE(IF($A$2:$A$85=$A110,IF($D$2:$D$85=$D110,IF($F$2:$F$85=$F110,J$2:J$85))))</f>
        <v>0.45066666666666672</v>
      </c>
      <c r="K110" s="32">
        <f t="array" ref="K110">AVERAGE(IF($A$2:$A$85=$A110,IF($D$2:$D$85=$D110,IF($F$2:$F$85=$F110,K$2:K$85))))</f>
        <v>0.18200000000000002</v>
      </c>
      <c r="L110" s="32">
        <f t="array" ref="L110">AVERAGE(IF($A$2:$A$85=$A110,IF($D$2:$D$85=$D110,IF($F$2:$F$85=$F110,L$2:L$85))))</f>
        <v>0.35966666666666663</v>
      </c>
    </row>
    <row r="111" spans="1:12" x14ac:dyDescent="0.15">
      <c r="A111" s="14" t="s">
        <v>5</v>
      </c>
      <c r="B111" s="9" t="s">
        <v>79</v>
      </c>
      <c r="C111" s="50" t="s">
        <v>119</v>
      </c>
      <c r="D111" s="14" t="s">
        <v>60</v>
      </c>
      <c r="E111" s="9">
        <f t="array" ref="E111">COUNT(IF($A$2:$A$85=$A111,IF($D$2:$D$85=$D111,IF($F$2:$F$85=$F111,$E$2:$E$85))))</f>
        <v>2</v>
      </c>
      <c r="F111" s="14" t="s">
        <v>52</v>
      </c>
      <c r="G111" s="32">
        <f t="array" ref="G111">AVERAGE(IF($A$2:$A$85=$A111,IF($D$2:$D$85=$D111,G$2:G$85)))</f>
        <v>3.2388889999999999</v>
      </c>
      <c r="H111" s="32">
        <f t="array" ref="H111">AVERAGE(IF($A$2:$A$85=$A111,IF($D$2:$D$85=$D111,H$2:H$85)))</f>
        <v>3.3499996666666667</v>
      </c>
      <c r="I111" s="30">
        <f t="array" ref="I111">AVERAGE(IF($A$2:$A$85=$A111,IF($D$2:$D$85=$D111,IF($F$2:$F$85=$F111,I$2:I$85))))</f>
        <v>0.47499999999999998</v>
      </c>
      <c r="J111" s="30">
        <f t="array" ref="J111">AVERAGE(IF($A$2:$A$85=$A111,IF($D$2:$D$85=$D111,IF($F$2:$F$85=$F111,J$2:J$85))))</f>
        <v>0.27050000000000002</v>
      </c>
      <c r="K111" s="30">
        <f t="array" ref="K111">AVERAGE(IF($A$2:$A$85=$A111,IF($D$2:$D$85=$D111,IF($F$2:$F$85=$F111,K$2:K$85))))</f>
        <v>2.7E-2</v>
      </c>
      <c r="L111" s="30">
        <f t="array" ref="L111">AVERAGE(IF($A$2:$A$85=$A111,IF($D$2:$D$85=$D111,IF($F$2:$F$85=$F111,L$2:L$85))))</f>
        <v>0.29000000000000004</v>
      </c>
    </row>
    <row r="112" spans="1:12" x14ac:dyDescent="0.15">
      <c r="A112" s="13" t="s">
        <v>6</v>
      </c>
      <c r="B112" s="8" t="s">
        <v>64</v>
      </c>
      <c r="C112" s="13" t="s">
        <v>118</v>
      </c>
      <c r="D112" s="13" t="s">
        <v>60</v>
      </c>
      <c r="E112" s="8">
        <f t="array" ref="E112">COUNT(IF($A$2:$A$85=$A112,IF($D$2:$D$85=$D112,IF($F$2:$F$85=$F112,$E$2:$E$85))))</f>
        <v>3</v>
      </c>
      <c r="F112" s="13" t="s">
        <v>52</v>
      </c>
      <c r="G112" s="32">
        <f t="array" ref="G112">AVERAGE(IF($A$2:$A$85=$A112,IF($D$2:$D$85=$D112,G$2:G$85)))</f>
        <v>3.2333333333333329</v>
      </c>
      <c r="H112" s="32">
        <f t="array" ref="H112">AVERAGE(IF($A$2:$A$85=$A112,IF($D$2:$D$85=$D112,H$2:H$85)))</f>
        <v>3.4555553333333333</v>
      </c>
      <c r="I112" s="32">
        <f t="array" ref="I112">AVERAGE(IF($A$2:$A$85=$A112,IF($D$2:$D$85=$D112,IF($F$2:$F$85=$F112,I$2:I$85))))</f>
        <v>0.62733333333333341</v>
      </c>
      <c r="J112" s="32">
        <f t="array" ref="J112">AVERAGE(IF($A$2:$A$85=$A112,IF($D$2:$D$85=$D112,IF($F$2:$F$85=$F112,J$2:J$85))))</f>
        <v>0.39166666666666666</v>
      </c>
      <c r="K112" s="32">
        <f t="array" ref="K112">AVERAGE(IF($A$2:$A$85=$A112,IF($D$2:$D$85=$D112,IF($F$2:$F$85=$F112,K$2:K$85))))</f>
        <v>0.23699999999999999</v>
      </c>
      <c r="L112" s="32">
        <f t="array" ref="L112">AVERAGE(IF($A$2:$A$85=$A112,IF($D$2:$D$85=$D112,IF($F$2:$F$85=$F112,L$2:L$85))))</f>
        <v>0.38266666666666665</v>
      </c>
    </row>
    <row r="113" spans="1:12" x14ac:dyDescent="0.15">
      <c r="A113" s="14" t="s">
        <v>8</v>
      </c>
      <c r="B113" s="9" t="s">
        <v>64</v>
      </c>
      <c r="C113" s="50" t="s">
        <v>119</v>
      </c>
      <c r="D113" s="14" t="s">
        <v>60</v>
      </c>
      <c r="E113" s="9">
        <f t="array" ref="E113">COUNT(IF($A$2:$A$85=$A113,IF($D$2:$D$85=$D113,IF($F$2:$F$85=$F113,$E$2:$E$85))))</f>
        <v>3</v>
      </c>
      <c r="F113" s="14" t="s">
        <v>52</v>
      </c>
      <c r="G113" s="32">
        <f t="array" ref="G113">AVERAGE(IF($A$2:$A$85=$A113,IF($D$2:$D$85=$D113,G$2:G$85)))</f>
        <v>2.7722223333333336</v>
      </c>
      <c r="H113" s="32">
        <f t="array" ref="H113">AVERAGE(IF($A$2:$A$85=$A113,IF($D$2:$D$85=$D113,H$2:H$85)))</f>
        <v>2.5333333333333332</v>
      </c>
      <c r="I113" s="30">
        <f t="array" ref="I113">AVERAGE(IF($A$2:$A$85=$A113,IF($D$2:$D$85=$D113,IF($F$2:$F$85=$F113,I$2:I$85))))</f>
        <v>0.67533333333333323</v>
      </c>
      <c r="J113" s="30">
        <f t="array" ref="J113">AVERAGE(IF($A$2:$A$85=$A113,IF($D$2:$D$85=$D113,IF($F$2:$F$85=$F113,J$2:J$85))))</f>
        <v>0.31333333333333335</v>
      </c>
      <c r="K113" s="30">
        <f t="array" ref="K113">AVERAGE(IF($A$2:$A$85=$A113,IF($D$2:$D$85=$D113,IF($F$2:$F$85=$F113,K$2:K$85))))</f>
        <v>5.000000000000001E-2</v>
      </c>
      <c r="L113" s="30">
        <f t="array" ref="L113">AVERAGE(IF($A$2:$A$85=$A113,IF($D$2:$D$85=$D113,IF($F$2:$F$85=$F113,L$2:L$85))))</f>
        <v>0.27966666666666667</v>
      </c>
    </row>
    <row r="114" spans="1:12" x14ac:dyDescent="0.15">
      <c r="A114" s="13" t="s">
        <v>9</v>
      </c>
      <c r="B114" s="8" t="s">
        <v>79</v>
      </c>
      <c r="C114" s="13" t="s">
        <v>118</v>
      </c>
      <c r="D114" s="13" t="s">
        <v>60</v>
      </c>
      <c r="E114" s="8">
        <f t="array" ref="E114">COUNT(IF($A$2:$A$85=$A114,IF($D$2:$D$85=$D114,IF($F$2:$F$85=$F114,$E$2:$E$85))))</f>
        <v>3</v>
      </c>
      <c r="F114" s="13" t="s">
        <v>52</v>
      </c>
      <c r="G114" s="32">
        <f t="array" ref="G114">AVERAGE(IF($A$2:$A$85=$A114,IF($D$2:$D$85=$D114,G$2:G$85)))</f>
        <v>3.1333333333333329</v>
      </c>
      <c r="H114" s="32">
        <f t="array" ref="H114">AVERAGE(IF($A$2:$A$85=$A114,IF($D$2:$D$85=$D114,H$2:H$85)))</f>
        <v>2.5499996666666669</v>
      </c>
      <c r="I114" s="32">
        <f t="array" ref="I114">AVERAGE(IF($A$2:$A$85=$A114,IF($D$2:$D$85=$D114,IF($F$2:$F$85=$F114,I$2:I$85))))</f>
        <v>0.66266666666666663</v>
      </c>
      <c r="J114" s="32">
        <f t="array" ref="J114">AVERAGE(IF($A$2:$A$85=$A114,IF($D$2:$D$85=$D114,IF($F$2:$F$85=$F114,J$2:J$85))))</f>
        <v>0.34499999999999997</v>
      </c>
      <c r="K114" s="32">
        <f t="array" ref="K114">AVERAGE(IF($A$2:$A$85=$A114,IF($D$2:$D$85=$D114,IF($F$2:$F$85=$F114,K$2:K$85))))</f>
        <v>8.2000000000000003E-2</v>
      </c>
      <c r="L114" s="32">
        <f t="array" ref="L114">AVERAGE(IF($A$2:$A$85=$A114,IF($D$2:$D$85=$D114,IF($F$2:$F$85=$F114,L$2:L$85))))</f>
        <v>0.46766666666666667</v>
      </c>
    </row>
    <row r="115" spans="1:12" x14ac:dyDescent="0.15">
      <c r="A115" s="14" t="s">
        <v>7</v>
      </c>
      <c r="B115" s="9" t="s">
        <v>79</v>
      </c>
      <c r="C115" s="50" t="s">
        <v>119</v>
      </c>
      <c r="D115" s="14" t="s">
        <v>60</v>
      </c>
      <c r="E115" s="9">
        <f t="array" ref="E115">COUNT(IF($A$2:$A$85=$A115,IF($D$2:$D$85=$D115,IF($F$2:$F$85=$F115,$E$2:$E$85))))</f>
        <v>3</v>
      </c>
      <c r="F115" s="14" t="s">
        <v>52</v>
      </c>
      <c r="G115" s="32">
        <f t="array" ref="G115">AVERAGE(IF($A$2:$A$85=$A115,IF($D$2:$D$85=$D115,G$2:G$85)))</f>
        <v>3.338889</v>
      </c>
      <c r="H115" s="32">
        <f t="array" ref="H115">AVERAGE(IF($A$2:$A$85=$A115,IF($D$2:$D$85=$D115,H$2:H$85)))</f>
        <v>2.9722223333333333</v>
      </c>
      <c r="I115" s="30">
        <f t="array" ref="I115">AVERAGE(IF($A$2:$A$85=$A115,IF($D$2:$D$85=$D115,IF($F$2:$F$85=$F115,I$2:I$85))))</f>
        <v>0.56533333333333324</v>
      </c>
      <c r="J115" s="30">
        <f t="array" ref="J115">AVERAGE(IF($A$2:$A$85=$A115,IF($D$2:$D$85=$D115,IF($F$2:$F$85=$F115,J$2:J$85))))</f>
        <v>0.38500000000000001</v>
      </c>
      <c r="K115" s="30">
        <f t="array" ref="K115">AVERAGE(IF($A$2:$A$85=$A115,IF($D$2:$D$85=$D115,IF($F$2:$F$85=$F115,K$2:K$85))))</f>
        <v>0.153</v>
      </c>
      <c r="L115" s="30">
        <f t="array" ref="L115">AVERAGE(IF($A$2:$A$85=$A115,IF($D$2:$D$85=$D115,IF($F$2:$F$85=$F115,L$2:L$85))))</f>
        <v>0.37666666666666665</v>
      </c>
    </row>
    <row r="116" spans="1:12" x14ac:dyDescent="0.15">
      <c r="A116" s="13" t="s">
        <v>69</v>
      </c>
      <c r="B116" s="8" t="s">
        <v>79</v>
      </c>
      <c r="C116" s="13" t="s">
        <v>118</v>
      </c>
      <c r="D116" s="13" t="s">
        <v>60</v>
      </c>
      <c r="E116" s="8">
        <f t="array" ref="E116">COUNT(IF($A$2:$A$85=$A116,IF($D$2:$D$85=$D116,IF($F$2:$F$85=$F116,$E$2:$E$85))))</f>
        <v>3</v>
      </c>
      <c r="F116" s="13" t="s">
        <v>52</v>
      </c>
      <c r="G116" s="32">
        <f t="array" ref="G116">AVERAGE(IF($A$2:$A$85=$A116,IF($D$2:$D$85=$D116,G$2:G$85)))</f>
        <v>2.4888886666666665</v>
      </c>
      <c r="H116" s="32">
        <f t="array" ref="H116">AVERAGE(IF($A$2:$A$85=$A116,IF($D$2:$D$85=$D116,H$2:H$85)))</f>
        <v>2.1333333333333333</v>
      </c>
      <c r="I116" s="32">
        <f t="array" ref="I116">AVERAGE(IF($A$2:$A$85=$A116,IF($D$2:$D$85=$D116,IF($F$2:$F$85=$F116,I$2:I$85))))</f>
        <v>0.45400000000000001</v>
      </c>
      <c r="J116" s="32">
        <f t="array" ref="J116">AVERAGE(IF($A$2:$A$85=$A116,IF($D$2:$D$85=$D116,IF($F$2:$F$85=$F116,J$2:J$85))))</f>
        <v>0.38433333333333336</v>
      </c>
      <c r="K116" s="32">
        <f t="array" ref="K116">AVERAGE(IF($A$2:$A$85=$A116,IF($D$2:$D$85=$D116,IF($F$2:$F$85=$F116,K$2:K$85))))</f>
        <v>0.215</v>
      </c>
      <c r="L116" s="32">
        <f t="array" ref="L116">AVERAGE(IF($A$2:$A$85=$A116,IF($D$2:$D$85=$D116,IF($F$2:$F$85=$F116,L$2:L$85))))</f>
        <v>0.39966666666666667</v>
      </c>
    </row>
    <row r="117" spans="1:12" x14ac:dyDescent="0.15">
      <c r="A117" s="14" t="s">
        <v>70</v>
      </c>
      <c r="B117" s="9" t="s">
        <v>79</v>
      </c>
      <c r="C117" s="50" t="s">
        <v>119</v>
      </c>
      <c r="D117" s="14" t="s">
        <v>60</v>
      </c>
      <c r="E117" s="9">
        <f t="array" ref="E117">COUNT(IF($A$2:$A$85=$A117,IF($D$2:$D$85=$D117,IF($F$2:$F$85=$F117,$E$2:$E$85))))</f>
        <v>3</v>
      </c>
      <c r="F117" s="14" t="s">
        <v>52</v>
      </c>
      <c r="G117" s="32">
        <f t="array" ref="G117">AVERAGE(IF($A$2:$A$85=$A117,IF($D$2:$D$85=$D117,G$2:G$85)))</f>
        <v>2.6444446666666668</v>
      </c>
      <c r="H117" s="32">
        <f t="array" ref="H117">AVERAGE(IF($A$2:$A$85=$A117,IF($D$2:$D$85=$D117,H$2:H$85)))</f>
        <v>2.9888890000000004</v>
      </c>
      <c r="I117" s="30">
        <f t="array" ref="I117">AVERAGE(IF($A$2:$A$85=$A117,IF($D$2:$D$85=$D117,IF($F$2:$F$85=$F117,I$2:I$85))))</f>
        <v>0.85599999999999998</v>
      </c>
      <c r="J117" s="30">
        <f t="array" ref="J117">AVERAGE(IF($A$2:$A$85=$A117,IF($D$2:$D$85=$D117,IF($F$2:$F$85=$F117,J$2:J$85))))</f>
        <v>0.39566666666666661</v>
      </c>
      <c r="K117" s="30">
        <f t="array" ref="K117">AVERAGE(IF($A$2:$A$85=$A117,IF($D$2:$D$85=$D117,IF($F$2:$F$85=$F117,K$2:K$85))))</f>
        <v>0.245</v>
      </c>
      <c r="L117" s="30">
        <f t="array" ref="L117">AVERAGE(IF($A$2:$A$85=$A117,IF($D$2:$D$85=$D117,IF($F$2:$F$85=$F117,L$2:L$85))))</f>
        <v>0.45900000000000002</v>
      </c>
    </row>
    <row r="118" spans="1:12" x14ac:dyDescent="0.15">
      <c r="A118" s="13" t="s">
        <v>71</v>
      </c>
      <c r="B118" s="8" t="s">
        <v>79</v>
      </c>
      <c r="C118" s="13" t="s">
        <v>118</v>
      </c>
      <c r="D118" s="13" t="s">
        <v>60</v>
      </c>
      <c r="E118" s="8">
        <f t="array" ref="E118">COUNT(IF($A$2:$A$85=$A118,IF($D$2:$D$85=$D118,IF($F$2:$F$85=$F118,$E$2:$E$85))))</f>
        <v>3</v>
      </c>
      <c r="F118" s="13" t="s">
        <v>52</v>
      </c>
      <c r="G118" s="32">
        <f t="array" ref="G118">AVERAGE(IF($A$2:$A$85=$A118,IF($D$2:$D$85=$D118,G$2:G$85)))</f>
        <v>3.4055553333333335</v>
      </c>
      <c r="H118" s="32">
        <f t="array" ref="H118">AVERAGE(IF($A$2:$A$85=$A118,IF($D$2:$D$85=$D118,H$2:H$85)))</f>
        <v>3.5222220000000006</v>
      </c>
      <c r="I118" s="32">
        <f t="array" ref="I118">AVERAGE(IF($A$2:$A$85=$A118,IF($D$2:$D$85=$D118,IF($F$2:$F$85=$F118,I$2:I$85))))</f>
        <v>1.7183333333333335</v>
      </c>
      <c r="J118" s="32">
        <f t="array" ref="J118">AVERAGE(IF($A$2:$A$85=$A118,IF($D$2:$D$85=$D118,IF($F$2:$F$85=$F118,J$2:J$85))))</f>
        <v>0.442</v>
      </c>
      <c r="K118" s="32">
        <f t="array" ref="K118">AVERAGE(IF($A$2:$A$85=$A118,IF($D$2:$D$85=$D118,IF($F$2:$F$85=$F118,K$2:K$85))))</f>
        <v>0.53566666666666674</v>
      </c>
      <c r="L118" s="32">
        <f t="array" ref="L118">AVERAGE(IF($A$2:$A$85=$A118,IF($D$2:$D$85=$D118,IF($F$2:$F$85=$F118,L$2:L$85))))</f>
        <v>0.42366666666666664</v>
      </c>
    </row>
    <row r="119" spans="1:12" x14ac:dyDescent="0.15">
      <c r="A119" s="14" t="s">
        <v>72</v>
      </c>
      <c r="B119" s="9" t="s">
        <v>79</v>
      </c>
      <c r="C119" s="50" t="s">
        <v>119</v>
      </c>
      <c r="D119" s="14" t="s">
        <v>60</v>
      </c>
      <c r="E119" s="9">
        <f t="array" ref="E119">COUNT(IF($A$2:$A$85=$A119,IF($D$2:$D$85=$D119,IF($F$2:$F$85=$F119,$E$2:$E$85))))</f>
        <v>3</v>
      </c>
      <c r="F119" s="14" t="s">
        <v>52</v>
      </c>
      <c r="G119" s="32">
        <f t="array" ref="G119">AVERAGE(IF($A$2:$A$85=$A119,IF($D$2:$D$85=$D119,G$2:G$85)))</f>
        <v>3.2944443333333333</v>
      </c>
      <c r="H119" s="32">
        <f t="array" ref="H119">AVERAGE(IF($A$2:$A$85=$A119,IF($D$2:$D$85=$D119,H$2:H$85)))</f>
        <v>3.105555666666667</v>
      </c>
      <c r="I119" s="30">
        <f t="array" ref="I119">AVERAGE(IF($A$2:$A$85=$A119,IF($D$2:$D$85=$D119,IF($F$2:$F$85=$F119,I$2:I$85))))</f>
        <v>0.84733333333333327</v>
      </c>
      <c r="J119" s="30">
        <f t="array" ref="J119">AVERAGE(IF($A$2:$A$85=$A119,IF($D$2:$D$85=$D119,IF($F$2:$F$85=$F119,J$2:J$85))))</f>
        <v>0.312</v>
      </c>
      <c r="K119" s="30">
        <f t="array" ref="K119">AVERAGE(IF($A$2:$A$85=$A119,IF($D$2:$D$85=$D119,IF($F$2:$F$85=$F119,K$2:K$85))))</f>
        <v>6.2666666666666662E-2</v>
      </c>
      <c r="L119" s="30">
        <f t="array" ref="L119">AVERAGE(IF($A$2:$A$85=$A119,IF($D$2:$D$85=$D119,IF($F$2:$F$85=$F119,L$2:L$85))))</f>
        <v>0.29933333333333328</v>
      </c>
    </row>
    <row r="120" spans="1:12" x14ac:dyDescent="0.15">
      <c r="D120" s="1"/>
    </row>
    <row r="121" spans="1:12" x14ac:dyDescent="0.15">
      <c r="D121" s="1"/>
    </row>
    <row r="122" spans="1:12" x14ac:dyDescent="0.15">
      <c r="D122" s="1"/>
    </row>
    <row r="123" spans="1:12" x14ac:dyDescent="0.15">
      <c r="D123" s="1"/>
    </row>
    <row r="124" spans="1:12" x14ac:dyDescent="0.15">
      <c r="D124" s="1"/>
    </row>
    <row r="125" spans="1:12" x14ac:dyDescent="0.15">
      <c r="D125" s="1"/>
    </row>
    <row r="126" spans="1:12" x14ac:dyDescent="0.15">
      <c r="D126" s="1"/>
    </row>
    <row r="127" spans="1:12" x14ac:dyDescent="0.15">
      <c r="D127" s="1"/>
    </row>
    <row r="128" spans="1:12" x14ac:dyDescent="0.15">
      <c r="D128" s="1"/>
    </row>
    <row r="129" spans="4:4" x14ac:dyDescent="0.15">
      <c r="D129" s="1"/>
    </row>
    <row r="130" spans="4:4" x14ac:dyDescent="0.15">
      <c r="D130" s="1"/>
    </row>
    <row r="131" spans="4:4" x14ac:dyDescent="0.15">
      <c r="D131" s="1"/>
    </row>
    <row r="132" spans="4:4" x14ac:dyDescent="0.15">
      <c r="D132" s="1"/>
    </row>
    <row r="133" spans="4:4" x14ac:dyDescent="0.15">
      <c r="D133" s="1"/>
    </row>
    <row r="134" spans="4:4" x14ac:dyDescent="0.15">
      <c r="D134" s="1"/>
    </row>
    <row r="135" spans="4:4" x14ac:dyDescent="0.15">
      <c r="D135" s="1"/>
    </row>
    <row r="136" spans="4:4" x14ac:dyDescent="0.15">
      <c r="D136" s="1"/>
    </row>
    <row r="137" spans="4:4" x14ac:dyDescent="0.15">
      <c r="D137" s="1"/>
    </row>
    <row r="138" spans="4:4" x14ac:dyDescent="0.15">
      <c r="D138" s="1"/>
    </row>
    <row r="139" spans="4:4" x14ac:dyDescent="0.15">
      <c r="D139" s="1"/>
    </row>
    <row r="140" spans="4:4" x14ac:dyDescent="0.15">
      <c r="D140" s="1"/>
    </row>
    <row r="141" spans="4:4" x14ac:dyDescent="0.15">
      <c r="D141" s="1"/>
    </row>
    <row r="142" spans="4:4" x14ac:dyDescent="0.15">
      <c r="D142" s="1"/>
    </row>
    <row r="143" spans="4:4" x14ac:dyDescent="0.15">
      <c r="D143" s="1"/>
    </row>
    <row r="144" spans="4:4" x14ac:dyDescent="0.15">
      <c r="D144" s="1"/>
    </row>
    <row r="145" spans="4:4" x14ac:dyDescent="0.15">
      <c r="D145" s="1"/>
    </row>
    <row r="146" spans="4:4" x14ac:dyDescent="0.15">
      <c r="D146" s="1"/>
    </row>
    <row r="147" spans="4:4" x14ac:dyDescent="0.15">
      <c r="D147" s="1"/>
    </row>
    <row r="148" spans="4:4" x14ac:dyDescent="0.15">
      <c r="D148" s="1"/>
    </row>
    <row r="149" spans="4:4" x14ac:dyDescent="0.15">
      <c r="D149" s="1"/>
    </row>
    <row r="150" spans="4:4" x14ac:dyDescent="0.15">
      <c r="D150" s="1"/>
    </row>
    <row r="151" spans="4:4" x14ac:dyDescent="0.15">
      <c r="D151" s="1"/>
    </row>
    <row r="152" spans="4:4" x14ac:dyDescent="0.15">
      <c r="D152" s="1"/>
    </row>
    <row r="153" spans="4:4" x14ac:dyDescent="0.15">
      <c r="D153" s="1"/>
    </row>
    <row r="154" spans="4:4" x14ac:dyDescent="0.15">
      <c r="D154" s="1"/>
    </row>
    <row r="155" spans="4:4" x14ac:dyDescent="0.15">
      <c r="D155" s="1"/>
    </row>
    <row r="156" spans="4:4" x14ac:dyDescent="0.15">
      <c r="D156" s="1"/>
    </row>
    <row r="157" spans="4:4" x14ac:dyDescent="0.15">
      <c r="D157" s="1"/>
    </row>
    <row r="158" spans="4:4" x14ac:dyDescent="0.15">
      <c r="D158" s="1"/>
    </row>
    <row r="159" spans="4:4" x14ac:dyDescent="0.15">
      <c r="D159" s="1"/>
    </row>
    <row r="160" spans="4:4" x14ac:dyDescent="0.15">
      <c r="D160" s="1"/>
    </row>
    <row r="161" spans="4:4" x14ac:dyDescent="0.15">
      <c r="D161" s="1"/>
    </row>
    <row r="162" spans="4:4" x14ac:dyDescent="0.15">
      <c r="D162" s="1"/>
    </row>
    <row r="163" spans="4:4" x14ac:dyDescent="0.15">
      <c r="D163" s="1"/>
    </row>
    <row r="164" spans="4:4" x14ac:dyDescent="0.15">
      <c r="D164" s="1"/>
    </row>
    <row r="165" spans="4:4" x14ac:dyDescent="0.15">
      <c r="D165" s="1"/>
    </row>
    <row r="166" spans="4:4" x14ac:dyDescent="0.15">
      <c r="D166" s="1"/>
    </row>
    <row r="167" spans="4:4" x14ac:dyDescent="0.15">
      <c r="D167" s="1"/>
    </row>
    <row r="168" spans="4:4" x14ac:dyDescent="0.15">
      <c r="D168" s="1"/>
    </row>
    <row r="169" spans="4:4" x14ac:dyDescent="0.15">
      <c r="D169" s="1"/>
    </row>
    <row r="170" spans="4:4" x14ac:dyDescent="0.15">
      <c r="D170" s="1"/>
    </row>
    <row r="171" spans="4:4" x14ac:dyDescent="0.15">
      <c r="D171" s="1"/>
    </row>
    <row r="172" spans="4:4" x14ac:dyDescent="0.15">
      <c r="D172" s="1"/>
    </row>
    <row r="173" spans="4:4" x14ac:dyDescent="0.15">
      <c r="D173" s="1"/>
    </row>
    <row r="174" spans="4:4" x14ac:dyDescent="0.15">
      <c r="D174" s="1"/>
    </row>
    <row r="175" spans="4:4" x14ac:dyDescent="0.15">
      <c r="D175" s="1"/>
    </row>
    <row r="176" spans="4:4" x14ac:dyDescent="0.15">
      <c r="D176" s="1"/>
    </row>
    <row r="177" spans="4:4" x14ac:dyDescent="0.15">
      <c r="D177" s="1"/>
    </row>
    <row r="178" spans="4:4" x14ac:dyDescent="0.15">
      <c r="D178" s="1"/>
    </row>
    <row r="179" spans="4:4" x14ac:dyDescent="0.15">
      <c r="D179" s="1"/>
    </row>
    <row r="180" spans="4:4" x14ac:dyDescent="0.15">
      <c r="D180" s="1"/>
    </row>
    <row r="181" spans="4:4" x14ac:dyDescent="0.15">
      <c r="D181" s="1"/>
    </row>
    <row r="182" spans="4:4" x14ac:dyDescent="0.15">
      <c r="D182" s="1"/>
    </row>
    <row r="183" spans="4:4" x14ac:dyDescent="0.15">
      <c r="D183" s="1"/>
    </row>
    <row r="184" spans="4:4" x14ac:dyDescent="0.15">
      <c r="D184" s="1"/>
    </row>
    <row r="185" spans="4:4" x14ac:dyDescent="0.15">
      <c r="D185" s="1"/>
    </row>
    <row r="186" spans="4:4" x14ac:dyDescent="0.15">
      <c r="D186" s="1"/>
    </row>
    <row r="187" spans="4:4" x14ac:dyDescent="0.15">
      <c r="D187" s="1"/>
    </row>
    <row r="188" spans="4:4" x14ac:dyDescent="0.15">
      <c r="D188" s="1"/>
    </row>
    <row r="189" spans="4:4" x14ac:dyDescent="0.15">
      <c r="D189" s="1"/>
    </row>
    <row r="190" spans="4:4" x14ac:dyDescent="0.15">
      <c r="D190" s="1"/>
    </row>
    <row r="191" spans="4:4" x14ac:dyDescent="0.15">
      <c r="D191" s="1"/>
    </row>
    <row r="192" spans="4:4" x14ac:dyDescent="0.15">
      <c r="D192" s="1"/>
    </row>
    <row r="193" spans="4:4" x14ac:dyDescent="0.15">
      <c r="D193" s="1"/>
    </row>
    <row r="194" spans="4:4" x14ac:dyDescent="0.15">
      <c r="D194" s="1"/>
    </row>
    <row r="195" spans="4:4" x14ac:dyDescent="0.15">
      <c r="D195" s="1"/>
    </row>
    <row r="196" spans="4:4" x14ac:dyDescent="0.15">
      <c r="D196" s="1"/>
    </row>
    <row r="197" spans="4:4" x14ac:dyDescent="0.15">
      <c r="D197" s="1"/>
    </row>
    <row r="198" spans="4:4" x14ac:dyDescent="0.15">
      <c r="D198" s="1"/>
    </row>
    <row r="199" spans="4:4" x14ac:dyDescent="0.15">
      <c r="D199" s="1"/>
    </row>
    <row r="200" spans="4:4" x14ac:dyDescent="0.15">
      <c r="D200" s="1"/>
    </row>
    <row r="201" spans="4:4" x14ac:dyDescent="0.15">
      <c r="D201" s="1"/>
    </row>
    <row r="202" spans="4:4" x14ac:dyDescent="0.15">
      <c r="D202" s="1"/>
    </row>
    <row r="203" spans="4:4" x14ac:dyDescent="0.15">
      <c r="D203" s="1"/>
    </row>
    <row r="204" spans="4:4" x14ac:dyDescent="0.15">
      <c r="D204" s="1"/>
    </row>
    <row r="205" spans="4:4" x14ac:dyDescent="0.15">
      <c r="D205" s="1"/>
    </row>
    <row r="206" spans="4:4" x14ac:dyDescent="0.15">
      <c r="D206" s="1"/>
    </row>
    <row r="207" spans="4:4" x14ac:dyDescent="0.15">
      <c r="D207" s="1"/>
    </row>
    <row r="208" spans="4:4" x14ac:dyDescent="0.15">
      <c r="D208" s="1"/>
    </row>
    <row r="209" spans="4:4" x14ac:dyDescent="0.15">
      <c r="D209" s="1"/>
    </row>
    <row r="210" spans="4:4" x14ac:dyDescent="0.15">
      <c r="D210" s="1"/>
    </row>
    <row r="211" spans="4:4" x14ac:dyDescent="0.15">
      <c r="D211" s="1"/>
    </row>
    <row r="212" spans="4:4" x14ac:dyDescent="0.15">
      <c r="D212" s="1"/>
    </row>
    <row r="213" spans="4:4" x14ac:dyDescent="0.15">
      <c r="D213" s="1"/>
    </row>
    <row r="214" spans="4:4" x14ac:dyDescent="0.15">
      <c r="D214" s="1"/>
    </row>
    <row r="215" spans="4:4" x14ac:dyDescent="0.15">
      <c r="D215" s="1"/>
    </row>
    <row r="216" spans="4:4" x14ac:dyDescent="0.15">
      <c r="D216" s="1"/>
    </row>
    <row r="217" spans="4:4" x14ac:dyDescent="0.15">
      <c r="D217" s="1"/>
    </row>
    <row r="218" spans="4:4" x14ac:dyDescent="0.15">
      <c r="D218" s="1"/>
    </row>
    <row r="219" spans="4:4" x14ac:dyDescent="0.15">
      <c r="D219" s="1"/>
    </row>
    <row r="220" spans="4:4" x14ac:dyDescent="0.15">
      <c r="D220" s="1"/>
    </row>
    <row r="221" spans="4:4" x14ac:dyDescent="0.15">
      <c r="D221" s="1"/>
    </row>
    <row r="222" spans="4:4" x14ac:dyDescent="0.15">
      <c r="D222" s="1"/>
    </row>
    <row r="223" spans="4:4" x14ac:dyDescent="0.15">
      <c r="D223" s="1"/>
    </row>
    <row r="224" spans="4:4" x14ac:dyDescent="0.15">
      <c r="D224" s="1"/>
    </row>
    <row r="225" spans="4:4" x14ac:dyDescent="0.15">
      <c r="D225" s="1"/>
    </row>
    <row r="226" spans="4:4" x14ac:dyDescent="0.15">
      <c r="D226" s="1"/>
    </row>
    <row r="227" spans="4:4" x14ac:dyDescent="0.15">
      <c r="D227" s="1"/>
    </row>
    <row r="228" spans="4:4" x14ac:dyDescent="0.15">
      <c r="D228" s="1"/>
    </row>
    <row r="229" spans="4:4" x14ac:dyDescent="0.15">
      <c r="D229" s="1"/>
    </row>
    <row r="230" spans="4:4" x14ac:dyDescent="0.15">
      <c r="D230" s="1"/>
    </row>
    <row r="231" spans="4:4" x14ac:dyDescent="0.15">
      <c r="D231" s="1"/>
    </row>
    <row r="232" spans="4:4" x14ac:dyDescent="0.15">
      <c r="D232" s="1"/>
    </row>
    <row r="233" spans="4:4" x14ac:dyDescent="0.15">
      <c r="D233" s="1"/>
    </row>
    <row r="234" spans="4:4" x14ac:dyDescent="0.15">
      <c r="D234" s="1"/>
    </row>
    <row r="235" spans="4:4" x14ac:dyDescent="0.15">
      <c r="D235" s="1"/>
    </row>
    <row r="236" spans="4:4" x14ac:dyDescent="0.15">
      <c r="D236" s="1"/>
    </row>
    <row r="237" spans="4:4" x14ac:dyDescent="0.15">
      <c r="D237" s="1"/>
    </row>
    <row r="238" spans="4:4" x14ac:dyDescent="0.15">
      <c r="D238" s="1"/>
    </row>
    <row r="239" spans="4:4" x14ac:dyDescent="0.15">
      <c r="D239" s="1"/>
    </row>
    <row r="240" spans="4:4" x14ac:dyDescent="0.15">
      <c r="D240" s="1"/>
    </row>
    <row r="241" spans="4:4" x14ac:dyDescent="0.15">
      <c r="D241" s="1"/>
    </row>
    <row r="242" spans="4:4" x14ac:dyDescent="0.15">
      <c r="D242" s="1"/>
    </row>
    <row r="243" spans="4:4" x14ac:dyDescent="0.15">
      <c r="D243" s="1"/>
    </row>
    <row r="244" spans="4:4" x14ac:dyDescent="0.15">
      <c r="D244" s="1"/>
    </row>
    <row r="245" spans="4:4" x14ac:dyDescent="0.15">
      <c r="D245" s="1"/>
    </row>
    <row r="246" spans="4:4" x14ac:dyDescent="0.15">
      <c r="D246" s="1"/>
    </row>
    <row r="247" spans="4:4" x14ac:dyDescent="0.15">
      <c r="D247" s="1"/>
    </row>
    <row r="248" spans="4:4" x14ac:dyDescent="0.15">
      <c r="D248" s="1"/>
    </row>
    <row r="249" spans="4:4" x14ac:dyDescent="0.15">
      <c r="D249" s="1"/>
    </row>
    <row r="250" spans="4:4" x14ac:dyDescent="0.15">
      <c r="D250" s="1"/>
    </row>
    <row r="251" spans="4:4" x14ac:dyDescent="0.15">
      <c r="D251" s="1"/>
    </row>
    <row r="252" spans="4:4" x14ac:dyDescent="0.15">
      <c r="D252" s="1"/>
    </row>
    <row r="253" spans="4:4" x14ac:dyDescent="0.15">
      <c r="D253" s="1"/>
    </row>
    <row r="254" spans="4:4" x14ac:dyDescent="0.15">
      <c r="D254" s="1"/>
    </row>
    <row r="255" spans="4:4" x14ac:dyDescent="0.15">
      <c r="D255" s="1"/>
    </row>
    <row r="256" spans="4:4" x14ac:dyDescent="0.15">
      <c r="D256" s="1"/>
    </row>
    <row r="257" spans="4:4" x14ac:dyDescent="0.15">
      <c r="D257" s="1"/>
    </row>
    <row r="258" spans="4:4" x14ac:dyDescent="0.15">
      <c r="D258" s="1"/>
    </row>
    <row r="259" spans="4:4" x14ac:dyDescent="0.15">
      <c r="D259" s="1"/>
    </row>
    <row r="260" spans="4:4" x14ac:dyDescent="0.15">
      <c r="D260" s="1"/>
    </row>
    <row r="261" spans="4:4" x14ac:dyDescent="0.15">
      <c r="D261" s="1"/>
    </row>
    <row r="262" spans="4:4" x14ac:dyDescent="0.15">
      <c r="D262" s="1"/>
    </row>
    <row r="263" spans="4:4" x14ac:dyDescent="0.15">
      <c r="D263" s="1"/>
    </row>
    <row r="264" spans="4:4" x14ac:dyDescent="0.15">
      <c r="D264" s="1"/>
    </row>
    <row r="265" spans="4:4" x14ac:dyDescent="0.15">
      <c r="D265" s="1"/>
    </row>
    <row r="266" spans="4:4" x14ac:dyDescent="0.15">
      <c r="D266" s="1"/>
    </row>
    <row r="267" spans="4:4" x14ac:dyDescent="0.15">
      <c r="D267" s="1"/>
    </row>
    <row r="268" spans="4:4" x14ac:dyDescent="0.15">
      <c r="D268" s="1"/>
    </row>
    <row r="269" spans="4:4" x14ac:dyDescent="0.15">
      <c r="D269" s="1"/>
    </row>
    <row r="270" spans="4:4" x14ac:dyDescent="0.15">
      <c r="D270" s="1"/>
    </row>
    <row r="271" spans="4:4" x14ac:dyDescent="0.15">
      <c r="D271" s="1"/>
    </row>
    <row r="272" spans="4:4" x14ac:dyDescent="0.15">
      <c r="D272" s="1"/>
    </row>
    <row r="273" spans="4:4" x14ac:dyDescent="0.15">
      <c r="D273" s="1"/>
    </row>
    <row r="274" spans="4:4" x14ac:dyDescent="0.15">
      <c r="D274" s="1"/>
    </row>
    <row r="275" spans="4:4" x14ac:dyDescent="0.15">
      <c r="D275" s="1"/>
    </row>
    <row r="276" spans="4:4" x14ac:dyDescent="0.15">
      <c r="D276" s="1"/>
    </row>
    <row r="277" spans="4:4" x14ac:dyDescent="0.15">
      <c r="D277" s="1"/>
    </row>
    <row r="278" spans="4:4" x14ac:dyDescent="0.15">
      <c r="D278" s="1"/>
    </row>
    <row r="279" spans="4:4" x14ac:dyDescent="0.15">
      <c r="D279" s="1"/>
    </row>
    <row r="280" spans="4:4" x14ac:dyDescent="0.15">
      <c r="D280" s="1"/>
    </row>
    <row r="281" spans="4:4" x14ac:dyDescent="0.15">
      <c r="D281" s="1"/>
    </row>
    <row r="282" spans="4:4" x14ac:dyDescent="0.15">
      <c r="D282" s="1"/>
    </row>
    <row r="283" spans="4:4" x14ac:dyDescent="0.15">
      <c r="D283" s="1"/>
    </row>
    <row r="284" spans="4:4" x14ac:dyDescent="0.15">
      <c r="D284" s="1"/>
    </row>
    <row r="285" spans="4:4" x14ac:dyDescent="0.15">
      <c r="D285" s="1"/>
    </row>
    <row r="286" spans="4:4" x14ac:dyDescent="0.15">
      <c r="D286" s="1"/>
    </row>
    <row r="287" spans="4:4" x14ac:dyDescent="0.15">
      <c r="D287" s="1"/>
    </row>
    <row r="288" spans="4:4" x14ac:dyDescent="0.15">
      <c r="D288" s="1"/>
    </row>
    <row r="289" spans="4:4" x14ac:dyDescent="0.15">
      <c r="D289" s="1"/>
    </row>
    <row r="290" spans="4:4" x14ac:dyDescent="0.15">
      <c r="D290" s="1"/>
    </row>
    <row r="291" spans="4:4" x14ac:dyDescent="0.15">
      <c r="D291" s="1"/>
    </row>
    <row r="292" spans="4:4" x14ac:dyDescent="0.15">
      <c r="D292" s="1"/>
    </row>
    <row r="293" spans="4:4" x14ac:dyDescent="0.15">
      <c r="D293" s="1"/>
    </row>
    <row r="294" spans="4:4" x14ac:dyDescent="0.15">
      <c r="D294" s="1"/>
    </row>
    <row r="295" spans="4:4" x14ac:dyDescent="0.15">
      <c r="D295" s="1"/>
    </row>
    <row r="296" spans="4:4" x14ac:dyDescent="0.15">
      <c r="D296" s="1"/>
    </row>
    <row r="297" spans="4:4" x14ac:dyDescent="0.15">
      <c r="D297" s="1"/>
    </row>
    <row r="298" spans="4:4" x14ac:dyDescent="0.15">
      <c r="D298" s="1"/>
    </row>
    <row r="299" spans="4:4" x14ac:dyDescent="0.15">
      <c r="D299" s="1"/>
    </row>
    <row r="300" spans="4:4" x14ac:dyDescent="0.15">
      <c r="D300" s="1"/>
    </row>
    <row r="301" spans="4:4" x14ac:dyDescent="0.15">
      <c r="D301" s="1"/>
    </row>
    <row r="302" spans="4:4" x14ac:dyDescent="0.15">
      <c r="D302" s="1"/>
    </row>
    <row r="303" spans="4:4" x14ac:dyDescent="0.15">
      <c r="D303" s="1"/>
    </row>
    <row r="304" spans="4:4" x14ac:dyDescent="0.15">
      <c r="D304" s="1"/>
    </row>
    <row r="305" spans="4:4" x14ac:dyDescent="0.15">
      <c r="D305" s="1"/>
    </row>
    <row r="306" spans="4:4" x14ac:dyDescent="0.15">
      <c r="D306" s="1"/>
    </row>
    <row r="307" spans="4:4" x14ac:dyDescent="0.15">
      <c r="D307" s="1"/>
    </row>
    <row r="308" spans="4:4" x14ac:dyDescent="0.15">
      <c r="D308" s="1"/>
    </row>
    <row r="309" spans="4:4" x14ac:dyDescent="0.15">
      <c r="D309" s="1"/>
    </row>
    <row r="310" spans="4:4" x14ac:dyDescent="0.15">
      <c r="D310" s="1"/>
    </row>
    <row r="311" spans="4:4" x14ac:dyDescent="0.15">
      <c r="D311" s="1"/>
    </row>
    <row r="312" spans="4:4" x14ac:dyDescent="0.15">
      <c r="D312" s="1"/>
    </row>
    <row r="313" spans="4:4" x14ac:dyDescent="0.15">
      <c r="D313" s="1"/>
    </row>
    <row r="314" spans="4:4" x14ac:dyDescent="0.15">
      <c r="D314" s="1"/>
    </row>
    <row r="315" spans="4:4" x14ac:dyDescent="0.15">
      <c r="D315" s="1"/>
    </row>
    <row r="316" spans="4:4" x14ac:dyDescent="0.15">
      <c r="D316" s="1"/>
    </row>
    <row r="317" spans="4:4" x14ac:dyDescent="0.15">
      <c r="D317" s="1"/>
    </row>
    <row r="318" spans="4:4" x14ac:dyDescent="0.15">
      <c r="D318" s="1"/>
    </row>
    <row r="319" spans="4:4" x14ac:dyDescent="0.15">
      <c r="D319" s="1"/>
    </row>
    <row r="320" spans="4:4" x14ac:dyDescent="0.15">
      <c r="D320" s="1"/>
    </row>
    <row r="321" spans="4:4" x14ac:dyDescent="0.15">
      <c r="D321" s="1"/>
    </row>
    <row r="322" spans="4:4" x14ac:dyDescent="0.15">
      <c r="D322" s="1"/>
    </row>
    <row r="323" spans="4:4" x14ac:dyDescent="0.15">
      <c r="D323" s="1"/>
    </row>
    <row r="324" spans="4:4" x14ac:dyDescent="0.15">
      <c r="D324" s="1"/>
    </row>
    <row r="325" spans="4:4" x14ac:dyDescent="0.15">
      <c r="D325" s="1"/>
    </row>
    <row r="326" spans="4:4" x14ac:dyDescent="0.15">
      <c r="D326" s="1"/>
    </row>
    <row r="327" spans="4:4" x14ac:dyDescent="0.15">
      <c r="D327" s="1"/>
    </row>
    <row r="328" spans="4:4" x14ac:dyDescent="0.15">
      <c r="D328" s="1"/>
    </row>
    <row r="329" spans="4:4" x14ac:dyDescent="0.15">
      <c r="D329" s="1"/>
    </row>
    <row r="330" spans="4:4" x14ac:dyDescent="0.15">
      <c r="D330" s="1"/>
    </row>
    <row r="331" spans="4:4" x14ac:dyDescent="0.15">
      <c r="D331" s="1"/>
    </row>
    <row r="332" spans="4:4" x14ac:dyDescent="0.15">
      <c r="D332" s="1"/>
    </row>
    <row r="333" spans="4:4" x14ac:dyDescent="0.15">
      <c r="D333" s="1"/>
    </row>
    <row r="334" spans="4:4" x14ac:dyDescent="0.15">
      <c r="D334" s="1"/>
    </row>
    <row r="335" spans="4:4" x14ac:dyDescent="0.15">
      <c r="D335" s="1"/>
    </row>
    <row r="336" spans="4:4" x14ac:dyDescent="0.15">
      <c r="D336" s="1"/>
    </row>
    <row r="337" spans="4:4" x14ac:dyDescent="0.15">
      <c r="D337" s="1"/>
    </row>
    <row r="338" spans="4:4" x14ac:dyDescent="0.15">
      <c r="D338" s="1"/>
    </row>
    <row r="339" spans="4:4" x14ac:dyDescent="0.15">
      <c r="D339" s="1"/>
    </row>
    <row r="340" spans="4:4" x14ac:dyDescent="0.15">
      <c r="D340" s="1"/>
    </row>
    <row r="341" spans="4:4" x14ac:dyDescent="0.15">
      <c r="D341" s="1"/>
    </row>
    <row r="342" spans="4:4" x14ac:dyDescent="0.15">
      <c r="D342" s="1"/>
    </row>
    <row r="343" spans="4:4" x14ac:dyDescent="0.15">
      <c r="D343" s="1"/>
    </row>
    <row r="344" spans="4:4" x14ac:dyDescent="0.15">
      <c r="D344" s="1"/>
    </row>
    <row r="345" spans="4:4" x14ac:dyDescent="0.15">
      <c r="D345" s="1"/>
    </row>
    <row r="346" spans="4:4" x14ac:dyDescent="0.15">
      <c r="D346" s="1"/>
    </row>
    <row r="347" spans="4:4" x14ac:dyDescent="0.15">
      <c r="D347" s="1"/>
    </row>
    <row r="348" spans="4:4" x14ac:dyDescent="0.15">
      <c r="D348" s="1"/>
    </row>
    <row r="349" spans="4:4" x14ac:dyDescent="0.15">
      <c r="D349" s="1"/>
    </row>
    <row r="350" spans="4:4" x14ac:dyDescent="0.15">
      <c r="D350" s="1"/>
    </row>
    <row r="351" spans="4:4" x14ac:dyDescent="0.15">
      <c r="D351" s="1"/>
    </row>
    <row r="352" spans="4:4" x14ac:dyDescent="0.15">
      <c r="D352" s="1"/>
    </row>
    <row r="353" spans="4:4" x14ac:dyDescent="0.15">
      <c r="D353" s="1"/>
    </row>
    <row r="354" spans="4:4" x14ac:dyDescent="0.15">
      <c r="D354" s="1"/>
    </row>
    <row r="355" spans="4:4" x14ac:dyDescent="0.15">
      <c r="D355" s="1"/>
    </row>
    <row r="356" spans="4:4" x14ac:dyDescent="0.15">
      <c r="D356" s="1"/>
    </row>
    <row r="357" spans="4:4" x14ac:dyDescent="0.15">
      <c r="D357" s="1"/>
    </row>
    <row r="358" spans="4:4" x14ac:dyDescent="0.15">
      <c r="D358" s="1"/>
    </row>
    <row r="359" spans="4:4" x14ac:dyDescent="0.15">
      <c r="D359" s="1"/>
    </row>
    <row r="360" spans="4:4" x14ac:dyDescent="0.15">
      <c r="D360" s="1"/>
    </row>
    <row r="361" spans="4:4" x14ac:dyDescent="0.15">
      <c r="D361" s="1"/>
    </row>
    <row r="362" spans="4:4" x14ac:dyDescent="0.15">
      <c r="D362" s="1"/>
    </row>
    <row r="363" spans="4:4" x14ac:dyDescent="0.15">
      <c r="D363" s="1"/>
    </row>
    <row r="364" spans="4:4" x14ac:dyDescent="0.15">
      <c r="D364" s="1"/>
    </row>
    <row r="365" spans="4:4" x14ac:dyDescent="0.15">
      <c r="D365" s="1"/>
    </row>
    <row r="366" spans="4:4" x14ac:dyDescent="0.15">
      <c r="D366" s="1"/>
    </row>
    <row r="367" spans="4:4" x14ac:dyDescent="0.15">
      <c r="D367" s="1"/>
    </row>
    <row r="368" spans="4:4" x14ac:dyDescent="0.15">
      <c r="D368" s="1"/>
    </row>
    <row r="369" spans="4:4" x14ac:dyDescent="0.15">
      <c r="D369" s="1"/>
    </row>
    <row r="370" spans="4:4" x14ac:dyDescent="0.15">
      <c r="D370" s="1"/>
    </row>
    <row r="371" spans="4:4" x14ac:dyDescent="0.15">
      <c r="D371" s="1"/>
    </row>
    <row r="372" spans="4:4" x14ac:dyDescent="0.15">
      <c r="D372" s="1"/>
    </row>
    <row r="373" spans="4:4" x14ac:dyDescent="0.15">
      <c r="D373" s="1"/>
    </row>
  </sheetData>
  <pageMargins left="0.7" right="0.7" top="0.75" bottom="0.75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70" workbookViewId="0">
      <selection activeCell="C69" sqref="C69"/>
    </sheetView>
  </sheetViews>
  <sheetFormatPr baseColWidth="10" defaultColWidth="10.6640625" defaultRowHeight="13" x14ac:dyDescent="0.15"/>
  <cols>
    <col min="1" max="1" width="10" style="1" bestFit="1" customWidth="1"/>
    <col min="2" max="2" width="3.6640625" style="3" customWidth="1"/>
    <col min="3" max="3" width="18.6640625" style="17" bestFit="1" customWidth="1"/>
    <col min="4" max="4" width="8.5" style="3" customWidth="1"/>
    <col min="5" max="5" width="11.6640625" style="3" bestFit="1" customWidth="1"/>
    <col min="6" max="6" width="11.6640625" style="17" customWidth="1"/>
    <col min="7" max="8" width="10" style="31" bestFit="1" customWidth="1"/>
    <col min="9" max="9" width="10" style="31" customWidth="1"/>
    <col min="10" max="10" width="9.5" style="31" customWidth="1"/>
    <col min="11" max="11" width="7.33203125" style="31" bestFit="1" customWidth="1"/>
    <col min="12" max="14" width="7.33203125" style="31" customWidth="1"/>
    <col min="15" max="15" width="6.83203125" style="31" customWidth="1"/>
    <col min="16" max="17" width="11.5" style="31" bestFit="1" customWidth="1"/>
    <col min="18" max="16384" width="10.6640625" style="1"/>
  </cols>
  <sheetData>
    <row r="1" spans="1:18" s="2" customFormat="1" x14ac:dyDescent="0.15">
      <c r="A1" s="7" t="s">
        <v>61</v>
      </c>
      <c r="B1" s="7" t="s">
        <v>63</v>
      </c>
      <c r="C1" s="25" t="s">
        <v>62</v>
      </c>
      <c r="D1" s="7" t="s">
        <v>30</v>
      </c>
      <c r="E1" s="7" t="s">
        <v>65</v>
      </c>
      <c r="F1" s="25" t="s">
        <v>53</v>
      </c>
      <c r="G1" s="34" t="s">
        <v>85</v>
      </c>
      <c r="H1" s="34" t="s">
        <v>14</v>
      </c>
      <c r="I1" s="34" t="s">
        <v>16</v>
      </c>
      <c r="J1" s="34" t="s">
        <v>66</v>
      </c>
      <c r="K1" s="34" t="s">
        <v>74</v>
      </c>
      <c r="L1" s="34" t="s">
        <v>75</v>
      </c>
      <c r="M1" s="34" t="s">
        <v>76</v>
      </c>
      <c r="N1" s="34" t="s">
        <v>17</v>
      </c>
      <c r="O1" s="34" t="s">
        <v>18</v>
      </c>
      <c r="P1" s="34" t="s">
        <v>48</v>
      </c>
      <c r="Q1" s="34" t="s">
        <v>49</v>
      </c>
      <c r="R1" s="37" t="s">
        <v>1</v>
      </c>
    </row>
    <row r="2" spans="1:18" x14ac:dyDescent="0.15">
      <c r="A2" s="5" t="s">
        <v>97</v>
      </c>
      <c r="B2" s="8" t="s">
        <v>64</v>
      </c>
      <c r="C2" s="13" t="s">
        <v>118</v>
      </c>
      <c r="D2" s="5" t="s">
        <v>60</v>
      </c>
      <c r="E2" s="8">
        <v>1</v>
      </c>
      <c r="F2" s="13" t="s">
        <v>52</v>
      </c>
      <c r="G2" s="32">
        <v>2.6166670000000001</v>
      </c>
      <c r="H2" s="32">
        <v>2.2166670000000002</v>
      </c>
      <c r="I2" s="32">
        <v>2.516667</v>
      </c>
      <c r="J2" s="32" t="s">
        <v>15</v>
      </c>
      <c r="K2" s="32" t="s">
        <v>15</v>
      </c>
      <c r="L2" s="32" t="s">
        <v>15</v>
      </c>
      <c r="M2" s="32" t="s">
        <v>15</v>
      </c>
      <c r="N2" s="32" t="s">
        <v>15</v>
      </c>
      <c r="O2" s="32" t="s">
        <v>15</v>
      </c>
      <c r="P2" s="33" t="e">
        <f t="shared" ref="P2:P15" si="0">AVERAGE(K2,M2,O2)</f>
        <v>#DIV/0!</v>
      </c>
      <c r="Q2" s="33" t="e">
        <f t="shared" ref="Q2:Q15" si="1">AVERAGE(L2,N2)</f>
        <v>#DIV/0!</v>
      </c>
      <c r="R2" s="32" t="s">
        <v>3</v>
      </c>
    </row>
    <row r="3" spans="1:18" x14ac:dyDescent="0.15">
      <c r="A3" s="5" t="s">
        <v>97</v>
      </c>
      <c r="B3" s="8" t="s">
        <v>64</v>
      </c>
      <c r="C3" s="13" t="s">
        <v>118</v>
      </c>
      <c r="D3" s="5" t="s">
        <v>60</v>
      </c>
      <c r="E3" s="8">
        <v>2</v>
      </c>
      <c r="F3" s="13" t="s">
        <v>52</v>
      </c>
      <c r="G3" s="32">
        <v>2.6166670000000001</v>
      </c>
      <c r="H3" s="32">
        <v>2.5333329999999998</v>
      </c>
      <c r="I3" s="32">
        <v>2.35</v>
      </c>
      <c r="J3" s="32">
        <v>0.16400000000000001</v>
      </c>
      <c r="K3" s="32">
        <v>0.32400000000000001</v>
      </c>
      <c r="L3" s="32">
        <v>0.33100000000000002</v>
      </c>
      <c r="M3" s="32">
        <v>0.32500000000000001</v>
      </c>
      <c r="N3" s="32">
        <v>6.8000000000000005E-2</v>
      </c>
      <c r="O3" s="32">
        <v>0.36399999999999999</v>
      </c>
      <c r="P3" s="33">
        <f t="shared" si="0"/>
        <v>0.33766666666666662</v>
      </c>
      <c r="Q3" s="33">
        <f t="shared" si="1"/>
        <v>0.19950000000000001</v>
      </c>
      <c r="R3" s="32" t="s">
        <v>3</v>
      </c>
    </row>
    <row r="4" spans="1:18" x14ac:dyDescent="0.15">
      <c r="A4" s="5" t="s">
        <v>97</v>
      </c>
      <c r="B4" s="8" t="s">
        <v>64</v>
      </c>
      <c r="C4" s="13" t="s">
        <v>118</v>
      </c>
      <c r="D4" s="5" t="s">
        <v>60</v>
      </c>
      <c r="E4" s="8">
        <v>3</v>
      </c>
      <c r="F4" s="13" t="s">
        <v>52</v>
      </c>
      <c r="G4" s="32">
        <v>2.983333</v>
      </c>
      <c r="H4" s="32">
        <v>1.766667</v>
      </c>
      <c r="I4" s="32">
        <v>2.8833329999999999</v>
      </c>
      <c r="J4" s="32" t="s">
        <v>15</v>
      </c>
      <c r="K4" s="32" t="s">
        <v>15</v>
      </c>
      <c r="L4" s="32" t="s">
        <v>15</v>
      </c>
      <c r="M4" s="32" t="s">
        <v>15</v>
      </c>
      <c r="N4" s="32" t="s">
        <v>15</v>
      </c>
      <c r="O4" s="32" t="s">
        <v>15</v>
      </c>
      <c r="P4" s="33" t="e">
        <f t="shared" si="0"/>
        <v>#DIV/0!</v>
      </c>
      <c r="Q4" s="33" t="e">
        <f t="shared" si="1"/>
        <v>#DIV/0!</v>
      </c>
      <c r="R4" s="32" t="s">
        <v>3</v>
      </c>
    </row>
    <row r="5" spans="1:18" x14ac:dyDescent="0.15">
      <c r="A5" s="4" t="s">
        <v>98</v>
      </c>
      <c r="B5" s="9" t="s">
        <v>64</v>
      </c>
      <c r="C5" s="50" t="s">
        <v>119</v>
      </c>
      <c r="D5" s="4" t="s">
        <v>60</v>
      </c>
      <c r="E5" s="9">
        <v>1</v>
      </c>
      <c r="F5" s="14" t="s">
        <v>52</v>
      </c>
      <c r="G5" s="30">
        <v>3.016667</v>
      </c>
      <c r="H5" s="30">
        <v>2.8</v>
      </c>
      <c r="I5" s="30">
        <v>3.266667</v>
      </c>
      <c r="J5" s="30">
        <v>2.1059999999999999</v>
      </c>
      <c r="K5" s="30">
        <v>0.76500000000000001</v>
      </c>
      <c r="L5" s="30">
        <v>0.32900000000000001</v>
      </c>
      <c r="M5" s="30">
        <v>0.58499999999999996</v>
      </c>
      <c r="N5" s="31">
        <v>0.11799999999999999</v>
      </c>
      <c r="O5" s="31">
        <v>0.505</v>
      </c>
      <c r="P5" s="31">
        <f t="shared" si="0"/>
        <v>0.61833333333333329</v>
      </c>
      <c r="Q5" s="31">
        <f t="shared" si="1"/>
        <v>0.2235</v>
      </c>
      <c r="R5" s="31" t="s">
        <v>2</v>
      </c>
    </row>
    <row r="6" spans="1:18" x14ac:dyDescent="0.15">
      <c r="A6" s="4" t="s">
        <v>98</v>
      </c>
      <c r="B6" s="9" t="s">
        <v>64</v>
      </c>
      <c r="C6" s="50" t="s">
        <v>119</v>
      </c>
      <c r="D6" s="4" t="s">
        <v>60</v>
      </c>
      <c r="E6" s="9">
        <v>2</v>
      </c>
      <c r="F6" s="14" t="s">
        <v>52</v>
      </c>
      <c r="G6" s="30">
        <v>2.9666670000000002</v>
      </c>
      <c r="H6" s="30">
        <v>2.733333</v>
      </c>
      <c r="I6" s="30">
        <v>2.6166670000000001</v>
      </c>
      <c r="J6" s="30">
        <v>1.3160000000000001</v>
      </c>
      <c r="K6" s="30">
        <v>0.36899999999999999</v>
      </c>
      <c r="L6" s="30">
        <v>0.35299999999999998</v>
      </c>
      <c r="M6" s="30">
        <v>0.46300000000000002</v>
      </c>
      <c r="N6" s="31">
        <v>1.7000000000000001E-2</v>
      </c>
      <c r="O6" s="31">
        <v>0.57199999999999995</v>
      </c>
      <c r="P6" s="31">
        <f t="shared" si="0"/>
        <v>0.46799999999999997</v>
      </c>
      <c r="Q6" s="31">
        <f t="shared" si="1"/>
        <v>0.185</v>
      </c>
      <c r="R6" s="31" t="s">
        <v>2</v>
      </c>
    </row>
    <row r="7" spans="1:18" x14ac:dyDescent="0.15">
      <c r="A7" s="4" t="s">
        <v>98</v>
      </c>
      <c r="B7" s="9" t="s">
        <v>64</v>
      </c>
      <c r="C7" s="50" t="s">
        <v>119</v>
      </c>
      <c r="D7" s="4" t="s">
        <v>60</v>
      </c>
      <c r="E7" s="9">
        <v>3</v>
      </c>
      <c r="F7" s="14" t="s">
        <v>11</v>
      </c>
      <c r="G7" s="30">
        <v>2.5666669999999998</v>
      </c>
      <c r="H7" s="30">
        <v>2.65</v>
      </c>
      <c r="I7" s="30">
        <v>2.9333330000000002</v>
      </c>
      <c r="J7" s="30" t="s">
        <v>15</v>
      </c>
      <c r="K7" s="30" t="s">
        <v>15</v>
      </c>
      <c r="L7" s="30" t="s">
        <v>15</v>
      </c>
      <c r="M7" s="30" t="s">
        <v>15</v>
      </c>
      <c r="N7" s="31" t="s">
        <v>15</v>
      </c>
      <c r="O7" s="31" t="s">
        <v>15</v>
      </c>
      <c r="P7" s="31" t="s">
        <v>15</v>
      </c>
      <c r="Q7" s="31" t="s">
        <v>15</v>
      </c>
      <c r="R7" s="31" t="s">
        <v>2</v>
      </c>
    </row>
    <row r="8" spans="1:18" x14ac:dyDescent="0.15">
      <c r="A8" s="5" t="s">
        <v>99</v>
      </c>
      <c r="B8" s="8" t="s">
        <v>79</v>
      </c>
      <c r="C8" s="13" t="s">
        <v>118</v>
      </c>
      <c r="D8" s="5" t="s">
        <v>60</v>
      </c>
      <c r="E8" s="8">
        <v>1</v>
      </c>
      <c r="F8" s="13" t="s">
        <v>52</v>
      </c>
      <c r="G8" s="32">
        <v>3.7</v>
      </c>
      <c r="H8" s="32">
        <v>2.85</v>
      </c>
      <c r="I8" s="32">
        <v>2.9</v>
      </c>
      <c r="J8" s="32">
        <v>0.97199999999999998</v>
      </c>
      <c r="K8" s="32">
        <v>0.30299999999999999</v>
      </c>
      <c r="L8" s="32">
        <v>0.59199999999999997</v>
      </c>
      <c r="M8" s="32">
        <v>0.40200000000000002</v>
      </c>
      <c r="N8" s="32">
        <v>0.26300000000000001</v>
      </c>
      <c r="O8" s="32">
        <v>0.32100000000000001</v>
      </c>
      <c r="P8" s="33">
        <f t="shared" si="0"/>
        <v>0.34200000000000003</v>
      </c>
      <c r="Q8" s="33">
        <f t="shared" si="1"/>
        <v>0.42749999999999999</v>
      </c>
      <c r="R8" s="32" t="s">
        <v>3</v>
      </c>
    </row>
    <row r="9" spans="1:18" x14ac:dyDescent="0.15">
      <c r="A9" s="5" t="s">
        <v>99</v>
      </c>
      <c r="B9" s="8" t="s">
        <v>79</v>
      </c>
      <c r="C9" s="13" t="s">
        <v>118</v>
      </c>
      <c r="D9" s="5" t="s">
        <v>60</v>
      </c>
      <c r="E9" s="8">
        <v>2</v>
      </c>
      <c r="F9" s="13" t="s">
        <v>52</v>
      </c>
      <c r="G9" s="32">
        <v>3.5666669999999998</v>
      </c>
      <c r="H9" s="32">
        <v>3.15</v>
      </c>
      <c r="I9" s="32">
        <v>3.5</v>
      </c>
      <c r="J9" s="32">
        <v>1.607</v>
      </c>
      <c r="K9" s="32">
        <v>0.49099999999999999</v>
      </c>
      <c r="L9" s="32">
        <v>0.25800000000000001</v>
      </c>
      <c r="M9" s="32">
        <v>0.48299999999999998</v>
      </c>
      <c r="N9" s="32">
        <v>0.23699999999999999</v>
      </c>
      <c r="O9" s="32">
        <v>0.33500000000000002</v>
      </c>
      <c r="P9" s="33">
        <f t="shared" si="0"/>
        <v>0.4363333333333333</v>
      </c>
      <c r="Q9" s="33">
        <f t="shared" si="1"/>
        <v>0.2475</v>
      </c>
      <c r="R9" s="32" t="s">
        <v>3</v>
      </c>
    </row>
    <row r="10" spans="1:18" x14ac:dyDescent="0.15">
      <c r="A10" s="5" t="s">
        <v>99</v>
      </c>
      <c r="B10" s="8" t="s">
        <v>79</v>
      </c>
      <c r="C10" s="13" t="s">
        <v>118</v>
      </c>
      <c r="D10" s="5" t="s">
        <v>60</v>
      </c>
      <c r="E10" s="8">
        <v>3</v>
      </c>
      <c r="F10" s="13" t="s">
        <v>52</v>
      </c>
      <c r="G10" s="32">
        <v>2.9666670000000002</v>
      </c>
      <c r="H10" s="32">
        <v>3.4</v>
      </c>
      <c r="I10" s="32">
        <v>3.1</v>
      </c>
      <c r="J10" s="32">
        <v>0.78900000000000003</v>
      </c>
      <c r="K10" s="32">
        <v>0.50600000000000001</v>
      </c>
      <c r="L10" s="32">
        <v>0.161</v>
      </c>
      <c r="M10" s="32">
        <v>0.376</v>
      </c>
      <c r="N10" s="32">
        <v>0.39</v>
      </c>
      <c r="O10" s="32">
        <v>0.255</v>
      </c>
      <c r="P10" s="33">
        <f t="shared" si="0"/>
        <v>0.379</v>
      </c>
      <c r="Q10" s="33">
        <f t="shared" si="1"/>
        <v>0.27550000000000002</v>
      </c>
      <c r="R10" s="32" t="s">
        <v>3</v>
      </c>
    </row>
    <row r="11" spans="1:18" x14ac:dyDescent="0.15">
      <c r="A11" s="4" t="s">
        <v>100</v>
      </c>
      <c r="B11" s="9" t="s">
        <v>79</v>
      </c>
      <c r="C11" s="50" t="s">
        <v>119</v>
      </c>
      <c r="D11" s="4" t="s">
        <v>60</v>
      </c>
      <c r="E11" s="9">
        <v>1</v>
      </c>
      <c r="F11" s="14" t="s">
        <v>52</v>
      </c>
      <c r="G11" s="30">
        <v>3.3166669999999998</v>
      </c>
      <c r="H11" s="30">
        <v>2.5499999999999998</v>
      </c>
      <c r="I11" s="30">
        <v>2.9</v>
      </c>
      <c r="J11" s="30">
        <v>1.115</v>
      </c>
      <c r="K11" s="30">
        <v>0.39300000000000002</v>
      </c>
      <c r="L11" s="30">
        <v>0.26300000000000001</v>
      </c>
      <c r="M11" s="30">
        <v>0.32900000000000001</v>
      </c>
      <c r="N11" s="31">
        <v>0.376</v>
      </c>
      <c r="O11" s="31">
        <v>0.41499999999999998</v>
      </c>
      <c r="P11" s="31">
        <f t="shared" si="0"/>
        <v>0.379</v>
      </c>
      <c r="Q11" s="31">
        <f t="shared" si="1"/>
        <v>0.31950000000000001</v>
      </c>
      <c r="R11" s="31" t="s">
        <v>3</v>
      </c>
    </row>
    <row r="12" spans="1:18" x14ac:dyDescent="0.15">
      <c r="A12" s="4" t="s">
        <v>100</v>
      </c>
      <c r="B12" s="9" t="s">
        <v>79</v>
      </c>
      <c r="C12" s="50" t="s">
        <v>119</v>
      </c>
      <c r="D12" s="4" t="s">
        <v>60</v>
      </c>
      <c r="E12" s="9">
        <v>2</v>
      </c>
      <c r="F12" s="14" t="s">
        <v>52</v>
      </c>
      <c r="G12" s="30">
        <v>2.7166670000000002</v>
      </c>
      <c r="H12" s="30">
        <v>2.4</v>
      </c>
      <c r="I12" s="30">
        <v>2.7166670000000002</v>
      </c>
      <c r="J12" s="30">
        <v>0.379</v>
      </c>
      <c r="K12" s="30">
        <v>0.43</v>
      </c>
      <c r="L12" s="30">
        <v>4.9000000000000002E-2</v>
      </c>
      <c r="M12" s="30">
        <v>0.32700000000000001</v>
      </c>
      <c r="N12" s="31">
        <v>0.16400000000000001</v>
      </c>
      <c r="O12" s="31">
        <v>0.35799999999999998</v>
      </c>
      <c r="P12" s="31">
        <f t="shared" si="0"/>
        <v>0.37166666666666665</v>
      </c>
      <c r="Q12" s="31">
        <f t="shared" si="1"/>
        <v>0.10650000000000001</v>
      </c>
      <c r="R12" s="31" t="s">
        <v>3</v>
      </c>
    </row>
    <row r="13" spans="1:18" x14ac:dyDescent="0.15">
      <c r="A13" s="4" t="s">
        <v>100</v>
      </c>
      <c r="B13" s="9" t="s">
        <v>79</v>
      </c>
      <c r="C13" s="50" t="s">
        <v>119</v>
      </c>
      <c r="D13" s="4" t="s">
        <v>60</v>
      </c>
      <c r="E13" s="9">
        <v>3</v>
      </c>
      <c r="F13" s="14" t="s">
        <v>52</v>
      </c>
      <c r="G13" s="30">
        <v>2.8166669999999998</v>
      </c>
      <c r="H13" s="30">
        <v>2.85</v>
      </c>
      <c r="I13" s="30">
        <v>3.05</v>
      </c>
      <c r="J13" s="30">
        <v>0.746</v>
      </c>
      <c r="K13" s="30">
        <v>0.40300000000000002</v>
      </c>
      <c r="L13" s="30">
        <v>0.126</v>
      </c>
      <c r="M13" s="30">
        <v>0.35099999999999998</v>
      </c>
      <c r="N13" s="31">
        <v>0.499</v>
      </c>
      <c r="O13" s="31">
        <v>0.40100000000000002</v>
      </c>
      <c r="P13" s="31">
        <f t="shared" si="0"/>
        <v>0.38500000000000001</v>
      </c>
      <c r="Q13" s="31">
        <f t="shared" si="1"/>
        <v>0.3125</v>
      </c>
      <c r="R13" s="31" t="s">
        <v>3</v>
      </c>
    </row>
    <row r="14" spans="1:18" x14ac:dyDescent="0.15">
      <c r="A14" s="5" t="s">
        <v>101</v>
      </c>
      <c r="B14" s="8" t="s">
        <v>64</v>
      </c>
      <c r="C14" s="13" t="s">
        <v>118</v>
      </c>
      <c r="D14" s="5" t="s">
        <v>60</v>
      </c>
      <c r="E14" s="8">
        <v>1</v>
      </c>
      <c r="F14" s="13" t="s">
        <v>52</v>
      </c>
      <c r="G14" s="32">
        <v>2.483333</v>
      </c>
      <c r="H14" s="32">
        <v>2.35</v>
      </c>
      <c r="I14" s="32">
        <v>2.25</v>
      </c>
      <c r="J14" s="32">
        <v>1.107</v>
      </c>
      <c r="K14" s="32">
        <v>0.34399999999999997</v>
      </c>
      <c r="L14" s="32">
        <v>0.19600000000000001</v>
      </c>
      <c r="M14" s="32">
        <v>0.36</v>
      </c>
      <c r="N14" s="32">
        <v>0.14399999999999999</v>
      </c>
      <c r="O14" s="32">
        <v>0.44800000000000001</v>
      </c>
      <c r="P14" s="33">
        <f t="shared" si="0"/>
        <v>0.38399999999999995</v>
      </c>
      <c r="Q14" s="33">
        <f t="shared" si="1"/>
        <v>0.16999999999999998</v>
      </c>
      <c r="R14" s="32" t="s">
        <v>3</v>
      </c>
    </row>
    <row r="15" spans="1:18" x14ac:dyDescent="0.15">
      <c r="A15" s="5" t="s">
        <v>101</v>
      </c>
      <c r="B15" s="8" t="s">
        <v>64</v>
      </c>
      <c r="C15" s="13" t="s">
        <v>118</v>
      </c>
      <c r="D15" s="5" t="s">
        <v>60</v>
      </c>
      <c r="E15" s="8">
        <v>2</v>
      </c>
      <c r="F15" s="13" t="s">
        <v>52</v>
      </c>
      <c r="G15" s="32">
        <v>2.85</v>
      </c>
      <c r="H15" s="32">
        <v>2.3666670000000001</v>
      </c>
      <c r="I15" s="32">
        <v>2.5</v>
      </c>
      <c r="J15" s="32">
        <v>0.88200000000000001</v>
      </c>
      <c r="K15" s="32">
        <v>0.50900000000000001</v>
      </c>
      <c r="L15" s="32">
        <v>0.115</v>
      </c>
      <c r="M15" s="32">
        <v>0.33700000000000002</v>
      </c>
      <c r="N15" s="32">
        <v>0.215</v>
      </c>
      <c r="O15" s="32">
        <v>0.39500000000000002</v>
      </c>
      <c r="P15" s="33">
        <f t="shared" si="0"/>
        <v>0.41366666666666668</v>
      </c>
      <c r="Q15" s="33">
        <f t="shared" si="1"/>
        <v>0.16500000000000001</v>
      </c>
      <c r="R15" s="32" t="s">
        <v>3</v>
      </c>
    </row>
    <row r="16" spans="1:18" x14ac:dyDescent="0.15">
      <c r="A16" s="5" t="s">
        <v>101</v>
      </c>
      <c r="B16" s="8" t="s">
        <v>64</v>
      </c>
      <c r="C16" s="13" t="s">
        <v>118</v>
      </c>
      <c r="D16" s="5" t="s">
        <v>60</v>
      </c>
      <c r="E16" s="8">
        <v>3</v>
      </c>
      <c r="F16" s="13" t="s">
        <v>13</v>
      </c>
      <c r="G16" s="32">
        <v>2.8333330000000001</v>
      </c>
      <c r="H16" s="32">
        <v>2.5833330000000001</v>
      </c>
      <c r="I16" s="32">
        <v>2.25</v>
      </c>
      <c r="J16" s="32">
        <v>0.86799999999999999</v>
      </c>
      <c r="K16" s="32">
        <v>0.43</v>
      </c>
      <c r="L16" s="32">
        <v>0.12</v>
      </c>
      <c r="M16" s="32">
        <v>0.505</v>
      </c>
      <c r="N16" s="32">
        <v>0.16500000000000001</v>
      </c>
      <c r="O16" s="32">
        <v>0.58299999999999996</v>
      </c>
      <c r="P16" s="33">
        <f t="shared" ref="P16:P23" si="2">AVERAGE(K16,M16,O16)</f>
        <v>0.50600000000000001</v>
      </c>
      <c r="Q16" s="33">
        <f t="shared" ref="Q16:Q23" si="3">AVERAGE(L16,N16)</f>
        <v>0.14250000000000002</v>
      </c>
      <c r="R16" s="32" t="s">
        <v>3</v>
      </c>
    </row>
    <row r="17" spans="1:18" x14ac:dyDescent="0.15">
      <c r="A17" s="4" t="s">
        <v>102</v>
      </c>
      <c r="B17" s="9" t="s">
        <v>64</v>
      </c>
      <c r="C17" s="50" t="s">
        <v>119</v>
      </c>
      <c r="D17" s="4" t="s">
        <v>60</v>
      </c>
      <c r="E17" s="9">
        <v>1</v>
      </c>
      <c r="F17" s="14" t="s">
        <v>52</v>
      </c>
      <c r="G17" s="30">
        <v>2.3166669999999998</v>
      </c>
      <c r="H17" s="30">
        <v>2.6666669999999999</v>
      </c>
      <c r="I17" s="30">
        <v>2.15</v>
      </c>
      <c r="J17" s="30">
        <v>1.2549999999999999</v>
      </c>
      <c r="K17" s="30">
        <v>0.435</v>
      </c>
      <c r="L17" s="30">
        <v>1.4999999999999999E-2</v>
      </c>
      <c r="M17" s="30">
        <v>0.313</v>
      </c>
      <c r="N17" s="31">
        <v>0.38200000000000001</v>
      </c>
      <c r="O17" s="31">
        <v>0.29299999999999998</v>
      </c>
      <c r="P17" s="31">
        <f t="shared" si="2"/>
        <v>0.34699999999999998</v>
      </c>
      <c r="Q17" s="31">
        <f t="shared" si="3"/>
        <v>0.19850000000000001</v>
      </c>
      <c r="R17" s="31" t="s">
        <v>2</v>
      </c>
    </row>
    <row r="18" spans="1:18" x14ac:dyDescent="0.15">
      <c r="A18" s="4" t="s">
        <v>102</v>
      </c>
      <c r="B18" s="9" t="s">
        <v>64</v>
      </c>
      <c r="C18" s="50" t="s">
        <v>119</v>
      </c>
      <c r="D18" s="4" t="s">
        <v>60</v>
      </c>
      <c r="E18" s="9">
        <v>2</v>
      </c>
      <c r="F18" s="14" t="s">
        <v>52</v>
      </c>
      <c r="G18" s="30">
        <v>2.85</v>
      </c>
      <c r="H18" s="30">
        <v>2.2833329999999998</v>
      </c>
      <c r="I18" s="30">
        <v>1.933333</v>
      </c>
      <c r="J18" s="30">
        <v>0.32700000000000001</v>
      </c>
      <c r="K18" s="30">
        <v>0.19700000000000001</v>
      </c>
      <c r="L18" s="30">
        <v>0.14399999999999999</v>
      </c>
      <c r="M18" s="30">
        <v>0.35299999999999998</v>
      </c>
      <c r="N18" s="31">
        <v>0.13400000000000001</v>
      </c>
      <c r="O18" s="31">
        <v>0.28699999999999998</v>
      </c>
      <c r="P18" s="31">
        <f t="shared" si="2"/>
        <v>0.27899999999999997</v>
      </c>
      <c r="Q18" s="31">
        <f t="shared" si="3"/>
        <v>0.13900000000000001</v>
      </c>
      <c r="R18" s="31" t="s">
        <v>2</v>
      </c>
    </row>
    <row r="19" spans="1:18" x14ac:dyDescent="0.15">
      <c r="A19" s="4" t="s">
        <v>102</v>
      </c>
      <c r="B19" s="9" t="s">
        <v>64</v>
      </c>
      <c r="C19" s="50" t="s">
        <v>119</v>
      </c>
      <c r="D19" s="4" t="s">
        <v>60</v>
      </c>
      <c r="E19" s="9">
        <v>3</v>
      </c>
      <c r="F19" s="14" t="s">
        <v>11</v>
      </c>
      <c r="G19" s="30">
        <v>2.6833330000000002</v>
      </c>
      <c r="H19" s="30">
        <v>2.5499999999999998</v>
      </c>
      <c r="I19" s="30">
        <v>2.016667</v>
      </c>
      <c r="J19" s="30" t="s">
        <v>15</v>
      </c>
      <c r="K19" s="30" t="s">
        <v>15</v>
      </c>
      <c r="L19" s="30" t="s">
        <v>15</v>
      </c>
      <c r="M19" s="30" t="s">
        <v>15</v>
      </c>
      <c r="N19" s="31" t="s">
        <v>15</v>
      </c>
      <c r="O19" s="31" t="s">
        <v>15</v>
      </c>
      <c r="P19" s="31" t="s">
        <v>15</v>
      </c>
      <c r="Q19" s="31" t="s">
        <v>15</v>
      </c>
      <c r="R19" s="31" t="s">
        <v>2</v>
      </c>
    </row>
    <row r="20" spans="1:18" x14ac:dyDescent="0.15">
      <c r="A20" s="5" t="s">
        <v>103</v>
      </c>
      <c r="B20" s="8" t="s">
        <v>79</v>
      </c>
      <c r="C20" s="13" t="s">
        <v>118</v>
      </c>
      <c r="D20" s="5" t="s">
        <v>60</v>
      </c>
      <c r="E20" s="8">
        <v>1</v>
      </c>
      <c r="F20" s="13" t="s">
        <v>52</v>
      </c>
      <c r="G20" s="32">
        <v>3.8833329999999999</v>
      </c>
      <c r="H20" s="32">
        <v>3.6</v>
      </c>
      <c r="I20" s="32">
        <v>3.15</v>
      </c>
      <c r="J20" s="32">
        <v>1.1120000000000001</v>
      </c>
      <c r="K20" s="32">
        <v>0.44700000000000001</v>
      </c>
      <c r="L20" s="32">
        <v>0.16300000000000001</v>
      </c>
      <c r="M20" s="32">
        <v>0.45900000000000002</v>
      </c>
      <c r="N20" s="32">
        <v>0.17399999999999999</v>
      </c>
      <c r="O20" s="32">
        <v>0.42099999999999999</v>
      </c>
      <c r="P20" s="33">
        <f t="shared" si="2"/>
        <v>0.4423333333333333</v>
      </c>
      <c r="Q20" s="33">
        <f t="shared" si="3"/>
        <v>0.16849999999999998</v>
      </c>
      <c r="R20" s="32" t="s">
        <v>2</v>
      </c>
    </row>
    <row r="21" spans="1:18" x14ac:dyDescent="0.15">
      <c r="A21" s="5" t="s">
        <v>103</v>
      </c>
      <c r="B21" s="8" t="s">
        <v>79</v>
      </c>
      <c r="C21" s="13" t="s">
        <v>118</v>
      </c>
      <c r="D21" s="5" t="s">
        <v>60</v>
      </c>
      <c r="E21" s="8">
        <v>2</v>
      </c>
      <c r="F21" s="13" t="s">
        <v>52</v>
      </c>
      <c r="G21" s="32">
        <v>3.2833329999999998</v>
      </c>
      <c r="H21" s="32">
        <v>3.016667</v>
      </c>
      <c r="I21" s="32">
        <v>2.9166669999999999</v>
      </c>
      <c r="J21" s="32">
        <v>0.74</v>
      </c>
      <c r="K21" s="32">
        <v>0.39500000000000002</v>
      </c>
      <c r="L21" s="32">
        <v>0.122</v>
      </c>
      <c r="M21" s="32">
        <v>0.36299999999999999</v>
      </c>
      <c r="N21" s="32">
        <v>0.35099999999999998</v>
      </c>
      <c r="O21" s="32">
        <v>0.35699999999999998</v>
      </c>
      <c r="P21" s="33">
        <f t="shared" si="2"/>
        <v>0.37166666666666665</v>
      </c>
      <c r="Q21" s="33">
        <f t="shared" si="3"/>
        <v>0.23649999999999999</v>
      </c>
      <c r="R21" s="32" t="s">
        <v>2</v>
      </c>
    </row>
    <row r="22" spans="1:18" x14ac:dyDescent="0.15">
      <c r="A22" s="5" t="s">
        <v>103</v>
      </c>
      <c r="B22" s="8" t="s">
        <v>79</v>
      </c>
      <c r="C22" s="13" t="s">
        <v>118</v>
      </c>
      <c r="D22" s="5" t="s">
        <v>60</v>
      </c>
      <c r="E22" s="8">
        <v>3</v>
      </c>
      <c r="F22" s="13" t="s">
        <v>52</v>
      </c>
      <c r="G22" s="32">
        <v>3.983333</v>
      </c>
      <c r="H22" s="32">
        <v>2.9166669999999999</v>
      </c>
      <c r="I22" s="32">
        <v>3.5333329999999998</v>
      </c>
      <c r="J22" s="32">
        <v>4.9569999999999999</v>
      </c>
      <c r="K22" s="32">
        <v>0.52500000000000002</v>
      </c>
      <c r="L22" s="32">
        <v>0.47299999999999998</v>
      </c>
      <c r="M22" s="32">
        <v>0.438</v>
      </c>
      <c r="N22" s="32">
        <v>0.20599999999999999</v>
      </c>
      <c r="O22" s="32">
        <v>0.26400000000000001</v>
      </c>
      <c r="P22" s="33">
        <f t="shared" si="2"/>
        <v>0.40900000000000003</v>
      </c>
      <c r="Q22" s="33">
        <f t="shared" si="3"/>
        <v>0.33949999999999997</v>
      </c>
      <c r="R22" s="32" t="s">
        <v>2</v>
      </c>
    </row>
    <row r="23" spans="1:18" x14ac:dyDescent="0.15">
      <c r="A23" s="4" t="s">
        <v>104</v>
      </c>
      <c r="B23" s="9" t="s">
        <v>79</v>
      </c>
      <c r="C23" s="50" t="s">
        <v>119</v>
      </c>
      <c r="D23" s="4" t="s">
        <v>60</v>
      </c>
      <c r="E23" s="9">
        <v>1</v>
      </c>
      <c r="F23" s="14" t="s">
        <v>52</v>
      </c>
      <c r="G23" s="30">
        <v>3.266667</v>
      </c>
      <c r="H23" s="30">
        <v>2.7</v>
      </c>
      <c r="I23" s="30">
        <v>2.5666669999999998</v>
      </c>
      <c r="J23" s="30">
        <v>0.93500000000000005</v>
      </c>
      <c r="K23" s="30">
        <v>0.432</v>
      </c>
      <c r="L23" s="30">
        <v>1.7000000000000001E-2</v>
      </c>
      <c r="M23" s="30">
        <v>0.57999999999999996</v>
      </c>
      <c r="N23" s="31">
        <v>0.02</v>
      </c>
      <c r="O23" s="31">
        <v>0.67</v>
      </c>
      <c r="P23" s="31">
        <f t="shared" si="2"/>
        <v>0.56066666666666665</v>
      </c>
      <c r="Q23" s="31">
        <f t="shared" si="3"/>
        <v>1.8500000000000003E-2</v>
      </c>
      <c r="R23" s="31" t="s">
        <v>2</v>
      </c>
    </row>
    <row r="24" spans="1:18" x14ac:dyDescent="0.15">
      <c r="A24" s="4" t="s">
        <v>104</v>
      </c>
      <c r="B24" s="9" t="s">
        <v>79</v>
      </c>
      <c r="C24" s="50" t="s">
        <v>119</v>
      </c>
      <c r="D24" s="4" t="s">
        <v>60</v>
      </c>
      <c r="E24" s="9">
        <v>2</v>
      </c>
      <c r="F24" s="14" t="s">
        <v>11</v>
      </c>
      <c r="G24" s="30">
        <v>4.05</v>
      </c>
      <c r="H24" s="30">
        <v>2.4666670000000002</v>
      </c>
      <c r="I24" s="30">
        <v>3</v>
      </c>
      <c r="J24" s="30" t="s">
        <v>15</v>
      </c>
      <c r="K24" s="30" t="s">
        <v>15</v>
      </c>
      <c r="L24" s="30" t="s">
        <v>15</v>
      </c>
      <c r="M24" s="30" t="s">
        <v>15</v>
      </c>
      <c r="N24" s="31" t="s">
        <v>15</v>
      </c>
      <c r="O24" s="31" t="s">
        <v>15</v>
      </c>
      <c r="P24" s="31" t="s">
        <v>15</v>
      </c>
      <c r="Q24" s="31" t="s">
        <v>15</v>
      </c>
      <c r="R24" s="31" t="s">
        <v>2</v>
      </c>
    </row>
    <row r="25" spans="1:18" x14ac:dyDescent="0.15">
      <c r="A25" s="4" t="s">
        <v>104</v>
      </c>
      <c r="B25" s="9" t="s">
        <v>79</v>
      </c>
      <c r="C25" s="50" t="s">
        <v>119</v>
      </c>
      <c r="D25" s="4" t="s">
        <v>60</v>
      </c>
      <c r="E25" s="9">
        <v>3</v>
      </c>
      <c r="F25" s="14" t="s">
        <v>11</v>
      </c>
      <c r="G25" s="30">
        <v>3.2</v>
      </c>
      <c r="H25" s="30">
        <v>3</v>
      </c>
      <c r="I25" s="30">
        <v>2.7166670000000002</v>
      </c>
      <c r="J25" s="30" t="s">
        <v>15</v>
      </c>
      <c r="K25" s="30" t="s">
        <v>15</v>
      </c>
      <c r="L25" s="30" t="s">
        <v>15</v>
      </c>
      <c r="M25" s="30" t="s">
        <v>15</v>
      </c>
      <c r="N25" s="31" t="s">
        <v>15</v>
      </c>
      <c r="O25" s="31" t="s">
        <v>15</v>
      </c>
      <c r="P25" s="31" t="s">
        <v>15</v>
      </c>
      <c r="Q25" s="31" t="s">
        <v>15</v>
      </c>
      <c r="R25" s="31" t="s">
        <v>2</v>
      </c>
    </row>
    <row r="26" spans="1:18" x14ac:dyDescent="0.15">
      <c r="A26" s="5" t="s">
        <v>105</v>
      </c>
      <c r="B26" s="8" t="s">
        <v>64</v>
      </c>
      <c r="C26" s="13" t="s">
        <v>118</v>
      </c>
      <c r="D26" s="5" t="s">
        <v>60</v>
      </c>
      <c r="E26" s="8">
        <v>1</v>
      </c>
      <c r="F26" s="13" t="s">
        <v>52</v>
      </c>
      <c r="G26" s="32">
        <v>3.4</v>
      </c>
      <c r="H26" s="32">
        <v>4.1666670000000003</v>
      </c>
      <c r="I26" s="32">
        <v>4.2833329999999998</v>
      </c>
      <c r="J26" s="32">
        <v>0.68799999999999994</v>
      </c>
      <c r="K26" s="32">
        <v>0.55900000000000005</v>
      </c>
      <c r="L26" s="32">
        <v>0.245</v>
      </c>
      <c r="M26" s="32">
        <v>0.58599999999999997</v>
      </c>
      <c r="N26" s="32">
        <v>0.193</v>
      </c>
      <c r="O26" s="32">
        <v>0.47499999999999998</v>
      </c>
      <c r="P26" s="33">
        <f>AVERAGE(K26,M26,O26)</f>
        <v>0.54</v>
      </c>
      <c r="Q26" s="33">
        <f>AVERAGE(L26,N26)</f>
        <v>0.219</v>
      </c>
      <c r="R26" s="32" t="s">
        <v>2</v>
      </c>
    </row>
    <row r="27" spans="1:18" x14ac:dyDescent="0.15">
      <c r="A27" s="5" t="s">
        <v>105</v>
      </c>
      <c r="B27" s="8" t="s">
        <v>64</v>
      </c>
      <c r="C27" s="13" t="s">
        <v>118</v>
      </c>
      <c r="D27" s="5" t="s">
        <v>60</v>
      </c>
      <c r="E27" s="8">
        <v>2</v>
      </c>
      <c r="F27" s="13" t="s">
        <v>11</v>
      </c>
      <c r="G27" s="32">
        <v>3.4</v>
      </c>
      <c r="H27" s="32">
        <v>2.9666670000000002</v>
      </c>
      <c r="I27" s="32">
        <v>3.3333330000000001</v>
      </c>
      <c r="J27" s="32" t="s">
        <v>15</v>
      </c>
      <c r="K27" s="32" t="s">
        <v>15</v>
      </c>
      <c r="L27" s="32" t="s">
        <v>15</v>
      </c>
      <c r="M27" s="32" t="s">
        <v>15</v>
      </c>
      <c r="N27" s="32" t="s">
        <v>15</v>
      </c>
      <c r="O27" s="32" t="s">
        <v>15</v>
      </c>
      <c r="P27" s="33" t="s">
        <v>15</v>
      </c>
      <c r="Q27" s="33" t="s">
        <v>15</v>
      </c>
      <c r="R27" s="32" t="s">
        <v>2</v>
      </c>
    </row>
    <row r="28" spans="1:18" x14ac:dyDescent="0.15">
      <c r="A28" s="5" t="s">
        <v>105</v>
      </c>
      <c r="B28" s="8" t="s">
        <v>64</v>
      </c>
      <c r="C28" s="13" t="s">
        <v>118</v>
      </c>
      <c r="D28" s="5" t="s">
        <v>60</v>
      </c>
      <c r="E28" s="8">
        <v>3</v>
      </c>
      <c r="F28" s="13" t="s">
        <v>52</v>
      </c>
      <c r="G28" s="32">
        <v>2.9333330000000002</v>
      </c>
      <c r="H28" s="32">
        <v>2.7833329999999998</v>
      </c>
      <c r="I28" s="32">
        <v>3.8333330000000001</v>
      </c>
      <c r="J28" s="32">
        <v>1.1160000000000001</v>
      </c>
      <c r="K28" s="32">
        <v>0.621</v>
      </c>
      <c r="L28" s="32">
        <v>0.113</v>
      </c>
      <c r="M28" s="32">
        <v>0.376</v>
      </c>
      <c r="N28" s="32">
        <v>0</v>
      </c>
      <c r="O28" s="32">
        <v>0.83599999999999997</v>
      </c>
      <c r="P28" s="33">
        <f t="shared" ref="P28:P37" si="4">AVERAGE(K28,M28,O28)</f>
        <v>0.61099999999999999</v>
      </c>
      <c r="Q28" s="33">
        <f t="shared" ref="Q28:Q37" si="5">AVERAGE(L28,N28)</f>
        <v>5.6500000000000002E-2</v>
      </c>
      <c r="R28" s="32" t="s">
        <v>2</v>
      </c>
    </row>
    <row r="29" spans="1:18" x14ac:dyDescent="0.15">
      <c r="A29" s="4" t="s">
        <v>106</v>
      </c>
      <c r="B29" s="9" t="s">
        <v>64</v>
      </c>
      <c r="C29" s="50" t="s">
        <v>119</v>
      </c>
      <c r="D29" s="4" t="s">
        <v>60</v>
      </c>
      <c r="E29" s="9">
        <v>1</v>
      </c>
      <c r="F29" s="14" t="s">
        <v>11</v>
      </c>
      <c r="G29" s="30">
        <v>3.9166669999999999</v>
      </c>
      <c r="H29" s="30">
        <v>3.05</v>
      </c>
      <c r="I29" s="30">
        <v>3.1833330000000002</v>
      </c>
      <c r="J29" s="30" t="s">
        <v>15</v>
      </c>
      <c r="K29" s="30" t="s">
        <v>15</v>
      </c>
      <c r="L29" s="30" t="s">
        <v>15</v>
      </c>
      <c r="M29" s="30" t="s">
        <v>15</v>
      </c>
      <c r="N29" s="31" t="s">
        <v>15</v>
      </c>
      <c r="O29" s="31" t="s">
        <v>15</v>
      </c>
      <c r="P29" s="31" t="s">
        <v>15</v>
      </c>
      <c r="Q29" s="31" t="s">
        <v>15</v>
      </c>
      <c r="R29" s="31" t="s">
        <v>2</v>
      </c>
    </row>
    <row r="30" spans="1:18" x14ac:dyDescent="0.15">
      <c r="A30" s="4" t="s">
        <v>106</v>
      </c>
      <c r="B30" s="9" t="s">
        <v>64</v>
      </c>
      <c r="C30" s="50" t="s">
        <v>119</v>
      </c>
      <c r="D30" s="4" t="s">
        <v>60</v>
      </c>
      <c r="E30" s="9">
        <v>2</v>
      </c>
      <c r="F30" s="14" t="s">
        <v>11</v>
      </c>
      <c r="G30" s="30">
        <v>3.1333329999999999</v>
      </c>
      <c r="H30" s="30">
        <v>2.8166669999999998</v>
      </c>
      <c r="I30" s="30">
        <v>2.5</v>
      </c>
      <c r="J30" s="30" t="s">
        <v>15</v>
      </c>
      <c r="K30" s="30" t="s">
        <v>15</v>
      </c>
      <c r="L30" s="30" t="s">
        <v>15</v>
      </c>
      <c r="M30" s="30" t="s">
        <v>15</v>
      </c>
      <c r="N30" s="31" t="s">
        <v>15</v>
      </c>
      <c r="O30" s="31" t="s">
        <v>15</v>
      </c>
      <c r="P30" s="31" t="s">
        <v>15</v>
      </c>
      <c r="Q30" s="31" t="s">
        <v>15</v>
      </c>
      <c r="R30" s="31" t="s">
        <v>2</v>
      </c>
    </row>
    <row r="31" spans="1:18" x14ac:dyDescent="0.15">
      <c r="A31" s="4" t="s">
        <v>106</v>
      </c>
      <c r="B31" s="9" t="s">
        <v>64</v>
      </c>
      <c r="C31" s="50" t="s">
        <v>119</v>
      </c>
      <c r="D31" s="4" t="s">
        <v>60</v>
      </c>
      <c r="E31" s="9">
        <v>3</v>
      </c>
      <c r="F31" s="14" t="s">
        <v>11</v>
      </c>
      <c r="G31" s="30">
        <v>2.9666670000000002</v>
      </c>
      <c r="H31" s="30">
        <v>2.766667</v>
      </c>
      <c r="I31" s="30">
        <v>3.516667</v>
      </c>
      <c r="J31" s="30" t="s">
        <v>15</v>
      </c>
      <c r="K31" s="30" t="s">
        <v>15</v>
      </c>
      <c r="L31" s="30" t="s">
        <v>15</v>
      </c>
      <c r="M31" s="30" t="s">
        <v>15</v>
      </c>
      <c r="N31" s="31" t="s">
        <v>15</v>
      </c>
      <c r="O31" s="31" t="s">
        <v>15</v>
      </c>
      <c r="P31" s="31" t="s">
        <v>15</v>
      </c>
      <c r="Q31" s="31" t="s">
        <v>15</v>
      </c>
      <c r="R31" s="31" t="s">
        <v>2</v>
      </c>
    </row>
    <row r="32" spans="1:18" x14ac:dyDescent="0.15">
      <c r="A32" s="5" t="s">
        <v>107</v>
      </c>
      <c r="B32" s="8" t="s">
        <v>79</v>
      </c>
      <c r="C32" s="13" t="s">
        <v>118</v>
      </c>
      <c r="D32" s="5" t="s">
        <v>60</v>
      </c>
      <c r="E32" s="8">
        <v>1</v>
      </c>
      <c r="F32" s="13" t="s">
        <v>11</v>
      </c>
      <c r="G32" s="32">
        <v>3.3</v>
      </c>
      <c r="H32" s="32">
        <v>3.8666670000000001</v>
      </c>
      <c r="I32" s="32">
        <v>3</v>
      </c>
      <c r="J32" s="32" t="s">
        <v>15</v>
      </c>
      <c r="K32" s="32" t="s">
        <v>15</v>
      </c>
      <c r="L32" s="32" t="s">
        <v>15</v>
      </c>
      <c r="M32" s="32" t="s">
        <v>15</v>
      </c>
      <c r="N32" s="32" t="s">
        <v>15</v>
      </c>
      <c r="O32" s="32" t="s">
        <v>15</v>
      </c>
      <c r="P32" s="33" t="s">
        <v>15</v>
      </c>
      <c r="Q32" s="33" t="s">
        <v>15</v>
      </c>
      <c r="R32" s="32" t="s">
        <v>2</v>
      </c>
    </row>
    <row r="33" spans="1:18" x14ac:dyDescent="0.15">
      <c r="A33" s="5" t="s">
        <v>107</v>
      </c>
      <c r="B33" s="8" t="s">
        <v>79</v>
      </c>
      <c r="C33" s="13" t="s">
        <v>118</v>
      </c>
      <c r="D33" s="5" t="s">
        <v>60</v>
      </c>
      <c r="E33" s="8">
        <v>2</v>
      </c>
      <c r="F33" s="13" t="s">
        <v>52</v>
      </c>
      <c r="G33" s="32">
        <v>3.8</v>
      </c>
      <c r="H33" s="32">
        <v>4.3833330000000004</v>
      </c>
      <c r="I33" s="32">
        <v>3.2833329999999998</v>
      </c>
      <c r="J33" s="32">
        <v>0.60499999999999998</v>
      </c>
      <c r="K33" s="32">
        <v>0.33400000000000002</v>
      </c>
      <c r="L33" s="32">
        <v>0.69399999999999995</v>
      </c>
      <c r="M33" s="32">
        <v>0.28699999999999998</v>
      </c>
      <c r="N33" s="32">
        <v>0.35399999999999998</v>
      </c>
      <c r="O33" s="32">
        <v>0.48199999999999998</v>
      </c>
      <c r="P33" s="33">
        <f t="shared" si="4"/>
        <v>0.36766666666666664</v>
      </c>
      <c r="Q33" s="33">
        <f t="shared" si="5"/>
        <v>0.52400000000000002</v>
      </c>
      <c r="R33" s="32" t="s">
        <v>2</v>
      </c>
    </row>
    <row r="34" spans="1:18" x14ac:dyDescent="0.15">
      <c r="A34" s="5" t="s">
        <v>107</v>
      </c>
      <c r="B34" s="8" t="s">
        <v>79</v>
      </c>
      <c r="C34" s="40" t="s">
        <v>118</v>
      </c>
      <c r="D34" s="5" t="s">
        <v>60</v>
      </c>
      <c r="E34" s="8">
        <v>3</v>
      </c>
      <c r="F34" s="13" t="s">
        <v>52</v>
      </c>
      <c r="G34" s="32">
        <v>3.766667</v>
      </c>
      <c r="H34" s="32">
        <v>3.5</v>
      </c>
      <c r="I34" s="32">
        <v>3.3333330000000001</v>
      </c>
      <c r="J34" s="32">
        <v>0.53400000000000003</v>
      </c>
      <c r="K34" s="32">
        <v>0.51800000000000002</v>
      </c>
      <c r="L34" s="32">
        <v>0.76200000000000001</v>
      </c>
      <c r="M34" s="32">
        <v>0.46600000000000003</v>
      </c>
      <c r="N34" s="32">
        <v>0.34100000000000003</v>
      </c>
      <c r="O34" s="32">
        <v>0.28299999999999997</v>
      </c>
      <c r="P34" s="33">
        <f t="shared" si="4"/>
        <v>0.42233333333333328</v>
      </c>
      <c r="Q34" s="33">
        <f t="shared" si="5"/>
        <v>0.55149999999999999</v>
      </c>
      <c r="R34" s="32" t="s">
        <v>2</v>
      </c>
    </row>
    <row r="35" spans="1:18" x14ac:dyDescent="0.15">
      <c r="A35" s="4" t="s">
        <v>108</v>
      </c>
      <c r="B35" s="9" t="s">
        <v>79</v>
      </c>
      <c r="C35" s="50" t="s">
        <v>119</v>
      </c>
      <c r="D35" s="4" t="s">
        <v>60</v>
      </c>
      <c r="E35" s="9">
        <v>1</v>
      </c>
      <c r="F35" s="14" t="s">
        <v>52</v>
      </c>
      <c r="G35" s="30">
        <v>3.1166670000000001</v>
      </c>
      <c r="H35" s="30">
        <v>2.6166670000000001</v>
      </c>
      <c r="I35" s="30">
        <v>2.4666670000000002</v>
      </c>
      <c r="J35" s="30">
        <v>1.8919999999999999</v>
      </c>
      <c r="K35" s="30">
        <v>0.44400000000000001</v>
      </c>
      <c r="L35" s="30">
        <v>0.36599999999999999</v>
      </c>
      <c r="M35" s="30">
        <v>0.56000000000000005</v>
      </c>
      <c r="N35" s="31">
        <v>0.222</v>
      </c>
      <c r="O35" s="31">
        <v>0.55300000000000005</v>
      </c>
      <c r="P35" s="31">
        <f t="shared" si="4"/>
        <v>0.51900000000000002</v>
      </c>
      <c r="Q35" s="31">
        <f t="shared" si="5"/>
        <v>0.29399999999999998</v>
      </c>
      <c r="R35" s="31" t="s">
        <v>3</v>
      </c>
    </row>
    <row r="36" spans="1:18" x14ac:dyDescent="0.15">
      <c r="A36" s="4" t="s">
        <v>108</v>
      </c>
      <c r="B36" s="9" t="s">
        <v>79</v>
      </c>
      <c r="C36" s="50" t="s">
        <v>119</v>
      </c>
      <c r="D36" s="4" t="s">
        <v>60</v>
      </c>
      <c r="E36" s="9">
        <v>2</v>
      </c>
      <c r="F36" s="14" t="s">
        <v>52</v>
      </c>
      <c r="G36" s="30">
        <v>2.75</v>
      </c>
      <c r="H36" s="30">
        <v>4.0666669999999998</v>
      </c>
      <c r="I36" s="30">
        <v>2.8833329999999999</v>
      </c>
      <c r="J36" s="30">
        <v>0.97799999999999998</v>
      </c>
      <c r="K36" s="30">
        <v>0.498</v>
      </c>
      <c r="L36" s="30">
        <v>0.43</v>
      </c>
      <c r="M36" s="30">
        <v>0.39500000000000002</v>
      </c>
      <c r="N36" s="31">
        <v>0.254</v>
      </c>
      <c r="O36" s="31">
        <v>0.40799999999999997</v>
      </c>
      <c r="P36" s="31">
        <f t="shared" si="4"/>
        <v>0.43366666666666664</v>
      </c>
      <c r="Q36" s="31">
        <f t="shared" si="5"/>
        <v>0.34199999999999997</v>
      </c>
      <c r="R36" s="31" t="s">
        <v>3</v>
      </c>
    </row>
    <row r="37" spans="1:18" x14ac:dyDescent="0.15">
      <c r="A37" s="4" t="s">
        <v>108</v>
      </c>
      <c r="B37" s="9" t="s">
        <v>79</v>
      </c>
      <c r="C37" s="50" t="s">
        <v>119</v>
      </c>
      <c r="D37" s="4" t="s">
        <v>60</v>
      </c>
      <c r="E37" s="9">
        <v>3</v>
      </c>
      <c r="F37" s="14" t="s">
        <v>11</v>
      </c>
      <c r="G37" s="30">
        <v>2.9666670000000002</v>
      </c>
      <c r="H37" s="30">
        <v>2.7166670000000002</v>
      </c>
      <c r="I37" s="30">
        <v>4.5333329999999998</v>
      </c>
      <c r="J37" s="30" t="s">
        <v>15</v>
      </c>
      <c r="K37" s="30" t="s">
        <v>15</v>
      </c>
      <c r="L37" s="30" t="s">
        <v>15</v>
      </c>
      <c r="M37" s="30" t="s">
        <v>15</v>
      </c>
      <c r="N37" s="31" t="s">
        <v>15</v>
      </c>
      <c r="O37" s="31" t="s">
        <v>15</v>
      </c>
      <c r="P37" s="31" t="e">
        <f t="shared" si="4"/>
        <v>#DIV/0!</v>
      </c>
      <c r="Q37" s="31" t="e">
        <f t="shared" si="5"/>
        <v>#DIV/0!</v>
      </c>
      <c r="R37" s="31" t="s">
        <v>3</v>
      </c>
    </row>
    <row r="38" spans="1:18" x14ac:dyDescent="0.15">
      <c r="A38" s="5" t="s">
        <v>109</v>
      </c>
      <c r="B38" s="8" t="s">
        <v>64</v>
      </c>
      <c r="C38" s="13" t="s">
        <v>118</v>
      </c>
      <c r="D38" s="5" t="s">
        <v>60</v>
      </c>
      <c r="E38" s="8">
        <v>1</v>
      </c>
      <c r="F38" s="13" t="s">
        <v>52</v>
      </c>
      <c r="G38" s="32">
        <v>2.8</v>
      </c>
      <c r="H38" s="32">
        <v>2.6166670000000001</v>
      </c>
      <c r="I38" s="32">
        <v>2.25</v>
      </c>
      <c r="J38" s="32">
        <v>3.3000000000000002E-2</v>
      </c>
      <c r="K38" s="32">
        <v>0.40200000000000002</v>
      </c>
      <c r="L38" s="32">
        <v>0.255</v>
      </c>
      <c r="M38" s="32">
        <v>0.42499999999999999</v>
      </c>
      <c r="N38" s="32">
        <v>0.154</v>
      </c>
      <c r="O38" s="32">
        <v>0.38900000000000001</v>
      </c>
      <c r="P38" s="33">
        <f>AVERAGE(K38,M38,O38)</f>
        <v>0.40533333333333332</v>
      </c>
      <c r="Q38" s="33">
        <f>AVERAGE(L38,N38)</f>
        <v>0.20450000000000002</v>
      </c>
      <c r="R38" s="32" t="s">
        <v>2</v>
      </c>
    </row>
    <row r="39" spans="1:18" x14ac:dyDescent="0.15">
      <c r="A39" s="5" t="s">
        <v>109</v>
      </c>
      <c r="B39" s="8" t="s">
        <v>64</v>
      </c>
      <c r="C39" s="40" t="s">
        <v>118</v>
      </c>
      <c r="D39" s="5" t="s">
        <v>60</v>
      </c>
      <c r="E39" s="8">
        <v>2</v>
      </c>
      <c r="F39" s="13" t="s">
        <v>52</v>
      </c>
      <c r="G39" s="32">
        <v>2.35</v>
      </c>
      <c r="H39" s="32">
        <v>2.75</v>
      </c>
      <c r="I39" s="32">
        <v>2.7166670000000002</v>
      </c>
      <c r="J39" s="32">
        <v>2.8000000000000001E-2</v>
      </c>
      <c r="K39" s="32">
        <v>0.437</v>
      </c>
      <c r="L39" s="32">
        <v>0.155</v>
      </c>
      <c r="M39" s="32">
        <v>0.35299999999999998</v>
      </c>
      <c r="N39" s="32">
        <v>0.106</v>
      </c>
      <c r="O39" s="32">
        <v>0.41799999999999998</v>
      </c>
      <c r="P39" s="33">
        <f>AVERAGE(K39,M39,O39)</f>
        <v>0.40266666666666667</v>
      </c>
      <c r="Q39" s="33">
        <f>AVERAGE(L39,N39)</f>
        <v>0.1305</v>
      </c>
      <c r="R39" s="32" t="s">
        <v>2</v>
      </c>
    </row>
    <row r="40" spans="1:18" x14ac:dyDescent="0.15">
      <c r="A40" s="5" t="s">
        <v>109</v>
      </c>
      <c r="B40" s="8" t="s">
        <v>64</v>
      </c>
      <c r="C40" s="13" t="s">
        <v>118</v>
      </c>
      <c r="D40" s="5" t="s">
        <v>60</v>
      </c>
      <c r="E40" s="8">
        <v>3</v>
      </c>
      <c r="F40" s="13" t="s">
        <v>52</v>
      </c>
      <c r="G40" s="32">
        <v>3.7166670000000002</v>
      </c>
      <c r="H40" s="32">
        <v>2.266667</v>
      </c>
      <c r="I40" s="32">
        <v>2.5666669999999998</v>
      </c>
      <c r="J40" s="32">
        <v>8.5999999999999993E-2</v>
      </c>
      <c r="K40" s="32">
        <v>0.36399999999999999</v>
      </c>
      <c r="L40" s="32">
        <v>8.6999999999999994E-2</v>
      </c>
      <c r="M40" s="32">
        <v>0.51400000000000001</v>
      </c>
      <c r="N40" s="32">
        <v>0.157</v>
      </c>
      <c r="O40" s="32">
        <v>0.34699999999999998</v>
      </c>
      <c r="P40" s="33">
        <f t="shared" ref="P40:P49" si="6">AVERAGE(K40,M40,O40)</f>
        <v>0.40833333333333338</v>
      </c>
      <c r="Q40" s="33">
        <f t="shared" ref="Q40:Q49" si="7">AVERAGE(L40,N40)</f>
        <v>0.122</v>
      </c>
      <c r="R40" s="32" t="s">
        <v>2</v>
      </c>
    </row>
    <row r="41" spans="1:18" x14ac:dyDescent="0.15">
      <c r="A41" s="4" t="s">
        <v>110</v>
      </c>
      <c r="B41" s="9" t="s">
        <v>64</v>
      </c>
      <c r="C41" s="50" t="s">
        <v>119</v>
      </c>
      <c r="D41" s="4" t="s">
        <v>60</v>
      </c>
      <c r="E41" s="9">
        <v>1</v>
      </c>
      <c r="F41" s="14" t="s">
        <v>52</v>
      </c>
      <c r="G41" s="30">
        <v>2.0499999999999998</v>
      </c>
      <c r="H41" s="30">
        <v>2.266667</v>
      </c>
      <c r="I41" s="30">
        <v>2.15</v>
      </c>
      <c r="J41" s="30">
        <v>0.64700000000000002</v>
      </c>
      <c r="K41" s="30">
        <v>0.27700000000000002</v>
      </c>
      <c r="L41" s="30">
        <v>8.3000000000000004E-2</v>
      </c>
      <c r="M41" s="30">
        <v>0.29499999999999998</v>
      </c>
      <c r="N41" s="31">
        <v>6.0000000000000001E-3</v>
      </c>
      <c r="O41" s="31">
        <v>0.42499999999999999</v>
      </c>
      <c r="P41" s="31">
        <f t="shared" si="6"/>
        <v>0.33233333333333337</v>
      </c>
      <c r="Q41" s="31">
        <f t="shared" si="7"/>
        <v>4.4500000000000005E-2</v>
      </c>
      <c r="R41" s="31" t="s">
        <v>2</v>
      </c>
    </row>
    <row r="42" spans="1:18" x14ac:dyDescent="0.15">
      <c r="A42" s="4" t="s">
        <v>110</v>
      </c>
      <c r="B42" s="9" t="s">
        <v>64</v>
      </c>
      <c r="C42" s="50" t="s">
        <v>119</v>
      </c>
      <c r="D42" s="4" t="s">
        <v>60</v>
      </c>
      <c r="E42" s="9">
        <v>2</v>
      </c>
      <c r="F42" s="14" t="s">
        <v>52</v>
      </c>
      <c r="G42" s="30">
        <v>1.9</v>
      </c>
      <c r="H42" s="30">
        <v>2.25</v>
      </c>
      <c r="I42" s="30">
        <v>1.8833329999999999</v>
      </c>
      <c r="J42" s="30">
        <v>0.57199999999999995</v>
      </c>
      <c r="K42" s="30">
        <v>0.313</v>
      </c>
      <c r="L42" s="30">
        <v>0</v>
      </c>
      <c r="M42" s="30">
        <v>0.26700000000000002</v>
      </c>
      <c r="N42" s="31">
        <v>2.9000000000000001E-2</v>
      </c>
      <c r="O42" s="31">
        <v>0.49099999999999999</v>
      </c>
      <c r="P42" s="31">
        <f t="shared" si="6"/>
        <v>0.35700000000000004</v>
      </c>
      <c r="Q42" s="31">
        <f t="shared" si="7"/>
        <v>1.4500000000000001E-2</v>
      </c>
      <c r="R42" s="31" t="s">
        <v>2</v>
      </c>
    </row>
    <row r="43" spans="1:18" x14ac:dyDescent="0.15">
      <c r="A43" s="4" t="s">
        <v>110</v>
      </c>
      <c r="B43" s="9" t="s">
        <v>64</v>
      </c>
      <c r="C43" s="50" t="s">
        <v>119</v>
      </c>
      <c r="D43" s="4" t="s">
        <v>60</v>
      </c>
      <c r="E43" s="9">
        <v>3</v>
      </c>
      <c r="F43" s="14" t="s">
        <v>52</v>
      </c>
      <c r="G43" s="30">
        <v>2.516667</v>
      </c>
      <c r="H43" s="30">
        <v>1.733333</v>
      </c>
      <c r="I43" s="30">
        <v>1.9666669999999999</v>
      </c>
      <c r="J43" s="30">
        <v>0.32400000000000001</v>
      </c>
      <c r="K43" s="30">
        <v>0.28699999999999998</v>
      </c>
      <c r="L43" s="30">
        <v>1.9E-2</v>
      </c>
      <c r="M43" s="30">
        <v>0.308</v>
      </c>
      <c r="N43" s="31">
        <v>0</v>
      </c>
      <c r="O43" s="31">
        <v>0.498</v>
      </c>
      <c r="P43" s="31">
        <f t="shared" si="6"/>
        <v>0.36433333333333334</v>
      </c>
      <c r="Q43" s="31">
        <f t="shared" si="7"/>
        <v>9.4999999999999998E-3</v>
      </c>
      <c r="R43" s="31" t="s">
        <v>2</v>
      </c>
    </row>
    <row r="44" spans="1:18" x14ac:dyDescent="0.15">
      <c r="A44" s="5" t="s">
        <v>111</v>
      </c>
      <c r="B44" s="8" t="s">
        <v>79</v>
      </c>
      <c r="C44" s="13" t="s">
        <v>118</v>
      </c>
      <c r="D44" s="5" t="s">
        <v>60</v>
      </c>
      <c r="E44" s="8">
        <v>1</v>
      </c>
      <c r="F44" s="13" t="s">
        <v>11</v>
      </c>
      <c r="G44" s="32">
        <v>3.5666669999999998</v>
      </c>
      <c r="H44" s="32">
        <v>3.8166669999999998</v>
      </c>
      <c r="I44" s="32">
        <v>4.233333</v>
      </c>
      <c r="J44" s="32" t="s">
        <v>15</v>
      </c>
      <c r="K44" s="32" t="s">
        <v>15</v>
      </c>
      <c r="L44" s="32" t="s">
        <v>15</v>
      </c>
      <c r="M44" s="32" t="s">
        <v>15</v>
      </c>
      <c r="N44" s="32" t="s">
        <v>15</v>
      </c>
      <c r="O44" s="32" t="s">
        <v>15</v>
      </c>
      <c r="P44" s="33" t="s">
        <v>15</v>
      </c>
      <c r="Q44" s="33" t="s">
        <v>15</v>
      </c>
      <c r="R44" s="32" t="s">
        <v>2</v>
      </c>
    </row>
    <row r="45" spans="1:18" x14ac:dyDescent="0.15">
      <c r="A45" s="5" t="s">
        <v>111</v>
      </c>
      <c r="B45" s="8" t="s">
        <v>79</v>
      </c>
      <c r="C45" s="13" t="s">
        <v>118</v>
      </c>
      <c r="D45" s="5" t="s">
        <v>60</v>
      </c>
      <c r="E45" s="8">
        <v>2</v>
      </c>
      <c r="F45" s="13" t="s">
        <v>52</v>
      </c>
      <c r="G45" s="32">
        <v>3.5666669999999998</v>
      </c>
      <c r="H45" s="32">
        <v>3.8333330000000001</v>
      </c>
      <c r="I45" s="32">
        <v>3.483333</v>
      </c>
      <c r="J45" s="32">
        <v>1.7649999999999999</v>
      </c>
      <c r="K45" s="32">
        <v>0.98099999999999998</v>
      </c>
      <c r="L45" s="32">
        <v>0.28399999999999997</v>
      </c>
      <c r="M45" s="32">
        <v>0.56899999999999995</v>
      </c>
      <c r="N45" s="32">
        <v>0.157</v>
      </c>
      <c r="O45" s="32">
        <v>1.2310000000000001</v>
      </c>
      <c r="P45" s="33">
        <f t="shared" si="6"/>
        <v>0.92699999999999994</v>
      </c>
      <c r="Q45" s="33">
        <f t="shared" si="7"/>
        <v>0.22049999999999997</v>
      </c>
      <c r="R45" s="32" t="s">
        <v>2</v>
      </c>
    </row>
    <row r="46" spans="1:18" x14ac:dyDescent="0.15">
      <c r="A46" s="5" t="s">
        <v>111</v>
      </c>
      <c r="B46" s="8" t="s">
        <v>79</v>
      </c>
      <c r="C46" s="13" t="s">
        <v>118</v>
      </c>
      <c r="D46" s="5" t="s">
        <v>60</v>
      </c>
      <c r="E46" s="8">
        <v>3</v>
      </c>
      <c r="F46" s="13" t="s">
        <v>52</v>
      </c>
      <c r="G46" s="32">
        <v>3.35</v>
      </c>
      <c r="H46" s="32">
        <v>4.1833330000000002</v>
      </c>
      <c r="I46" s="32">
        <v>3.7</v>
      </c>
      <c r="J46" s="32">
        <v>1.2929999999999999</v>
      </c>
      <c r="K46" s="32">
        <v>0.94499999999999995</v>
      </c>
      <c r="L46" s="32">
        <v>1.0509999999999999</v>
      </c>
      <c r="M46" s="32">
        <v>0.58599999999999997</v>
      </c>
      <c r="N46" s="32">
        <v>1.0589999999999999</v>
      </c>
      <c r="O46" s="32">
        <v>0.34699999999999998</v>
      </c>
      <c r="P46" s="33">
        <f t="shared" si="6"/>
        <v>0.626</v>
      </c>
      <c r="Q46" s="33">
        <f t="shared" si="7"/>
        <v>1.0549999999999999</v>
      </c>
      <c r="R46" s="32" t="s">
        <v>2</v>
      </c>
    </row>
    <row r="47" spans="1:18" x14ac:dyDescent="0.15">
      <c r="A47" s="1" t="s">
        <v>112</v>
      </c>
      <c r="B47" s="9" t="s">
        <v>79</v>
      </c>
      <c r="C47" s="50" t="s">
        <v>119</v>
      </c>
      <c r="D47" s="4" t="s">
        <v>60</v>
      </c>
      <c r="E47" s="9">
        <v>1</v>
      </c>
      <c r="F47" s="14" t="s">
        <v>52</v>
      </c>
      <c r="G47" s="30">
        <v>3.6</v>
      </c>
      <c r="H47" s="30">
        <v>5.016667</v>
      </c>
      <c r="I47" s="30">
        <v>2.95</v>
      </c>
      <c r="J47" s="30">
        <v>0.498</v>
      </c>
      <c r="K47" s="30">
        <v>0.52100000000000002</v>
      </c>
      <c r="L47" s="30">
        <v>5.7000000000000002E-2</v>
      </c>
      <c r="M47" s="30">
        <v>0.45900000000000002</v>
      </c>
      <c r="N47" s="31">
        <v>2.4580000000000002</v>
      </c>
      <c r="O47" s="31">
        <v>0.47599999999999998</v>
      </c>
      <c r="P47" s="31">
        <f t="shared" si="6"/>
        <v>0.48533333333333334</v>
      </c>
      <c r="Q47" s="31">
        <f t="shared" si="7"/>
        <v>1.2575000000000001</v>
      </c>
      <c r="R47" s="31" t="s">
        <v>3</v>
      </c>
    </row>
    <row r="48" spans="1:18" x14ac:dyDescent="0.15">
      <c r="A48" s="1" t="s">
        <v>112</v>
      </c>
      <c r="B48" s="9" t="s">
        <v>79</v>
      </c>
      <c r="C48" s="50" t="s">
        <v>119</v>
      </c>
      <c r="D48" s="4" t="s">
        <v>60</v>
      </c>
      <c r="E48" s="9">
        <v>2</v>
      </c>
      <c r="F48" s="14" t="s">
        <v>11</v>
      </c>
      <c r="G48" s="30">
        <v>2.5833330000000001</v>
      </c>
      <c r="H48" s="30">
        <v>3.5666669999999998</v>
      </c>
      <c r="I48" s="30">
        <v>3.6</v>
      </c>
      <c r="J48" s="30" t="s">
        <v>15</v>
      </c>
      <c r="K48" s="30" t="s">
        <v>15</v>
      </c>
      <c r="L48" s="30" t="s">
        <v>15</v>
      </c>
      <c r="M48" s="30" t="s">
        <v>15</v>
      </c>
      <c r="N48" s="31" t="s">
        <v>15</v>
      </c>
      <c r="O48" s="31" t="s">
        <v>15</v>
      </c>
      <c r="P48" s="31" t="e">
        <f t="shared" si="6"/>
        <v>#DIV/0!</v>
      </c>
      <c r="Q48" s="31" t="e">
        <f t="shared" si="7"/>
        <v>#DIV/0!</v>
      </c>
      <c r="R48" s="31" t="s">
        <v>3</v>
      </c>
    </row>
    <row r="49" spans="1:18" x14ac:dyDescent="0.15">
      <c r="A49" s="1" t="s">
        <v>112</v>
      </c>
      <c r="B49" s="9" t="s">
        <v>79</v>
      </c>
      <c r="C49" s="50" t="s">
        <v>119</v>
      </c>
      <c r="D49" s="4" t="s">
        <v>60</v>
      </c>
      <c r="E49" s="9">
        <v>3</v>
      </c>
      <c r="F49" s="14" t="s">
        <v>11</v>
      </c>
      <c r="G49" s="30">
        <v>3</v>
      </c>
      <c r="H49" s="30">
        <v>3</v>
      </c>
      <c r="I49" s="30">
        <v>2.9166669999999999</v>
      </c>
      <c r="J49" s="30" t="s">
        <v>15</v>
      </c>
      <c r="K49" s="30" t="s">
        <v>15</v>
      </c>
      <c r="L49" s="30" t="s">
        <v>15</v>
      </c>
      <c r="M49" s="30" t="s">
        <v>15</v>
      </c>
      <c r="N49" s="31" t="s">
        <v>15</v>
      </c>
      <c r="O49" s="31" t="s">
        <v>15</v>
      </c>
      <c r="P49" s="31" t="e">
        <f t="shared" si="6"/>
        <v>#DIV/0!</v>
      </c>
      <c r="Q49" s="31" t="e">
        <f t="shared" si="7"/>
        <v>#DIV/0!</v>
      </c>
      <c r="R49" s="31" t="s">
        <v>3</v>
      </c>
    </row>
    <row r="50" spans="1:18" x14ac:dyDescent="0.15">
      <c r="A50" s="5" t="s">
        <v>113</v>
      </c>
      <c r="B50" s="8" t="s">
        <v>64</v>
      </c>
      <c r="C50" s="13" t="s">
        <v>118</v>
      </c>
      <c r="D50" s="5" t="s">
        <v>60</v>
      </c>
      <c r="E50" s="8">
        <v>1</v>
      </c>
      <c r="F50" s="13" t="s">
        <v>11</v>
      </c>
      <c r="G50" s="32">
        <v>2.233333</v>
      </c>
      <c r="H50" s="32">
        <v>2.5499999999999998</v>
      </c>
      <c r="I50" s="32">
        <v>2.1</v>
      </c>
      <c r="J50" s="32" t="s">
        <v>15</v>
      </c>
      <c r="K50" s="32" t="s">
        <v>15</v>
      </c>
      <c r="L50" s="32" t="s">
        <v>15</v>
      </c>
      <c r="M50" s="32" t="s">
        <v>15</v>
      </c>
      <c r="N50" s="32" t="s">
        <v>15</v>
      </c>
      <c r="O50" s="32" t="s">
        <v>15</v>
      </c>
      <c r="P50" s="33" t="e">
        <f>AVERAGE(K50,M50,O50)</f>
        <v>#DIV/0!</v>
      </c>
      <c r="Q50" s="33" t="e">
        <f>AVERAGE(L50,N50)</f>
        <v>#DIV/0!</v>
      </c>
      <c r="R50" s="32" t="s">
        <v>3</v>
      </c>
    </row>
    <row r="51" spans="1:18" x14ac:dyDescent="0.15">
      <c r="A51" s="5" t="s">
        <v>113</v>
      </c>
      <c r="B51" s="8" t="s">
        <v>64</v>
      </c>
      <c r="C51" s="13" t="s">
        <v>118</v>
      </c>
      <c r="D51" s="5" t="s">
        <v>60</v>
      </c>
      <c r="E51" s="8">
        <v>2</v>
      </c>
      <c r="F51" s="13" t="s">
        <v>52</v>
      </c>
      <c r="G51" s="32">
        <v>2.3333330000000001</v>
      </c>
      <c r="H51" s="32">
        <v>2.1333329999999999</v>
      </c>
      <c r="I51" s="32">
        <v>2.3166669999999998</v>
      </c>
      <c r="J51" s="32">
        <v>0.76200000000000001</v>
      </c>
      <c r="K51" s="32">
        <v>0.32200000000000001</v>
      </c>
      <c r="L51" s="32">
        <v>1.2E-2</v>
      </c>
      <c r="M51" s="32">
        <v>0.34200000000000003</v>
      </c>
      <c r="N51" s="32">
        <v>0.14199999999999999</v>
      </c>
      <c r="O51" s="32">
        <v>0.30199999999999999</v>
      </c>
      <c r="P51" s="33">
        <f>AVERAGE(K51,M51,O51)</f>
        <v>0.32200000000000001</v>
      </c>
      <c r="Q51" s="33">
        <f>AVERAGE(L51,N51)</f>
        <v>7.6999999999999999E-2</v>
      </c>
      <c r="R51" s="32" t="s">
        <v>3</v>
      </c>
    </row>
    <row r="52" spans="1:18" x14ac:dyDescent="0.15">
      <c r="A52" s="5" t="s">
        <v>113</v>
      </c>
      <c r="B52" s="8" t="s">
        <v>64</v>
      </c>
      <c r="C52" s="13" t="s">
        <v>118</v>
      </c>
      <c r="D52" s="5" t="s">
        <v>60</v>
      </c>
      <c r="E52" s="8">
        <v>3</v>
      </c>
      <c r="F52" s="13" t="s">
        <v>11</v>
      </c>
      <c r="G52" s="32">
        <v>2.266667</v>
      </c>
      <c r="H52" s="32">
        <v>2.5499999999999998</v>
      </c>
      <c r="I52" s="32">
        <v>2.1166670000000001</v>
      </c>
      <c r="J52" s="32" t="s">
        <v>15</v>
      </c>
      <c r="K52" s="32" t="s">
        <v>15</v>
      </c>
      <c r="L52" s="32" t="s">
        <v>15</v>
      </c>
      <c r="M52" s="32" t="s">
        <v>15</v>
      </c>
      <c r="N52" s="32" t="s">
        <v>15</v>
      </c>
      <c r="O52" s="32" t="s">
        <v>15</v>
      </c>
      <c r="P52" s="33" t="e">
        <f t="shared" ref="P52:P60" si="8">AVERAGE(K52,M52,O52)</f>
        <v>#DIV/0!</v>
      </c>
      <c r="Q52" s="33" t="e">
        <f t="shared" ref="Q52:Q60" si="9">AVERAGE(L52,N52)</f>
        <v>#DIV/0!</v>
      </c>
      <c r="R52" s="32" t="s">
        <v>3</v>
      </c>
    </row>
    <row r="53" spans="1:18" x14ac:dyDescent="0.15">
      <c r="A53" s="1" t="s">
        <v>114</v>
      </c>
      <c r="B53" s="9" t="s">
        <v>64</v>
      </c>
      <c r="C53" s="50" t="s">
        <v>119</v>
      </c>
      <c r="D53" s="4" t="s">
        <v>60</v>
      </c>
      <c r="E53" s="9">
        <v>1</v>
      </c>
      <c r="F53" s="14" t="s">
        <v>11</v>
      </c>
      <c r="G53" s="30">
        <v>1.9666669999999999</v>
      </c>
      <c r="H53" s="30">
        <v>2.266667</v>
      </c>
      <c r="I53" s="30">
        <v>2.0333329999999998</v>
      </c>
      <c r="J53" s="30" t="s">
        <v>15</v>
      </c>
      <c r="K53" s="30" t="s">
        <v>15</v>
      </c>
      <c r="L53" s="30" t="s">
        <v>15</v>
      </c>
      <c r="M53" s="30" t="s">
        <v>15</v>
      </c>
      <c r="N53" s="31" t="s">
        <v>15</v>
      </c>
      <c r="O53" s="31" t="s">
        <v>15</v>
      </c>
      <c r="P53" s="31" t="e">
        <f t="shared" si="8"/>
        <v>#DIV/0!</v>
      </c>
      <c r="Q53" s="31" t="e">
        <f t="shared" si="9"/>
        <v>#DIV/0!</v>
      </c>
      <c r="R53" s="31" t="s">
        <v>3</v>
      </c>
    </row>
    <row r="54" spans="1:18" x14ac:dyDescent="0.15">
      <c r="A54" s="1" t="s">
        <v>114</v>
      </c>
      <c r="B54" s="9" t="s">
        <v>64</v>
      </c>
      <c r="C54" s="50" t="s">
        <v>119</v>
      </c>
      <c r="D54" s="4" t="s">
        <v>60</v>
      </c>
      <c r="E54" s="9">
        <v>2</v>
      </c>
      <c r="F54" s="14" t="s">
        <v>11</v>
      </c>
      <c r="G54" s="30">
        <v>2.3166669999999998</v>
      </c>
      <c r="H54" s="30">
        <v>2.1333329999999999</v>
      </c>
      <c r="I54" s="30">
        <v>2.6333329999999999</v>
      </c>
      <c r="J54" s="30" t="s">
        <v>15</v>
      </c>
      <c r="K54" s="30" t="s">
        <v>15</v>
      </c>
      <c r="L54" s="30" t="s">
        <v>15</v>
      </c>
      <c r="M54" s="30" t="s">
        <v>15</v>
      </c>
      <c r="N54" s="31" t="s">
        <v>15</v>
      </c>
      <c r="O54" s="31" t="s">
        <v>15</v>
      </c>
      <c r="P54" s="31" t="e">
        <f t="shared" si="8"/>
        <v>#DIV/0!</v>
      </c>
      <c r="Q54" s="31" t="e">
        <f t="shared" si="9"/>
        <v>#DIV/0!</v>
      </c>
      <c r="R54" s="31" t="s">
        <v>3</v>
      </c>
    </row>
    <row r="55" spans="1:18" x14ac:dyDescent="0.15">
      <c r="A55" s="1" t="s">
        <v>114</v>
      </c>
      <c r="B55" s="9" t="s">
        <v>64</v>
      </c>
      <c r="C55" s="50" t="s">
        <v>119</v>
      </c>
      <c r="D55" s="4" t="s">
        <v>60</v>
      </c>
      <c r="E55" s="9">
        <v>3</v>
      </c>
      <c r="F55" s="14" t="s">
        <v>11</v>
      </c>
      <c r="G55" s="30">
        <v>2.35</v>
      </c>
      <c r="H55" s="30">
        <v>2.75</v>
      </c>
      <c r="I55" s="30">
        <v>2.65</v>
      </c>
      <c r="J55" s="30" t="s">
        <v>15</v>
      </c>
      <c r="K55" s="30" t="s">
        <v>15</v>
      </c>
      <c r="L55" s="30" t="s">
        <v>15</v>
      </c>
      <c r="M55" s="30" t="s">
        <v>15</v>
      </c>
      <c r="N55" s="31" t="s">
        <v>15</v>
      </c>
      <c r="O55" s="31" t="s">
        <v>15</v>
      </c>
      <c r="P55" s="31" t="e">
        <f t="shared" si="8"/>
        <v>#DIV/0!</v>
      </c>
      <c r="Q55" s="31" t="e">
        <f t="shared" si="9"/>
        <v>#DIV/0!</v>
      </c>
      <c r="R55" s="31" t="s">
        <v>3</v>
      </c>
    </row>
    <row r="56" spans="1:18" x14ac:dyDescent="0.15">
      <c r="A56" s="5" t="s">
        <v>4</v>
      </c>
      <c r="B56" s="8" t="s">
        <v>79</v>
      </c>
      <c r="C56" s="13" t="s">
        <v>118</v>
      </c>
      <c r="D56" s="5" t="s">
        <v>60</v>
      </c>
      <c r="E56" s="8">
        <v>1</v>
      </c>
      <c r="F56" s="13" t="s">
        <v>52</v>
      </c>
      <c r="G56" s="32">
        <v>2.95</v>
      </c>
      <c r="H56" s="32">
        <v>3.25</v>
      </c>
      <c r="I56" s="32">
        <v>3.75</v>
      </c>
      <c r="J56" s="32">
        <v>1.6040000000000001</v>
      </c>
      <c r="K56" s="32">
        <v>0.379</v>
      </c>
      <c r="L56" s="32">
        <v>0.14399999999999999</v>
      </c>
      <c r="M56" s="32">
        <v>0.443</v>
      </c>
      <c r="N56" s="32">
        <v>0.10199999999999999</v>
      </c>
      <c r="O56" s="32">
        <v>0.40899999999999997</v>
      </c>
      <c r="P56" s="33">
        <f t="shared" si="8"/>
        <v>0.41033333333333338</v>
      </c>
      <c r="Q56" s="33">
        <f t="shared" si="9"/>
        <v>0.123</v>
      </c>
      <c r="R56" s="32" t="s">
        <v>3</v>
      </c>
    </row>
    <row r="57" spans="1:18" x14ac:dyDescent="0.15">
      <c r="A57" s="5" t="s">
        <v>4</v>
      </c>
      <c r="B57" s="8" t="s">
        <v>79</v>
      </c>
      <c r="C57" s="13" t="s">
        <v>118</v>
      </c>
      <c r="D57" s="5" t="s">
        <v>60</v>
      </c>
      <c r="E57" s="8">
        <v>2</v>
      </c>
      <c r="F57" s="13" t="s">
        <v>52</v>
      </c>
      <c r="G57" s="32">
        <v>3.766667</v>
      </c>
      <c r="H57" s="32">
        <v>2.85</v>
      </c>
      <c r="I57" s="32">
        <v>3.55</v>
      </c>
      <c r="J57" s="32">
        <v>4.798</v>
      </c>
      <c r="K57" s="32">
        <v>0.46899999999999997</v>
      </c>
      <c r="L57" s="32">
        <v>0.123</v>
      </c>
      <c r="M57" s="32">
        <v>0.40300000000000002</v>
      </c>
      <c r="N57" s="32">
        <v>0.71299999999999997</v>
      </c>
      <c r="O57" s="32">
        <v>0.39600000000000002</v>
      </c>
      <c r="P57" s="33">
        <f t="shared" si="8"/>
        <v>0.42266666666666669</v>
      </c>
      <c r="Q57" s="33">
        <f t="shared" si="9"/>
        <v>0.41799999999999998</v>
      </c>
      <c r="R57" s="32" t="s">
        <v>3</v>
      </c>
    </row>
    <row r="58" spans="1:18" x14ac:dyDescent="0.15">
      <c r="A58" s="5" t="s">
        <v>4</v>
      </c>
      <c r="B58" s="8" t="s">
        <v>79</v>
      </c>
      <c r="C58" s="13" t="s">
        <v>118</v>
      </c>
      <c r="D58" s="5" t="s">
        <v>60</v>
      </c>
      <c r="E58" s="8">
        <v>3</v>
      </c>
      <c r="F58" s="13" t="s">
        <v>11</v>
      </c>
      <c r="G58" s="32">
        <v>3.5</v>
      </c>
      <c r="H58" s="32">
        <v>2.95</v>
      </c>
      <c r="I58" s="32">
        <v>3.733333</v>
      </c>
      <c r="J58" s="32" t="s">
        <v>15</v>
      </c>
      <c r="K58" s="32" t="s">
        <v>15</v>
      </c>
      <c r="L58" s="32" t="s">
        <v>15</v>
      </c>
      <c r="M58" s="32" t="s">
        <v>15</v>
      </c>
      <c r="N58" s="32" t="s">
        <v>15</v>
      </c>
      <c r="O58" s="32" t="s">
        <v>15</v>
      </c>
      <c r="P58" s="33" t="e">
        <f t="shared" si="8"/>
        <v>#DIV/0!</v>
      </c>
      <c r="Q58" s="33" t="e">
        <f t="shared" si="9"/>
        <v>#DIV/0!</v>
      </c>
      <c r="R58" s="32" t="s">
        <v>3</v>
      </c>
    </row>
    <row r="59" spans="1:18" x14ac:dyDescent="0.15">
      <c r="A59" s="1" t="s">
        <v>5</v>
      </c>
      <c r="B59" s="9" t="s">
        <v>79</v>
      </c>
      <c r="C59" s="50" t="s">
        <v>119</v>
      </c>
      <c r="D59" s="4" t="s">
        <v>60</v>
      </c>
      <c r="E59" s="9">
        <v>1</v>
      </c>
      <c r="F59" s="14" t="s">
        <v>11</v>
      </c>
      <c r="G59" s="30">
        <v>3.4333330000000002</v>
      </c>
      <c r="H59" s="30">
        <v>2.7166670000000002</v>
      </c>
      <c r="I59" s="30">
        <v>2.65</v>
      </c>
      <c r="J59" s="30" t="s">
        <v>15</v>
      </c>
      <c r="K59" s="30" t="s">
        <v>15</v>
      </c>
      <c r="L59" s="30" t="s">
        <v>15</v>
      </c>
      <c r="M59" s="30" t="s">
        <v>15</v>
      </c>
      <c r="N59" s="31" t="s">
        <v>15</v>
      </c>
      <c r="O59" s="31" t="s">
        <v>15</v>
      </c>
      <c r="P59" s="31" t="s">
        <v>15</v>
      </c>
      <c r="Q59" s="31" t="s">
        <v>15</v>
      </c>
      <c r="R59" s="31" t="s">
        <v>2</v>
      </c>
    </row>
    <row r="60" spans="1:18" x14ac:dyDescent="0.15">
      <c r="A60" s="1" t="s">
        <v>5</v>
      </c>
      <c r="B60" s="9" t="s">
        <v>79</v>
      </c>
      <c r="C60" s="50" t="s">
        <v>119</v>
      </c>
      <c r="D60" s="4" t="s">
        <v>60</v>
      </c>
      <c r="E60" s="9">
        <v>2</v>
      </c>
      <c r="F60" s="14" t="s">
        <v>52</v>
      </c>
      <c r="G60" s="30">
        <v>3.2</v>
      </c>
      <c r="H60" s="30">
        <v>2.8833329999999999</v>
      </c>
      <c r="I60" s="30">
        <v>3.5333329999999998</v>
      </c>
      <c r="J60" s="30">
        <v>1.879</v>
      </c>
      <c r="K60" s="30">
        <v>0.32400000000000001</v>
      </c>
      <c r="L60" s="30">
        <v>7.8E-2</v>
      </c>
      <c r="M60" s="30">
        <v>0.313</v>
      </c>
      <c r="N60" s="31">
        <v>6.0999999999999999E-2</v>
      </c>
      <c r="O60" s="31">
        <v>0.308</v>
      </c>
      <c r="P60" s="31">
        <f t="shared" si="8"/>
        <v>0.315</v>
      </c>
      <c r="Q60" s="31">
        <f t="shared" si="9"/>
        <v>6.9500000000000006E-2</v>
      </c>
      <c r="R60" s="31" t="s">
        <v>2</v>
      </c>
    </row>
    <row r="61" spans="1:18" x14ac:dyDescent="0.15">
      <c r="A61" s="1" t="s">
        <v>5</v>
      </c>
      <c r="B61" s="9" t="s">
        <v>79</v>
      </c>
      <c r="C61" s="50" t="s">
        <v>119</v>
      </c>
      <c r="D61" s="4" t="s">
        <v>60</v>
      </c>
      <c r="E61" s="9">
        <v>3</v>
      </c>
      <c r="F61" s="14" t="s">
        <v>11</v>
      </c>
      <c r="G61" s="30">
        <v>2.8666670000000001</v>
      </c>
      <c r="H61" s="30">
        <v>2.7166670000000002</v>
      </c>
      <c r="I61" s="30">
        <v>2.8833329999999999</v>
      </c>
      <c r="J61" s="30" t="s">
        <v>15</v>
      </c>
      <c r="K61" s="30" t="s">
        <v>15</v>
      </c>
      <c r="L61" s="30" t="s">
        <v>15</v>
      </c>
      <c r="M61" s="30" t="s">
        <v>15</v>
      </c>
      <c r="N61" s="31" t="s">
        <v>15</v>
      </c>
      <c r="O61" s="31" t="s">
        <v>15</v>
      </c>
      <c r="P61" s="31" t="s">
        <v>15</v>
      </c>
      <c r="Q61" s="31" t="s">
        <v>15</v>
      </c>
      <c r="R61" s="31" t="s">
        <v>2</v>
      </c>
    </row>
    <row r="62" spans="1:18" x14ac:dyDescent="0.15">
      <c r="A62" s="5" t="s">
        <v>6</v>
      </c>
      <c r="B62" s="8" t="s">
        <v>64</v>
      </c>
      <c r="C62" s="13" t="s">
        <v>118</v>
      </c>
      <c r="D62" s="5" t="s">
        <v>60</v>
      </c>
      <c r="E62" s="8">
        <v>1</v>
      </c>
      <c r="F62" s="13" t="s">
        <v>52</v>
      </c>
      <c r="G62" s="32">
        <v>3.7</v>
      </c>
      <c r="H62" s="32">
        <v>2.8</v>
      </c>
      <c r="I62" s="32">
        <v>2.8833329999999999</v>
      </c>
      <c r="J62" s="32">
        <v>0.879</v>
      </c>
      <c r="K62" s="32">
        <v>0.313</v>
      </c>
      <c r="L62" s="32">
        <v>0.01</v>
      </c>
      <c r="M62" s="32">
        <v>0.38200000000000001</v>
      </c>
      <c r="N62" s="32">
        <v>0.14199999999999999</v>
      </c>
      <c r="O62" s="32">
        <v>0.46</v>
      </c>
      <c r="P62" s="33">
        <f>AVERAGE(K62,M62,O62)</f>
        <v>0.38500000000000001</v>
      </c>
      <c r="Q62" s="33">
        <f>AVERAGE(L62,N62)</f>
        <v>7.5999999999999998E-2</v>
      </c>
      <c r="R62" s="32" t="s">
        <v>2</v>
      </c>
    </row>
    <row r="63" spans="1:18" x14ac:dyDescent="0.15">
      <c r="A63" s="5" t="s">
        <v>6</v>
      </c>
      <c r="B63" s="8" t="s">
        <v>64</v>
      </c>
      <c r="C63" s="13" t="s">
        <v>118</v>
      </c>
      <c r="D63" s="5" t="s">
        <v>60</v>
      </c>
      <c r="E63" s="8">
        <v>2</v>
      </c>
      <c r="F63" s="13" t="s">
        <v>11</v>
      </c>
      <c r="G63" s="32">
        <v>3.6833330000000002</v>
      </c>
      <c r="H63" s="32">
        <v>2.85</v>
      </c>
      <c r="I63" s="32">
        <v>2.95</v>
      </c>
      <c r="J63" s="32" t="s">
        <v>15</v>
      </c>
      <c r="K63" s="32" t="s">
        <v>15</v>
      </c>
      <c r="L63" s="32" t="s">
        <v>15</v>
      </c>
      <c r="M63" s="32" t="s">
        <v>15</v>
      </c>
      <c r="N63" s="32" t="s">
        <v>15</v>
      </c>
      <c r="O63" s="32" t="s">
        <v>15</v>
      </c>
      <c r="P63" s="33" t="s">
        <v>15</v>
      </c>
      <c r="Q63" s="33" t="s">
        <v>15</v>
      </c>
      <c r="R63" s="32" t="s">
        <v>2</v>
      </c>
    </row>
    <row r="64" spans="1:18" x14ac:dyDescent="0.15">
      <c r="A64" s="5" t="s">
        <v>6</v>
      </c>
      <c r="B64" s="8" t="s">
        <v>64</v>
      </c>
      <c r="C64" s="13" t="s">
        <v>118</v>
      </c>
      <c r="D64" s="5" t="s">
        <v>60</v>
      </c>
      <c r="E64" s="8">
        <v>3</v>
      </c>
      <c r="F64" s="13" t="s">
        <v>11</v>
      </c>
      <c r="G64" s="32">
        <v>3.05</v>
      </c>
      <c r="H64" s="32">
        <v>2.8833329999999999</v>
      </c>
      <c r="I64" s="32">
        <v>2.95</v>
      </c>
      <c r="J64" s="32" t="s">
        <v>15</v>
      </c>
      <c r="K64" s="32" t="s">
        <v>15</v>
      </c>
      <c r="L64" s="32" t="s">
        <v>15</v>
      </c>
      <c r="M64" s="32" t="s">
        <v>15</v>
      </c>
      <c r="N64" s="32" t="s">
        <v>15</v>
      </c>
      <c r="O64" s="32" t="s">
        <v>15</v>
      </c>
      <c r="P64" s="33" t="s">
        <v>15</v>
      </c>
      <c r="Q64" s="33" t="s">
        <v>15</v>
      </c>
      <c r="R64" s="32" t="s">
        <v>2</v>
      </c>
    </row>
    <row r="65" spans="1:20" x14ac:dyDescent="0.15">
      <c r="A65" s="1" t="s">
        <v>8</v>
      </c>
      <c r="B65" s="9" t="s">
        <v>64</v>
      </c>
      <c r="C65" s="50" t="s">
        <v>119</v>
      </c>
      <c r="D65" s="4" t="s">
        <v>60</v>
      </c>
      <c r="E65" s="9">
        <v>1</v>
      </c>
      <c r="F65" s="14" t="s">
        <v>52</v>
      </c>
      <c r="G65" s="30">
        <v>2.8</v>
      </c>
      <c r="H65" s="30">
        <v>3.3</v>
      </c>
      <c r="I65" s="30">
        <v>2.6666669999999999</v>
      </c>
      <c r="J65" s="30">
        <v>1.0229999999999999</v>
      </c>
      <c r="K65" s="30">
        <v>0.254</v>
      </c>
      <c r="L65" s="30">
        <v>0.14799999999999999</v>
      </c>
      <c r="M65" s="30">
        <v>0.35</v>
      </c>
      <c r="N65" s="31">
        <v>4.2000000000000003E-2</v>
      </c>
      <c r="O65" s="31">
        <v>0.38500000000000001</v>
      </c>
      <c r="P65" s="31">
        <f t="shared" ref="P65:P73" si="10">AVERAGE(K65,M65,O65)</f>
        <v>0.32966666666666666</v>
      </c>
      <c r="Q65" s="31">
        <f t="shared" ref="Q65:Q73" si="11">AVERAGE(L65,N65)</f>
        <v>9.5000000000000001E-2</v>
      </c>
      <c r="R65" s="31" t="s">
        <v>2</v>
      </c>
    </row>
    <row r="66" spans="1:20" x14ac:dyDescent="0.15">
      <c r="A66" s="1" t="s">
        <v>8</v>
      </c>
      <c r="B66" s="9" t="s">
        <v>64</v>
      </c>
      <c r="C66" s="50" t="s">
        <v>119</v>
      </c>
      <c r="D66" s="4" t="s">
        <v>60</v>
      </c>
      <c r="E66" s="9">
        <v>2</v>
      </c>
      <c r="F66" s="14" t="s">
        <v>11</v>
      </c>
      <c r="G66" s="30">
        <v>2.8333330000000001</v>
      </c>
      <c r="H66" s="30">
        <v>2.85</v>
      </c>
      <c r="I66" s="30">
        <v>2.983333</v>
      </c>
      <c r="J66" s="30" t="s">
        <v>15</v>
      </c>
      <c r="K66" s="30" t="s">
        <v>15</v>
      </c>
      <c r="L66" s="30" t="s">
        <v>15</v>
      </c>
      <c r="M66" s="30" t="s">
        <v>15</v>
      </c>
      <c r="N66" s="31" t="s">
        <v>15</v>
      </c>
      <c r="O66" s="31" t="s">
        <v>15</v>
      </c>
      <c r="P66" s="31" t="s">
        <v>15</v>
      </c>
      <c r="Q66" s="31" t="s">
        <v>15</v>
      </c>
      <c r="R66" s="31" t="s">
        <v>2</v>
      </c>
    </row>
    <row r="67" spans="1:20" x14ac:dyDescent="0.15">
      <c r="A67" s="1" t="s">
        <v>8</v>
      </c>
      <c r="B67" s="9" t="s">
        <v>64</v>
      </c>
      <c r="C67" s="50" t="s">
        <v>119</v>
      </c>
      <c r="D67" s="4" t="s">
        <v>60</v>
      </c>
      <c r="E67" s="9">
        <v>3</v>
      </c>
      <c r="F67" s="14" t="s">
        <v>11</v>
      </c>
      <c r="G67" s="30">
        <v>2.65</v>
      </c>
      <c r="H67" s="30">
        <v>2.6333329999999999</v>
      </c>
      <c r="I67" s="30">
        <v>2.7</v>
      </c>
      <c r="J67" s="30" t="s">
        <v>15</v>
      </c>
      <c r="K67" s="30" t="s">
        <v>15</v>
      </c>
      <c r="L67" s="30" t="s">
        <v>15</v>
      </c>
      <c r="M67" s="30" t="s">
        <v>15</v>
      </c>
      <c r="N67" s="31" t="s">
        <v>15</v>
      </c>
      <c r="O67" s="31" t="s">
        <v>15</v>
      </c>
      <c r="P67" s="31" t="s">
        <v>15</v>
      </c>
      <c r="Q67" s="31" t="s">
        <v>15</v>
      </c>
      <c r="R67" s="31" t="s">
        <v>2</v>
      </c>
    </row>
    <row r="68" spans="1:20" x14ac:dyDescent="0.15">
      <c r="A68" s="5" t="s">
        <v>9</v>
      </c>
      <c r="B68" s="8" t="s">
        <v>79</v>
      </c>
      <c r="C68" s="13" t="s">
        <v>118</v>
      </c>
      <c r="D68" s="5" t="s">
        <v>60</v>
      </c>
      <c r="E68" s="8">
        <v>1</v>
      </c>
      <c r="F68" s="13" t="s">
        <v>52</v>
      </c>
      <c r="G68" s="32">
        <v>2.6666669999999999</v>
      </c>
      <c r="H68" s="32">
        <v>3</v>
      </c>
      <c r="I68" s="32">
        <v>2.65</v>
      </c>
      <c r="J68" s="32">
        <v>0.92</v>
      </c>
      <c r="K68" s="32">
        <v>0.52700000000000002</v>
      </c>
      <c r="L68" s="32">
        <v>0.30199999999999999</v>
      </c>
      <c r="M68" s="32">
        <v>0.32900000000000001</v>
      </c>
      <c r="N68" s="32">
        <v>0.23699999999999999</v>
      </c>
      <c r="O68" s="32">
        <v>0.36599999999999999</v>
      </c>
      <c r="P68" s="33">
        <f t="shared" si="10"/>
        <v>0.40733333333333333</v>
      </c>
      <c r="Q68" s="33">
        <f t="shared" si="11"/>
        <v>0.26949999999999996</v>
      </c>
      <c r="R68" s="32" t="s">
        <v>2</v>
      </c>
    </row>
    <row r="69" spans="1:20" s="2" customFormat="1" x14ac:dyDescent="0.15">
      <c r="A69" s="41" t="s">
        <v>9</v>
      </c>
      <c r="B69" s="42" t="s">
        <v>79</v>
      </c>
      <c r="C69" s="40" t="s">
        <v>118</v>
      </c>
      <c r="D69" s="41" t="s">
        <v>60</v>
      </c>
      <c r="E69" s="42">
        <v>2</v>
      </c>
      <c r="F69" s="40" t="s">
        <v>52</v>
      </c>
      <c r="G69" s="43">
        <v>2.733333</v>
      </c>
      <c r="H69" s="43">
        <v>2.2166670000000002</v>
      </c>
      <c r="I69" s="43">
        <v>2.4</v>
      </c>
      <c r="J69" s="43">
        <v>0.80300000000000005</v>
      </c>
      <c r="K69" s="43">
        <v>0.48499999999999999</v>
      </c>
      <c r="L69" s="43">
        <v>0.67300000000000004</v>
      </c>
      <c r="M69" s="43">
        <v>0.70099999999999996</v>
      </c>
      <c r="N69" s="43">
        <v>0.155</v>
      </c>
      <c r="O69" s="43">
        <v>0.28699999999999998</v>
      </c>
      <c r="P69" s="44">
        <f t="shared" si="10"/>
        <v>0.49099999999999994</v>
      </c>
      <c r="Q69" s="44">
        <f t="shared" si="11"/>
        <v>0.41400000000000003</v>
      </c>
      <c r="R69" s="32" t="s">
        <v>2</v>
      </c>
      <c r="T69" s="2" t="s">
        <v>0</v>
      </c>
    </row>
    <row r="70" spans="1:20" x14ac:dyDescent="0.15">
      <c r="A70" s="5" t="s">
        <v>9</v>
      </c>
      <c r="B70" s="8" t="s">
        <v>79</v>
      </c>
      <c r="C70" s="13" t="s">
        <v>118</v>
      </c>
      <c r="D70" s="5" t="s">
        <v>60</v>
      </c>
      <c r="E70" s="8">
        <v>3</v>
      </c>
      <c r="F70" s="13" t="s">
        <v>11</v>
      </c>
      <c r="G70" s="32">
        <v>3.1666669999999999</v>
      </c>
      <c r="H70" s="32">
        <v>2.9</v>
      </c>
      <c r="I70" s="32">
        <v>2.9</v>
      </c>
      <c r="J70" s="32" t="s">
        <v>15</v>
      </c>
      <c r="K70" s="32" t="s">
        <v>15</v>
      </c>
      <c r="L70" s="32" t="s">
        <v>15</v>
      </c>
      <c r="M70" s="32" t="s">
        <v>15</v>
      </c>
      <c r="N70" s="32" t="s">
        <v>15</v>
      </c>
      <c r="O70" s="32" t="s">
        <v>15</v>
      </c>
      <c r="P70" s="33" t="s">
        <v>15</v>
      </c>
      <c r="Q70" s="33" t="s">
        <v>15</v>
      </c>
      <c r="R70" s="32" t="s">
        <v>2</v>
      </c>
    </row>
    <row r="71" spans="1:20" x14ac:dyDescent="0.15">
      <c r="A71" s="1" t="s">
        <v>7</v>
      </c>
      <c r="B71" s="9" t="s">
        <v>79</v>
      </c>
      <c r="C71" s="50" t="s">
        <v>119</v>
      </c>
      <c r="D71" s="4" t="s">
        <v>60</v>
      </c>
      <c r="E71" s="9">
        <v>1</v>
      </c>
      <c r="F71" s="14" t="s">
        <v>52</v>
      </c>
      <c r="G71" s="30">
        <v>2.5499999999999998</v>
      </c>
      <c r="H71" s="30">
        <v>2.4166669999999999</v>
      </c>
      <c r="I71" s="30">
        <v>3.016667</v>
      </c>
      <c r="J71" s="30">
        <v>0.86099999999999999</v>
      </c>
      <c r="K71" s="30">
        <v>0.36299999999999999</v>
      </c>
      <c r="L71" s="30">
        <v>0.11</v>
      </c>
      <c r="M71" s="30">
        <v>0.36399999999999999</v>
      </c>
      <c r="N71" s="31">
        <v>0.20899999999999999</v>
      </c>
      <c r="O71" s="31">
        <v>0.27</v>
      </c>
      <c r="P71" s="31">
        <f t="shared" si="10"/>
        <v>0.33233333333333331</v>
      </c>
      <c r="Q71" s="31">
        <f t="shared" si="11"/>
        <v>0.1595</v>
      </c>
      <c r="R71" s="31" t="s">
        <v>3</v>
      </c>
    </row>
    <row r="72" spans="1:20" x14ac:dyDescent="0.15">
      <c r="A72" s="1" t="s">
        <v>7</v>
      </c>
      <c r="B72" s="9" t="s">
        <v>79</v>
      </c>
      <c r="C72" s="50" t="s">
        <v>119</v>
      </c>
      <c r="D72" s="4" t="s">
        <v>60</v>
      </c>
      <c r="E72" s="9">
        <v>2</v>
      </c>
      <c r="F72" s="14" t="s">
        <v>52</v>
      </c>
      <c r="G72" s="30">
        <v>2.95</v>
      </c>
      <c r="H72" s="30">
        <v>2.7</v>
      </c>
      <c r="I72" s="30">
        <v>2.733333</v>
      </c>
      <c r="J72" s="30">
        <v>0.55700000000000005</v>
      </c>
      <c r="K72" s="30">
        <v>0.39900000000000002</v>
      </c>
      <c r="L72" s="30">
        <v>9.2999999999999999E-2</v>
      </c>
      <c r="M72" s="30">
        <v>0.32200000000000001</v>
      </c>
      <c r="N72" s="31">
        <v>0.13600000000000001</v>
      </c>
      <c r="O72" s="31">
        <v>0.40300000000000002</v>
      </c>
      <c r="P72" s="31">
        <f t="shared" si="10"/>
        <v>0.3746666666666667</v>
      </c>
      <c r="Q72" s="31">
        <f t="shared" si="11"/>
        <v>0.1145</v>
      </c>
      <c r="R72" s="31" t="s">
        <v>3</v>
      </c>
    </row>
    <row r="73" spans="1:20" x14ac:dyDescent="0.15">
      <c r="A73" s="1" t="s">
        <v>7</v>
      </c>
      <c r="B73" s="9" t="s">
        <v>79</v>
      </c>
      <c r="C73" s="50" t="s">
        <v>119</v>
      </c>
      <c r="D73" s="4" t="s">
        <v>60</v>
      </c>
      <c r="E73" s="9">
        <v>3</v>
      </c>
      <c r="F73" s="14" t="s">
        <v>52</v>
      </c>
      <c r="G73" s="30">
        <v>2.983333</v>
      </c>
      <c r="H73" s="30">
        <v>2.6</v>
      </c>
      <c r="I73" s="30">
        <v>2.733333</v>
      </c>
      <c r="J73" s="30">
        <v>0.753</v>
      </c>
      <c r="K73" s="30">
        <v>0.36099999999999999</v>
      </c>
      <c r="L73" s="30">
        <v>0.13600000000000001</v>
      </c>
      <c r="M73" s="30">
        <v>0.312</v>
      </c>
      <c r="N73" s="31">
        <v>3.5000000000000003E-2</v>
      </c>
      <c r="O73" s="31">
        <v>0.52100000000000002</v>
      </c>
      <c r="P73" s="31">
        <f t="shared" si="10"/>
        <v>0.39799999999999996</v>
      </c>
      <c r="Q73" s="31">
        <f t="shared" si="11"/>
        <v>8.5500000000000007E-2</v>
      </c>
      <c r="R73" s="31" t="s">
        <v>3</v>
      </c>
    </row>
    <row r="74" spans="1:20" x14ac:dyDescent="0.15">
      <c r="A74" s="5" t="s">
        <v>69</v>
      </c>
      <c r="B74" s="8" t="s">
        <v>79</v>
      </c>
      <c r="C74" s="13" t="s">
        <v>118</v>
      </c>
      <c r="D74" s="5" t="s">
        <v>60</v>
      </c>
      <c r="E74" s="8">
        <v>1</v>
      </c>
      <c r="F74" s="13" t="s">
        <v>52</v>
      </c>
      <c r="G74" s="32">
        <v>2.6</v>
      </c>
      <c r="H74" s="32">
        <v>2.2833329999999998</v>
      </c>
      <c r="I74" s="32">
        <v>2.516667</v>
      </c>
      <c r="J74" s="32">
        <v>0.28399999999999997</v>
      </c>
      <c r="K74" s="32">
        <v>0.45900000000000002</v>
      </c>
      <c r="L74" s="32">
        <v>6.4000000000000001E-2</v>
      </c>
      <c r="M74" s="32">
        <v>0.67</v>
      </c>
      <c r="N74" s="32">
        <v>0.19900000000000001</v>
      </c>
      <c r="O74" s="32">
        <v>0.57799999999999996</v>
      </c>
      <c r="P74" s="33">
        <f t="shared" ref="P74:P85" si="12">AVERAGE(K74,M74,O74)</f>
        <v>0.56899999999999995</v>
      </c>
      <c r="Q74" s="33">
        <f t="shared" ref="Q74:Q85" si="13">AVERAGE(L74,N74)</f>
        <v>0.13150000000000001</v>
      </c>
      <c r="R74" s="32" t="s">
        <v>3</v>
      </c>
    </row>
    <row r="75" spans="1:20" x14ac:dyDescent="0.15">
      <c r="A75" s="5" t="s">
        <v>69</v>
      </c>
      <c r="B75" s="8" t="s">
        <v>79</v>
      </c>
      <c r="C75" s="13" t="s">
        <v>118</v>
      </c>
      <c r="D75" s="5" t="s">
        <v>60</v>
      </c>
      <c r="E75" s="8">
        <v>2</v>
      </c>
      <c r="F75" s="13" t="s">
        <v>52</v>
      </c>
      <c r="G75" s="32">
        <v>3.1666669999999999</v>
      </c>
      <c r="H75" s="32">
        <v>2.5333329999999998</v>
      </c>
      <c r="I75" s="32">
        <v>2.233333</v>
      </c>
      <c r="J75" s="32">
        <v>0.31900000000000001</v>
      </c>
      <c r="K75" s="32">
        <v>0.33100000000000002</v>
      </c>
      <c r="L75" s="32">
        <v>0.08</v>
      </c>
      <c r="M75" s="32">
        <v>0.44700000000000001</v>
      </c>
      <c r="N75" s="32">
        <v>0.17699999999999999</v>
      </c>
      <c r="O75" s="32">
        <v>0.316</v>
      </c>
      <c r="P75" s="33">
        <f t="shared" si="12"/>
        <v>0.36466666666666669</v>
      </c>
      <c r="Q75" s="33">
        <f t="shared" si="13"/>
        <v>0.1285</v>
      </c>
      <c r="R75" s="32" t="s">
        <v>3</v>
      </c>
    </row>
    <row r="76" spans="1:20" x14ac:dyDescent="0.15">
      <c r="A76" s="5" t="s">
        <v>69</v>
      </c>
      <c r="B76" s="8" t="s">
        <v>79</v>
      </c>
      <c r="C76" s="13" t="s">
        <v>118</v>
      </c>
      <c r="D76" s="5" t="s">
        <v>60</v>
      </c>
      <c r="E76" s="8">
        <v>3</v>
      </c>
      <c r="F76" s="13" t="s">
        <v>11</v>
      </c>
      <c r="G76" s="32">
        <v>2.5333329999999998</v>
      </c>
      <c r="H76" s="32">
        <v>1.8833329999999999</v>
      </c>
      <c r="I76" s="32">
        <v>2.5666669999999998</v>
      </c>
      <c r="J76" s="32" t="s">
        <v>15</v>
      </c>
      <c r="K76" s="32" t="s">
        <v>15</v>
      </c>
      <c r="L76" s="32" t="s">
        <v>15</v>
      </c>
      <c r="M76" s="32" t="s">
        <v>15</v>
      </c>
      <c r="N76" s="32" t="s">
        <v>15</v>
      </c>
      <c r="O76" s="32" t="s">
        <v>15</v>
      </c>
      <c r="P76" s="33" t="e">
        <f t="shared" si="12"/>
        <v>#DIV/0!</v>
      </c>
      <c r="Q76" s="33" t="e">
        <f t="shared" si="13"/>
        <v>#DIV/0!</v>
      </c>
      <c r="R76" s="32" t="s">
        <v>3</v>
      </c>
    </row>
    <row r="77" spans="1:20" x14ac:dyDescent="0.15">
      <c r="A77" s="1" t="s">
        <v>70</v>
      </c>
      <c r="B77" s="9" t="s">
        <v>79</v>
      </c>
      <c r="C77" s="50" t="s">
        <v>119</v>
      </c>
      <c r="D77" s="4" t="s">
        <v>60</v>
      </c>
      <c r="E77" s="9">
        <v>1</v>
      </c>
      <c r="F77" s="14" t="s">
        <v>52</v>
      </c>
      <c r="G77" s="30">
        <v>2.6833330000000002</v>
      </c>
      <c r="H77" s="30">
        <v>2.5833330000000001</v>
      </c>
      <c r="I77" s="30">
        <v>2.95</v>
      </c>
      <c r="J77" s="30">
        <v>0.749</v>
      </c>
      <c r="K77" s="30">
        <v>0.39200000000000002</v>
      </c>
      <c r="L77" s="30">
        <v>0.23799999999999999</v>
      </c>
      <c r="M77" s="30">
        <v>0.48899999999999999</v>
      </c>
      <c r="N77" s="31">
        <v>0.22500000000000001</v>
      </c>
      <c r="O77" s="31">
        <v>0.39200000000000002</v>
      </c>
      <c r="P77" s="31">
        <f t="shared" si="12"/>
        <v>0.4243333333333334</v>
      </c>
      <c r="Q77" s="31">
        <f t="shared" si="13"/>
        <v>0.23149999999999998</v>
      </c>
      <c r="R77" s="31" t="s">
        <v>3</v>
      </c>
    </row>
    <row r="78" spans="1:20" x14ac:dyDescent="0.15">
      <c r="A78" s="1" t="s">
        <v>70</v>
      </c>
      <c r="B78" s="9" t="s">
        <v>79</v>
      </c>
      <c r="C78" s="50" t="s">
        <v>119</v>
      </c>
      <c r="D78" s="4" t="s">
        <v>60</v>
      </c>
      <c r="E78" s="9">
        <v>2</v>
      </c>
      <c r="F78" s="14" t="s">
        <v>52</v>
      </c>
      <c r="G78" s="30">
        <v>2.9166669999999999</v>
      </c>
      <c r="H78" s="30">
        <v>2.2999999999999998</v>
      </c>
      <c r="I78" s="30">
        <v>2.6333329999999999</v>
      </c>
      <c r="J78" s="30">
        <v>1.403</v>
      </c>
      <c r="K78" s="30">
        <v>0.316</v>
      </c>
      <c r="L78" s="30">
        <v>0.17699999999999999</v>
      </c>
      <c r="M78" s="30">
        <v>0.318</v>
      </c>
      <c r="N78" s="31">
        <v>0.311</v>
      </c>
      <c r="O78" s="31">
        <v>0.40799999999999997</v>
      </c>
      <c r="P78" s="31">
        <f t="shared" si="12"/>
        <v>0.34733333333333333</v>
      </c>
      <c r="Q78" s="31">
        <f t="shared" si="13"/>
        <v>0.24399999999999999</v>
      </c>
      <c r="R78" s="31" t="s">
        <v>3</v>
      </c>
    </row>
    <row r="79" spans="1:20" x14ac:dyDescent="0.15">
      <c r="A79" s="1" t="s">
        <v>70</v>
      </c>
      <c r="B79" s="9" t="s">
        <v>79</v>
      </c>
      <c r="C79" s="50" t="s">
        <v>119</v>
      </c>
      <c r="D79" s="4" t="s">
        <v>60</v>
      </c>
      <c r="E79" s="9">
        <v>3</v>
      </c>
      <c r="F79" s="14" t="s">
        <v>52</v>
      </c>
      <c r="G79" s="30">
        <v>2.0833330000000001</v>
      </c>
      <c r="H79" s="30">
        <v>2.1333329999999999</v>
      </c>
      <c r="I79" s="30">
        <v>2.35</v>
      </c>
      <c r="J79" s="30">
        <v>1.1830000000000001</v>
      </c>
      <c r="K79" s="30">
        <v>0.44</v>
      </c>
      <c r="L79" s="30">
        <v>9.7000000000000003E-2</v>
      </c>
      <c r="M79" s="30">
        <v>0.48799999999999999</v>
      </c>
      <c r="N79" s="31">
        <v>9.4E-2</v>
      </c>
      <c r="O79" s="31">
        <v>0.58799999999999997</v>
      </c>
      <c r="P79" s="31">
        <f t="shared" si="12"/>
        <v>0.5053333333333333</v>
      </c>
      <c r="Q79" s="31">
        <f t="shared" si="13"/>
        <v>9.5500000000000002E-2</v>
      </c>
      <c r="R79" s="31" t="s">
        <v>3</v>
      </c>
    </row>
    <row r="80" spans="1:20" x14ac:dyDescent="0.15">
      <c r="A80" s="5" t="s">
        <v>71</v>
      </c>
      <c r="B80" s="8" t="s">
        <v>79</v>
      </c>
      <c r="C80" s="13" t="s">
        <v>118</v>
      </c>
      <c r="D80" s="5" t="s">
        <v>60</v>
      </c>
      <c r="E80" s="8">
        <v>1</v>
      </c>
      <c r="F80" s="13" t="s">
        <v>52</v>
      </c>
      <c r="G80" s="32">
        <v>3.9333330000000002</v>
      </c>
      <c r="H80" s="32">
        <v>3.7</v>
      </c>
      <c r="I80" s="32">
        <v>4.016667</v>
      </c>
      <c r="J80" s="32">
        <v>0.97799999999999998</v>
      </c>
      <c r="K80" s="32">
        <v>0.61699999999999999</v>
      </c>
      <c r="L80" s="32">
        <v>3.8839999999999999</v>
      </c>
      <c r="M80" s="32">
        <v>0.44400000000000001</v>
      </c>
      <c r="N80" s="32">
        <v>0.628</v>
      </c>
      <c r="O80" s="32">
        <v>0.57899999999999996</v>
      </c>
      <c r="P80" s="33">
        <f t="shared" si="12"/>
        <v>0.54666666666666663</v>
      </c>
      <c r="Q80" s="33">
        <f t="shared" si="13"/>
        <v>2.2559999999999998</v>
      </c>
      <c r="R80" s="32" t="s">
        <v>3</v>
      </c>
    </row>
    <row r="81" spans="1:19" x14ac:dyDescent="0.15">
      <c r="A81" s="5" t="s">
        <v>71</v>
      </c>
      <c r="B81" s="8" t="s">
        <v>79</v>
      </c>
      <c r="C81" s="13" t="s">
        <v>118</v>
      </c>
      <c r="D81" s="5" t="s">
        <v>60</v>
      </c>
      <c r="E81" s="8">
        <v>2</v>
      </c>
      <c r="F81" s="13" t="s">
        <v>52</v>
      </c>
      <c r="G81" s="32">
        <v>3.5833330000000001</v>
      </c>
      <c r="H81" s="32">
        <v>3.3166669999999998</v>
      </c>
      <c r="I81" s="32">
        <v>3.8666670000000001</v>
      </c>
      <c r="J81" s="32">
        <v>3.016</v>
      </c>
      <c r="K81" s="32">
        <v>0.41499999999999998</v>
      </c>
      <c r="L81" s="32">
        <v>0.376</v>
      </c>
      <c r="M81" s="32">
        <v>0.35699999999999998</v>
      </c>
      <c r="N81" s="32">
        <v>1.3480000000000001</v>
      </c>
      <c r="O81" s="32">
        <v>0.40799999999999997</v>
      </c>
      <c r="P81" s="33">
        <f t="shared" si="12"/>
        <v>0.39333333333333331</v>
      </c>
      <c r="Q81" s="33">
        <f t="shared" si="13"/>
        <v>0.8620000000000001</v>
      </c>
      <c r="R81" s="32" t="s">
        <v>3</v>
      </c>
    </row>
    <row r="82" spans="1:19" x14ac:dyDescent="0.15">
      <c r="A82" s="5" t="s">
        <v>71</v>
      </c>
      <c r="B82" s="8" t="s">
        <v>79</v>
      </c>
      <c r="C82" s="13" t="s">
        <v>118</v>
      </c>
      <c r="D82" s="5" t="s">
        <v>60</v>
      </c>
      <c r="E82" s="8">
        <v>3</v>
      </c>
      <c r="F82" s="45" t="s">
        <v>52</v>
      </c>
      <c r="G82" s="32">
        <v>3.9666670000000002</v>
      </c>
      <c r="H82" s="32">
        <v>3.4333330000000002</v>
      </c>
      <c r="I82" s="32">
        <v>4.483333</v>
      </c>
      <c r="J82" s="32"/>
      <c r="K82" s="32"/>
      <c r="L82" s="32"/>
      <c r="M82" s="32"/>
      <c r="N82" s="32"/>
      <c r="O82" s="32"/>
      <c r="P82" s="33" t="e">
        <f t="shared" si="12"/>
        <v>#DIV/0!</v>
      </c>
      <c r="Q82" s="33" t="e">
        <f t="shared" si="13"/>
        <v>#DIV/0!</v>
      </c>
      <c r="R82" s="32" t="s">
        <v>3</v>
      </c>
    </row>
    <row r="83" spans="1:19" x14ac:dyDescent="0.15">
      <c r="A83" s="1" t="s">
        <v>72</v>
      </c>
      <c r="B83" s="9" t="s">
        <v>79</v>
      </c>
      <c r="C83" s="50" t="s">
        <v>119</v>
      </c>
      <c r="D83" s="4" t="s">
        <v>60</v>
      </c>
      <c r="E83" s="9">
        <v>1</v>
      </c>
      <c r="F83" s="14" t="s">
        <v>52</v>
      </c>
      <c r="G83" s="30">
        <v>2.5833330000000001</v>
      </c>
      <c r="H83" s="30">
        <v>2.7833329999999998</v>
      </c>
      <c r="I83" s="30">
        <v>3.6666669999999999</v>
      </c>
      <c r="J83" s="30">
        <v>5.8179999999999996</v>
      </c>
      <c r="K83" s="30">
        <v>0.45900000000000002</v>
      </c>
      <c r="L83" s="30">
        <v>2.3E-2</v>
      </c>
      <c r="M83" s="30">
        <v>0.47299999999999998</v>
      </c>
      <c r="N83" s="31">
        <v>7.0000000000000007E-2</v>
      </c>
      <c r="O83" s="31">
        <v>0.23799999999999999</v>
      </c>
      <c r="P83" s="31">
        <f t="shared" si="12"/>
        <v>0.38999999999999996</v>
      </c>
      <c r="Q83" s="31">
        <f t="shared" si="13"/>
        <v>4.65E-2</v>
      </c>
      <c r="R83" s="31" t="s">
        <v>3</v>
      </c>
    </row>
    <row r="84" spans="1:19" x14ac:dyDescent="0.15">
      <c r="A84" s="1" t="s">
        <v>72</v>
      </c>
      <c r="B84" s="9" t="s">
        <v>79</v>
      </c>
      <c r="C84" s="50" t="s">
        <v>119</v>
      </c>
      <c r="D84" s="4" t="s">
        <v>60</v>
      </c>
      <c r="E84" s="9">
        <v>2</v>
      </c>
      <c r="F84" s="14" t="s">
        <v>52</v>
      </c>
      <c r="G84" s="30">
        <v>3.5333329999999998</v>
      </c>
      <c r="H84" s="30">
        <v>3.2</v>
      </c>
      <c r="I84" s="30">
        <v>3.0666669999999998</v>
      </c>
      <c r="J84" s="30"/>
      <c r="K84" s="30"/>
      <c r="L84" s="30"/>
      <c r="M84" s="30"/>
      <c r="P84" s="31" t="e">
        <f t="shared" si="12"/>
        <v>#DIV/0!</v>
      </c>
      <c r="Q84" s="31" t="e">
        <f t="shared" si="13"/>
        <v>#DIV/0!</v>
      </c>
      <c r="R84" s="31" t="s">
        <v>3</v>
      </c>
    </row>
    <row r="85" spans="1:19" x14ac:dyDescent="0.15">
      <c r="A85" s="1" t="s">
        <v>72</v>
      </c>
      <c r="B85" s="9" t="s">
        <v>79</v>
      </c>
      <c r="C85" s="50" t="s">
        <v>119</v>
      </c>
      <c r="D85" s="4" t="s">
        <v>60</v>
      </c>
      <c r="E85" s="9">
        <v>3</v>
      </c>
      <c r="F85" s="14" t="s">
        <v>52</v>
      </c>
      <c r="G85" s="30">
        <v>3.016667</v>
      </c>
      <c r="H85" s="30">
        <v>3</v>
      </c>
      <c r="I85" s="30">
        <v>2.9</v>
      </c>
      <c r="J85" s="30">
        <v>2.1779999999999999</v>
      </c>
      <c r="K85" s="30">
        <v>0.32800000000000001</v>
      </c>
      <c r="L85" s="30">
        <v>5.5E-2</v>
      </c>
      <c r="M85" s="30">
        <v>0.36</v>
      </c>
      <c r="N85" s="31">
        <v>7.8E-2</v>
      </c>
      <c r="O85" s="31">
        <v>0.47599999999999998</v>
      </c>
      <c r="P85" s="31">
        <f t="shared" si="12"/>
        <v>0.38799999999999996</v>
      </c>
      <c r="Q85" s="31">
        <f t="shared" si="13"/>
        <v>6.6500000000000004E-2</v>
      </c>
      <c r="R85" s="31" t="s">
        <v>3</v>
      </c>
    </row>
    <row r="87" spans="1:19" x14ac:dyDescent="0.15">
      <c r="R87" s="1">
        <f>COUNTIF(R2:R85,"JT")</f>
        <v>42</v>
      </c>
      <c r="S87" s="1" t="s">
        <v>3</v>
      </c>
    </row>
    <row r="88" spans="1:19" x14ac:dyDescent="0.15">
      <c r="R88" s="1">
        <f>COUNTIF(R2:R85,"NH")</f>
        <v>42</v>
      </c>
      <c r="S88" s="1" t="s">
        <v>2</v>
      </c>
    </row>
    <row r="90" spans="1:19" x14ac:dyDescent="0.15">
      <c r="A90" s="2" t="s">
        <v>51</v>
      </c>
      <c r="D90" s="1"/>
    </row>
    <row r="91" spans="1:19" x14ac:dyDescent="0.15">
      <c r="A91" s="23" t="s">
        <v>61</v>
      </c>
      <c r="B91" s="24" t="s">
        <v>63</v>
      </c>
      <c r="C91" s="23" t="s">
        <v>62</v>
      </c>
      <c r="D91" s="23" t="s">
        <v>30</v>
      </c>
      <c r="E91" s="24" t="s">
        <v>54</v>
      </c>
      <c r="F91" s="23"/>
      <c r="G91" s="35" t="s">
        <v>85</v>
      </c>
      <c r="H91" s="35" t="s">
        <v>14</v>
      </c>
      <c r="I91" s="35" t="s">
        <v>16</v>
      </c>
      <c r="J91" s="35" t="s">
        <v>66</v>
      </c>
      <c r="K91" s="35" t="s">
        <v>74</v>
      </c>
      <c r="L91" s="35" t="s">
        <v>75</v>
      </c>
      <c r="M91" s="35" t="s">
        <v>76</v>
      </c>
      <c r="N91" s="35" t="s">
        <v>17</v>
      </c>
      <c r="O91" s="35" t="s">
        <v>18</v>
      </c>
      <c r="P91" s="36"/>
      <c r="Q91" s="36"/>
    </row>
    <row r="92" spans="1:19" x14ac:dyDescent="0.15">
      <c r="A92" s="13" t="s">
        <v>97</v>
      </c>
      <c r="B92" s="8" t="s">
        <v>64</v>
      </c>
      <c r="C92" s="13" t="s">
        <v>118</v>
      </c>
      <c r="D92" s="13" t="s">
        <v>60</v>
      </c>
      <c r="E92" s="8">
        <f t="array" ref="E92">COUNT(IF($A$2:$A$85=$A92,IF($D$2:$D$85=$D92,IF($F$2:$F$85=$F92,$E$2:$E$85))))</f>
        <v>3</v>
      </c>
      <c r="F92" s="13" t="s">
        <v>52</v>
      </c>
      <c r="G92" s="32">
        <f t="array" ref="G92">AVERAGE(IF($A$2:$A$85=$A92,IF($D$2:$D$85=$D92,G$2:G$85)))</f>
        <v>2.7388890000000004</v>
      </c>
      <c r="H92" s="32">
        <f t="array" ref="H92">AVERAGE(IF($A$2:$A$85=$A92,IF($D$2:$D$85=$D92,H$2:H$85)))</f>
        <v>2.1722223333333335</v>
      </c>
      <c r="I92" s="32">
        <f t="array" ref="I92">AVERAGE(IF($A$2:$A$85=$A92,IF($D$2:$D$85=$D92,I$2:I$85)))</f>
        <v>2.5833333333333335</v>
      </c>
      <c r="J92" s="32">
        <f t="array" ref="J92">AVERAGE(IF($A$2:$A$85=$A92,IF($D$2:$D$85=$D92,IF($F$2:$F$85=$F92,J$2:J$85))))</f>
        <v>0.16400000000000001</v>
      </c>
      <c r="K92" s="32">
        <f t="array" ref="K92">AVERAGE(IF($A$2:$A$85=$A92,IF($D$2:$D$85=$D92,IF($F$2:$F$85=$F92,K$2:K$85))))</f>
        <v>0.32400000000000001</v>
      </c>
      <c r="L92" s="32">
        <f t="array" ref="L92">AVERAGE(IF($A$2:$A$85=$A92,IF($D$2:$D$85=$D92,IF($F$2:$F$85=$F92,L$2:L$85))))</f>
        <v>0.33100000000000002</v>
      </c>
      <c r="M92" s="32">
        <f t="array" ref="M92">AVERAGE(IF($A$2:$A$85=$A92,IF($D$2:$D$85=$D92,IF($F$2:$F$85=$F92,M$2:M$85))))</f>
        <v>0.32500000000000001</v>
      </c>
      <c r="N92" s="32">
        <f t="array" ref="N92">AVERAGE(IF($A$2:$A$85=$A92,IF($D$2:$D$85=$D92,IF($F$2:$F$85=$F92,N$2:N$85))))</f>
        <v>6.8000000000000005E-2</v>
      </c>
      <c r="O92" s="32">
        <f t="array" ref="O92">AVERAGE(IF($A$2:$A$85=$A92,IF($D$2:$D$85=$D92,IF($F$2:$F$85=$F92,O$2:O$85))))</f>
        <v>0.36399999999999999</v>
      </c>
    </row>
    <row r="93" spans="1:19" x14ac:dyDescent="0.15">
      <c r="A93" s="14" t="s">
        <v>98</v>
      </c>
      <c r="B93" s="9" t="s">
        <v>64</v>
      </c>
      <c r="C93" s="50" t="s">
        <v>119</v>
      </c>
      <c r="D93" s="14" t="s">
        <v>60</v>
      </c>
      <c r="E93" s="9">
        <f t="array" ref="E93">COUNT(IF($A$2:$A$85=$A93,IF($D$2:$D$85=$D93,IF($F$2:$F$85=$F93,$E$2:$E$85))))</f>
        <v>2</v>
      </c>
      <c r="F93" s="14" t="s">
        <v>52</v>
      </c>
      <c r="G93" s="32">
        <f t="array" ref="G93">AVERAGE(IF($A$2:$A$85=$A93,IF($D$2:$D$85=$D93,G$2:G$85)))</f>
        <v>2.8500003333333335</v>
      </c>
      <c r="H93" s="32">
        <f t="array" ref="H93">AVERAGE(IF($A$2:$A$85=$A93,IF($D$2:$D$85=$D93,H$2:H$85)))</f>
        <v>2.7277776666666664</v>
      </c>
      <c r="I93" s="32">
        <f t="array" ref="I93">AVERAGE(IF($A$2:$A$85=$A93,IF($D$2:$D$85=$D93,I$2:I$85)))</f>
        <v>2.9388889999999996</v>
      </c>
      <c r="J93" s="30">
        <f t="array" ref="J93">AVERAGE(IF($A$2:$A$85=$A93,IF($D$2:$D$85=$D93,IF($F$2:$F$85=$F93,J$2:J$85))))</f>
        <v>1.7109999999999999</v>
      </c>
      <c r="K93" s="30">
        <f t="array" ref="K93">AVERAGE(IF($A$2:$A$85=$A93,IF($D$2:$D$85=$D93,IF($F$2:$F$85=$F93,K$2:K$85))))</f>
        <v>0.56699999999999995</v>
      </c>
      <c r="L93" s="30">
        <f t="array" ref="L93">AVERAGE(IF($A$2:$A$85=$A93,IF($D$2:$D$85=$D93,IF($F$2:$F$85=$F93,L$2:L$85))))</f>
        <v>0.34099999999999997</v>
      </c>
      <c r="M93" s="30">
        <f t="array" ref="M93">AVERAGE(IF($A$2:$A$85=$A93,IF($D$2:$D$85=$D93,IF($F$2:$F$85=$F93,M$2:M$85))))</f>
        <v>0.52400000000000002</v>
      </c>
      <c r="N93" s="30">
        <f t="array" ref="N93">AVERAGE(IF($A$2:$A$85=$A93,IF($D$2:$D$85=$D93,IF($F$2:$F$85=$F93,N$2:N$85))))</f>
        <v>6.7500000000000004E-2</v>
      </c>
      <c r="O93" s="30">
        <f t="array" ref="O93">AVERAGE(IF($A$2:$A$85=$A93,IF($D$2:$D$85=$D93,IF($F$2:$F$85=$F93,O$2:O$85))))</f>
        <v>0.53849999999999998</v>
      </c>
    </row>
    <row r="94" spans="1:19" x14ac:dyDescent="0.15">
      <c r="A94" s="13" t="s">
        <v>99</v>
      </c>
      <c r="B94" s="8" t="s">
        <v>79</v>
      </c>
      <c r="C94" s="13" t="s">
        <v>118</v>
      </c>
      <c r="D94" s="13" t="s">
        <v>60</v>
      </c>
      <c r="E94" s="8">
        <f t="array" ref="E94">COUNT(IF($A$2:$A$85=$A94,IF($D$2:$D$85=$D94,IF($F$2:$F$85=$F94,$E$2:$E$85))))</f>
        <v>3</v>
      </c>
      <c r="F94" s="13" t="s">
        <v>52</v>
      </c>
      <c r="G94" s="32">
        <f t="array" ref="G94">AVERAGE(IF($A$2:$A$85=$A94,IF($D$2:$D$85=$D94,G$2:G$85)))</f>
        <v>3.4111113333333329</v>
      </c>
      <c r="H94" s="32">
        <f t="array" ref="H94">AVERAGE(IF($A$2:$A$85=$A94,IF($D$2:$D$85=$D94,H$2:H$85)))</f>
        <v>3.1333333333333333</v>
      </c>
      <c r="I94" s="32">
        <f t="array" ref="I94">AVERAGE(IF($A$2:$A$85=$A94,IF($D$2:$D$85=$D94,I$2:I$85)))</f>
        <v>3.1666666666666665</v>
      </c>
      <c r="J94" s="32">
        <f t="array" ref="J94">AVERAGE(IF($A$2:$A$85=$A94,IF($D$2:$D$85=$D94,IF($F$2:$F$85=$F94,J$2:J$85))))</f>
        <v>1.1226666666666667</v>
      </c>
      <c r="K94" s="32">
        <f t="array" ref="K94">AVERAGE(IF($A$2:$A$85=$A94,IF($D$2:$D$85=$D94,IF($F$2:$F$85=$F94,K$2:K$85))))</f>
        <v>0.43333333333333335</v>
      </c>
      <c r="L94" s="32">
        <f t="array" ref="L94">AVERAGE(IF($A$2:$A$85=$A94,IF($D$2:$D$85=$D94,IF($F$2:$F$85=$F94,L$2:L$85))))</f>
        <v>0.33699999999999997</v>
      </c>
      <c r="M94" s="32">
        <f t="array" ref="M94">AVERAGE(IF($A$2:$A$85=$A94,IF($D$2:$D$85=$D94,IF($F$2:$F$85=$F94,M$2:M$85))))</f>
        <v>0.42033333333333339</v>
      </c>
      <c r="N94" s="32">
        <f t="array" ref="N94">AVERAGE(IF($A$2:$A$85=$A94,IF($D$2:$D$85=$D94,IF($F$2:$F$85=$F94,N$2:N$85))))</f>
        <v>0.29666666666666669</v>
      </c>
      <c r="O94" s="32">
        <f t="array" ref="O94">AVERAGE(IF($A$2:$A$85=$A94,IF($D$2:$D$85=$D94,IF($F$2:$F$85=$F94,O$2:O$85))))</f>
        <v>0.3036666666666667</v>
      </c>
    </row>
    <row r="95" spans="1:19" x14ac:dyDescent="0.15">
      <c r="A95" s="14" t="s">
        <v>100</v>
      </c>
      <c r="B95" s="9" t="s">
        <v>79</v>
      </c>
      <c r="C95" s="50" t="s">
        <v>119</v>
      </c>
      <c r="D95" s="14" t="s">
        <v>60</v>
      </c>
      <c r="E95" s="9">
        <f t="array" ref="E95">COUNT(IF($A$2:$A$85=$A95,IF($D$2:$D$85=$D95,IF($F$2:$F$85=$F95,$E$2:$E$85))))</f>
        <v>3</v>
      </c>
      <c r="F95" s="14" t="s">
        <v>52</v>
      </c>
      <c r="G95" s="32">
        <f t="array" ref="G95">AVERAGE(IF($A$2:$A$85=$A95,IF($D$2:$D$85=$D95,G$2:G$85)))</f>
        <v>2.9500003333333331</v>
      </c>
      <c r="H95" s="32">
        <f t="array" ref="H95">AVERAGE(IF($A$2:$A$85=$A95,IF($D$2:$D$85=$D95,H$2:H$85)))</f>
        <v>2.5999999999999996</v>
      </c>
      <c r="I95" s="32">
        <f t="array" ref="I95">AVERAGE(IF($A$2:$A$85=$A95,IF($D$2:$D$85=$D95,I$2:I$85)))</f>
        <v>2.8888890000000003</v>
      </c>
      <c r="J95" s="30">
        <f t="array" ref="J95">AVERAGE(IF($A$2:$A$85=$A95,IF($D$2:$D$85=$D95,IF($F$2:$F$85=$F95,J$2:J$85))))</f>
        <v>0.7466666666666667</v>
      </c>
      <c r="K95" s="30">
        <f t="array" ref="K95">AVERAGE(IF($A$2:$A$85=$A95,IF($D$2:$D$85=$D95,IF($F$2:$F$85=$F95,K$2:K$85))))</f>
        <v>0.40866666666666668</v>
      </c>
      <c r="L95" s="30">
        <f t="array" ref="L95">AVERAGE(IF($A$2:$A$85=$A95,IF($D$2:$D$85=$D95,IF($F$2:$F$85=$F95,L$2:L$85))))</f>
        <v>0.14599999999999999</v>
      </c>
      <c r="M95" s="30">
        <f t="array" ref="M95">AVERAGE(IF($A$2:$A$85=$A95,IF($D$2:$D$85=$D95,IF($F$2:$F$85=$F95,M$2:M$85))))</f>
        <v>0.33566666666666672</v>
      </c>
      <c r="N95" s="30">
        <f t="array" ref="N95">AVERAGE(IF($A$2:$A$85=$A95,IF($D$2:$D$85=$D95,IF($F$2:$F$85=$F95,N$2:N$85))))</f>
        <v>0.34633333333333338</v>
      </c>
      <c r="O95" s="30">
        <f t="array" ref="O95">AVERAGE(IF($A$2:$A$85=$A95,IF($D$2:$D$85=$D95,IF($F$2:$F$85=$F95,O$2:O$85))))</f>
        <v>0.39133333333333331</v>
      </c>
    </row>
    <row r="96" spans="1:19" x14ac:dyDescent="0.15">
      <c r="A96" s="13" t="s">
        <v>101</v>
      </c>
      <c r="B96" s="8" t="s">
        <v>64</v>
      </c>
      <c r="C96" s="13" t="s">
        <v>118</v>
      </c>
      <c r="D96" s="13" t="s">
        <v>60</v>
      </c>
      <c r="E96" s="8">
        <f t="array" ref="E96">COUNT(IF($A$2:$A$85=$A96,IF($D$2:$D$85=$D96,IF($F$2:$F$85=$F96,$E$2:$E$85))))</f>
        <v>2</v>
      </c>
      <c r="F96" s="13" t="s">
        <v>52</v>
      </c>
      <c r="G96" s="32">
        <f t="array" ref="G96">AVERAGE(IF($A$2:$A$85=$A96,IF($D$2:$D$85=$D96,G$2:G$85)))</f>
        <v>2.7222219999999999</v>
      </c>
      <c r="H96" s="32">
        <f t="array" ref="H96">AVERAGE(IF($A$2:$A$85=$A96,IF($D$2:$D$85=$D96,H$2:H$85)))</f>
        <v>2.4333333333333336</v>
      </c>
      <c r="I96" s="32">
        <f t="array" ref="I96">AVERAGE(IF($A$2:$A$85=$A96,IF($D$2:$D$85=$D96,I$2:I$85)))</f>
        <v>2.3333333333333335</v>
      </c>
      <c r="J96" s="32">
        <f t="array" ref="J96">AVERAGE(IF($A$2:$A$85=$A96,IF($D$2:$D$85=$D96,IF($F$2:$F$85=$F96,J$2:J$85))))</f>
        <v>0.99449999999999994</v>
      </c>
      <c r="K96" s="32">
        <f t="array" ref="K96">AVERAGE(IF($A$2:$A$85=$A96,IF($D$2:$D$85=$D96,IF($F$2:$F$85=$F96,K$2:K$85))))</f>
        <v>0.42649999999999999</v>
      </c>
      <c r="L96" s="32">
        <f t="array" ref="L96">AVERAGE(IF($A$2:$A$85=$A96,IF($D$2:$D$85=$D96,IF($F$2:$F$85=$F96,L$2:L$85))))</f>
        <v>0.1555</v>
      </c>
      <c r="M96" s="32">
        <f t="array" ref="M96">AVERAGE(IF($A$2:$A$85=$A96,IF($D$2:$D$85=$D96,IF($F$2:$F$85=$F96,M$2:M$85))))</f>
        <v>0.34850000000000003</v>
      </c>
      <c r="N96" s="32">
        <f t="array" ref="N96">AVERAGE(IF($A$2:$A$85=$A96,IF($D$2:$D$85=$D96,IF($F$2:$F$85=$F96,N$2:N$85))))</f>
        <v>0.17949999999999999</v>
      </c>
      <c r="O96" s="32">
        <f t="array" ref="O96">AVERAGE(IF($A$2:$A$85=$A96,IF($D$2:$D$85=$D96,IF($F$2:$F$85=$F96,O$2:O$85))))</f>
        <v>0.42149999999999999</v>
      </c>
    </row>
    <row r="97" spans="1:15" x14ac:dyDescent="0.15">
      <c r="A97" s="14" t="s">
        <v>102</v>
      </c>
      <c r="B97" s="9" t="s">
        <v>64</v>
      </c>
      <c r="C97" s="50" t="s">
        <v>119</v>
      </c>
      <c r="D97" s="14" t="s">
        <v>60</v>
      </c>
      <c r="E97" s="9">
        <f t="array" ref="E97">COUNT(IF($A$2:$A$85=$A97,IF($D$2:$D$85=$D97,IF($F$2:$F$85=$F97,$E$2:$E$85))))</f>
        <v>2</v>
      </c>
      <c r="F97" s="14" t="s">
        <v>52</v>
      </c>
      <c r="G97" s="32">
        <f t="array" ref="G97">AVERAGE(IF($A$2:$A$85=$A97,IF($D$2:$D$85=$D97,G$2:G$85)))</f>
        <v>2.6166666666666667</v>
      </c>
      <c r="H97" s="32">
        <f t="array" ref="H97">AVERAGE(IF($A$2:$A$85=$A97,IF($D$2:$D$85=$D97,H$2:H$85)))</f>
        <v>2.4999999999999996</v>
      </c>
      <c r="I97" s="32">
        <f t="array" ref="I97">AVERAGE(IF($A$2:$A$85=$A97,IF($D$2:$D$85=$D97,I$2:I$85)))</f>
        <v>2.0333333333333332</v>
      </c>
      <c r="J97" s="30">
        <f t="array" ref="J97">AVERAGE(IF($A$2:$A$85=$A97,IF($D$2:$D$85=$D97,IF($F$2:$F$85=$F97,J$2:J$85))))</f>
        <v>0.79099999999999993</v>
      </c>
      <c r="K97" s="30">
        <f t="array" ref="K97">AVERAGE(IF($A$2:$A$85=$A97,IF($D$2:$D$85=$D97,IF($F$2:$F$85=$F97,K$2:K$85))))</f>
        <v>0.316</v>
      </c>
      <c r="L97" s="30">
        <f t="array" ref="L97">AVERAGE(IF($A$2:$A$85=$A97,IF($D$2:$D$85=$D97,IF($F$2:$F$85=$F97,L$2:L$85))))</f>
        <v>7.9499999999999987E-2</v>
      </c>
      <c r="M97" s="30">
        <f t="array" ref="M97">AVERAGE(IF($A$2:$A$85=$A97,IF($D$2:$D$85=$D97,IF($F$2:$F$85=$F97,M$2:M$85))))</f>
        <v>0.33299999999999996</v>
      </c>
      <c r="N97" s="30">
        <f t="array" ref="N97">AVERAGE(IF($A$2:$A$85=$A97,IF($D$2:$D$85=$D97,IF($F$2:$F$85=$F97,N$2:N$85))))</f>
        <v>0.25800000000000001</v>
      </c>
      <c r="O97" s="30">
        <f t="array" ref="O97">AVERAGE(IF($A$2:$A$85=$A97,IF($D$2:$D$85=$D97,IF($F$2:$F$85=$F97,O$2:O$85))))</f>
        <v>0.28999999999999998</v>
      </c>
    </row>
    <row r="98" spans="1:15" x14ac:dyDescent="0.15">
      <c r="A98" s="13" t="s">
        <v>103</v>
      </c>
      <c r="B98" s="8" t="s">
        <v>79</v>
      </c>
      <c r="C98" s="13" t="s">
        <v>118</v>
      </c>
      <c r="D98" s="13" t="s">
        <v>60</v>
      </c>
      <c r="E98" s="8">
        <f t="array" ref="E98">COUNT(IF($A$2:$A$85=$A98,IF($D$2:$D$85=$D98,IF($F$2:$F$85=$F98,$E$2:$E$85))))</f>
        <v>3</v>
      </c>
      <c r="F98" s="13" t="s">
        <v>52</v>
      </c>
      <c r="G98" s="32">
        <f t="array" ref="G98">AVERAGE(IF($A$2:$A$85=$A98,IF($D$2:$D$85=$D98,G$2:G$85)))</f>
        <v>3.716666333333333</v>
      </c>
      <c r="H98" s="32">
        <f t="array" ref="H98">AVERAGE(IF($A$2:$A$85=$A98,IF($D$2:$D$85=$D98,H$2:H$85)))</f>
        <v>3.177778</v>
      </c>
      <c r="I98" s="32">
        <f t="array" ref="I98">AVERAGE(IF($A$2:$A$85=$A98,IF($D$2:$D$85=$D98,I$2:I$85)))</f>
        <v>3.1999999999999997</v>
      </c>
      <c r="J98" s="32">
        <f t="array" ref="J98">AVERAGE(IF($A$2:$A$85=$A98,IF($D$2:$D$85=$D98,IF($F$2:$F$85=$F98,J$2:J$85))))</f>
        <v>2.2696666666666667</v>
      </c>
      <c r="K98" s="32">
        <f t="array" ref="K98">AVERAGE(IF($A$2:$A$85=$A98,IF($D$2:$D$85=$D98,IF($F$2:$F$85=$F98,K$2:K$85))))</f>
        <v>0.45566666666666666</v>
      </c>
      <c r="L98" s="32">
        <f t="array" ref="L98">AVERAGE(IF($A$2:$A$85=$A98,IF($D$2:$D$85=$D98,IF($F$2:$F$85=$F98,L$2:L$85))))</f>
        <v>0.25266666666666665</v>
      </c>
      <c r="M98" s="32">
        <f t="array" ref="M98">AVERAGE(IF($A$2:$A$85=$A98,IF($D$2:$D$85=$D98,IF($F$2:$F$85=$F98,M$2:M$85))))</f>
        <v>0.42</v>
      </c>
      <c r="N98" s="32">
        <f t="array" ref="N98">AVERAGE(IF($A$2:$A$85=$A98,IF($D$2:$D$85=$D98,IF($F$2:$F$85=$F98,N$2:N$85))))</f>
        <v>0.24366666666666661</v>
      </c>
      <c r="O98" s="32">
        <f t="array" ref="O98">AVERAGE(IF($A$2:$A$85=$A98,IF($D$2:$D$85=$D98,IF($F$2:$F$85=$F98,O$2:O$85))))</f>
        <v>0.34733333333333333</v>
      </c>
    </row>
    <row r="99" spans="1:15" x14ac:dyDescent="0.15">
      <c r="A99" s="14" t="s">
        <v>104</v>
      </c>
      <c r="B99" s="9" t="s">
        <v>79</v>
      </c>
      <c r="C99" s="50" t="s">
        <v>119</v>
      </c>
      <c r="D99" s="14" t="s">
        <v>60</v>
      </c>
      <c r="E99" s="9">
        <f t="array" ref="E99">COUNT(IF($A$2:$A$85=$A99,IF($D$2:$D$85=$D99,IF($F$2:$F$85=$F99,$E$2:$E$85))))</f>
        <v>1</v>
      </c>
      <c r="F99" s="14" t="s">
        <v>52</v>
      </c>
      <c r="G99" s="32">
        <f t="array" ref="G99">AVERAGE(IF($A$2:$A$85=$A99,IF($D$2:$D$85=$D99,G$2:G$85)))</f>
        <v>3.5055556666666665</v>
      </c>
      <c r="H99" s="32">
        <f t="array" ref="H99">AVERAGE(IF($A$2:$A$85=$A99,IF($D$2:$D$85=$D99,H$2:H$85)))</f>
        <v>2.7222223333333333</v>
      </c>
      <c r="I99" s="32">
        <f t="array" ref="I99">AVERAGE(IF($A$2:$A$85=$A99,IF($D$2:$D$85=$D99,I$2:I$85)))</f>
        <v>2.7611113333333335</v>
      </c>
      <c r="J99" s="30">
        <f t="array" ref="J99">AVERAGE(IF($A$2:$A$85=$A99,IF($D$2:$D$85=$D99,IF($F$2:$F$85=$F99,J$2:J$85))))</f>
        <v>0.93500000000000005</v>
      </c>
      <c r="K99" s="30">
        <f t="array" ref="K99">AVERAGE(IF($A$2:$A$85=$A99,IF($D$2:$D$85=$D99,IF($F$2:$F$85=$F99,K$2:K$85))))</f>
        <v>0.432</v>
      </c>
      <c r="L99" s="30">
        <f t="array" ref="L99">AVERAGE(IF($A$2:$A$85=$A99,IF($D$2:$D$85=$D99,IF($F$2:$F$85=$F99,L$2:L$85))))</f>
        <v>1.7000000000000001E-2</v>
      </c>
      <c r="M99" s="30">
        <f t="array" ref="M99">AVERAGE(IF($A$2:$A$85=$A99,IF($D$2:$D$85=$D99,IF($F$2:$F$85=$F99,M$2:M$85))))</f>
        <v>0.57999999999999996</v>
      </c>
      <c r="N99" s="30">
        <f t="array" ref="N99">AVERAGE(IF($A$2:$A$85=$A99,IF($D$2:$D$85=$D99,IF($F$2:$F$85=$F99,N$2:N$85))))</f>
        <v>0.02</v>
      </c>
      <c r="O99" s="30">
        <f t="array" ref="O99">AVERAGE(IF($A$2:$A$85=$A99,IF($D$2:$D$85=$D99,IF($F$2:$F$85=$F99,O$2:O$85))))</f>
        <v>0.67</v>
      </c>
    </row>
    <row r="100" spans="1:15" x14ac:dyDescent="0.15">
      <c r="A100" s="13" t="s">
        <v>105</v>
      </c>
      <c r="B100" s="8" t="s">
        <v>64</v>
      </c>
      <c r="C100" s="13" t="s">
        <v>118</v>
      </c>
      <c r="D100" s="13" t="s">
        <v>60</v>
      </c>
      <c r="E100" s="8">
        <f t="array" ref="E100">COUNT(IF($A$2:$A$85=$A100,IF($D$2:$D$85=$D100,IF($F$2:$F$85=$F100,$E$2:$E$85))))</f>
        <v>2</v>
      </c>
      <c r="F100" s="13" t="s">
        <v>52</v>
      </c>
      <c r="G100" s="32">
        <f t="array" ref="G100">AVERAGE(IF($A$2:$A$85=$A100,IF($D$2:$D$85=$D100,G$2:G$85)))</f>
        <v>3.2444443333333335</v>
      </c>
      <c r="H100" s="32">
        <f t="array" ref="H100">AVERAGE(IF($A$2:$A$85=$A100,IF($D$2:$D$85=$D100,H$2:H$85)))</f>
        <v>3.3055556666666668</v>
      </c>
      <c r="I100" s="32">
        <f t="array" ref="I100">AVERAGE(IF($A$2:$A$85=$A100,IF($D$2:$D$85=$D100,I$2:I$85)))</f>
        <v>3.8166663333333335</v>
      </c>
      <c r="J100" s="32">
        <f t="array" ref="J100">AVERAGE(IF($A$2:$A$85=$A100,IF($D$2:$D$85=$D100,IF($F$2:$F$85=$F100,J$2:J$85))))</f>
        <v>0.90200000000000002</v>
      </c>
      <c r="K100" s="32">
        <f t="array" ref="K100">AVERAGE(IF($A$2:$A$85=$A100,IF($D$2:$D$85=$D100,IF($F$2:$F$85=$F100,K$2:K$85))))</f>
        <v>0.59000000000000008</v>
      </c>
      <c r="L100" s="32">
        <f t="array" ref="L100">AVERAGE(IF($A$2:$A$85=$A100,IF($D$2:$D$85=$D100,IF($F$2:$F$85=$F100,L$2:L$85))))</f>
        <v>0.17899999999999999</v>
      </c>
      <c r="M100" s="32">
        <f t="array" ref="M100">AVERAGE(IF($A$2:$A$85=$A100,IF($D$2:$D$85=$D100,IF($F$2:$F$85=$F100,M$2:M$85))))</f>
        <v>0.48099999999999998</v>
      </c>
      <c r="N100" s="32">
        <f t="array" ref="N100">AVERAGE(IF($A$2:$A$85=$A100,IF($D$2:$D$85=$D100,IF($F$2:$F$85=$F100,N$2:N$85))))</f>
        <v>9.6500000000000002E-2</v>
      </c>
      <c r="O100" s="32">
        <f t="array" ref="O100">AVERAGE(IF($A$2:$A$85=$A100,IF($D$2:$D$85=$D100,IF($F$2:$F$85=$F100,O$2:O$85))))</f>
        <v>0.65549999999999997</v>
      </c>
    </row>
    <row r="101" spans="1:15" x14ac:dyDescent="0.15">
      <c r="A101" s="14" t="s">
        <v>106</v>
      </c>
      <c r="B101" s="9" t="s">
        <v>64</v>
      </c>
      <c r="C101" s="50" t="s">
        <v>119</v>
      </c>
      <c r="D101" s="14" t="s">
        <v>60</v>
      </c>
      <c r="E101" s="9">
        <f t="array" ref="E101">COUNT(IF($A$2:$A$85=$A101,IF($D$2:$D$85=$D101,IF($F$2:$F$85=$F101,$E$2:$E$85))))</f>
        <v>0</v>
      </c>
      <c r="F101" s="14" t="s">
        <v>52</v>
      </c>
      <c r="G101" s="32">
        <f t="array" ref="G101">AVERAGE(IF($A$2:$A$85=$A101,IF($D$2:$D$85=$D101,G$2:G$85)))</f>
        <v>3.338889</v>
      </c>
      <c r="H101" s="32">
        <f t="array" ref="H101">AVERAGE(IF($A$2:$A$85=$A101,IF($D$2:$D$85=$D101,H$2:H$85)))</f>
        <v>2.8777779999999997</v>
      </c>
      <c r="I101" s="32">
        <f t="array" ref="I101">AVERAGE(IF($A$2:$A$85=$A101,IF($D$2:$D$85=$D101,I$2:I$85)))</f>
        <v>3.0666666666666664</v>
      </c>
      <c r="J101" s="30" t="s">
        <v>15</v>
      </c>
      <c r="K101" s="30" t="s">
        <v>15</v>
      </c>
      <c r="L101" s="30" t="s">
        <v>15</v>
      </c>
      <c r="M101" s="30" t="s">
        <v>15</v>
      </c>
      <c r="N101" s="30" t="s">
        <v>15</v>
      </c>
      <c r="O101" s="30" t="s">
        <v>15</v>
      </c>
    </row>
    <row r="102" spans="1:15" x14ac:dyDescent="0.15">
      <c r="A102" s="13" t="s">
        <v>107</v>
      </c>
      <c r="B102" s="8" t="s">
        <v>79</v>
      </c>
      <c r="C102" s="13" t="s">
        <v>118</v>
      </c>
      <c r="D102" s="13" t="s">
        <v>60</v>
      </c>
      <c r="E102" s="8">
        <f t="array" ref="E102">COUNT(IF($A$2:$A$85=$A102,IF($D$2:$D$85=$D102,IF($F$2:$F$85=$F102,$E$2:$E$85))))</f>
        <v>2</v>
      </c>
      <c r="F102" s="13" t="s">
        <v>52</v>
      </c>
      <c r="G102" s="32">
        <f t="array" ref="G102">AVERAGE(IF($A$2:$A$85=$A102,IF($D$2:$D$85=$D102,G$2:G$85)))</f>
        <v>3.6222223333333332</v>
      </c>
      <c r="H102" s="32">
        <f t="array" ref="H102">AVERAGE(IF($A$2:$A$85=$A102,IF($D$2:$D$85=$D102,H$2:H$85)))</f>
        <v>3.9166666666666665</v>
      </c>
      <c r="I102" s="32">
        <f t="array" ref="I102">AVERAGE(IF($A$2:$A$85=$A102,IF($D$2:$D$85=$D102,I$2:I$85)))</f>
        <v>3.2055553333333333</v>
      </c>
      <c r="J102" s="32">
        <f t="array" ref="J102">AVERAGE(IF($A$2:$A$85=$A102,IF($D$2:$D$85=$D102,IF($F$2:$F$85=$F102,J$2:J$85))))</f>
        <v>0.56950000000000001</v>
      </c>
      <c r="K102" s="32">
        <f t="array" ref="K102">AVERAGE(IF($A$2:$A$85=$A102,IF($D$2:$D$85=$D102,IF($F$2:$F$85=$F102,K$2:K$85))))</f>
        <v>0.42600000000000005</v>
      </c>
      <c r="L102" s="32">
        <f t="array" ref="L102">AVERAGE(IF($A$2:$A$85=$A102,IF($D$2:$D$85=$D102,IF($F$2:$F$85=$F102,L$2:L$85))))</f>
        <v>0.72799999999999998</v>
      </c>
      <c r="M102" s="32">
        <f t="array" ref="M102">AVERAGE(IF($A$2:$A$85=$A102,IF($D$2:$D$85=$D102,IF($F$2:$F$85=$F102,M$2:M$85))))</f>
        <v>0.3765</v>
      </c>
      <c r="N102" s="32">
        <f t="array" ref="N102">AVERAGE(IF($A$2:$A$85=$A102,IF($D$2:$D$85=$D102,IF($F$2:$F$85=$F102,N$2:N$85))))</f>
        <v>0.34750000000000003</v>
      </c>
      <c r="O102" s="32">
        <f t="array" ref="O102">AVERAGE(IF($A$2:$A$85=$A102,IF($D$2:$D$85=$D102,IF($F$2:$F$85=$F102,O$2:O$85))))</f>
        <v>0.38249999999999995</v>
      </c>
    </row>
    <row r="103" spans="1:15" x14ac:dyDescent="0.15">
      <c r="A103" s="14" t="s">
        <v>108</v>
      </c>
      <c r="B103" s="9" t="s">
        <v>79</v>
      </c>
      <c r="C103" s="50" t="s">
        <v>119</v>
      </c>
      <c r="D103" s="14" t="s">
        <v>60</v>
      </c>
      <c r="E103" s="9">
        <f t="array" ref="E103">COUNT(IF($A$2:$A$85=$A103,IF($D$2:$D$85=$D103,IF($F$2:$F$85=$F103,$E$2:$E$85))))</f>
        <v>2</v>
      </c>
      <c r="F103" s="14" t="s">
        <v>52</v>
      </c>
      <c r="G103" s="32">
        <f t="array" ref="G103">AVERAGE(IF($A$2:$A$85=$A103,IF($D$2:$D$85=$D103,G$2:G$85)))</f>
        <v>2.944444666666667</v>
      </c>
      <c r="H103" s="32">
        <f t="array" ref="H103">AVERAGE(IF($A$2:$A$85=$A103,IF($D$2:$D$85=$D103,H$2:H$85)))</f>
        <v>3.1333336666666667</v>
      </c>
      <c r="I103" s="32">
        <f t="array" ref="I103">AVERAGE(IF($A$2:$A$85=$A103,IF($D$2:$D$85=$D103,I$2:I$85)))</f>
        <v>3.2944443333333333</v>
      </c>
      <c r="J103" s="30">
        <f t="array" ref="J103">AVERAGE(IF($A$2:$A$85=$A103,IF($D$2:$D$85=$D103,IF($F$2:$F$85=$F103,J$2:J$85))))</f>
        <v>1.4350000000000001</v>
      </c>
      <c r="K103" s="30">
        <f t="array" ref="K103">AVERAGE(IF($A$2:$A$85=$A103,IF($D$2:$D$85=$D103,IF($F$2:$F$85=$F103,K$2:K$85))))</f>
        <v>0.47099999999999997</v>
      </c>
      <c r="L103" s="30">
        <f t="array" ref="L103">AVERAGE(IF($A$2:$A$85=$A103,IF($D$2:$D$85=$D103,IF($F$2:$F$85=$F103,L$2:L$85))))</f>
        <v>0.39800000000000002</v>
      </c>
      <c r="M103" s="30">
        <f t="array" ref="M103">AVERAGE(IF($A$2:$A$85=$A103,IF($D$2:$D$85=$D103,IF($F$2:$F$85=$F103,M$2:M$85))))</f>
        <v>0.47750000000000004</v>
      </c>
      <c r="N103" s="30">
        <f t="array" ref="N103">AVERAGE(IF($A$2:$A$85=$A103,IF($D$2:$D$85=$D103,IF($F$2:$F$85=$F103,N$2:N$85))))</f>
        <v>0.23799999999999999</v>
      </c>
      <c r="O103" s="30">
        <f t="array" ref="O103">AVERAGE(IF($A$2:$A$85=$A103,IF($D$2:$D$85=$D103,IF($F$2:$F$85=$F103,O$2:O$85))))</f>
        <v>0.48050000000000004</v>
      </c>
    </row>
    <row r="104" spans="1:15" x14ac:dyDescent="0.15">
      <c r="A104" s="13" t="s">
        <v>109</v>
      </c>
      <c r="B104" s="8" t="s">
        <v>64</v>
      </c>
      <c r="C104" s="13" t="s">
        <v>118</v>
      </c>
      <c r="D104" s="13" t="s">
        <v>60</v>
      </c>
      <c r="E104" s="8">
        <f t="array" ref="E104">COUNT(IF($A$2:$A$85=$A104,IF($D$2:$D$85=$D104,IF($F$2:$F$85=$F104,$E$2:$E$85))))</f>
        <v>3</v>
      </c>
      <c r="F104" s="13" t="s">
        <v>52</v>
      </c>
      <c r="G104" s="32">
        <f t="array" ref="G104">AVERAGE(IF($A$2:$A$85=$A104,IF($D$2:$D$85=$D104,G$2:G$85)))</f>
        <v>2.9555556666666667</v>
      </c>
      <c r="H104" s="32">
        <f t="array" ref="H104">AVERAGE(IF($A$2:$A$85=$A104,IF($D$2:$D$85=$D104,H$2:H$85)))</f>
        <v>2.5444446666666667</v>
      </c>
      <c r="I104" s="32">
        <f t="array" ref="I104">AVERAGE(IF($A$2:$A$85=$A104,IF($D$2:$D$85=$D104,I$2:I$85)))</f>
        <v>2.5111113333333335</v>
      </c>
      <c r="J104" s="32">
        <f t="array" ref="J104">AVERAGE(IF($A$2:$A$85=$A104,IF($D$2:$D$85=$D104,IF($F$2:$F$85=$F104,J$2:J$85))))</f>
        <v>4.8999999999999995E-2</v>
      </c>
      <c r="K104" s="32">
        <f t="array" ref="K104">AVERAGE(IF($A$2:$A$85=$A104,IF($D$2:$D$85=$D104,IF($F$2:$F$85=$F104,K$2:K$85))))</f>
        <v>0.40099999999999997</v>
      </c>
      <c r="L104" s="32">
        <f t="array" ref="L104">AVERAGE(IF($A$2:$A$85=$A104,IF($D$2:$D$85=$D104,IF($F$2:$F$85=$F104,L$2:L$85))))</f>
        <v>0.16566666666666666</v>
      </c>
      <c r="M104" s="32">
        <f t="array" ref="M104">AVERAGE(IF($A$2:$A$85=$A104,IF($D$2:$D$85=$D104,IF($F$2:$F$85=$F104,M$2:M$85))))</f>
        <v>0.4306666666666667</v>
      </c>
      <c r="N104" s="32">
        <f t="array" ref="N104">AVERAGE(IF($A$2:$A$85=$A104,IF($D$2:$D$85=$D104,IF($F$2:$F$85=$F104,N$2:N$85))))</f>
        <v>0.13900000000000001</v>
      </c>
      <c r="O104" s="32">
        <f t="array" ref="O104">AVERAGE(IF($A$2:$A$85=$A104,IF($D$2:$D$85=$D104,IF($F$2:$F$85=$F104,O$2:O$85))))</f>
        <v>0.38466666666666666</v>
      </c>
    </row>
    <row r="105" spans="1:15" x14ac:dyDescent="0.15">
      <c r="A105" s="14" t="s">
        <v>110</v>
      </c>
      <c r="B105" s="9" t="s">
        <v>64</v>
      </c>
      <c r="C105" s="50" t="s">
        <v>119</v>
      </c>
      <c r="D105" s="14" t="s">
        <v>60</v>
      </c>
      <c r="E105" s="9">
        <f t="array" ref="E105">COUNT(IF($A$2:$A$85=$A105,IF($D$2:$D$85=$D105,IF($F$2:$F$85=$F105,$E$2:$E$85))))</f>
        <v>3</v>
      </c>
      <c r="F105" s="14" t="s">
        <v>52</v>
      </c>
      <c r="G105" s="32">
        <f t="array" ref="G105">AVERAGE(IF($A$2:$A$85=$A105,IF($D$2:$D$85=$D105,G$2:G$85)))</f>
        <v>2.1555556666666664</v>
      </c>
      <c r="H105" s="32">
        <f t="array" ref="H105">AVERAGE(IF($A$2:$A$85=$A105,IF($D$2:$D$85=$D105,H$2:H$85)))</f>
        <v>2.0833333333333335</v>
      </c>
      <c r="I105" s="32">
        <f t="array" ref="I105">AVERAGE(IF($A$2:$A$85=$A105,IF($D$2:$D$85=$D105,I$2:I$85)))</f>
        <v>2</v>
      </c>
      <c r="J105" s="30">
        <f t="array" ref="J105">AVERAGE(IF($A$2:$A$85=$A105,IF($D$2:$D$85=$D105,IF($F$2:$F$85=$F105,J$2:J$85))))</f>
        <v>0.51433333333333331</v>
      </c>
      <c r="K105" s="30">
        <f t="array" ref="K105">AVERAGE(IF($A$2:$A$85=$A105,IF($D$2:$D$85=$D105,IF($F$2:$F$85=$F105,K$2:K$85))))</f>
        <v>0.29233333333333333</v>
      </c>
      <c r="L105" s="30">
        <f t="array" ref="L105">AVERAGE(IF($A$2:$A$85=$A105,IF($D$2:$D$85=$D105,IF($F$2:$F$85=$F105,L$2:L$85))))</f>
        <v>3.4000000000000002E-2</v>
      </c>
      <c r="M105" s="30">
        <f t="array" ref="M105">AVERAGE(IF($A$2:$A$85=$A105,IF($D$2:$D$85=$D105,IF($F$2:$F$85=$F105,M$2:M$85))))</f>
        <v>0.29000000000000004</v>
      </c>
      <c r="N105" s="30">
        <f t="array" ref="N105">AVERAGE(IF($A$2:$A$85=$A105,IF($D$2:$D$85=$D105,IF($F$2:$F$85=$F105,N$2:N$85))))</f>
        <v>1.1666666666666667E-2</v>
      </c>
      <c r="O105" s="30">
        <f t="array" ref="O105">AVERAGE(IF($A$2:$A$85=$A105,IF($D$2:$D$85=$D105,IF($F$2:$F$85=$F105,O$2:O$85))))</f>
        <v>0.47133333333333333</v>
      </c>
    </row>
    <row r="106" spans="1:15" x14ac:dyDescent="0.15">
      <c r="A106" s="13" t="s">
        <v>111</v>
      </c>
      <c r="B106" s="8" t="s">
        <v>79</v>
      </c>
      <c r="C106" s="13" t="s">
        <v>118</v>
      </c>
      <c r="D106" s="13" t="s">
        <v>60</v>
      </c>
      <c r="E106" s="8">
        <f t="array" ref="E106">COUNT(IF($A$2:$A$85=$A106,IF($D$2:$D$85=$D106,IF($F$2:$F$85=$F106,$E$2:$E$85))))</f>
        <v>2</v>
      </c>
      <c r="F106" s="13" t="s">
        <v>52</v>
      </c>
      <c r="G106" s="32">
        <f t="array" ref="G106">AVERAGE(IF($A$2:$A$85=$A106,IF($D$2:$D$85=$D106,G$2:G$85)))</f>
        <v>3.4944446666666664</v>
      </c>
      <c r="H106" s="32">
        <f t="array" ref="H106">AVERAGE(IF($A$2:$A$85=$A106,IF($D$2:$D$85=$D106,H$2:H$85)))</f>
        <v>3.9444443333333332</v>
      </c>
      <c r="I106" s="32">
        <f t="array" ref="I106">AVERAGE(IF($A$2:$A$85=$A106,IF($D$2:$D$85=$D106,I$2:I$85)))</f>
        <v>3.805555333333333</v>
      </c>
      <c r="J106" s="32">
        <f t="array" ref="J106">AVERAGE(IF($A$2:$A$85=$A106,IF($D$2:$D$85=$D106,IF($F$2:$F$85=$F106,J$2:J$85))))</f>
        <v>1.5289999999999999</v>
      </c>
      <c r="K106" s="32">
        <f t="array" ref="K106">AVERAGE(IF($A$2:$A$85=$A106,IF($D$2:$D$85=$D106,IF($F$2:$F$85=$F106,K$2:K$85))))</f>
        <v>0.96299999999999997</v>
      </c>
      <c r="L106" s="32">
        <f t="array" ref="L106">AVERAGE(IF($A$2:$A$85=$A106,IF($D$2:$D$85=$D106,IF($F$2:$F$85=$F106,L$2:L$85))))</f>
        <v>0.66749999999999998</v>
      </c>
      <c r="M106" s="32">
        <f t="array" ref="M106">AVERAGE(IF($A$2:$A$85=$A106,IF($D$2:$D$85=$D106,IF($F$2:$F$85=$F106,M$2:M$85))))</f>
        <v>0.5774999999999999</v>
      </c>
      <c r="N106" s="32">
        <f t="array" ref="N106">AVERAGE(IF($A$2:$A$85=$A106,IF($D$2:$D$85=$D106,IF($F$2:$F$85=$F106,N$2:N$85))))</f>
        <v>0.60799999999999998</v>
      </c>
      <c r="O106" s="32">
        <f t="array" ref="O106">AVERAGE(IF($A$2:$A$85=$A106,IF($D$2:$D$85=$D106,IF($F$2:$F$85=$F106,O$2:O$85))))</f>
        <v>0.78900000000000003</v>
      </c>
    </row>
    <row r="107" spans="1:15" x14ac:dyDescent="0.15">
      <c r="A107" s="14" t="s">
        <v>112</v>
      </c>
      <c r="B107" s="9" t="s">
        <v>79</v>
      </c>
      <c r="C107" s="50" t="s">
        <v>119</v>
      </c>
      <c r="D107" s="14" t="s">
        <v>60</v>
      </c>
      <c r="E107" s="9">
        <f t="array" ref="E107">COUNT(IF($A$2:$A$85=$A107,IF($D$2:$D$85=$D107,IF($F$2:$F$85=$F107,$E$2:$E$85))))</f>
        <v>1</v>
      </c>
      <c r="F107" s="14" t="s">
        <v>52</v>
      </c>
      <c r="G107" s="32">
        <f t="array" ref="G107">AVERAGE(IF($A$2:$A$85=$A107,IF($D$2:$D$85=$D107,G$2:G$85)))</f>
        <v>3.0611110000000004</v>
      </c>
      <c r="H107" s="32">
        <f t="array" ref="H107">AVERAGE(IF($A$2:$A$85=$A107,IF($D$2:$D$85=$D107,H$2:H$85)))</f>
        <v>3.8611113333333336</v>
      </c>
      <c r="I107" s="32">
        <f t="array" ref="I107">AVERAGE(IF($A$2:$A$85=$A107,IF($D$2:$D$85=$D107,I$2:I$85)))</f>
        <v>3.1555556666666669</v>
      </c>
      <c r="J107" s="30">
        <f t="array" ref="J107">AVERAGE(IF($A$2:$A$85=$A107,IF($D$2:$D$85=$D107,IF($F$2:$F$85=$F107,J$2:J$85))))</f>
        <v>0.498</v>
      </c>
      <c r="K107" s="30">
        <f t="array" ref="K107">AVERAGE(IF($A$2:$A$85=$A107,IF($D$2:$D$85=$D107,IF($F$2:$F$85=$F107,K$2:K$85))))</f>
        <v>0.52100000000000002</v>
      </c>
      <c r="L107" s="30">
        <f t="array" ref="L107">AVERAGE(IF($A$2:$A$85=$A107,IF($D$2:$D$85=$D107,IF($F$2:$F$85=$F107,L$2:L$85))))</f>
        <v>5.7000000000000002E-2</v>
      </c>
      <c r="M107" s="30">
        <f t="array" ref="M107">AVERAGE(IF($A$2:$A$85=$A107,IF($D$2:$D$85=$D107,IF($F$2:$F$85=$F107,M$2:M$85))))</f>
        <v>0.45900000000000002</v>
      </c>
      <c r="N107" s="30">
        <f t="array" ref="N107">AVERAGE(IF($A$2:$A$85=$A107,IF($D$2:$D$85=$D107,IF($F$2:$F$85=$F107,N$2:N$85))))</f>
        <v>2.4580000000000002</v>
      </c>
      <c r="O107" s="30">
        <f t="array" ref="O107">AVERAGE(IF($A$2:$A$85=$A107,IF($D$2:$D$85=$D107,IF($F$2:$F$85=$F107,O$2:O$85))))</f>
        <v>0.47599999999999998</v>
      </c>
    </row>
    <row r="108" spans="1:15" x14ac:dyDescent="0.15">
      <c r="A108" s="13" t="s">
        <v>113</v>
      </c>
      <c r="B108" s="8" t="s">
        <v>64</v>
      </c>
      <c r="C108" s="13" t="s">
        <v>118</v>
      </c>
      <c r="D108" s="13" t="s">
        <v>60</v>
      </c>
      <c r="E108" s="8">
        <f t="array" ref="E108">COUNT(IF($A$2:$A$85=$A108,IF($D$2:$D$85=$D108,IF($F$2:$F$85=$F108,$E$2:$E$85))))</f>
        <v>1</v>
      </c>
      <c r="F108" s="13" t="s">
        <v>52</v>
      </c>
      <c r="G108" s="32">
        <f t="array" ref="G108">AVERAGE(IF($A$2:$A$85=$A108,IF($D$2:$D$85=$D108,G$2:G$85)))</f>
        <v>2.2777776666666667</v>
      </c>
      <c r="H108" s="32">
        <f t="array" ref="H108">AVERAGE(IF($A$2:$A$85=$A108,IF($D$2:$D$85=$D108,H$2:H$85)))</f>
        <v>2.4111109999999996</v>
      </c>
      <c r="I108" s="32">
        <f t="array" ref="I108">AVERAGE(IF($A$2:$A$85=$A108,IF($D$2:$D$85=$D108,I$2:I$85)))</f>
        <v>2.177778</v>
      </c>
      <c r="J108" s="32">
        <f t="array" ref="J108">AVERAGE(IF($A$2:$A$85=$A108,IF($D$2:$D$85=$D108,IF($F$2:$F$85=$F108,J$2:J$85))))</f>
        <v>0.76200000000000001</v>
      </c>
      <c r="K108" s="32">
        <f t="array" ref="K108">AVERAGE(IF($A$2:$A$85=$A108,IF($D$2:$D$85=$D108,IF($F$2:$F$85=$F108,K$2:K$85))))</f>
        <v>0.32200000000000001</v>
      </c>
      <c r="L108" s="32">
        <f t="array" ref="L108">AVERAGE(IF($A$2:$A$85=$A108,IF($D$2:$D$85=$D108,IF($F$2:$F$85=$F108,L$2:L$85))))</f>
        <v>1.2E-2</v>
      </c>
      <c r="M108" s="32">
        <f t="array" ref="M108">AVERAGE(IF($A$2:$A$85=$A108,IF($D$2:$D$85=$D108,IF($F$2:$F$85=$F108,M$2:M$85))))</f>
        <v>0.34200000000000003</v>
      </c>
      <c r="N108" s="32">
        <f t="array" ref="N108">AVERAGE(IF($A$2:$A$85=$A108,IF($D$2:$D$85=$D108,IF($F$2:$F$85=$F108,N$2:N$85))))</f>
        <v>0.14199999999999999</v>
      </c>
      <c r="O108" s="32">
        <f t="array" ref="O108">AVERAGE(IF($A$2:$A$85=$A108,IF($D$2:$D$85=$D108,IF($F$2:$F$85=$F108,O$2:O$85))))</f>
        <v>0.30199999999999999</v>
      </c>
    </row>
    <row r="109" spans="1:15" x14ac:dyDescent="0.15">
      <c r="A109" s="14" t="s">
        <v>114</v>
      </c>
      <c r="B109" s="9" t="s">
        <v>64</v>
      </c>
      <c r="C109" s="50" t="s">
        <v>119</v>
      </c>
      <c r="D109" s="14" t="s">
        <v>60</v>
      </c>
      <c r="E109" s="9">
        <f t="array" ref="E109">COUNT(IF($A$2:$A$85=$A109,IF($D$2:$D$85=$D109,IF($F$2:$F$85=$F109,$E$2:$E$85))))</f>
        <v>0</v>
      </c>
      <c r="F109" s="14" t="s">
        <v>52</v>
      </c>
      <c r="G109" s="32">
        <f t="array" ref="G109">AVERAGE(IF($A$2:$A$85=$A109,IF($D$2:$D$85=$D109,G$2:G$85)))</f>
        <v>2.2111113333333332</v>
      </c>
      <c r="H109" s="32">
        <f t="array" ref="H109">AVERAGE(IF($A$2:$A$85=$A109,IF($D$2:$D$85=$D109,H$2:H$85)))</f>
        <v>2.3833333333333333</v>
      </c>
      <c r="I109" s="32">
        <f t="array" ref="I109">AVERAGE(IF($A$2:$A$85=$A109,IF($D$2:$D$85=$D109,I$2:I$85)))</f>
        <v>2.4388886666666667</v>
      </c>
      <c r="J109" s="30" t="s">
        <v>15</v>
      </c>
      <c r="K109" s="30" t="s">
        <v>15</v>
      </c>
      <c r="L109" s="30" t="s">
        <v>15</v>
      </c>
      <c r="M109" s="30" t="s">
        <v>15</v>
      </c>
      <c r="N109" s="30" t="s">
        <v>15</v>
      </c>
      <c r="O109" s="30" t="s">
        <v>15</v>
      </c>
    </row>
    <row r="110" spans="1:15" x14ac:dyDescent="0.15">
      <c r="A110" s="13" t="s">
        <v>4</v>
      </c>
      <c r="B110" s="8" t="s">
        <v>79</v>
      </c>
      <c r="C110" s="13" t="s">
        <v>118</v>
      </c>
      <c r="D110" s="13" t="s">
        <v>60</v>
      </c>
      <c r="E110" s="8">
        <f t="array" ref="E110">COUNT(IF($A$2:$A$85=$A110,IF($D$2:$D$85=$D110,IF($F$2:$F$85=$F110,$E$2:$E$85))))</f>
        <v>2</v>
      </c>
      <c r="F110" s="13" t="s">
        <v>52</v>
      </c>
      <c r="G110" s="32">
        <f t="array" ref="G110">AVERAGE(IF($A$2:$A$85=$A110,IF($D$2:$D$85=$D110,G$2:G$85)))</f>
        <v>3.4055556666666669</v>
      </c>
      <c r="H110" s="32">
        <f t="array" ref="H110">AVERAGE(IF($A$2:$A$85=$A110,IF($D$2:$D$85=$D110,H$2:H$85)))</f>
        <v>3.0166666666666671</v>
      </c>
      <c r="I110" s="32">
        <f t="array" ref="I110">AVERAGE(IF($A$2:$A$85=$A110,IF($D$2:$D$85=$D110,I$2:I$85)))</f>
        <v>3.6777776666666662</v>
      </c>
      <c r="J110" s="32">
        <f t="array" ref="J110">AVERAGE(IF($A$2:$A$85=$A110,IF($D$2:$D$85=$D110,IF($F$2:$F$85=$F110,J$2:J$85))))</f>
        <v>3.2010000000000001</v>
      </c>
      <c r="K110" s="32">
        <f t="array" ref="K110">AVERAGE(IF($A$2:$A$85=$A110,IF($D$2:$D$85=$D110,IF($F$2:$F$85=$F110,K$2:K$85))))</f>
        <v>0.42399999999999999</v>
      </c>
      <c r="L110" s="32">
        <f t="array" ref="L110">AVERAGE(IF($A$2:$A$85=$A110,IF($D$2:$D$85=$D110,IF($F$2:$F$85=$F110,L$2:L$85))))</f>
        <v>0.13350000000000001</v>
      </c>
      <c r="M110" s="32">
        <f t="array" ref="M110">AVERAGE(IF($A$2:$A$85=$A110,IF($D$2:$D$85=$D110,IF($F$2:$F$85=$F110,M$2:M$85))))</f>
        <v>0.42300000000000004</v>
      </c>
      <c r="N110" s="32">
        <f t="array" ref="N110">AVERAGE(IF($A$2:$A$85=$A110,IF($D$2:$D$85=$D110,IF($F$2:$F$85=$F110,N$2:N$85))))</f>
        <v>0.40749999999999997</v>
      </c>
      <c r="O110" s="32">
        <f t="array" ref="O110">AVERAGE(IF($A$2:$A$85=$A110,IF($D$2:$D$85=$D110,IF($F$2:$F$85=$F110,O$2:O$85))))</f>
        <v>0.40249999999999997</v>
      </c>
    </row>
    <row r="111" spans="1:15" x14ac:dyDescent="0.15">
      <c r="A111" s="14" t="s">
        <v>5</v>
      </c>
      <c r="B111" s="9" t="s">
        <v>79</v>
      </c>
      <c r="C111" s="50" t="s">
        <v>119</v>
      </c>
      <c r="D111" s="14" t="s">
        <v>60</v>
      </c>
      <c r="E111" s="9">
        <f t="array" ref="E111">COUNT(IF($A$2:$A$85=$A111,IF($D$2:$D$85=$D111,IF($F$2:$F$85=$F111,$E$2:$E$85))))</f>
        <v>1</v>
      </c>
      <c r="F111" s="14" t="s">
        <v>52</v>
      </c>
      <c r="G111" s="32">
        <f t="array" ref="G111">AVERAGE(IF($A$2:$A$85=$A111,IF($D$2:$D$85=$D111,G$2:G$85)))</f>
        <v>3.1666666666666665</v>
      </c>
      <c r="H111" s="32">
        <f t="array" ref="H111">AVERAGE(IF($A$2:$A$85=$A111,IF($D$2:$D$85=$D111,H$2:H$85)))</f>
        <v>2.7722223333333331</v>
      </c>
      <c r="I111" s="32">
        <f t="array" ref="I111">AVERAGE(IF($A$2:$A$85=$A111,IF($D$2:$D$85=$D111,I$2:I$85)))</f>
        <v>3.0222219999999997</v>
      </c>
      <c r="J111" s="30">
        <f t="array" ref="J111">AVERAGE(IF($A$2:$A$85=$A111,IF($D$2:$D$85=$D111,IF($F$2:$F$85=$F111,J$2:J$85))))</f>
        <v>1.879</v>
      </c>
      <c r="K111" s="30">
        <f t="array" ref="K111">AVERAGE(IF($A$2:$A$85=$A111,IF($D$2:$D$85=$D111,IF($F$2:$F$85=$F111,K$2:K$85))))</f>
        <v>0.32400000000000001</v>
      </c>
      <c r="L111" s="30">
        <f t="array" ref="L111">AVERAGE(IF($A$2:$A$85=$A111,IF($D$2:$D$85=$D111,IF($F$2:$F$85=$F111,L$2:L$85))))</f>
        <v>7.8E-2</v>
      </c>
      <c r="M111" s="30">
        <f t="array" ref="M111">AVERAGE(IF($A$2:$A$85=$A111,IF($D$2:$D$85=$D111,IF($F$2:$F$85=$F111,M$2:M$85))))</f>
        <v>0.313</v>
      </c>
      <c r="N111" s="30">
        <f t="array" ref="N111">AVERAGE(IF($A$2:$A$85=$A111,IF($D$2:$D$85=$D111,IF($F$2:$F$85=$F111,N$2:N$85))))</f>
        <v>6.0999999999999999E-2</v>
      </c>
      <c r="O111" s="30">
        <f t="array" ref="O111">AVERAGE(IF($A$2:$A$85=$A111,IF($D$2:$D$85=$D111,IF($F$2:$F$85=$F111,O$2:O$85))))</f>
        <v>0.308</v>
      </c>
    </row>
    <row r="112" spans="1:15" x14ac:dyDescent="0.15">
      <c r="A112" s="13" t="s">
        <v>6</v>
      </c>
      <c r="B112" s="8" t="s">
        <v>64</v>
      </c>
      <c r="C112" s="13" t="s">
        <v>118</v>
      </c>
      <c r="D112" s="13" t="s">
        <v>60</v>
      </c>
      <c r="E112" s="8">
        <f t="array" ref="E112">COUNT(IF($A$2:$A$85=$A112,IF($D$2:$D$85=$D112,IF($F$2:$F$85=$F112,$E$2:$E$85))))</f>
        <v>1</v>
      </c>
      <c r="F112" s="13" t="s">
        <v>52</v>
      </c>
      <c r="G112" s="32">
        <f t="array" ref="G112">AVERAGE(IF($A$2:$A$85=$A112,IF($D$2:$D$85=$D112,G$2:G$85)))</f>
        <v>3.4777776666666669</v>
      </c>
      <c r="H112" s="32">
        <f t="array" ref="H112">AVERAGE(IF($A$2:$A$85=$A112,IF($D$2:$D$85=$D112,H$2:H$85)))</f>
        <v>2.8444443333333336</v>
      </c>
      <c r="I112" s="32">
        <f t="array" ref="I112">AVERAGE(IF($A$2:$A$85=$A112,IF($D$2:$D$85=$D112,I$2:I$85)))</f>
        <v>2.9277776666666662</v>
      </c>
      <c r="J112" s="32">
        <f t="array" ref="J112">AVERAGE(IF($A$2:$A$85=$A112,IF($D$2:$D$85=$D112,IF($F$2:$F$85=$F112,J$2:J$85))))</f>
        <v>0.879</v>
      </c>
      <c r="K112" s="32">
        <f t="array" ref="K112">AVERAGE(IF($A$2:$A$85=$A112,IF($D$2:$D$85=$D112,IF($F$2:$F$85=$F112,K$2:K$85))))</f>
        <v>0.313</v>
      </c>
      <c r="L112" s="32">
        <f t="array" ref="L112">AVERAGE(IF($A$2:$A$85=$A112,IF($D$2:$D$85=$D112,IF($F$2:$F$85=$F112,L$2:L$85))))</f>
        <v>0.01</v>
      </c>
      <c r="M112" s="32">
        <f t="array" ref="M112">AVERAGE(IF($A$2:$A$85=$A112,IF($D$2:$D$85=$D112,IF($F$2:$F$85=$F112,M$2:M$85))))</f>
        <v>0.38200000000000001</v>
      </c>
      <c r="N112" s="32">
        <f t="array" ref="N112">AVERAGE(IF($A$2:$A$85=$A112,IF($D$2:$D$85=$D112,IF($F$2:$F$85=$F112,N$2:N$85))))</f>
        <v>0.14199999999999999</v>
      </c>
      <c r="O112" s="32">
        <f t="array" ref="O112">AVERAGE(IF($A$2:$A$85=$A112,IF($D$2:$D$85=$D112,IF($F$2:$F$85=$F112,O$2:O$85))))</f>
        <v>0.46</v>
      </c>
    </row>
    <row r="113" spans="1:15" x14ac:dyDescent="0.15">
      <c r="A113" s="14" t="s">
        <v>8</v>
      </c>
      <c r="B113" s="9" t="s">
        <v>64</v>
      </c>
      <c r="C113" s="50" t="s">
        <v>119</v>
      </c>
      <c r="D113" s="14" t="s">
        <v>60</v>
      </c>
      <c r="E113" s="9">
        <f t="array" ref="E113">COUNT(IF($A$2:$A$85=$A113,IF($D$2:$D$85=$D113,IF($F$2:$F$85=$F113,$E$2:$E$85))))</f>
        <v>1</v>
      </c>
      <c r="F113" s="14" t="s">
        <v>52</v>
      </c>
      <c r="G113" s="32">
        <f t="array" ref="G113">AVERAGE(IF($A$2:$A$85=$A113,IF($D$2:$D$85=$D113,G$2:G$85)))</f>
        <v>2.7611110000000001</v>
      </c>
      <c r="H113" s="32">
        <f t="array" ref="H113">AVERAGE(IF($A$2:$A$85=$A113,IF($D$2:$D$85=$D113,H$2:H$85)))</f>
        <v>2.9277776666666671</v>
      </c>
      <c r="I113" s="32">
        <f t="array" ref="I113">AVERAGE(IF($A$2:$A$85=$A113,IF($D$2:$D$85=$D113,I$2:I$85)))</f>
        <v>2.7833333333333337</v>
      </c>
      <c r="J113" s="30">
        <f t="array" ref="J113">AVERAGE(IF($A$2:$A$85=$A113,IF($D$2:$D$85=$D113,IF($F$2:$F$85=$F113,J$2:J$85))))</f>
        <v>1.0229999999999999</v>
      </c>
      <c r="K113" s="30">
        <f t="array" ref="K113">AVERAGE(IF($A$2:$A$85=$A113,IF($D$2:$D$85=$D113,IF($F$2:$F$85=$F113,K$2:K$85))))</f>
        <v>0.254</v>
      </c>
      <c r="L113" s="30">
        <f t="array" ref="L113">AVERAGE(IF($A$2:$A$85=$A113,IF($D$2:$D$85=$D113,IF($F$2:$F$85=$F113,L$2:L$85))))</f>
        <v>0.14799999999999999</v>
      </c>
      <c r="M113" s="30">
        <f t="array" ref="M113">AVERAGE(IF($A$2:$A$85=$A113,IF($D$2:$D$85=$D113,IF($F$2:$F$85=$F113,M$2:M$85))))</f>
        <v>0.35</v>
      </c>
      <c r="N113" s="30">
        <f t="array" ref="N113">AVERAGE(IF($A$2:$A$85=$A113,IF($D$2:$D$85=$D113,IF($F$2:$F$85=$F113,N$2:N$85))))</f>
        <v>4.2000000000000003E-2</v>
      </c>
      <c r="O113" s="30">
        <f t="array" ref="O113">AVERAGE(IF($A$2:$A$85=$A113,IF($D$2:$D$85=$D113,IF($F$2:$F$85=$F113,O$2:O$85))))</f>
        <v>0.38500000000000001</v>
      </c>
    </row>
    <row r="114" spans="1:15" x14ac:dyDescent="0.15">
      <c r="A114" s="13" t="s">
        <v>9</v>
      </c>
      <c r="B114" s="8" t="s">
        <v>79</v>
      </c>
      <c r="C114" s="13" t="s">
        <v>118</v>
      </c>
      <c r="D114" s="13" t="s">
        <v>60</v>
      </c>
      <c r="E114" s="8">
        <f t="array" ref="E114">COUNT(IF($A$2:$A$85=$A114,IF($D$2:$D$85=$D114,IF($F$2:$F$85=$F114,$E$2:$E$85))))</f>
        <v>2</v>
      </c>
      <c r="F114" s="13" t="s">
        <v>52</v>
      </c>
      <c r="G114" s="32">
        <f t="array" ref="G114">AVERAGE(IF($A$2:$A$85=$A114,IF($D$2:$D$85=$D114,G$2:G$85)))</f>
        <v>2.855555666666667</v>
      </c>
      <c r="H114" s="32">
        <f t="array" ref="H114">AVERAGE(IF($A$2:$A$85=$A114,IF($D$2:$D$85=$D114,H$2:H$85)))</f>
        <v>2.7055556666666667</v>
      </c>
      <c r="I114" s="32">
        <f t="array" ref="I114">AVERAGE(IF($A$2:$A$85=$A114,IF($D$2:$D$85=$D114,I$2:I$85)))</f>
        <v>2.65</v>
      </c>
      <c r="J114" s="32">
        <f t="array" ref="J114">AVERAGE(IF($A$2:$A$85=$A114,IF($D$2:$D$85=$D114,IF($F$2:$F$85=$F114,J$2:J$85))))</f>
        <v>0.86150000000000004</v>
      </c>
      <c r="K114" s="32">
        <f t="array" ref="K114">AVERAGE(IF($A$2:$A$85=$A114,IF($D$2:$D$85=$D114,IF($F$2:$F$85=$F114,K$2:K$85))))</f>
        <v>0.50600000000000001</v>
      </c>
      <c r="L114" s="32">
        <f t="array" ref="L114">AVERAGE(IF($A$2:$A$85=$A114,IF($D$2:$D$85=$D114,IF($F$2:$F$85=$F114,L$2:L$85))))</f>
        <v>0.48750000000000004</v>
      </c>
      <c r="M114" s="32">
        <f t="array" ref="M114">AVERAGE(IF($A$2:$A$85=$A114,IF($D$2:$D$85=$D114,IF($F$2:$F$85=$F114,M$2:M$85))))</f>
        <v>0.51500000000000001</v>
      </c>
      <c r="N114" s="32">
        <f t="array" ref="N114">AVERAGE(IF($A$2:$A$85=$A114,IF($D$2:$D$85=$D114,IF($F$2:$F$85=$F114,N$2:N$85))))</f>
        <v>0.19600000000000001</v>
      </c>
      <c r="O114" s="32">
        <f t="array" ref="O114">AVERAGE(IF($A$2:$A$85=$A114,IF($D$2:$D$85=$D114,IF($F$2:$F$85=$F114,O$2:O$85))))</f>
        <v>0.32650000000000001</v>
      </c>
    </row>
    <row r="115" spans="1:15" x14ac:dyDescent="0.15">
      <c r="A115" s="14" t="s">
        <v>7</v>
      </c>
      <c r="B115" s="9" t="s">
        <v>79</v>
      </c>
      <c r="C115" s="50" t="s">
        <v>119</v>
      </c>
      <c r="D115" s="14" t="s">
        <v>60</v>
      </c>
      <c r="E115" s="9">
        <f t="array" ref="E115">COUNT(IF($A$2:$A$85=$A115,IF($D$2:$D$85=$D115,IF($F$2:$F$85=$F115,$E$2:$E$85))))</f>
        <v>3</v>
      </c>
      <c r="F115" s="14" t="s">
        <v>52</v>
      </c>
      <c r="G115" s="32">
        <f t="array" ref="G115">AVERAGE(IF($A$2:$A$85=$A115,IF($D$2:$D$85=$D115,G$2:G$85)))</f>
        <v>2.8277776666666665</v>
      </c>
      <c r="H115" s="32">
        <f t="array" ref="H115">AVERAGE(IF($A$2:$A$85=$A115,IF($D$2:$D$85=$D115,H$2:H$85)))</f>
        <v>2.5722223333333329</v>
      </c>
      <c r="I115" s="32">
        <f t="array" ref="I115">AVERAGE(IF($A$2:$A$85=$A115,IF($D$2:$D$85=$D115,I$2:I$85)))</f>
        <v>2.8277776666666665</v>
      </c>
      <c r="J115" s="30">
        <f t="array" ref="J115">AVERAGE(IF($A$2:$A$85=$A115,IF($D$2:$D$85=$D115,IF($F$2:$F$85=$F115,J$2:J$85))))</f>
        <v>0.72366666666666679</v>
      </c>
      <c r="K115" s="30">
        <f t="array" ref="K115">AVERAGE(IF($A$2:$A$85=$A115,IF($D$2:$D$85=$D115,IF($F$2:$F$85=$F115,K$2:K$85))))</f>
        <v>0.37433333333333335</v>
      </c>
      <c r="L115" s="30">
        <f t="array" ref="L115">AVERAGE(IF($A$2:$A$85=$A115,IF($D$2:$D$85=$D115,IF($F$2:$F$85=$F115,L$2:L$85))))</f>
        <v>0.113</v>
      </c>
      <c r="M115" s="30">
        <f t="array" ref="M115">AVERAGE(IF($A$2:$A$85=$A115,IF($D$2:$D$85=$D115,IF($F$2:$F$85=$F115,M$2:M$85))))</f>
        <v>0.33266666666666667</v>
      </c>
      <c r="N115" s="30">
        <f t="array" ref="N115">AVERAGE(IF($A$2:$A$85=$A115,IF($D$2:$D$85=$D115,IF($F$2:$F$85=$F115,N$2:N$85))))</f>
        <v>0.12666666666666668</v>
      </c>
      <c r="O115" s="30">
        <f t="array" ref="O115">AVERAGE(IF($A$2:$A$85=$A115,IF($D$2:$D$85=$D115,IF($F$2:$F$85=$F115,O$2:O$85))))</f>
        <v>0.39799999999999996</v>
      </c>
    </row>
    <row r="116" spans="1:15" x14ac:dyDescent="0.15">
      <c r="A116" s="13" t="s">
        <v>69</v>
      </c>
      <c r="B116" s="8" t="s">
        <v>79</v>
      </c>
      <c r="C116" s="13" t="s">
        <v>118</v>
      </c>
      <c r="D116" s="13" t="s">
        <v>60</v>
      </c>
      <c r="E116" s="8">
        <f t="array" ref="E116">COUNT(IF($A$2:$A$85=$A116,IF($D$2:$D$85=$D116,IF($F$2:$F$85=$F116,$E$2:$E$85))))</f>
        <v>2</v>
      </c>
      <c r="F116" s="13" t="s">
        <v>52</v>
      </c>
      <c r="G116" s="32">
        <f t="array" ref="G116">AVERAGE(IF($A$2:$A$85=$A116,IF($D$2:$D$85=$D116,G$2:G$85)))</f>
        <v>2.7666666666666671</v>
      </c>
      <c r="H116" s="32">
        <f t="array" ref="H116">AVERAGE(IF($A$2:$A$85=$A116,IF($D$2:$D$85=$D116,H$2:H$85)))</f>
        <v>2.233333</v>
      </c>
      <c r="I116" s="32">
        <f t="array" ref="I116">AVERAGE(IF($A$2:$A$85=$A116,IF($D$2:$D$85=$D116,I$2:I$85)))</f>
        <v>2.4388890000000001</v>
      </c>
      <c r="J116" s="32">
        <f t="array" ref="J116">AVERAGE(IF($A$2:$A$85=$A116,IF($D$2:$D$85=$D116,IF($F$2:$F$85=$F116,J$2:J$85))))</f>
        <v>0.30149999999999999</v>
      </c>
      <c r="K116" s="32">
        <f t="array" ref="K116">AVERAGE(IF($A$2:$A$85=$A116,IF($D$2:$D$85=$D116,IF($F$2:$F$85=$F116,K$2:K$85))))</f>
        <v>0.39500000000000002</v>
      </c>
      <c r="L116" s="32">
        <f t="array" ref="L116">AVERAGE(IF($A$2:$A$85=$A116,IF($D$2:$D$85=$D116,IF($F$2:$F$85=$F116,L$2:L$85))))</f>
        <v>7.2000000000000008E-2</v>
      </c>
      <c r="M116" s="32">
        <f t="array" ref="M116">AVERAGE(IF($A$2:$A$85=$A116,IF($D$2:$D$85=$D116,IF($F$2:$F$85=$F116,M$2:M$85))))</f>
        <v>0.5585</v>
      </c>
      <c r="N116" s="32">
        <f t="array" ref="N116">AVERAGE(IF($A$2:$A$85=$A116,IF($D$2:$D$85=$D116,IF($F$2:$F$85=$F116,N$2:N$85))))</f>
        <v>0.188</v>
      </c>
      <c r="O116" s="32">
        <f t="array" ref="O116">AVERAGE(IF($A$2:$A$85=$A116,IF($D$2:$D$85=$D116,IF($F$2:$F$85=$F116,O$2:O$85))))</f>
        <v>0.44699999999999995</v>
      </c>
    </row>
    <row r="117" spans="1:15" x14ac:dyDescent="0.15">
      <c r="A117" s="14" t="s">
        <v>70</v>
      </c>
      <c r="B117" s="9" t="s">
        <v>79</v>
      </c>
      <c r="C117" s="50" t="s">
        <v>119</v>
      </c>
      <c r="D117" s="14" t="s">
        <v>60</v>
      </c>
      <c r="E117" s="9">
        <f t="array" ref="E117">COUNT(IF($A$2:$A$85=$A117,IF($D$2:$D$85=$D117,IF($F$2:$F$85=$F117,$E$2:$E$85))))</f>
        <v>3</v>
      </c>
      <c r="F117" s="14" t="s">
        <v>52</v>
      </c>
      <c r="G117" s="32">
        <f t="array" ref="G117">AVERAGE(IF($A$2:$A$85=$A117,IF($D$2:$D$85=$D117,G$2:G$85)))</f>
        <v>2.5611109999999999</v>
      </c>
      <c r="H117" s="32">
        <f t="array" ref="H117">AVERAGE(IF($A$2:$A$85=$A117,IF($D$2:$D$85=$D117,H$2:H$85)))</f>
        <v>2.3388886666666671</v>
      </c>
      <c r="I117" s="32">
        <f t="array" ref="I117">AVERAGE(IF($A$2:$A$85=$A117,IF($D$2:$D$85=$D117,I$2:I$85)))</f>
        <v>2.644444333333333</v>
      </c>
      <c r="J117" s="30">
        <f t="array" ref="J117">AVERAGE(IF($A$2:$A$85=$A117,IF($D$2:$D$85=$D117,IF($F$2:$F$85=$F117,J$2:J$85))))</f>
        <v>1.1116666666666666</v>
      </c>
      <c r="K117" s="30">
        <f t="array" ref="K117">AVERAGE(IF($A$2:$A$85=$A117,IF($D$2:$D$85=$D117,IF($F$2:$F$85=$F117,K$2:K$85))))</f>
        <v>0.38266666666666665</v>
      </c>
      <c r="L117" s="30">
        <f t="array" ref="L117">AVERAGE(IF($A$2:$A$85=$A117,IF($D$2:$D$85=$D117,IF($F$2:$F$85=$F117,L$2:L$85))))</f>
        <v>0.17066666666666666</v>
      </c>
      <c r="M117" s="30">
        <f t="array" ref="M117">AVERAGE(IF($A$2:$A$85=$A117,IF($D$2:$D$85=$D117,IF($F$2:$F$85=$F117,M$2:M$85))))</f>
        <v>0.43166666666666664</v>
      </c>
      <c r="N117" s="30">
        <f t="array" ref="N117">AVERAGE(IF($A$2:$A$85=$A117,IF($D$2:$D$85=$D117,IF($F$2:$F$85=$F117,N$2:N$85))))</f>
        <v>0.21</v>
      </c>
      <c r="O117" s="30">
        <f t="array" ref="O117">AVERAGE(IF($A$2:$A$85=$A117,IF($D$2:$D$85=$D117,IF($F$2:$F$85=$F117,O$2:O$85))))</f>
        <v>0.46266666666666662</v>
      </c>
    </row>
    <row r="118" spans="1:15" x14ac:dyDescent="0.15">
      <c r="A118" s="13" t="s">
        <v>71</v>
      </c>
      <c r="B118" s="8" t="s">
        <v>79</v>
      </c>
      <c r="C118" s="13" t="s">
        <v>118</v>
      </c>
      <c r="D118" s="13" t="s">
        <v>60</v>
      </c>
      <c r="E118" s="8">
        <f t="array" ref="E118">COUNT(IF($A$2:$A$85=$A118,IF($D$2:$D$85=$D118,IF($F$2:$F$85=$F118,$E$2:$E$85))))</f>
        <v>3</v>
      </c>
      <c r="F118" s="13" t="s">
        <v>52</v>
      </c>
      <c r="G118" s="32">
        <f t="array" ref="G118">AVERAGE(IF($A$2:$A$85=$A118,IF($D$2:$D$85=$D118,G$2:G$85)))</f>
        <v>3.8277776666666674</v>
      </c>
      <c r="H118" s="32">
        <f t="array" ref="H118">AVERAGE(IF($A$2:$A$85=$A118,IF($D$2:$D$85=$D118,H$2:H$85)))</f>
        <v>3.4833333333333329</v>
      </c>
      <c r="I118" s="32">
        <f t="array" ref="I118">AVERAGE(IF($A$2:$A$85=$A118,IF($D$2:$D$85=$D118,I$2:I$85)))</f>
        <v>4.1222223333333332</v>
      </c>
      <c r="J118" s="32">
        <f t="array" ref="J118">AVERAGE(IF($A$2:$A$85=$A118,IF($D$2:$D$85=$D118,IF($F$2:$F$85=$F118,J$2:J$85))))</f>
        <v>1.3313333333333333</v>
      </c>
      <c r="K118" s="32">
        <f t="array" ref="K118">AVERAGE(IF($A$2:$A$85=$A118,IF($D$2:$D$85=$D118,IF($F$2:$F$85=$F118,K$2:K$85))))</f>
        <v>0.34400000000000003</v>
      </c>
      <c r="L118" s="32">
        <f t="array" ref="L118">AVERAGE(IF($A$2:$A$85=$A118,IF($D$2:$D$85=$D118,IF($F$2:$F$85=$F118,L$2:L$85))))</f>
        <v>1.42</v>
      </c>
      <c r="M118" s="32">
        <f t="array" ref="M118">AVERAGE(IF($A$2:$A$85=$A118,IF($D$2:$D$85=$D118,IF($F$2:$F$85=$F118,M$2:M$85))))</f>
        <v>0.26699999999999996</v>
      </c>
      <c r="N118" s="32">
        <f t="array" ref="N118">AVERAGE(IF($A$2:$A$85=$A118,IF($D$2:$D$85=$D118,IF($F$2:$F$85=$F118,N$2:N$85))))</f>
        <v>0.65866666666666662</v>
      </c>
      <c r="O118" s="32">
        <f t="array" ref="O118">AVERAGE(IF($A$2:$A$85=$A118,IF($D$2:$D$85=$D118,IF($F$2:$F$85=$F118,O$2:O$85))))</f>
        <v>0.32899999999999996</v>
      </c>
    </row>
    <row r="119" spans="1:15" x14ac:dyDescent="0.15">
      <c r="A119" s="14" t="s">
        <v>72</v>
      </c>
      <c r="B119" s="9" t="s">
        <v>79</v>
      </c>
      <c r="C119" s="50" t="s">
        <v>119</v>
      </c>
      <c r="D119" s="14" t="s">
        <v>60</v>
      </c>
      <c r="E119" s="9">
        <f t="array" ref="E119">COUNT(IF($A$2:$A$85=$A119,IF($D$2:$D$85=$D119,IF($F$2:$F$85=$F119,$E$2:$E$85))))</f>
        <v>3</v>
      </c>
      <c r="F119" s="14" t="s">
        <v>52</v>
      </c>
      <c r="G119" s="32">
        <f t="array" ref="G119">AVERAGE(IF($A$2:$A$85=$A119,IF($D$2:$D$85=$D119,G$2:G$85)))</f>
        <v>3.0444443333333333</v>
      </c>
      <c r="H119" s="32">
        <f t="array" ref="H119">AVERAGE(IF($A$2:$A$85=$A119,IF($D$2:$D$85=$D119,H$2:H$85)))</f>
        <v>2.9944443333333335</v>
      </c>
      <c r="I119" s="32">
        <f t="array" ref="I119">AVERAGE(IF($A$2:$A$85=$A119,IF($D$2:$D$85=$D119,I$2:I$85)))</f>
        <v>3.2111113333333332</v>
      </c>
      <c r="J119" s="30">
        <f t="array" ref="J119">AVERAGE(IF($A$2:$A$85=$A119,IF($D$2:$D$85=$D119,IF($F$2:$F$85=$F119,J$2:J$85))))</f>
        <v>2.6653333333333333</v>
      </c>
      <c r="K119" s="30">
        <f t="array" ref="K119">AVERAGE(IF($A$2:$A$85=$A119,IF($D$2:$D$85=$D119,IF($F$2:$F$85=$F119,K$2:K$85))))</f>
        <v>0.26233333333333336</v>
      </c>
      <c r="L119" s="30">
        <f t="array" ref="L119">AVERAGE(IF($A$2:$A$85=$A119,IF($D$2:$D$85=$D119,IF($F$2:$F$85=$F119,L$2:L$85))))</f>
        <v>2.5999999999999999E-2</v>
      </c>
      <c r="M119" s="30">
        <f t="array" ref="M119">AVERAGE(IF($A$2:$A$85=$A119,IF($D$2:$D$85=$D119,IF($F$2:$F$85=$F119,M$2:M$85))))</f>
        <v>0.27766666666666667</v>
      </c>
      <c r="N119" s="30">
        <f t="array" ref="N119">AVERAGE(IF($A$2:$A$85=$A119,IF($D$2:$D$85=$D119,IF($F$2:$F$85=$F119,N$2:N$85))))</f>
        <v>4.933333333333334E-2</v>
      </c>
      <c r="O119" s="30">
        <f t="array" ref="O119">AVERAGE(IF($A$2:$A$85=$A119,IF($D$2:$D$85=$D119,IF($F$2:$F$85=$F119,O$2:O$85))))</f>
        <v>0.23799999999999999</v>
      </c>
    </row>
  </sheetData>
  <phoneticPr fontId="3"/>
  <pageMargins left="0.7" right="0.7" top="0.75" bottom="0.75" header="0.5" footer="0.5"/>
  <pageSetup paperSize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66" workbookViewId="0">
      <selection activeCell="C2" sqref="C2:C85"/>
    </sheetView>
  </sheetViews>
  <sheetFormatPr baseColWidth="10" defaultColWidth="10.6640625" defaultRowHeight="13" x14ac:dyDescent="0.15"/>
  <cols>
    <col min="1" max="1" width="10" style="1" bestFit="1" customWidth="1"/>
    <col min="2" max="2" width="3.6640625" style="3" customWidth="1"/>
    <col min="3" max="3" width="18.6640625" style="17" bestFit="1" customWidth="1"/>
    <col min="4" max="4" width="8.5" style="3" customWidth="1"/>
    <col min="5" max="5" width="11.6640625" style="3" bestFit="1" customWidth="1"/>
    <col min="6" max="6" width="14.5" style="17" bestFit="1" customWidth="1"/>
    <col min="7" max="8" width="10" style="31" bestFit="1" customWidth="1"/>
    <col min="9" max="10" width="10" style="31" customWidth="1"/>
    <col min="11" max="11" width="9.5" style="31" customWidth="1"/>
    <col min="12" max="12" width="7.33203125" style="31" bestFit="1" customWidth="1"/>
    <col min="13" max="17" width="7.33203125" style="31" customWidth="1"/>
    <col min="18" max="18" width="7.33203125" style="31" bestFit="1" customWidth="1"/>
    <col min="19" max="20" width="10.6640625" style="31"/>
    <col min="21" max="16384" width="10.6640625" style="1"/>
  </cols>
  <sheetData>
    <row r="1" spans="1:20" s="2" customFormat="1" x14ac:dyDescent="0.15">
      <c r="A1" s="7" t="s">
        <v>61</v>
      </c>
      <c r="B1" s="7" t="s">
        <v>63</v>
      </c>
      <c r="C1" s="25" t="s">
        <v>62</v>
      </c>
      <c r="D1" s="7" t="s">
        <v>30</v>
      </c>
      <c r="E1" s="7" t="s">
        <v>65</v>
      </c>
      <c r="F1" s="25" t="s">
        <v>53</v>
      </c>
      <c r="G1" s="34" t="s">
        <v>85</v>
      </c>
      <c r="H1" s="34" t="s">
        <v>14</v>
      </c>
      <c r="I1" s="34" t="s">
        <v>16</v>
      </c>
      <c r="J1" s="34" t="s">
        <v>19</v>
      </c>
      <c r="K1" s="34" t="s">
        <v>66</v>
      </c>
      <c r="L1" s="34" t="s">
        <v>74</v>
      </c>
      <c r="M1" s="34" t="s">
        <v>75</v>
      </c>
      <c r="N1" s="34" t="s">
        <v>76</v>
      </c>
      <c r="O1" s="34" t="s">
        <v>17</v>
      </c>
      <c r="P1" s="34" t="s">
        <v>18</v>
      </c>
      <c r="Q1" s="34" t="s">
        <v>20</v>
      </c>
      <c r="R1" s="34" t="s">
        <v>21</v>
      </c>
      <c r="S1" s="34" t="s">
        <v>48</v>
      </c>
      <c r="T1" s="34" t="s">
        <v>49</v>
      </c>
    </row>
    <row r="2" spans="1:20" x14ac:dyDescent="0.15">
      <c r="A2" s="5" t="s">
        <v>97</v>
      </c>
      <c r="B2" s="8" t="s">
        <v>64</v>
      </c>
      <c r="C2" s="52" t="s">
        <v>118</v>
      </c>
      <c r="D2" s="5" t="s">
        <v>60</v>
      </c>
      <c r="E2" s="8">
        <v>1</v>
      </c>
      <c r="F2" s="13" t="s">
        <v>52</v>
      </c>
      <c r="G2" s="32">
        <v>2.8333330000000001</v>
      </c>
      <c r="H2" s="32">
        <v>3.75</v>
      </c>
      <c r="I2" s="32">
        <v>2.5833330000000001</v>
      </c>
      <c r="J2" s="32">
        <v>2.5499999999999998</v>
      </c>
      <c r="K2" s="32"/>
      <c r="L2" s="32"/>
      <c r="M2" s="32"/>
      <c r="N2" s="32"/>
      <c r="O2" s="32"/>
      <c r="P2" s="33"/>
      <c r="Q2" s="33"/>
      <c r="R2" s="33"/>
      <c r="S2" s="33" t="e">
        <f t="shared" ref="S2:S10" si="0">AVERAGE(L2,N2,P2,R2)</f>
        <v>#DIV/0!</v>
      </c>
      <c r="T2" s="33" t="e">
        <f t="shared" ref="T2:T10" si="1">AVERAGE(M2,O2,Q2)</f>
        <v>#DIV/0!</v>
      </c>
    </row>
    <row r="3" spans="1:20" x14ac:dyDescent="0.15">
      <c r="A3" s="5" t="s">
        <v>97</v>
      </c>
      <c r="B3" s="8" t="s">
        <v>64</v>
      </c>
      <c r="C3" s="52" t="s">
        <v>118</v>
      </c>
      <c r="D3" s="5" t="s">
        <v>60</v>
      </c>
      <c r="E3" s="8">
        <v>2</v>
      </c>
      <c r="F3" s="13" t="s">
        <v>52</v>
      </c>
      <c r="G3" s="32">
        <v>2.95</v>
      </c>
      <c r="H3" s="32">
        <v>2.4333330000000002</v>
      </c>
      <c r="I3" s="32">
        <v>2.35</v>
      </c>
      <c r="J3" s="32">
        <v>1.933333</v>
      </c>
      <c r="K3" s="32"/>
      <c r="L3" s="32"/>
      <c r="M3" s="32"/>
      <c r="N3" s="32"/>
      <c r="O3" s="32"/>
      <c r="P3" s="33"/>
      <c r="Q3" s="33"/>
      <c r="R3" s="33"/>
      <c r="S3" s="33" t="e">
        <f t="shared" si="0"/>
        <v>#DIV/0!</v>
      </c>
      <c r="T3" s="33" t="e">
        <f t="shared" si="1"/>
        <v>#DIV/0!</v>
      </c>
    </row>
    <row r="4" spans="1:20" x14ac:dyDescent="0.15">
      <c r="A4" s="5" t="s">
        <v>97</v>
      </c>
      <c r="B4" s="8" t="s">
        <v>64</v>
      </c>
      <c r="C4" s="52" t="s">
        <v>118</v>
      </c>
      <c r="D4" s="5" t="s">
        <v>60</v>
      </c>
      <c r="E4" s="8">
        <v>3</v>
      </c>
      <c r="F4" s="13" t="s">
        <v>11</v>
      </c>
      <c r="G4" s="32">
        <v>2.733333</v>
      </c>
      <c r="H4" s="32">
        <v>2.2000000000000002</v>
      </c>
      <c r="I4" s="32">
        <v>1.983333</v>
      </c>
      <c r="J4" s="32">
        <v>2.0333329999999998</v>
      </c>
      <c r="K4" s="32" t="s">
        <v>15</v>
      </c>
      <c r="L4" s="32" t="s">
        <v>15</v>
      </c>
      <c r="M4" s="32" t="s">
        <v>15</v>
      </c>
      <c r="N4" s="32" t="s">
        <v>15</v>
      </c>
      <c r="O4" s="32" t="s">
        <v>15</v>
      </c>
      <c r="P4" s="33" t="s">
        <v>15</v>
      </c>
      <c r="Q4" s="33" t="s">
        <v>15</v>
      </c>
      <c r="R4" s="33" t="s">
        <v>15</v>
      </c>
      <c r="S4" s="33" t="e">
        <f t="shared" si="0"/>
        <v>#DIV/0!</v>
      </c>
      <c r="T4" s="33" t="e">
        <f t="shared" si="1"/>
        <v>#DIV/0!</v>
      </c>
    </row>
    <row r="5" spans="1:20" x14ac:dyDescent="0.15">
      <c r="A5" s="4" t="s">
        <v>98</v>
      </c>
      <c r="B5" s="9" t="s">
        <v>64</v>
      </c>
      <c r="C5" s="53" t="s">
        <v>119</v>
      </c>
      <c r="D5" s="4" t="s">
        <v>60</v>
      </c>
      <c r="E5" s="9">
        <v>1</v>
      </c>
      <c r="F5" s="14" t="s">
        <v>11</v>
      </c>
      <c r="G5" s="30">
        <v>2.6833330000000002</v>
      </c>
      <c r="H5" s="30">
        <v>2.233333</v>
      </c>
      <c r="I5" s="30">
        <v>3.0666669999999998</v>
      </c>
      <c r="J5" s="30">
        <v>2.4166669999999999</v>
      </c>
      <c r="K5" s="30" t="s">
        <v>15</v>
      </c>
      <c r="L5" s="30" t="s">
        <v>15</v>
      </c>
      <c r="M5" s="30" t="s">
        <v>15</v>
      </c>
      <c r="N5" s="31" t="s">
        <v>15</v>
      </c>
      <c r="O5" s="31" t="s">
        <v>15</v>
      </c>
      <c r="P5" s="31" t="s">
        <v>15</v>
      </c>
      <c r="Q5" s="31" t="s">
        <v>15</v>
      </c>
      <c r="R5" s="31" t="s">
        <v>15</v>
      </c>
      <c r="S5" s="31" t="e">
        <f t="shared" si="0"/>
        <v>#DIV/0!</v>
      </c>
      <c r="T5" s="31" t="e">
        <f t="shared" si="1"/>
        <v>#DIV/0!</v>
      </c>
    </row>
    <row r="6" spans="1:20" x14ac:dyDescent="0.15">
      <c r="A6" s="4" t="s">
        <v>98</v>
      </c>
      <c r="B6" s="9" t="s">
        <v>64</v>
      </c>
      <c r="C6" s="53" t="s">
        <v>119</v>
      </c>
      <c r="D6" s="4" t="s">
        <v>60</v>
      </c>
      <c r="E6" s="9">
        <v>2</v>
      </c>
      <c r="F6" s="14" t="s">
        <v>11</v>
      </c>
      <c r="G6" s="30">
        <v>2.766667</v>
      </c>
      <c r="H6" s="30">
        <v>2.5333329999999998</v>
      </c>
      <c r="I6" s="30">
        <v>2.7833329999999998</v>
      </c>
      <c r="J6" s="30">
        <v>2.8833329999999999</v>
      </c>
      <c r="K6" s="30" t="s">
        <v>15</v>
      </c>
      <c r="L6" s="30" t="s">
        <v>15</v>
      </c>
      <c r="M6" s="30" t="s">
        <v>15</v>
      </c>
      <c r="N6" s="31" t="s">
        <v>15</v>
      </c>
      <c r="O6" s="31" t="s">
        <v>15</v>
      </c>
      <c r="P6" s="31" t="s">
        <v>15</v>
      </c>
      <c r="Q6" s="31" t="s">
        <v>15</v>
      </c>
      <c r="R6" s="31" t="s">
        <v>15</v>
      </c>
      <c r="S6" s="31" t="e">
        <f t="shared" si="0"/>
        <v>#DIV/0!</v>
      </c>
      <c r="T6" s="31" t="e">
        <f t="shared" si="1"/>
        <v>#DIV/0!</v>
      </c>
    </row>
    <row r="7" spans="1:20" x14ac:dyDescent="0.15">
      <c r="A7" s="4" t="s">
        <v>98</v>
      </c>
      <c r="B7" s="9" t="s">
        <v>64</v>
      </c>
      <c r="C7" s="53" t="s">
        <v>119</v>
      </c>
      <c r="D7" s="4" t="s">
        <v>60</v>
      </c>
      <c r="E7" s="9">
        <v>3</v>
      </c>
      <c r="F7" s="14" t="s">
        <v>11</v>
      </c>
      <c r="G7" s="30">
        <v>2.5833330000000001</v>
      </c>
      <c r="H7" s="30">
        <v>2.7166670000000002</v>
      </c>
      <c r="I7" s="30">
        <v>2.8</v>
      </c>
      <c r="J7" s="30">
        <v>2.8666670000000001</v>
      </c>
      <c r="K7" s="30" t="s">
        <v>15</v>
      </c>
      <c r="L7" s="30" t="s">
        <v>15</v>
      </c>
      <c r="M7" s="30" t="s">
        <v>15</v>
      </c>
      <c r="N7" s="31" t="s">
        <v>15</v>
      </c>
      <c r="O7" s="31" t="s">
        <v>15</v>
      </c>
      <c r="P7" s="31" t="s">
        <v>15</v>
      </c>
      <c r="Q7" s="31" t="s">
        <v>15</v>
      </c>
      <c r="R7" s="31" t="s">
        <v>15</v>
      </c>
      <c r="S7" s="31" t="e">
        <f t="shared" si="0"/>
        <v>#DIV/0!</v>
      </c>
      <c r="T7" s="31" t="e">
        <f t="shared" si="1"/>
        <v>#DIV/0!</v>
      </c>
    </row>
    <row r="8" spans="1:20" x14ac:dyDescent="0.15">
      <c r="A8" s="5" t="s">
        <v>99</v>
      </c>
      <c r="B8" s="8" t="s">
        <v>79</v>
      </c>
      <c r="C8" s="52" t="s">
        <v>118</v>
      </c>
      <c r="D8" s="5" t="s">
        <v>60</v>
      </c>
      <c r="E8" s="8">
        <v>1</v>
      </c>
      <c r="F8" s="13" t="s">
        <v>52</v>
      </c>
      <c r="G8" s="32">
        <v>3.3</v>
      </c>
      <c r="H8" s="32">
        <v>2.95</v>
      </c>
      <c r="I8" s="32">
        <v>3.25</v>
      </c>
      <c r="J8" s="32">
        <v>3.1</v>
      </c>
      <c r="K8" s="32"/>
      <c r="L8" s="32"/>
      <c r="M8" s="32"/>
      <c r="N8" s="32"/>
      <c r="O8" s="32"/>
      <c r="P8" s="33"/>
      <c r="Q8" s="33"/>
      <c r="R8" s="33"/>
      <c r="S8" s="33" t="e">
        <f t="shared" si="0"/>
        <v>#DIV/0!</v>
      </c>
      <c r="T8" s="33" t="e">
        <f t="shared" si="1"/>
        <v>#DIV/0!</v>
      </c>
    </row>
    <row r="9" spans="1:20" x14ac:dyDescent="0.15">
      <c r="A9" s="5" t="s">
        <v>99</v>
      </c>
      <c r="B9" s="8" t="s">
        <v>79</v>
      </c>
      <c r="C9" s="52" t="s">
        <v>118</v>
      </c>
      <c r="D9" s="5" t="s">
        <v>60</v>
      </c>
      <c r="E9" s="8">
        <v>2</v>
      </c>
      <c r="F9" s="13" t="s">
        <v>52</v>
      </c>
      <c r="G9" s="32">
        <v>3.55</v>
      </c>
      <c r="H9" s="32">
        <v>2.7</v>
      </c>
      <c r="I9" s="32">
        <v>3.0666669999999998</v>
      </c>
      <c r="J9" s="32">
        <v>3.1833330000000002</v>
      </c>
      <c r="K9" s="32"/>
      <c r="L9" s="32"/>
      <c r="M9" s="32"/>
      <c r="N9" s="32"/>
      <c r="O9" s="32"/>
      <c r="P9" s="33"/>
      <c r="Q9" s="33"/>
      <c r="R9" s="33"/>
      <c r="S9" s="33" t="e">
        <f t="shared" si="0"/>
        <v>#DIV/0!</v>
      </c>
      <c r="T9" s="33" t="e">
        <f t="shared" si="1"/>
        <v>#DIV/0!</v>
      </c>
    </row>
    <row r="10" spans="1:20" x14ac:dyDescent="0.15">
      <c r="A10" s="5" t="s">
        <v>99</v>
      </c>
      <c r="B10" s="8" t="s">
        <v>79</v>
      </c>
      <c r="C10" s="52" t="s">
        <v>118</v>
      </c>
      <c r="D10" s="5" t="s">
        <v>60</v>
      </c>
      <c r="E10" s="8">
        <v>3</v>
      </c>
      <c r="F10" s="13" t="s">
        <v>52</v>
      </c>
      <c r="G10" s="32">
        <v>3.7166670000000002</v>
      </c>
      <c r="H10" s="32">
        <v>2.4500000000000002</v>
      </c>
      <c r="I10" s="32">
        <v>2.65</v>
      </c>
      <c r="J10" s="32">
        <v>3.6333329999999999</v>
      </c>
      <c r="K10" s="32"/>
      <c r="L10" s="32"/>
      <c r="M10" s="32"/>
      <c r="N10" s="32"/>
      <c r="O10" s="32"/>
      <c r="P10" s="33"/>
      <c r="Q10" s="33"/>
      <c r="R10" s="33"/>
      <c r="S10" s="33" t="e">
        <f t="shared" si="0"/>
        <v>#DIV/0!</v>
      </c>
      <c r="T10" s="33" t="e">
        <f t="shared" si="1"/>
        <v>#DIV/0!</v>
      </c>
    </row>
    <row r="11" spans="1:20" x14ac:dyDescent="0.15">
      <c r="A11" s="4" t="s">
        <v>100</v>
      </c>
      <c r="B11" s="9" t="s">
        <v>79</v>
      </c>
      <c r="C11" s="53" t="s">
        <v>119</v>
      </c>
      <c r="D11" s="4" t="s">
        <v>60</v>
      </c>
      <c r="E11" s="9">
        <v>1</v>
      </c>
      <c r="F11" s="14" t="s">
        <v>11</v>
      </c>
      <c r="G11" s="30">
        <v>3.4333330000000002</v>
      </c>
      <c r="H11" s="30">
        <v>3.0666669999999998</v>
      </c>
      <c r="I11" s="30">
        <v>2.8666670000000001</v>
      </c>
      <c r="J11" s="30">
        <v>3.983333</v>
      </c>
      <c r="K11" s="30" t="s">
        <v>15</v>
      </c>
      <c r="L11" s="30" t="s">
        <v>15</v>
      </c>
      <c r="M11" s="30" t="s">
        <v>15</v>
      </c>
      <c r="N11" s="31" t="s">
        <v>15</v>
      </c>
      <c r="O11" s="31" t="s">
        <v>15</v>
      </c>
      <c r="P11" s="31" t="s">
        <v>15</v>
      </c>
      <c r="Q11" s="31" t="s">
        <v>15</v>
      </c>
      <c r="R11" s="31" t="s">
        <v>15</v>
      </c>
      <c r="S11" s="31" t="e">
        <f t="shared" ref="S11:S73" si="2">AVERAGE(L11,N11,P11,R11)</f>
        <v>#DIV/0!</v>
      </c>
      <c r="T11" s="31" t="e">
        <f t="shared" ref="T11:T73" si="3">AVERAGE(M11,O11,Q11)</f>
        <v>#DIV/0!</v>
      </c>
    </row>
    <row r="12" spans="1:20" x14ac:dyDescent="0.15">
      <c r="A12" s="4" t="s">
        <v>100</v>
      </c>
      <c r="B12" s="9" t="s">
        <v>79</v>
      </c>
      <c r="C12" s="53" t="s">
        <v>119</v>
      </c>
      <c r="D12" s="4" t="s">
        <v>60</v>
      </c>
      <c r="E12" s="9">
        <v>2</v>
      </c>
      <c r="F12" s="14" t="s">
        <v>52</v>
      </c>
      <c r="G12" s="30">
        <v>3.2833329999999998</v>
      </c>
      <c r="H12" s="30">
        <v>3.2833329999999998</v>
      </c>
      <c r="I12" s="30">
        <v>2.65</v>
      </c>
      <c r="J12" s="30">
        <v>3.15</v>
      </c>
      <c r="K12" s="30"/>
      <c r="L12" s="30"/>
      <c r="M12" s="30"/>
      <c r="S12" s="31" t="e">
        <f t="shared" si="2"/>
        <v>#DIV/0!</v>
      </c>
      <c r="T12" s="31" t="e">
        <f t="shared" si="3"/>
        <v>#DIV/0!</v>
      </c>
    </row>
    <row r="13" spans="1:20" x14ac:dyDescent="0.15">
      <c r="A13" s="4" t="s">
        <v>100</v>
      </c>
      <c r="B13" s="9" t="s">
        <v>79</v>
      </c>
      <c r="C13" s="53" t="s">
        <v>119</v>
      </c>
      <c r="D13" s="4" t="s">
        <v>60</v>
      </c>
      <c r="E13" s="9">
        <v>3</v>
      </c>
      <c r="F13" s="14" t="s">
        <v>52</v>
      </c>
      <c r="G13" s="30">
        <v>3.0833330000000001</v>
      </c>
      <c r="H13" s="30">
        <v>3.1</v>
      </c>
      <c r="I13" s="30">
        <v>3.05</v>
      </c>
      <c r="J13" s="30">
        <v>3.733333</v>
      </c>
      <c r="K13" s="30"/>
      <c r="L13" s="30"/>
      <c r="M13" s="30"/>
      <c r="S13" s="31" t="e">
        <f t="shared" si="2"/>
        <v>#DIV/0!</v>
      </c>
      <c r="T13" s="31" t="e">
        <f t="shared" si="3"/>
        <v>#DIV/0!</v>
      </c>
    </row>
    <row r="14" spans="1:20" x14ac:dyDescent="0.15">
      <c r="A14" s="5" t="s">
        <v>101</v>
      </c>
      <c r="B14" s="8" t="s">
        <v>64</v>
      </c>
      <c r="C14" s="52" t="s">
        <v>118</v>
      </c>
      <c r="D14" s="5" t="s">
        <v>60</v>
      </c>
      <c r="E14" s="8">
        <v>1</v>
      </c>
      <c r="F14" s="13" t="s">
        <v>11</v>
      </c>
      <c r="G14" s="32">
        <v>3.05</v>
      </c>
      <c r="H14" s="32">
        <v>2.733333</v>
      </c>
      <c r="I14" s="32">
        <v>2.5</v>
      </c>
      <c r="J14" s="32">
        <v>2.2833329999999998</v>
      </c>
      <c r="K14" s="32" t="s">
        <v>15</v>
      </c>
      <c r="L14" s="32" t="s">
        <v>15</v>
      </c>
      <c r="M14" s="32" t="s">
        <v>15</v>
      </c>
      <c r="N14" s="32" t="s">
        <v>15</v>
      </c>
      <c r="O14" s="32" t="s">
        <v>15</v>
      </c>
      <c r="P14" s="33" t="s">
        <v>15</v>
      </c>
      <c r="Q14" s="33" t="s">
        <v>15</v>
      </c>
      <c r="R14" s="33" t="s">
        <v>15</v>
      </c>
      <c r="S14" s="33" t="e">
        <f t="shared" si="2"/>
        <v>#DIV/0!</v>
      </c>
      <c r="T14" s="33" t="e">
        <f t="shared" si="3"/>
        <v>#DIV/0!</v>
      </c>
    </row>
    <row r="15" spans="1:20" x14ac:dyDescent="0.15">
      <c r="A15" s="5" t="s">
        <v>101</v>
      </c>
      <c r="B15" s="8" t="s">
        <v>64</v>
      </c>
      <c r="C15" s="52" t="s">
        <v>118</v>
      </c>
      <c r="D15" s="5" t="s">
        <v>60</v>
      </c>
      <c r="E15" s="8">
        <v>2</v>
      </c>
      <c r="F15" s="13" t="s">
        <v>11</v>
      </c>
      <c r="G15" s="32">
        <v>2.5666669999999998</v>
      </c>
      <c r="H15" s="32">
        <v>2.4166669999999999</v>
      </c>
      <c r="I15" s="32">
        <v>2.483333</v>
      </c>
      <c r="J15" s="32">
        <v>2.1333329999999999</v>
      </c>
      <c r="K15" s="32" t="s">
        <v>15</v>
      </c>
      <c r="L15" s="32" t="s">
        <v>15</v>
      </c>
      <c r="M15" s="32" t="s">
        <v>15</v>
      </c>
      <c r="N15" s="32" t="s">
        <v>15</v>
      </c>
      <c r="O15" s="32" t="s">
        <v>15</v>
      </c>
      <c r="P15" s="33" t="s">
        <v>15</v>
      </c>
      <c r="Q15" s="33" t="s">
        <v>15</v>
      </c>
      <c r="R15" s="33" t="s">
        <v>15</v>
      </c>
      <c r="S15" s="33" t="e">
        <f t="shared" si="2"/>
        <v>#DIV/0!</v>
      </c>
      <c r="T15" s="33" t="e">
        <f t="shared" si="3"/>
        <v>#DIV/0!</v>
      </c>
    </row>
    <row r="16" spans="1:20" x14ac:dyDescent="0.15">
      <c r="A16" s="5" t="s">
        <v>101</v>
      </c>
      <c r="B16" s="8" t="s">
        <v>64</v>
      </c>
      <c r="C16" s="52" t="s">
        <v>118</v>
      </c>
      <c r="D16" s="5" t="s">
        <v>60</v>
      </c>
      <c r="E16" s="8">
        <v>3</v>
      </c>
      <c r="F16" s="13" t="s">
        <v>52</v>
      </c>
      <c r="G16" s="32">
        <v>1.933333</v>
      </c>
      <c r="H16" s="32">
        <v>2.3166669999999998</v>
      </c>
      <c r="I16" s="32">
        <v>2.1</v>
      </c>
      <c r="J16" s="32">
        <v>2.2833329999999998</v>
      </c>
      <c r="K16" s="32"/>
      <c r="L16" s="32"/>
      <c r="M16" s="32"/>
      <c r="N16" s="32"/>
      <c r="O16" s="32"/>
      <c r="P16" s="33"/>
      <c r="Q16" s="33"/>
      <c r="R16" s="33"/>
      <c r="S16" s="33" t="e">
        <f t="shared" si="2"/>
        <v>#DIV/0!</v>
      </c>
      <c r="T16" s="33" t="e">
        <f t="shared" si="3"/>
        <v>#DIV/0!</v>
      </c>
    </row>
    <row r="17" spans="1:20" x14ac:dyDescent="0.15">
      <c r="A17" s="4" t="s">
        <v>102</v>
      </c>
      <c r="B17" s="9" t="s">
        <v>64</v>
      </c>
      <c r="C17" s="53" t="s">
        <v>119</v>
      </c>
      <c r="D17" s="4" t="s">
        <v>60</v>
      </c>
      <c r="E17" s="9">
        <v>1</v>
      </c>
      <c r="F17" s="14" t="s">
        <v>11</v>
      </c>
      <c r="G17" s="30">
        <v>2.5833330000000001</v>
      </c>
      <c r="H17" s="30">
        <v>2.8</v>
      </c>
      <c r="I17" s="30">
        <v>2.4500000000000002</v>
      </c>
      <c r="J17" s="30">
        <v>3.0333329999999998</v>
      </c>
      <c r="K17" s="30" t="s">
        <v>15</v>
      </c>
      <c r="L17" s="30" t="s">
        <v>15</v>
      </c>
      <c r="M17" s="30" t="s">
        <v>15</v>
      </c>
      <c r="N17" s="31" t="s">
        <v>15</v>
      </c>
      <c r="O17" s="31" t="s">
        <v>15</v>
      </c>
      <c r="P17" s="31" t="s">
        <v>15</v>
      </c>
      <c r="Q17" s="31" t="s">
        <v>15</v>
      </c>
      <c r="R17" s="31" t="s">
        <v>15</v>
      </c>
      <c r="S17" s="31" t="e">
        <f t="shared" si="2"/>
        <v>#DIV/0!</v>
      </c>
      <c r="T17" s="31" t="e">
        <f t="shared" si="3"/>
        <v>#DIV/0!</v>
      </c>
    </row>
    <row r="18" spans="1:20" x14ac:dyDescent="0.15">
      <c r="A18" s="4" t="s">
        <v>102</v>
      </c>
      <c r="B18" s="9" t="s">
        <v>64</v>
      </c>
      <c r="C18" s="53" t="s">
        <v>119</v>
      </c>
      <c r="D18" s="4" t="s">
        <v>60</v>
      </c>
      <c r="E18" s="9">
        <v>2</v>
      </c>
      <c r="F18" s="14" t="s">
        <v>11</v>
      </c>
      <c r="G18" s="30">
        <v>3.05</v>
      </c>
      <c r="H18" s="30">
        <v>2.5333329999999998</v>
      </c>
      <c r="I18" s="30">
        <v>2.5333329999999998</v>
      </c>
      <c r="J18" s="30">
        <v>2.4666670000000002</v>
      </c>
      <c r="K18" s="30" t="s">
        <v>15</v>
      </c>
      <c r="L18" s="30" t="s">
        <v>15</v>
      </c>
      <c r="M18" s="30" t="s">
        <v>15</v>
      </c>
      <c r="N18" s="31" t="s">
        <v>15</v>
      </c>
      <c r="O18" s="31" t="s">
        <v>15</v>
      </c>
      <c r="P18" s="31" t="s">
        <v>15</v>
      </c>
      <c r="Q18" s="31" t="s">
        <v>15</v>
      </c>
      <c r="R18" s="31" t="s">
        <v>15</v>
      </c>
      <c r="S18" s="31" t="e">
        <f t="shared" si="2"/>
        <v>#DIV/0!</v>
      </c>
      <c r="T18" s="31" t="e">
        <f t="shared" si="3"/>
        <v>#DIV/0!</v>
      </c>
    </row>
    <row r="19" spans="1:20" x14ac:dyDescent="0.15">
      <c r="A19" s="4" t="s">
        <v>102</v>
      </c>
      <c r="B19" s="9" t="s">
        <v>64</v>
      </c>
      <c r="C19" s="53" t="s">
        <v>119</v>
      </c>
      <c r="D19" s="4" t="s">
        <v>60</v>
      </c>
      <c r="E19" s="9">
        <v>3</v>
      </c>
      <c r="F19" s="14" t="s">
        <v>11</v>
      </c>
      <c r="G19" s="30">
        <v>3.4166669999999999</v>
      </c>
      <c r="H19" s="30">
        <v>2.35</v>
      </c>
      <c r="I19" s="30">
        <v>2.5499999999999998</v>
      </c>
      <c r="J19" s="30">
        <v>2.6333329999999999</v>
      </c>
      <c r="K19" s="30" t="s">
        <v>15</v>
      </c>
      <c r="L19" s="30" t="s">
        <v>15</v>
      </c>
      <c r="M19" s="30" t="s">
        <v>15</v>
      </c>
      <c r="N19" s="31" t="s">
        <v>15</v>
      </c>
      <c r="O19" s="31" t="s">
        <v>15</v>
      </c>
      <c r="P19" s="31" t="s">
        <v>15</v>
      </c>
      <c r="Q19" s="31" t="s">
        <v>15</v>
      </c>
      <c r="R19" s="31" t="s">
        <v>15</v>
      </c>
      <c r="S19" s="31" t="e">
        <f t="shared" si="2"/>
        <v>#DIV/0!</v>
      </c>
      <c r="T19" s="31" t="e">
        <f t="shared" si="3"/>
        <v>#DIV/0!</v>
      </c>
    </row>
    <row r="20" spans="1:20" x14ac:dyDescent="0.15">
      <c r="A20" s="5" t="s">
        <v>103</v>
      </c>
      <c r="B20" s="8" t="s">
        <v>79</v>
      </c>
      <c r="C20" s="52" t="s">
        <v>118</v>
      </c>
      <c r="D20" s="5" t="s">
        <v>60</v>
      </c>
      <c r="E20" s="8">
        <v>1</v>
      </c>
      <c r="F20" s="13" t="s">
        <v>11</v>
      </c>
      <c r="G20" s="32">
        <v>3.9166669999999999</v>
      </c>
      <c r="H20" s="32">
        <v>2.766667</v>
      </c>
      <c r="I20" s="32">
        <v>2.6833330000000002</v>
      </c>
      <c r="J20" s="32">
        <v>3.7833329999999998</v>
      </c>
      <c r="K20" s="32" t="s">
        <v>15</v>
      </c>
      <c r="L20" s="32" t="s">
        <v>15</v>
      </c>
      <c r="M20" s="32" t="s">
        <v>15</v>
      </c>
      <c r="N20" s="32" t="s">
        <v>15</v>
      </c>
      <c r="O20" s="32" t="s">
        <v>15</v>
      </c>
      <c r="P20" s="33" t="s">
        <v>15</v>
      </c>
      <c r="Q20" s="33" t="s">
        <v>15</v>
      </c>
      <c r="R20" s="33" t="s">
        <v>15</v>
      </c>
      <c r="S20" s="33" t="e">
        <f t="shared" si="2"/>
        <v>#DIV/0!</v>
      </c>
      <c r="T20" s="33" t="e">
        <f t="shared" si="3"/>
        <v>#DIV/0!</v>
      </c>
    </row>
    <row r="21" spans="1:20" x14ac:dyDescent="0.15">
      <c r="A21" s="5" t="s">
        <v>103</v>
      </c>
      <c r="B21" s="8" t="s">
        <v>79</v>
      </c>
      <c r="C21" s="52" t="s">
        <v>118</v>
      </c>
      <c r="D21" s="5" t="s">
        <v>60</v>
      </c>
      <c r="E21" s="8">
        <v>2</v>
      </c>
      <c r="F21" s="13" t="s">
        <v>52</v>
      </c>
      <c r="G21" s="32">
        <v>3.9333330000000002</v>
      </c>
      <c r="H21" s="32">
        <v>3.7166670000000002</v>
      </c>
      <c r="I21" s="32">
        <v>2.9666670000000002</v>
      </c>
      <c r="J21" s="32">
        <v>3.7833329999999998</v>
      </c>
      <c r="K21" s="32"/>
      <c r="L21" s="32"/>
      <c r="M21" s="32"/>
      <c r="N21" s="32"/>
      <c r="O21" s="32"/>
      <c r="P21" s="33"/>
      <c r="Q21" s="33"/>
      <c r="R21" s="33"/>
      <c r="S21" s="33" t="e">
        <f t="shared" si="2"/>
        <v>#DIV/0!</v>
      </c>
      <c r="T21" s="33" t="e">
        <f t="shared" si="3"/>
        <v>#DIV/0!</v>
      </c>
    </row>
    <row r="22" spans="1:20" x14ac:dyDescent="0.15">
      <c r="A22" s="5" t="s">
        <v>103</v>
      </c>
      <c r="B22" s="8" t="s">
        <v>79</v>
      </c>
      <c r="C22" s="52" t="s">
        <v>118</v>
      </c>
      <c r="D22" s="5" t="s">
        <v>60</v>
      </c>
      <c r="E22" s="8">
        <v>3</v>
      </c>
      <c r="F22" s="13" t="s">
        <v>11</v>
      </c>
      <c r="G22" s="32">
        <v>4.3</v>
      </c>
      <c r="H22" s="32">
        <v>3.35</v>
      </c>
      <c r="I22" s="32">
        <v>3.9166669999999999</v>
      </c>
      <c r="J22" s="32">
        <v>3.35</v>
      </c>
      <c r="K22" s="32" t="s">
        <v>15</v>
      </c>
      <c r="L22" s="32" t="s">
        <v>15</v>
      </c>
      <c r="M22" s="32" t="s">
        <v>15</v>
      </c>
      <c r="N22" s="32" t="s">
        <v>15</v>
      </c>
      <c r="O22" s="32" t="s">
        <v>15</v>
      </c>
      <c r="P22" s="33" t="s">
        <v>15</v>
      </c>
      <c r="Q22" s="33" t="s">
        <v>15</v>
      </c>
      <c r="R22" s="33" t="s">
        <v>15</v>
      </c>
      <c r="S22" s="33" t="e">
        <f t="shared" si="2"/>
        <v>#DIV/0!</v>
      </c>
      <c r="T22" s="33" t="e">
        <f t="shared" si="3"/>
        <v>#DIV/0!</v>
      </c>
    </row>
    <row r="23" spans="1:20" x14ac:dyDescent="0.15">
      <c r="A23" s="4" t="s">
        <v>104</v>
      </c>
      <c r="B23" s="9" t="s">
        <v>79</v>
      </c>
      <c r="C23" s="53" t="s">
        <v>119</v>
      </c>
      <c r="D23" s="4" t="s">
        <v>60</v>
      </c>
      <c r="E23" s="9">
        <v>1</v>
      </c>
      <c r="F23" s="14" t="s">
        <v>11</v>
      </c>
      <c r="G23" s="30">
        <v>2.983333</v>
      </c>
      <c r="H23" s="30">
        <v>2.5499999999999998</v>
      </c>
      <c r="I23" s="30">
        <v>3.1333329999999999</v>
      </c>
      <c r="J23" s="30">
        <v>2.7833329999999998</v>
      </c>
      <c r="K23" s="30" t="s">
        <v>15</v>
      </c>
      <c r="L23" s="30" t="s">
        <v>15</v>
      </c>
      <c r="M23" s="30" t="s">
        <v>15</v>
      </c>
      <c r="N23" s="31" t="s">
        <v>15</v>
      </c>
      <c r="O23" s="31" t="s">
        <v>15</v>
      </c>
      <c r="P23" s="31" t="s">
        <v>15</v>
      </c>
      <c r="Q23" s="31" t="s">
        <v>15</v>
      </c>
      <c r="R23" s="31" t="s">
        <v>15</v>
      </c>
      <c r="S23" s="31" t="e">
        <f t="shared" si="2"/>
        <v>#DIV/0!</v>
      </c>
      <c r="T23" s="31" t="e">
        <f t="shared" si="3"/>
        <v>#DIV/0!</v>
      </c>
    </row>
    <row r="24" spans="1:20" x14ac:dyDescent="0.15">
      <c r="A24" s="4" t="s">
        <v>104</v>
      </c>
      <c r="B24" s="9" t="s">
        <v>79</v>
      </c>
      <c r="C24" s="53" t="s">
        <v>119</v>
      </c>
      <c r="D24" s="4" t="s">
        <v>60</v>
      </c>
      <c r="E24" s="9">
        <v>2</v>
      </c>
      <c r="F24" s="14" t="s">
        <v>11</v>
      </c>
      <c r="G24" s="30">
        <v>3.9333330000000002</v>
      </c>
      <c r="H24" s="30">
        <v>2.6666669999999999</v>
      </c>
      <c r="I24" s="30">
        <v>2.8833329999999999</v>
      </c>
      <c r="J24" s="30">
        <v>2.9333330000000002</v>
      </c>
      <c r="K24" s="30" t="s">
        <v>15</v>
      </c>
      <c r="L24" s="30" t="s">
        <v>15</v>
      </c>
      <c r="M24" s="30" t="s">
        <v>15</v>
      </c>
      <c r="N24" s="31" t="s">
        <v>15</v>
      </c>
      <c r="O24" s="31" t="s">
        <v>15</v>
      </c>
      <c r="P24" s="31" t="s">
        <v>15</v>
      </c>
      <c r="Q24" s="31" t="s">
        <v>15</v>
      </c>
      <c r="R24" s="31" t="s">
        <v>15</v>
      </c>
      <c r="S24" s="31" t="e">
        <f t="shared" si="2"/>
        <v>#DIV/0!</v>
      </c>
      <c r="T24" s="31" t="e">
        <f t="shared" si="3"/>
        <v>#DIV/0!</v>
      </c>
    </row>
    <row r="25" spans="1:20" x14ac:dyDescent="0.15">
      <c r="A25" s="4" t="s">
        <v>104</v>
      </c>
      <c r="B25" s="9" t="s">
        <v>79</v>
      </c>
      <c r="C25" s="53" t="s">
        <v>119</v>
      </c>
      <c r="D25" s="4" t="s">
        <v>60</v>
      </c>
      <c r="E25" s="9">
        <v>3</v>
      </c>
      <c r="F25" s="14" t="s">
        <v>52</v>
      </c>
      <c r="G25" s="30">
        <v>2.5666669999999998</v>
      </c>
      <c r="H25" s="30">
        <v>2.6833330000000002</v>
      </c>
      <c r="I25" s="30">
        <v>2.8333330000000001</v>
      </c>
      <c r="J25" s="30">
        <v>2.733333</v>
      </c>
      <c r="K25" s="30"/>
      <c r="L25" s="30"/>
      <c r="M25" s="30"/>
      <c r="S25" s="31" t="e">
        <f t="shared" si="2"/>
        <v>#DIV/0!</v>
      </c>
      <c r="T25" s="31" t="e">
        <f t="shared" si="3"/>
        <v>#DIV/0!</v>
      </c>
    </row>
    <row r="26" spans="1:20" x14ac:dyDescent="0.15">
      <c r="A26" s="5" t="s">
        <v>105</v>
      </c>
      <c r="B26" s="8" t="s">
        <v>64</v>
      </c>
      <c r="C26" s="52" t="s">
        <v>118</v>
      </c>
      <c r="D26" s="5" t="s">
        <v>60</v>
      </c>
      <c r="E26" s="8">
        <v>1</v>
      </c>
      <c r="F26" s="13" t="s">
        <v>11</v>
      </c>
      <c r="G26" s="32">
        <v>2.6333329999999999</v>
      </c>
      <c r="H26" s="32">
        <v>2.983333</v>
      </c>
      <c r="I26" s="32">
        <v>2.5</v>
      </c>
      <c r="J26" s="32">
        <v>2.95</v>
      </c>
      <c r="K26" s="32" t="s">
        <v>15</v>
      </c>
      <c r="L26" s="32" t="s">
        <v>15</v>
      </c>
      <c r="M26" s="32" t="s">
        <v>15</v>
      </c>
      <c r="N26" s="32" t="s">
        <v>15</v>
      </c>
      <c r="O26" s="32" t="s">
        <v>15</v>
      </c>
      <c r="P26" s="33" t="s">
        <v>15</v>
      </c>
      <c r="Q26" s="33" t="s">
        <v>15</v>
      </c>
      <c r="R26" s="33" t="s">
        <v>15</v>
      </c>
      <c r="S26" s="33" t="e">
        <f t="shared" si="2"/>
        <v>#DIV/0!</v>
      </c>
      <c r="T26" s="33" t="e">
        <f t="shared" si="3"/>
        <v>#DIV/0!</v>
      </c>
    </row>
    <row r="27" spans="1:20" x14ac:dyDescent="0.15">
      <c r="A27" s="5" t="s">
        <v>105</v>
      </c>
      <c r="B27" s="8" t="s">
        <v>64</v>
      </c>
      <c r="C27" s="52" t="s">
        <v>118</v>
      </c>
      <c r="D27" s="5" t="s">
        <v>60</v>
      </c>
      <c r="E27" s="8">
        <v>2</v>
      </c>
      <c r="F27" s="13" t="s">
        <v>11</v>
      </c>
      <c r="G27" s="32">
        <v>3.8833329999999999</v>
      </c>
      <c r="H27" s="32">
        <v>3.35</v>
      </c>
      <c r="I27" s="32">
        <v>3.6</v>
      </c>
      <c r="J27" s="32">
        <v>2.8333330000000001</v>
      </c>
      <c r="K27" s="32" t="s">
        <v>15</v>
      </c>
      <c r="L27" s="32" t="s">
        <v>15</v>
      </c>
      <c r="M27" s="32" t="s">
        <v>15</v>
      </c>
      <c r="N27" s="32" t="s">
        <v>15</v>
      </c>
      <c r="O27" s="32" t="s">
        <v>15</v>
      </c>
      <c r="P27" s="33" t="s">
        <v>15</v>
      </c>
      <c r="Q27" s="33" t="s">
        <v>15</v>
      </c>
      <c r="R27" s="33" t="s">
        <v>15</v>
      </c>
      <c r="S27" s="33" t="e">
        <f t="shared" si="2"/>
        <v>#DIV/0!</v>
      </c>
      <c r="T27" s="33" t="e">
        <f t="shared" si="3"/>
        <v>#DIV/0!</v>
      </c>
    </row>
    <row r="28" spans="1:20" x14ac:dyDescent="0.15">
      <c r="A28" s="5" t="s">
        <v>105</v>
      </c>
      <c r="B28" s="8" t="s">
        <v>64</v>
      </c>
      <c r="C28" s="52" t="s">
        <v>118</v>
      </c>
      <c r="D28" s="5" t="s">
        <v>60</v>
      </c>
      <c r="E28" s="8">
        <v>3</v>
      </c>
      <c r="F28" s="13" t="s">
        <v>11</v>
      </c>
      <c r="G28" s="32">
        <v>3.55</v>
      </c>
      <c r="H28" s="32">
        <v>3.1166670000000001</v>
      </c>
      <c r="I28" s="32">
        <v>3.3666670000000001</v>
      </c>
      <c r="J28" s="32">
        <v>3.1666669999999999</v>
      </c>
      <c r="K28" s="32" t="s">
        <v>15</v>
      </c>
      <c r="L28" s="32" t="s">
        <v>15</v>
      </c>
      <c r="M28" s="32" t="s">
        <v>15</v>
      </c>
      <c r="N28" s="32" t="s">
        <v>15</v>
      </c>
      <c r="O28" s="32" t="s">
        <v>15</v>
      </c>
      <c r="P28" s="33" t="s">
        <v>15</v>
      </c>
      <c r="Q28" s="33" t="s">
        <v>15</v>
      </c>
      <c r="R28" s="33" t="s">
        <v>15</v>
      </c>
      <c r="S28" s="33" t="e">
        <f t="shared" si="2"/>
        <v>#DIV/0!</v>
      </c>
      <c r="T28" s="33" t="e">
        <f t="shared" si="3"/>
        <v>#DIV/0!</v>
      </c>
    </row>
    <row r="29" spans="1:20" x14ac:dyDescent="0.15">
      <c r="A29" s="4" t="s">
        <v>106</v>
      </c>
      <c r="B29" s="9" t="s">
        <v>79</v>
      </c>
      <c r="C29" s="53" t="s">
        <v>119</v>
      </c>
      <c r="D29" s="4" t="s">
        <v>60</v>
      </c>
      <c r="E29" s="9">
        <v>1</v>
      </c>
      <c r="F29" s="14" t="s">
        <v>12</v>
      </c>
      <c r="G29" s="30" t="s">
        <v>15</v>
      </c>
      <c r="H29" s="30" t="s">
        <v>15</v>
      </c>
      <c r="I29" s="30" t="s">
        <v>15</v>
      </c>
      <c r="J29" s="30" t="s">
        <v>15</v>
      </c>
      <c r="K29" s="30" t="s">
        <v>15</v>
      </c>
      <c r="L29" s="30" t="s">
        <v>15</v>
      </c>
      <c r="M29" s="30" t="s">
        <v>15</v>
      </c>
      <c r="N29" s="31" t="s">
        <v>15</v>
      </c>
      <c r="O29" s="31" t="s">
        <v>15</v>
      </c>
      <c r="P29" s="31" t="s">
        <v>15</v>
      </c>
      <c r="Q29" s="31" t="s">
        <v>15</v>
      </c>
      <c r="R29" s="31" t="s">
        <v>15</v>
      </c>
      <c r="S29" s="31" t="e">
        <f t="shared" si="2"/>
        <v>#DIV/0!</v>
      </c>
      <c r="T29" s="31" t="e">
        <f t="shared" si="3"/>
        <v>#DIV/0!</v>
      </c>
    </row>
    <row r="30" spans="1:20" x14ac:dyDescent="0.15">
      <c r="A30" s="4" t="s">
        <v>106</v>
      </c>
      <c r="B30" s="9" t="s">
        <v>79</v>
      </c>
      <c r="C30" s="53" t="s">
        <v>119</v>
      </c>
      <c r="D30" s="4" t="s">
        <v>60</v>
      </c>
      <c r="E30" s="9">
        <v>2</v>
      </c>
      <c r="F30" s="14" t="s">
        <v>12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1" t="s">
        <v>15</v>
      </c>
      <c r="O30" s="31" t="s">
        <v>15</v>
      </c>
      <c r="P30" s="31" t="s">
        <v>15</v>
      </c>
      <c r="Q30" s="31" t="s">
        <v>15</v>
      </c>
      <c r="R30" s="31" t="s">
        <v>15</v>
      </c>
      <c r="S30" s="31" t="e">
        <f t="shared" si="2"/>
        <v>#DIV/0!</v>
      </c>
      <c r="T30" s="31" t="e">
        <f t="shared" si="3"/>
        <v>#DIV/0!</v>
      </c>
    </row>
    <row r="31" spans="1:20" x14ac:dyDescent="0.15">
      <c r="A31" s="4" t="s">
        <v>106</v>
      </c>
      <c r="B31" s="9" t="s">
        <v>79</v>
      </c>
      <c r="C31" s="53" t="s">
        <v>119</v>
      </c>
      <c r="D31" s="4" t="s">
        <v>60</v>
      </c>
      <c r="E31" s="9">
        <v>3</v>
      </c>
      <c r="F31" s="14" t="s">
        <v>12</v>
      </c>
      <c r="G31" s="30" t="s">
        <v>15</v>
      </c>
      <c r="H31" s="30" t="s">
        <v>15</v>
      </c>
      <c r="I31" s="30" t="s">
        <v>15</v>
      </c>
      <c r="J31" s="30" t="s">
        <v>15</v>
      </c>
      <c r="K31" s="30" t="s">
        <v>15</v>
      </c>
      <c r="L31" s="30" t="s">
        <v>15</v>
      </c>
      <c r="M31" s="30" t="s">
        <v>15</v>
      </c>
      <c r="N31" s="31" t="s">
        <v>15</v>
      </c>
      <c r="O31" s="31" t="s">
        <v>15</v>
      </c>
      <c r="P31" s="31" t="s">
        <v>15</v>
      </c>
      <c r="Q31" s="31" t="s">
        <v>15</v>
      </c>
      <c r="R31" s="31" t="s">
        <v>15</v>
      </c>
      <c r="S31" s="31" t="e">
        <f t="shared" si="2"/>
        <v>#DIV/0!</v>
      </c>
      <c r="T31" s="31" t="e">
        <f t="shared" si="3"/>
        <v>#DIV/0!</v>
      </c>
    </row>
    <row r="32" spans="1:20" x14ac:dyDescent="0.15">
      <c r="A32" s="5" t="s">
        <v>107</v>
      </c>
      <c r="B32" s="8" t="s">
        <v>79</v>
      </c>
      <c r="C32" s="52" t="s">
        <v>118</v>
      </c>
      <c r="D32" s="5" t="s">
        <v>60</v>
      </c>
      <c r="E32" s="8">
        <v>1</v>
      </c>
      <c r="F32" s="13" t="s">
        <v>11</v>
      </c>
      <c r="G32" s="32">
        <v>3.8833329999999999</v>
      </c>
      <c r="H32" s="32">
        <v>2.9333330000000002</v>
      </c>
      <c r="I32" s="32">
        <v>3.3</v>
      </c>
      <c r="J32" s="32">
        <v>4.0333329999999998</v>
      </c>
      <c r="K32" s="32" t="s">
        <v>15</v>
      </c>
      <c r="L32" s="32" t="s">
        <v>15</v>
      </c>
      <c r="M32" s="32" t="s">
        <v>15</v>
      </c>
      <c r="N32" s="32" t="s">
        <v>15</v>
      </c>
      <c r="O32" s="32" t="s">
        <v>15</v>
      </c>
      <c r="P32" s="33" t="s">
        <v>15</v>
      </c>
      <c r="Q32" s="33" t="s">
        <v>15</v>
      </c>
      <c r="R32" s="33" t="s">
        <v>15</v>
      </c>
      <c r="S32" s="33" t="e">
        <f t="shared" si="2"/>
        <v>#DIV/0!</v>
      </c>
      <c r="T32" s="33" t="e">
        <f t="shared" si="3"/>
        <v>#DIV/0!</v>
      </c>
    </row>
    <row r="33" spans="1:20" x14ac:dyDescent="0.15">
      <c r="A33" s="5" t="s">
        <v>107</v>
      </c>
      <c r="B33" s="8" t="s">
        <v>79</v>
      </c>
      <c r="C33" s="52" t="s">
        <v>118</v>
      </c>
      <c r="D33" s="5" t="s">
        <v>60</v>
      </c>
      <c r="E33" s="8">
        <v>2</v>
      </c>
      <c r="F33" s="13" t="s">
        <v>11</v>
      </c>
      <c r="G33" s="32">
        <v>3.55</v>
      </c>
      <c r="H33" s="32">
        <v>4.8166669999999998</v>
      </c>
      <c r="I33" s="32">
        <v>3.25</v>
      </c>
      <c r="J33" s="32">
        <v>2.983333</v>
      </c>
      <c r="K33" s="32" t="s">
        <v>15</v>
      </c>
      <c r="L33" s="32" t="s">
        <v>15</v>
      </c>
      <c r="M33" s="32" t="s">
        <v>15</v>
      </c>
      <c r="N33" s="32" t="s">
        <v>15</v>
      </c>
      <c r="O33" s="32" t="s">
        <v>15</v>
      </c>
      <c r="P33" s="33" t="s">
        <v>15</v>
      </c>
      <c r="Q33" s="33" t="s">
        <v>15</v>
      </c>
      <c r="R33" s="33" t="s">
        <v>15</v>
      </c>
      <c r="S33" s="33" t="e">
        <f t="shared" si="2"/>
        <v>#DIV/0!</v>
      </c>
      <c r="T33" s="33" t="e">
        <f t="shared" si="3"/>
        <v>#DIV/0!</v>
      </c>
    </row>
    <row r="34" spans="1:20" x14ac:dyDescent="0.15">
      <c r="A34" s="5" t="s">
        <v>107</v>
      </c>
      <c r="B34" s="8" t="s">
        <v>79</v>
      </c>
      <c r="C34" s="54" t="s">
        <v>118</v>
      </c>
      <c r="D34" s="5" t="s">
        <v>60</v>
      </c>
      <c r="E34" s="8">
        <v>3</v>
      </c>
      <c r="F34" s="13" t="s">
        <v>11</v>
      </c>
      <c r="G34" s="32">
        <v>2.35</v>
      </c>
      <c r="H34" s="32">
        <v>2.733333</v>
      </c>
      <c r="I34" s="32">
        <v>3.2833329999999998</v>
      </c>
      <c r="J34" s="32">
        <v>4.4333330000000002</v>
      </c>
      <c r="K34" s="32" t="s">
        <v>15</v>
      </c>
      <c r="L34" s="32" t="s">
        <v>15</v>
      </c>
      <c r="M34" s="32" t="s">
        <v>15</v>
      </c>
      <c r="N34" s="32" t="s">
        <v>15</v>
      </c>
      <c r="O34" s="32" t="s">
        <v>15</v>
      </c>
      <c r="P34" s="33" t="s">
        <v>15</v>
      </c>
      <c r="Q34" s="33" t="s">
        <v>15</v>
      </c>
      <c r="R34" s="33" t="s">
        <v>15</v>
      </c>
      <c r="S34" s="33" t="e">
        <f t="shared" si="2"/>
        <v>#DIV/0!</v>
      </c>
      <c r="T34" s="33" t="e">
        <f t="shared" si="3"/>
        <v>#DIV/0!</v>
      </c>
    </row>
    <row r="35" spans="1:20" x14ac:dyDescent="0.15">
      <c r="A35" s="4" t="s">
        <v>108</v>
      </c>
      <c r="B35" s="9" t="s">
        <v>79</v>
      </c>
      <c r="C35" s="53" t="s">
        <v>119</v>
      </c>
      <c r="D35" s="4" t="s">
        <v>60</v>
      </c>
      <c r="E35" s="9">
        <v>1</v>
      </c>
      <c r="F35" s="14" t="s">
        <v>11</v>
      </c>
      <c r="G35" s="30">
        <v>2.8</v>
      </c>
      <c r="H35" s="30">
        <v>2.6833330000000002</v>
      </c>
      <c r="I35" s="30">
        <v>2.9166669999999999</v>
      </c>
      <c r="J35" s="30">
        <v>2.5499999999999998</v>
      </c>
      <c r="K35" s="30" t="s">
        <v>15</v>
      </c>
      <c r="L35" s="30" t="s">
        <v>15</v>
      </c>
      <c r="M35" s="30" t="s">
        <v>15</v>
      </c>
      <c r="N35" s="31" t="s">
        <v>15</v>
      </c>
      <c r="O35" s="31" t="s">
        <v>15</v>
      </c>
      <c r="P35" s="31" t="s">
        <v>15</v>
      </c>
      <c r="Q35" s="31" t="s">
        <v>15</v>
      </c>
      <c r="R35" s="31" t="s">
        <v>15</v>
      </c>
      <c r="S35" s="31" t="e">
        <f t="shared" si="2"/>
        <v>#DIV/0!</v>
      </c>
      <c r="T35" s="31" t="e">
        <f t="shared" si="3"/>
        <v>#DIV/0!</v>
      </c>
    </row>
    <row r="36" spans="1:20" x14ac:dyDescent="0.15">
      <c r="A36" s="4" t="s">
        <v>108</v>
      </c>
      <c r="B36" s="9" t="s">
        <v>79</v>
      </c>
      <c r="C36" s="53" t="s">
        <v>119</v>
      </c>
      <c r="D36" s="4" t="s">
        <v>60</v>
      </c>
      <c r="E36" s="9">
        <v>2</v>
      </c>
      <c r="F36" s="14" t="s">
        <v>52</v>
      </c>
      <c r="G36" s="30">
        <v>3.0666669999999998</v>
      </c>
      <c r="H36" s="30">
        <v>2.483333</v>
      </c>
      <c r="I36" s="30">
        <v>2.6666669999999999</v>
      </c>
      <c r="J36" s="30">
        <v>2.5</v>
      </c>
      <c r="K36" s="30"/>
      <c r="L36" s="30"/>
      <c r="M36" s="30"/>
      <c r="S36" s="31" t="e">
        <f t="shared" si="2"/>
        <v>#DIV/0!</v>
      </c>
      <c r="T36" s="31" t="e">
        <f t="shared" si="3"/>
        <v>#DIV/0!</v>
      </c>
    </row>
    <row r="37" spans="1:20" x14ac:dyDescent="0.15">
      <c r="A37" s="4" t="s">
        <v>108</v>
      </c>
      <c r="B37" s="9" t="s">
        <v>79</v>
      </c>
      <c r="C37" s="53" t="s">
        <v>119</v>
      </c>
      <c r="D37" s="4" t="s">
        <v>60</v>
      </c>
      <c r="E37" s="9">
        <v>3</v>
      </c>
      <c r="F37" s="14" t="s">
        <v>11</v>
      </c>
      <c r="G37" s="30">
        <v>2.983333</v>
      </c>
      <c r="H37" s="30">
        <v>2.3666670000000001</v>
      </c>
      <c r="I37" s="30">
        <v>3.75</v>
      </c>
      <c r="J37" s="30">
        <v>3.3</v>
      </c>
      <c r="K37" s="30" t="s">
        <v>15</v>
      </c>
      <c r="L37" s="30" t="s">
        <v>15</v>
      </c>
      <c r="M37" s="30" t="s">
        <v>15</v>
      </c>
      <c r="N37" s="31" t="s">
        <v>15</v>
      </c>
      <c r="O37" s="31" t="s">
        <v>15</v>
      </c>
      <c r="P37" s="31" t="s">
        <v>15</v>
      </c>
      <c r="Q37" s="31" t="s">
        <v>15</v>
      </c>
      <c r="R37" s="31" t="s">
        <v>15</v>
      </c>
      <c r="S37" s="31" t="e">
        <f t="shared" si="2"/>
        <v>#DIV/0!</v>
      </c>
      <c r="T37" s="31" t="e">
        <f t="shared" si="3"/>
        <v>#DIV/0!</v>
      </c>
    </row>
    <row r="38" spans="1:20" x14ac:dyDescent="0.15">
      <c r="A38" s="5" t="s">
        <v>109</v>
      </c>
      <c r="B38" s="8" t="s">
        <v>64</v>
      </c>
      <c r="C38" s="52" t="s">
        <v>118</v>
      </c>
      <c r="D38" s="5" t="s">
        <v>60</v>
      </c>
      <c r="E38" s="8">
        <v>1</v>
      </c>
      <c r="F38" s="13" t="s">
        <v>52</v>
      </c>
      <c r="G38" s="32">
        <v>2.7</v>
      </c>
      <c r="H38" s="32">
        <v>2.6166670000000001</v>
      </c>
      <c r="I38" s="32">
        <v>2.5</v>
      </c>
      <c r="J38" s="32">
        <v>2.266667</v>
      </c>
      <c r="K38" s="32"/>
      <c r="L38" s="32"/>
      <c r="M38" s="32"/>
      <c r="N38" s="32"/>
      <c r="O38" s="32"/>
      <c r="P38" s="33"/>
      <c r="Q38" s="33"/>
      <c r="R38" s="33"/>
      <c r="S38" s="33" t="e">
        <f t="shared" si="2"/>
        <v>#DIV/0!</v>
      </c>
      <c r="T38" s="33" t="e">
        <f t="shared" si="3"/>
        <v>#DIV/0!</v>
      </c>
    </row>
    <row r="39" spans="1:20" x14ac:dyDescent="0.15">
      <c r="A39" s="5" t="s">
        <v>109</v>
      </c>
      <c r="B39" s="8" t="s">
        <v>64</v>
      </c>
      <c r="C39" s="54" t="s">
        <v>118</v>
      </c>
      <c r="D39" s="5" t="s">
        <v>60</v>
      </c>
      <c r="E39" s="8">
        <v>2</v>
      </c>
      <c r="F39" s="13" t="s">
        <v>11</v>
      </c>
      <c r="G39" s="32">
        <v>2.5833330000000001</v>
      </c>
      <c r="H39" s="32">
        <v>2.483333</v>
      </c>
      <c r="I39" s="32">
        <v>2.6666669999999999</v>
      </c>
      <c r="J39" s="32">
        <v>2.6333329999999999</v>
      </c>
      <c r="K39" s="32" t="s">
        <v>15</v>
      </c>
      <c r="L39" s="32" t="s">
        <v>15</v>
      </c>
      <c r="M39" s="32" t="s">
        <v>15</v>
      </c>
      <c r="N39" s="32" t="s">
        <v>15</v>
      </c>
      <c r="O39" s="32" t="s">
        <v>15</v>
      </c>
      <c r="P39" s="33" t="s">
        <v>15</v>
      </c>
      <c r="Q39" s="33" t="s">
        <v>15</v>
      </c>
      <c r="R39" s="33" t="s">
        <v>15</v>
      </c>
      <c r="S39" s="33" t="e">
        <f t="shared" si="2"/>
        <v>#DIV/0!</v>
      </c>
      <c r="T39" s="33" t="e">
        <f t="shared" si="3"/>
        <v>#DIV/0!</v>
      </c>
    </row>
    <row r="40" spans="1:20" x14ac:dyDescent="0.15">
      <c r="A40" s="5" t="s">
        <v>109</v>
      </c>
      <c r="B40" s="8" t="s">
        <v>64</v>
      </c>
      <c r="C40" s="52" t="s">
        <v>118</v>
      </c>
      <c r="D40" s="5" t="s">
        <v>60</v>
      </c>
      <c r="E40" s="8">
        <v>3</v>
      </c>
      <c r="F40" s="13" t="s">
        <v>52</v>
      </c>
      <c r="G40" s="32">
        <v>2.85</v>
      </c>
      <c r="H40" s="32">
        <v>2.6666669999999999</v>
      </c>
      <c r="I40" s="32">
        <v>2.3166669999999998</v>
      </c>
      <c r="J40" s="32">
        <v>2.0666669999999998</v>
      </c>
      <c r="K40" s="32"/>
      <c r="L40" s="32"/>
      <c r="M40" s="32"/>
      <c r="N40" s="32"/>
      <c r="O40" s="32"/>
      <c r="P40" s="33"/>
      <c r="Q40" s="33"/>
      <c r="R40" s="33"/>
      <c r="S40" s="33" t="e">
        <f t="shared" si="2"/>
        <v>#DIV/0!</v>
      </c>
      <c r="T40" s="33" t="e">
        <f t="shared" si="3"/>
        <v>#DIV/0!</v>
      </c>
    </row>
    <row r="41" spans="1:20" x14ac:dyDescent="0.15">
      <c r="A41" s="4" t="s">
        <v>110</v>
      </c>
      <c r="B41" s="9" t="s">
        <v>79</v>
      </c>
      <c r="C41" s="53" t="s">
        <v>119</v>
      </c>
      <c r="D41" s="4" t="s">
        <v>60</v>
      </c>
      <c r="E41" s="9">
        <v>1</v>
      </c>
      <c r="F41" s="14" t="s">
        <v>11</v>
      </c>
      <c r="G41" s="30">
        <v>1.7833330000000001</v>
      </c>
      <c r="H41" s="30">
        <v>2.2166670000000002</v>
      </c>
      <c r="I41" s="30">
        <v>1.6333329999999999</v>
      </c>
      <c r="J41" s="30">
        <v>2.0833330000000001</v>
      </c>
      <c r="K41" s="30" t="s">
        <v>15</v>
      </c>
      <c r="L41" s="30" t="s">
        <v>15</v>
      </c>
      <c r="M41" s="30" t="s">
        <v>15</v>
      </c>
      <c r="N41" s="31" t="s">
        <v>15</v>
      </c>
      <c r="O41" s="31" t="s">
        <v>15</v>
      </c>
      <c r="P41" s="31" t="s">
        <v>15</v>
      </c>
      <c r="Q41" s="31" t="s">
        <v>15</v>
      </c>
      <c r="R41" s="31" t="s">
        <v>15</v>
      </c>
      <c r="S41" s="31" t="e">
        <f t="shared" si="2"/>
        <v>#DIV/0!</v>
      </c>
      <c r="T41" s="31" t="e">
        <f t="shared" si="3"/>
        <v>#DIV/0!</v>
      </c>
    </row>
    <row r="42" spans="1:20" x14ac:dyDescent="0.15">
      <c r="A42" s="4" t="s">
        <v>110</v>
      </c>
      <c r="B42" s="9" t="s">
        <v>79</v>
      </c>
      <c r="C42" s="53" t="s">
        <v>119</v>
      </c>
      <c r="D42" s="4" t="s">
        <v>60</v>
      </c>
      <c r="E42" s="9">
        <v>2</v>
      </c>
      <c r="F42" s="14" t="s">
        <v>52</v>
      </c>
      <c r="G42" s="30">
        <v>2</v>
      </c>
      <c r="H42" s="30">
        <v>1.9</v>
      </c>
      <c r="I42" s="30">
        <v>1.95</v>
      </c>
      <c r="J42" s="30">
        <v>1.9666669999999999</v>
      </c>
      <c r="K42" s="30"/>
      <c r="L42" s="30"/>
      <c r="M42" s="30"/>
      <c r="S42" s="31" t="e">
        <f t="shared" si="2"/>
        <v>#DIV/0!</v>
      </c>
      <c r="T42" s="31" t="e">
        <f t="shared" si="3"/>
        <v>#DIV/0!</v>
      </c>
    </row>
    <row r="43" spans="1:20" x14ac:dyDescent="0.15">
      <c r="A43" s="4" t="s">
        <v>110</v>
      </c>
      <c r="B43" s="9" t="s">
        <v>79</v>
      </c>
      <c r="C43" s="53" t="s">
        <v>119</v>
      </c>
      <c r="D43" s="4" t="s">
        <v>60</v>
      </c>
      <c r="E43" s="9">
        <v>3</v>
      </c>
      <c r="F43" s="14" t="s">
        <v>11</v>
      </c>
      <c r="G43" s="30">
        <v>2.0833330000000001</v>
      </c>
      <c r="H43" s="30">
        <v>1.8666670000000001</v>
      </c>
      <c r="I43" s="30">
        <v>2.4500000000000002</v>
      </c>
      <c r="J43" s="30">
        <v>2.233333</v>
      </c>
      <c r="K43" s="30" t="s">
        <v>15</v>
      </c>
      <c r="L43" s="30" t="s">
        <v>15</v>
      </c>
      <c r="M43" s="30" t="s">
        <v>15</v>
      </c>
      <c r="N43" s="31" t="s">
        <v>15</v>
      </c>
      <c r="O43" s="31" t="s">
        <v>15</v>
      </c>
      <c r="P43" s="31" t="s">
        <v>15</v>
      </c>
      <c r="Q43" s="31" t="s">
        <v>15</v>
      </c>
      <c r="R43" s="31" t="s">
        <v>15</v>
      </c>
      <c r="S43" s="31" t="e">
        <f t="shared" si="2"/>
        <v>#DIV/0!</v>
      </c>
      <c r="T43" s="31" t="e">
        <f t="shared" si="3"/>
        <v>#DIV/0!</v>
      </c>
    </row>
    <row r="44" spans="1:20" x14ac:dyDescent="0.15">
      <c r="A44" s="5" t="s">
        <v>111</v>
      </c>
      <c r="B44" s="8" t="s">
        <v>79</v>
      </c>
      <c r="C44" s="52" t="s">
        <v>118</v>
      </c>
      <c r="D44" s="5" t="s">
        <v>60</v>
      </c>
      <c r="E44" s="8">
        <v>1</v>
      </c>
      <c r="F44" s="13" t="s">
        <v>11</v>
      </c>
      <c r="G44" s="32">
        <v>3.4166669999999999</v>
      </c>
      <c r="H44" s="32">
        <v>3.5</v>
      </c>
      <c r="I44" s="32">
        <v>2.9</v>
      </c>
      <c r="J44" s="32">
        <v>4.1666670000000003</v>
      </c>
      <c r="K44" s="32" t="s">
        <v>15</v>
      </c>
      <c r="L44" s="32" t="s">
        <v>15</v>
      </c>
      <c r="M44" s="32" t="s">
        <v>15</v>
      </c>
      <c r="N44" s="32" t="s">
        <v>15</v>
      </c>
      <c r="O44" s="32" t="s">
        <v>15</v>
      </c>
      <c r="P44" s="33" t="s">
        <v>15</v>
      </c>
      <c r="Q44" s="33" t="s">
        <v>15</v>
      </c>
      <c r="R44" s="33" t="s">
        <v>15</v>
      </c>
      <c r="S44" s="33" t="e">
        <f t="shared" si="2"/>
        <v>#DIV/0!</v>
      </c>
      <c r="T44" s="33" t="e">
        <f t="shared" si="3"/>
        <v>#DIV/0!</v>
      </c>
    </row>
    <row r="45" spans="1:20" x14ac:dyDescent="0.15">
      <c r="A45" s="5" t="s">
        <v>111</v>
      </c>
      <c r="B45" s="8" t="s">
        <v>79</v>
      </c>
      <c r="C45" s="52" t="s">
        <v>118</v>
      </c>
      <c r="D45" s="5" t="s">
        <v>60</v>
      </c>
      <c r="E45" s="8">
        <v>2</v>
      </c>
      <c r="F45" s="13" t="s">
        <v>11</v>
      </c>
      <c r="G45" s="32">
        <v>3.35</v>
      </c>
      <c r="H45" s="32">
        <v>3.8166669999999998</v>
      </c>
      <c r="I45" s="32">
        <v>3.4166669999999999</v>
      </c>
      <c r="J45" s="32">
        <v>3.4166669999999999</v>
      </c>
      <c r="K45" s="32" t="s">
        <v>15</v>
      </c>
      <c r="L45" s="32" t="s">
        <v>15</v>
      </c>
      <c r="M45" s="32" t="s">
        <v>15</v>
      </c>
      <c r="N45" s="32" t="s">
        <v>15</v>
      </c>
      <c r="O45" s="32" t="s">
        <v>15</v>
      </c>
      <c r="P45" s="33" t="s">
        <v>15</v>
      </c>
      <c r="Q45" s="33" t="s">
        <v>15</v>
      </c>
      <c r="R45" s="33" t="s">
        <v>15</v>
      </c>
      <c r="S45" s="33" t="e">
        <f t="shared" si="2"/>
        <v>#DIV/0!</v>
      </c>
      <c r="T45" s="33" t="e">
        <f t="shared" si="3"/>
        <v>#DIV/0!</v>
      </c>
    </row>
    <row r="46" spans="1:20" x14ac:dyDescent="0.15">
      <c r="A46" s="5" t="s">
        <v>111</v>
      </c>
      <c r="B46" s="8" t="s">
        <v>79</v>
      </c>
      <c r="C46" s="52" t="s">
        <v>118</v>
      </c>
      <c r="D46" s="5" t="s">
        <v>60</v>
      </c>
      <c r="E46" s="8">
        <v>3</v>
      </c>
      <c r="F46" s="13" t="s">
        <v>11</v>
      </c>
      <c r="G46" s="32">
        <v>3.4666670000000002</v>
      </c>
      <c r="H46" s="32">
        <v>4.1833330000000002</v>
      </c>
      <c r="I46" s="32">
        <v>3.983333</v>
      </c>
      <c r="J46" s="32">
        <v>3.266667</v>
      </c>
      <c r="K46" s="32" t="s">
        <v>15</v>
      </c>
      <c r="L46" s="32" t="s">
        <v>15</v>
      </c>
      <c r="M46" s="32" t="s">
        <v>15</v>
      </c>
      <c r="N46" s="32" t="s">
        <v>15</v>
      </c>
      <c r="O46" s="32" t="s">
        <v>15</v>
      </c>
      <c r="P46" s="33" t="s">
        <v>15</v>
      </c>
      <c r="Q46" s="33" t="s">
        <v>15</v>
      </c>
      <c r="R46" s="33" t="s">
        <v>15</v>
      </c>
      <c r="S46" s="33" t="e">
        <f t="shared" si="2"/>
        <v>#DIV/0!</v>
      </c>
      <c r="T46" s="33" t="e">
        <f t="shared" si="3"/>
        <v>#DIV/0!</v>
      </c>
    </row>
    <row r="47" spans="1:20" x14ac:dyDescent="0.15">
      <c r="A47" s="1" t="s">
        <v>112</v>
      </c>
      <c r="B47" s="9" t="s">
        <v>79</v>
      </c>
      <c r="C47" s="53" t="s">
        <v>119</v>
      </c>
      <c r="D47" s="4" t="s">
        <v>60</v>
      </c>
      <c r="E47" s="9">
        <v>1</v>
      </c>
      <c r="F47" s="14" t="s">
        <v>11</v>
      </c>
      <c r="G47" s="30">
        <v>2.766667</v>
      </c>
      <c r="H47" s="30">
        <v>3.6833330000000002</v>
      </c>
      <c r="I47" s="30">
        <v>3.016667</v>
      </c>
      <c r="J47" s="30">
        <v>4.0666669999999998</v>
      </c>
      <c r="K47" s="30" t="s">
        <v>15</v>
      </c>
      <c r="L47" s="30" t="s">
        <v>15</v>
      </c>
      <c r="M47" s="30" t="s">
        <v>15</v>
      </c>
      <c r="N47" s="31" t="s">
        <v>15</v>
      </c>
      <c r="O47" s="31" t="s">
        <v>15</v>
      </c>
      <c r="P47" s="31" t="s">
        <v>15</v>
      </c>
      <c r="Q47" s="31" t="s">
        <v>15</v>
      </c>
      <c r="R47" s="31" t="s">
        <v>15</v>
      </c>
      <c r="S47" s="31" t="e">
        <f t="shared" si="2"/>
        <v>#DIV/0!</v>
      </c>
      <c r="T47" s="31" t="e">
        <f t="shared" si="3"/>
        <v>#DIV/0!</v>
      </c>
    </row>
    <row r="48" spans="1:20" x14ac:dyDescent="0.15">
      <c r="A48" s="1" t="s">
        <v>112</v>
      </c>
      <c r="B48" s="9" t="s">
        <v>79</v>
      </c>
      <c r="C48" s="53" t="s">
        <v>119</v>
      </c>
      <c r="D48" s="4" t="s">
        <v>60</v>
      </c>
      <c r="E48" s="9">
        <v>2</v>
      </c>
      <c r="F48" s="14" t="s">
        <v>52</v>
      </c>
      <c r="G48" s="30">
        <v>3</v>
      </c>
      <c r="H48" s="30">
        <v>3.55</v>
      </c>
      <c r="I48" s="30">
        <v>3.35</v>
      </c>
      <c r="J48" s="30">
        <v>3.15</v>
      </c>
      <c r="K48" s="30"/>
      <c r="L48" s="30"/>
      <c r="M48" s="30"/>
      <c r="S48" s="31" t="e">
        <f t="shared" si="2"/>
        <v>#DIV/0!</v>
      </c>
      <c r="T48" s="31" t="e">
        <f t="shared" si="3"/>
        <v>#DIV/0!</v>
      </c>
    </row>
    <row r="49" spans="1:20" x14ac:dyDescent="0.15">
      <c r="A49" s="1" t="s">
        <v>112</v>
      </c>
      <c r="B49" s="9" t="s">
        <v>79</v>
      </c>
      <c r="C49" s="53" t="s">
        <v>119</v>
      </c>
      <c r="D49" s="4" t="s">
        <v>60</v>
      </c>
      <c r="E49" s="9">
        <v>3</v>
      </c>
      <c r="F49" s="14" t="s">
        <v>11</v>
      </c>
      <c r="G49" s="30">
        <v>3.3166669999999998</v>
      </c>
      <c r="H49" s="30">
        <v>2.8666670000000001</v>
      </c>
      <c r="I49" s="30">
        <v>3.1166670000000001</v>
      </c>
      <c r="J49" s="30">
        <v>3.9666670000000002</v>
      </c>
      <c r="K49" s="30" t="s">
        <v>15</v>
      </c>
      <c r="L49" s="30" t="s">
        <v>15</v>
      </c>
      <c r="M49" s="30" t="s">
        <v>15</v>
      </c>
      <c r="N49" s="31" t="s">
        <v>15</v>
      </c>
      <c r="O49" s="31" t="s">
        <v>15</v>
      </c>
      <c r="P49" s="31" t="s">
        <v>15</v>
      </c>
      <c r="Q49" s="31" t="s">
        <v>15</v>
      </c>
      <c r="R49" s="31" t="s">
        <v>15</v>
      </c>
      <c r="S49" s="31" t="e">
        <f t="shared" si="2"/>
        <v>#DIV/0!</v>
      </c>
      <c r="T49" s="31" t="e">
        <f t="shared" si="3"/>
        <v>#DIV/0!</v>
      </c>
    </row>
    <row r="50" spans="1:20" x14ac:dyDescent="0.15">
      <c r="A50" s="5" t="s">
        <v>113</v>
      </c>
      <c r="B50" s="8" t="s">
        <v>64</v>
      </c>
      <c r="C50" s="52" t="s">
        <v>118</v>
      </c>
      <c r="D50" s="5" t="s">
        <v>60</v>
      </c>
      <c r="E50" s="8">
        <v>1</v>
      </c>
      <c r="F50" s="13" t="s">
        <v>11</v>
      </c>
      <c r="G50" s="32">
        <v>2.2833329999999998</v>
      </c>
      <c r="H50" s="32">
        <v>2.1833330000000002</v>
      </c>
      <c r="I50" s="32">
        <v>2.6666669999999999</v>
      </c>
      <c r="J50" s="32">
        <v>2.7833329999999998</v>
      </c>
      <c r="K50" s="32" t="s">
        <v>15</v>
      </c>
      <c r="L50" s="32" t="s">
        <v>15</v>
      </c>
      <c r="M50" s="32" t="s">
        <v>15</v>
      </c>
      <c r="N50" s="32" t="s">
        <v>15</v>
      </c>
      <c r="O50" s="32" t="s">
        <v>15</v>
      </c>
      <c r="P50" s="33" t="s">
        <v>15</v>
      </c>
      <c r="Q50" s="33" t="s">
        <v>15</v>
      </c>
      <c r="R50" s="33" t="s">
        <v>15</v>
      </c>
      <c r="S50" s="33" t="e">
        <f t="shared" si="2"/>
        <v>#DIV/0!</v>
      </c>
      <c r="T50" s="33" t="e">
        <f t="shared" si="3"/>
        <v>#DIV/0!</v>
      </c>
    </row>
    <row r="51" spans="1:20" x14ac:dyDescent="0.15">
      <c r="A51" s="5" t="s">
        <v>113</v>
      </c>
      <c r="B51" s="8" t="s">
        <v>64</v>
      </c>
      <c r="C51" s="52" t="s">
        <v>118</v>
      </c>
      <c r="D51" s="5" t="s">
        <v>60</v>
      </c>
      <c r="E51" s="8">
        <v>2</v>
      </c>
      <c r="F51" s="13" t="s">
        <v>52</v>
      </c>
      <c r="G51" s="32">
        <v>2.1666669999999999</v>
      </c>
      <c r="H51" s="32">
        <v>2.4666670000000002</v>
      </c>
      <c r="I51" s="32">
        <v>2.266667</v>
      </c>
      <c r="J51" s="32">
        <v>2.266667</v>
      </c>
      <c r="K51" s="32"/>
      <c r="L51" s="32"/>
      <c r="M51" s="32"/>
      <c r="N51" s="32"/>
      <c r="O51" s="32"/>
      <c r="P51" s="33"/>
      <c r="Q51" s="33"/>
      <c r="R51" s="33"/>
      <c r="S51" s="33" t="e">
        <f t="shared" si="2"/>
        <v>#DIV/0!</v>
      </c>
      <c r="T51" s="33" t="e">
        <f t="shared" si="3"/>
        <v>#DIV/0!</v>
      </c>
    </row>
    <row r="52" spans="1:20" x14ac:dyDescent="0.15">
      <c r="A52" s="5" t="s">
        <v>113</v>
      </c>
      <c r="B52" s="8" t="s">
        <v>64</v>
      </c>
      <c r="C52" s="52" t="s">
        <v>118</v>
      </c>
      <c r="D52" s="5" t="s">
        <v>60</v>
      </c>
      <c r="E52" s="8">
        <v>3</v>
      </c>
      <c r="F52" s="13" t="s">
        <v>52</v>
      </c>
      <c r="G52" s="32">
        <v>2.733333</v>
      </c>
      <c r="H52" s="32">
        <v>2.1666669999999999</v>
      </c>
      <c r="I52" s="32">
        <v>1.95</v>
      </c>
      <c r="J52" s="32">
        <v>1.9166669999999999</v>
      </c>
      <c r="K52" s="32"/>
      <c r="L52" s="32"/>
      <c r="M52" s="32"/>
      <c r="N52" s="32"/>
      <c r="O52" s="32"/>
      <c r="P52" s="33"/>
      <c r="Q52" s="33"/>
      <c r="R52" s="33"/>
      <c r="S52" s="33" t="e">
        <f t="shared" si="2"/>
        <v>#DIV/0!</v>
      </c>
      <c r="T52" s="33" t="e">
        <f t="shared" si="3"/>
        <v>#DIV/0!</v>
      </c>
    </row>
    <row r="53" spans="1:20" x14ac:dyDescent="0.15">
      <c r="A53" s="1" t="s">
        <v>114</v>
      </c>
      <c r="B53" s="9" t="s">
        <v>64</v>
      </c>
      <c r="C53" s="53" t="s">
        <v>119</v>
      </c>
      <c r="D53" s="4" t="s">
        <v>60</v>
      </c>
      <c r="E53" s="9">
        <v>1</v>
      </c>
      <c r="F53" s="14" t="s">
        <v>12</v>
      </c>
      <c r="G53" s="30" t="s">
        <v>15</v>
      </c>
      <c r="H53" s="30" t="s">
        <v>15</v>
      </c>
      <c r="I53" s="30" t="s">
        <v>15</v>
      </c>
      <c r="J53" s="31" t="s">
        <v>15</v>
      </c>
      <c r="K53" s="31" t="s">
        <v>15</v>
      </c>
      <c r="L53" s="31" t="s">
        <v>15</v>
      </c>
      <c r="M53" s="31" t="s">
        <v>15</v>
      </c>
      <c r="N53" s="31" t="s">
        <v>15</v>
      </c>
      <c r="O53" s="31" t="s">
        <v>15</v>
      </c>
      <c r="P53" s="31" t="s">
        <v>15</v>
      </c>
      <c r="Q53" s="31" t="s">
        <v>15</v>
      </c>
      <c r="R53" s="31" t="s">
        <v>15</v>
      </c>
      <c r="S53" s="31" t="e">
        <f t="shared" si="2"/>
        <v>#DIV/0!</v>
      </c>
      <c r="T53" s="31" t="e">
        <f t="shared" si="3"/>
        <v>#DIV/0!</v>
      </c>
    </row>
    <row r="54" spans="1:20" x14ac:dyDescent="0.15">
      <c r="A54" s="1" t="s">
        <v>114</v>
      </c>
      <c r="B54" s="9" t="s">
        <v>64</v>
      </c>
      <c r="C54" s="53" t="s">
        <v>119</v>
      </c>
      <c r="D54" s="4" t="s">
        <v>60</v>
      </c>
      <c r="E54" s="9">
        <v>2</v>
      </c>
      <c r="F54" s="14" t="s">
        <v>12</v>
      </c>
      <c r="G54" s="30" t="s">
        <v>15</v>
      </c>
      <c r="H54" s="30" t="s">
        <v>15</v>
      </c>
      <c r="I54" s="30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  <c r="P54" s="31" t="s">
        <v>15</v>
      </c>
      <c r="Q54" s="31" t="s">
        <v>15</v>
      </c>
      <c r="R54" s="31" t="s">
        <v>15</v>
      </c>
      <c r="S54" s="31" t="e">
        <f t="shared" si="2"/>
        <v>#DIV/0!</v>
      </c>
      <c r="T54" s="31" t="e">
        <f t="shared" si="3"/>
        <v>#DIV/0!</v>
      </c>
    </row>
    <row r="55" spans="1:20" x14ac:dyDescent="0.15">
      <c r="A55" s="1" t="s">
        <v>114</v>
      </c>
      <c r="B55" s="9" t="s">
        <v>64</v>
      </c>
      <c r="C55" s="53" t="s">
        <v>119</v>
      </c>
      <c r="D55" s="4" t="s">
        <v>60</v>
      </c>
      <c r="E55" s="9">
        <v>3</v>
      </c>
      <c r="F55" s="14" t="s">
        <v>12</v>
      </c>
      <c r="G55" s="30" t="s">
        <v>15</v>
      </c>
      <c r="H55" s="30" t="s">
        <v>15</v>
      </c>
      <c r="I55" s="30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  <c r="P55" s="31" t="s">
        <v>15</v>
      </c>
      <c r="Q55" s="31" t="s">
        <v>15</v>
      </c>
      <c r="R55" s="31" t="s">
        <v>15</v>
      </c>
      <c r="S55" s="31" t="e">
        <f t="shared" si="2"/>
        <v>#DIV/0!</v>
      </c>
      <c r="T55" s="31" t="e">
        <f t="shared" si="3"/>
        <v>#DIV/0!</v>
      </c>
    </row>
    <row r="56" spans="1:20" x14ac:dyDescent="0.15">
      <c r="A56" s="5" t="s">
        <v>4</v>
      </c>
      <c r="B56" s="8" t="s">
        <v>79</v>
      </c>
      <c r="C56" s="52" t="s">
        <v>118</v>
      </c>
      <c r="D56" s="5" t="s">
        <v>60</v>
      </c>
      <c r="E56" s="8">
        <v>1</v>
      </c>
      <c r="F56" s="13" t="s">
        <v>11</v>
      </c>
      <c r="G56" s="32">
        <v>3.3166669999999998</v>
      </c>
      <c r="H56" s="32">
        <v>2.65</v>
      </c>
      <c r="I56" s="32">
        <v>3.016667</v>
      </c>
      <c r="J56" s="32">
        <v>3</v>
      </c>
      <c r="K56" s="32" t="s">
        <v>15</v>
      </c>
      <c r="L56" s="32" t="s">
        <v>15</v>
      </c>
      <c r="M56" s="32" t="s">
        <v>15</v>
      </c>
      <c r="N56" s="32" t="s">
        <v>15</v>
      </c>
      <c r="O56" s="32" t="s">
        <v>15</v>
      </c>
      <c r="P56" s="33" t="s">
        <v>15</v>
      </c>
      <c r="Q56" s="33" t="s">
        <v>15</v>
      </c>
      <c r="R56" s="33" t="s">
        <v>15</v>
      </c>
      <c r="S56" s="33" t="e">
        <f t="shared" si="2"/>
        <v>#DIV/0!</v>
      </c>
      <c r="T56" s="33" t="e">
        <f t="shared" si="3"/>
        <v>#DIV/0!</v>
      </c>
    </row>
    <row r="57" spans="1:20" x14ac:dyDescent="0.15">
      <c r="A57" s="5" t="s">
        <v>4</v>
      </c>
      <c r="B57" s="8" t="s">
        <v>79</v>
      </c>
      <c r="C57" s="52" t="s">
        <v>118</v>
      </c>
      <c r="D57" s="5" t="s">
        <v>60</v>
      </c>
      <c r="E57" s="8">
        <v>2</v>
      </c>
      <c r="F57" s="13" t="s">
        <v>11</v>
      </c>
      <c r="G57" s="32">
        <v>3.3</v>
      </c>
      <c r="H57" s="32">
        <v>3.2833329999999998</v>
      </c>
      <c r="I57" s="32">
        <v>3.55</v>
      </c>
      <c r="J57" s="32">
        <v>3.0666669999999998</v>
      </c>
      <c r="K57" s="32" t="s">
        <v>15</v>
      </c>
      <c r="L57" s="32" t="s">
        <v>15</v>
      </c>
      <c r="M57" s="32" t="s">
        <v>15</v>
      </c>
      <c r="N57" s="32" t="s">
        <v>15</v>
      </c>
      <c r="O57" s="32" t="s">
        <v>15</v>
      </c>
      <c r="P57" s="33" t="s">
        <v>15</v>
      </c>
      <c r="Q57" s="33" t="s">
        <v>15</v>
      </c>
      <c r="R57" s="33" t="s">
        <v>15</v>
      </c>
      <c r="S57" s="33" t="e">
        <f t="shared" si="2"/>
        <v>#DIV/0!</v>
      </c>
      <c r="T57" s="33" t="e">
        <f t="shared" si="3"/>
        <v>#DIV/0!</v>
      </c>
    </row>
    <row r="58" spans="1:20" x14ac:dyDescent="0.15">
      <c r="A58" s="5" t="s">
        <v>4</v>
      </c>
      <c r="B58" s="8" t="s">
        <v>79</v>
      </c>
      <c r="C58" s="52" t="s">
        <v>118</v>
      </c>
      <c r="D58" s="5" t="s">
        <v>60</v>
      </c>
      <c r="E58" s="8">
        <v>3</v>
      </c>
      <c r="F58" s="13" t="s">
        <v>11</v>
      </c>
      <c r="G58" s="32">
        <v>4.266667</v>
      </c>
      <c r="H58" s="32">
        <v>2.75</v>
      </c>
      <c r="I58" s="32">
        <v>3.3833329999999999</v>
      </c>
      <c r="J58" s="32">
        <v>3.1333329999999999</v>
      </c>
      <c r="K58" s="32" t="s">
        <v>15</v>
      </c>
      <c r="L58" s="32" t="s">
        <v>15</v>
      </c>
      <c r="M58" s="32" t="s">
        <v>15</v>
      </c>
      <c r="N58" s="32" t="s">
        <v>15</v>
      </c>
      <c r="O58" s="32" t="s">
        <v>15</v>
      </c>
      <c r="P58" s="33" t="s">
        <v>15</v>
      </c>
      <c r="Q58" s="33" t="s">
        <v>15</v>
      </c>
      <c r="R58" s="33" t="s">
        <v>15</v>
      </c>
      <c r="S58" s="33" t="e">
        <f t="shared" si="2"/>
        <v>#DIV/0!</v>
      </c>
      <c r="T58" s="33" t="e">
        <f t="shared" si="3"/>
        <v>#DIV/0!</v>
      </c>
    </row>
    <row r="59" spans="1:20" x14ac:dyDescent="0.15">
      <c r="A59" s="1" t="s">
        <v>5</v>
      </c>
      <c r="B59" s="9" t="s">
        <v>79</v>
      </c>
      <c r="C59" s="53" t="s">
        <v>119</v>
      </c>
      <c r="D59" s="4" t="s">
        <v>60</v>
      </c>
      <c r="E59" s="9">
        <v>1</v>
      </c>
      <c r="F59" s="14" t="s">
        <v>11</v>
      </c>
      <c r="G59" s="30">
        <v>2.9166669999999999</v>
      </c>
      <c r="H59" s="30">
        <v>2.6</v>
      </c>
      <c r="I59" s="30">
        <v>2.6166670000000001</v>
      </c>
      <c r="J59" s="30">
        <v>2.8833329999999999</v>
      </c>
      <c r="K59" s="30" t="s">
        <v>15</v>
      </c>
      <c r="L59" s="30" t="s">
        <v>15</v>
      </c>
      <c r="M59" s="30" t="s">
        <v>15</v>
      </c>
      <c r="N59" s="31" t="s">
        <v>15</v>
      </c>
      <c r="O59" s="31" t="s">
        <v>15</v>
      </c>
      <c r="P59" s="31" t="s">
        <v>15</v>
      </c>
      <c r="Q59" s="31" t="s">
        <v>15</v>
      </c>
      <c r="R59" s="31" t="s">
        <v>15</v>
      </c>
      <c r="S59" s="31" t="e">
        <f t="shared" si="2"/>
        <v>#DIV/0!</v>
      </c>
      <c r="T59" s="31" t="e">
        <f t="shared" si="3"/>
        <v>#DIV/0!</v>
      </c>
    </row>
    <row r="60" spans="1:20" x14ac:dyDescent="0.15">
      <c r="A60" s="1" t="s">
        <v>5</v>
      </c>
      <c r="B60" s="9" t="s">
        <v>79</v>
      </c>
      <c r="C60" s="53" t="s">
        <v>119</v>
      </c>
      <c r="D60" s="4" t="s">
        <v>60</v>
      </c>
      <c r="E60" s="9">
        <v>2</v>
      </c>
      <c r="F60" s="14" t="s">
        <v>11</v>
      </c>
      <c r="G60" s="30">
        <v>4.1333330000000004</v>
      </c>
      <c r="H60" s="30">
        <v>3.45</v>
      </c>
      <c r="I60" s="30">
        <v>2.8333330000000001</v>
      </c>
      <c r="J60" s="30">
        <v>3.3333330000000001</v>
      </c>
      <c r="K60" s="30" t="s">
        <v>15</v>
      </c>
      <c r="L60" s="30" t="s">
        <v>15</v>
      </c>
      <c r="M60" s="30" t="s">
        <v>15</v>
      </c>
      <c r="N60" s="31" t="s">
        <v>15</v>
      </c>
      <c r="O60" s="31" t="s">
        <v>15</v>
      </c>
      <c r="P60" s="31" t="s">
        <v>15</v>
      </c>
      <c r="Q60" s="31" t="s">
        <v>15</v>
      </c>
      <c r="R60" s="31" t="s">
        <v>15</v>
      </c>
      <c r="S60" s="31" t="e">
        <f t="shared" si="2"/>
        <v>#DIV/0!</v>
      </c>
      <c r="T60" s="31" t="e">
        <f t="shared" si="3"/>
        <v>#DIV/0!</v>
      </c>
    </row>
    <row r="61" spans="1:20" x14ac:dyDescent="0.15">
      <c r="A61" s="1" t="s">
        <v>5</v>
      </c>
      <c r="B61" s="9" t="s">
        <v>79</v>
      </c>
      <c r="C61" s="53" t="s">
        <v>119</v>
      </c>
      <c r="D61" s="4" t="s">
        <v>60</v>
      </c>
      <c r="E61" s="9">
        <v>3</v>
      </c>
      <c r="F61" s="14" t="s">
        <v>11</v>
      </c>
      <c r="G61" s="30">
        <v>2.9166669999999999</v>
      </c>
      <c r="H61" s="30">
        <v>2.5833330000000001</v>
      </c>
      <c r="I61" s="30">
        <v>3.7833329999999998</v>
      </c>
      <c r="J61" s="30">
        <v>3.6833330000000002</v>
      </c>
      <c r="K61" s="30" t="s">
        <v>15</v>
      </c>
      <c r="L61" s="30" t="s">
        <v>15</v>
      </c>
      <c r="M61" s="30" t="s">
        <v>15</v>
      </c>
      <c r="N61" s="31" t="s">
        <v>15</v>
      </c>
      <c r="O61" s="31" t="s">
        <v>15</v>
      </c>
      <c r="P61" s="31" t="s">
        <v>15</v>
      </c>
      <c r="Q61" s="31" t="s">
        <v>15</v>
      </c>
      <c r="R61" s="31" t="s">
        <v>15</v>
      </c>
      <c r="S61" s="31" t="e">
        <f t="shared" si="2"/>
        <v>#DIV/0!</v>
      </c>
      <c r="T61" s="31" t="e">
        <f t="shared" si="3"/>
        <v>#DIV/0!</v>
      </c>
    </row>
    <row r="62" spans="1:20" x14ac:dyDescent="0.15">
      <c r="A62" s="5" t="s">
        <v>6</v>
      </c>
      <c r="B62" s="8" t="s">
        <v>64</v>
      </c>
      <c r="C62" s="52" t="s">
        <v>118</v>
      </c>
      <c r="D62" s="5" t="s">
        <v>60</v>
      </c>
      <c r="E62" s="8">
        <v>1</v>
      </c>
      <c r="F62" s="13" t="s">
        <v>11</v>
      </c>
      <c r="G62" s="32">
        <v>4.4666670000000002</v>
      </c>
      <c r="H62" s="32">
        <v>2.766667</v>
      </c>
      <c r="I62" s="32">
        <v>2.4</v>
      </c>
      <c r="J62" s="32">
        <v>2.3833329999999999</v>
      </c>
      <c r="K62" s="32" t="s">
        <v>15</v>
      </c>
      <c r="L62" s="32" t="s">
        <v>15</v>
      </c>
      <c r="M62" s="32" t="s">
        <v>15</v>
      </c>
      <c r="N62" s="32" t="s">
        <v>15</v>
      </c>
      <c r="O62" s="32" t="s">
        <v>15</v>
      </c>
      <c r="P62" s="33" t="s">
        <v>15</v>
      </c>
      <c r="Q62" s="33" t="s">
        <v>15</v>
      </c>
      <c r="R62" s="33" t="s">
        <v>15</v>
      </c>
      <c r="S62" s="33" t="e">
        <f t="shared" si="2"/>
        <v>#DIV/0!</v>
      </c>
      <c r="T62" s="33" t="e">
        <f t="shared" si="3"/>
        <v>#DIV/0!</v>
      </c>
    </row>
    <row r="63" spans="1:20" x14ac:dyDescent="0.15">
      <c r="A63" s="5" t="s">
        <v>6</v>
      </c>
      <c r="B63" s="8" t="s">
        <v>64</v>
      </c>
      <c r="C63" s="52" t="s">
        <v>118</v>
      </c>
      <c r="D63" s="5" t="s">
        <v>60</v>
      </c>
      <c r="E63" s="8">
        <v>2</v>
      </c>
      <c r="F63" s="13" t="s">
        <v>11</v>
      </c>
      <c r="G63" s="32">
        <v>3.1333329999999999</v>
      </c>
      <c r="H63" s="32">
        <v>3.0666669999999998</v>
      </c>
      <c r="I63" s="32">
        <v>2.3166669999999998</v>
      </c>
      <c r="J63" s="32">
        <v>3.483333</v>
      </c>
      <c r="K63" s="32" t="s">
        <v>15</v>
      </c>
      <c r="L63" s="32" t="s">
        <v>15</v>
      </c>
      <c r="M63" s="32" t="s">
        <v>15</v>
      </c>
      <c r="N63" s="32" t="s">
        <v>15</v>
      </c>
      <c r="O63" s="32" t="s">
        <v>15</v>
      </c>
      <c r="P63" s="33" t="s">
        <v>15</v>
      </c>
      <c r="Q63" s="33" t="s">
        <v>15</v>
      </c>
      <c r="R63" s="33" t="s">
        <v>15</v>
      </c>
      <c r="S63" s="33" t="e">
        <f t="shared" si="2"/>
        <v>#DIV/0!</v>
      </c>
      <c r="T63" s="33" t="e">
        <f t="shared" si="3"/>
        <v>#DIV/0!</v>
      </c>
    </row>
    <row r="64" spans="1:20" x14ac:dyDescent="0.15">
      <c r="A64" s="5" t="s">
        <v>6</v>
      </c>
      <c r="B64" s="8" t="s">
        <v>64</v>
      </c>
      <c r="C64" s="52" t="s">
        <v>118</v>
      </c>
      <c r="D64" s="5" t="s">
        <v>60</v>
      </c>
      <c r="E64" s="8">
        <v>3</v>
      </c>
      <c r="F64" s="13" t="s">
        <v>52</v>
      </c>
      <c r="G64" s="32">
        <v>3.5333329999999998</v>
      </c>
      <c r="H64" s="32">
        <v>2.65</v>
      </c>
      <c r="I64" s="32">
        <v>2.6166670000000001</v>
      </c>
      <c r="J64" s="32">
        <v>3.6166670000000001</v>
      </c>
      <c r="K64" s="32"/>
      <c r="L64" s="32"/>
      <c r="M64" s="32"/>
      <c r="N64" s="32"/>
      <c r="O64" s="32"/>
      <c r="P64" s="33"/>
      <c r="Q64" s="33"/>
      <c r="R64" s="33"/>
      <c r="S64" s="33" t="e">
        <f t="shared" si="2"/>
        <v>#DIV/0!</v>
      </c>
      <c r="T64" s="33" t="e">
        <f t="shared" si="3"/>
        <v>#DIV/0!</v>
      </c>
    </row>
    <row r="65" spans="1:20" x14ac:dyDescent="0.15">
      <c r="A65" s="1" t="s">
        <v>8</v>
      </c>
      <c r="B65" s="9" t="s">
        <v>64</v>
      </c>
      <c r="C65" s="53" t="s">
        <v>119</v>
      </c>
      <c r="D65" s="4" t="s">
        <v>60</v>
      </c>
      <c r="E65" s="9">
        <v>1</v>
      </c>
      <c r="F65" s="14" t="s">
        <v>11</v>
      </c>
      <c r="G65" s="30">
        <v>2.2166670000000002</v>
      </c>
      <c r="H65" s="30">
        <v>2.4</v>
      </c>
      <c r="I65" s="30">
        <v>2.8666670000000001</v>
      </c>
      <c r="J65" s="30">
        <v>2.516667</v>
      </c>
      <c r="K65" s="30" t="s">
        <v>15</v>
      </c>
      <c r="L65" s="30" t="s">
        <v>15</v>
      </c>
      <c r="M65" s="30" t="s">
        <v>15</v>
      </c>
      <c r="N65" s="31" t="s">
        <v>15</v>
      </c>
      <c r="O65" s="31" t="s">
        <v>15</v>
      </c>
      <c r="P65" s="31" t="s">
        <v>15</v>
      </c>
      <c r="Q65" s="31" t="s">
        <v>15</v>
      </c>
      <c r="R65" s="31" t="s">
        <v>15</v>
      </c>
      <c r="S65" s="31" t="e">
        <f t="shared" si="2"/>
        <v>#DIV/0!</v>
      </c>
      <c r="T65" s="31" t="e">
        <f t="shared" si="3"/>
        <v>#DIV/0!</v>
      </c>
    </row>
    <row r="66" spans="1:20" x14ac:dyDescent="0.15">
      <c r="A66" s="1" t="s">
        <v>8</v>
      </c>
      <c r="B66" s="9" t="s">
        <v>64</v>
      </c>
      <c r="C66" s="53" t="s">
        <v>119</v>
      </c>
      <c r="D66" s="4" t="s">
        <v>60</v>
      </c>
      <c r="E66" s="9">
        <v>2</v>
      </c>
      <c r="F66" s="14" t="s">
        <v>52</v>
      </c>
      <c r="G66" s="30">
        <v>2.5</v>
      </c>
      <c r="H66" s="30">
        <v>3.1666669999999999</v>
      </c>
      <c r="I66" s="30">
        <v>2.7833329999999998</v>
      </c>
      <c r="J66" s="30">
        <v>3.733333</v>
      </c>
      <c r="K66" s="30"/>
      <c r="L66" s="30"/>
      <c r="M66" s="30"/>
      <c r="S66" s="31" t="e">
        <f t="shared" si="2"/>
        <v>#DIV/0!</v>
      </c>
      <c r="T66" s="31" t="e">
        <f t="shared" si="3"/>
        <v>#DIV/0!</v>
      </c>
    </row>
    <row r="67" spans="1:20" x14ac:dyDescent="0.15">
      <c r="A67" s="1" t="s">
        <v>8</v>
      </c>
      <c r="B67" s="9" t="s">
        <v>64</v>
      </c>
      <c r="C67" s="53" t="s">
        <v>119</v>
      </c>
      <c r="D67" s="4" t="s">
        <v>60</v>
      </c>
      <c r="E67" s="9">
        <v>3</v>
      </c>
      <c r="F67" s="14" t="s">
        <v>11</v>
      </c>
      <c r="G67" s="30">
        <v>2.7833329999999998</v>
      </c>
      <c r="H67" s="30">
        <v>2.5499999999999998</v>
      </c>
      <c r="I67" s="30">
        <v>2.65</v>
      </c>
      <c r="J67" s="30">
        <v>2.5499999999999998</v>
      </c>
      <c r="K67" s="30" t="s">
        <v>15</v>
      </c>
      <c r="L67" s="30" t="s">
        <v>15</v>
      </c>
      <c r="M67" s="30" t="s">
        <v>15</v>
      </c>
      <c r="N67" s="31" t="s">
        <v>15</v>
      </c>
      <c r="O67" s="31" t="s">
        <v>15</v>
      </c>
      <c r="P67" s="31" t="s">
        <v>15</v>
      </c>
      <c r="Q67" s="31" t="s">
        <v>15</v>
      </c>
      <c r="R67" s="31" t="s">
        <v>15</v>
      </c>
      <c r="S67" s="31" t="e">
        <f t="shared" si="2"/>
        <v>#DIV/0!</v>
      </c>
      <c r="T67" s="31" t="e">
        <f t="shared" si="3"/>
        <v>#DIV/0!</v>
      </c>
    </row>
    <row r="68" spans="1:20" x14ac:dyDescent="0.15">
      <c r="A68" s="5" t="s">
        <v>9</v>
      </c>
      <c r="B68" s="8" t="s">
        <v>79</v>
      </c>
      <c r="C68" s="52" t="s">
        <v>118</v>
      </c>
      <c r="D68" s="5" t="s">
        <v>60</v>
      </c>
      <c r="E68" s="8">
        <v>1</v>
      </c>
      <c r="F68" s="13" t="s">
        <v>11</v>
      </c>
      <c r="G68" s="32">
        <v>3.1166670000000001</v>
      </c>
      <c r="H68" s="32">
        <v>2.8166669999999998</v>
      </c>
      <c r="I68" s="32">
        <v>2.4333330000000002</v>
      </c>
      <c r="J68" s="32">
        <v>2.5499999999999998</v>
      </c>
      <c r="K68" s="32" t="s">
        <v>15</v>
      </c>
      <c r="L68" s="32" t="s">
        <v>15</v>
      </c>
      <c r="M68" s="32" t="s">
        <v>15</v>
      </c>
      <c r="N68" s="32" t="s">
        <v>15</v>
      </c>
      <c r="O68" s="32" t="s">
        <v>15</v>
      </c>
      <c r="P68" s="33" t="s">
        <v>15</v>
      </c>
      <c r="Q68" s="33" t="s">
        <v>15</v>
      </c>
      <c r="R68" s="33" t="s">
        <v>15</v>
      </c>
      <c r="S68" s="33" t="e">
        <f t="shared" si="2"/>
        <v>#DIV/0!</v>
      </c>
      <c r="T68" s="33" t="e">
        <f t="shared" si="3"/>
        <v>#DIV/0!</v>
      </c>
    </row>
    <row r="69" spans="1:20" x14ac:dyDescent="0.15">
      <c r="A69" s="5" t="s">
        <v>9</v>
      </c>
      <c r="B69" s="8" t="s">
        <v>79</v>
      </c>
      <c r="C69" s="52" t="s">
        <v>118</v>
      </c>
      <c r="D69" s="5" t="s">
        <v>60</v>
      </c>
      <c r="E69" s="8">
        <v>2</v>
      </c>
      <c r="F69" s="13" t="s">
        <v>52</v>
      </c>
      <c r="G69" s="32">
        <v>2.75</v>
      </c>
      <c r="H69" s="32">
        <v>2.6166670000000001</v>
      </c>
      <c r="I69" s="32">
        <v>2.7833329999999998</v>
      </c>
      <c r="J69" s="32">
        <v>2.8166669999999998</v>
      </c>
      <c r="K69" s="32"/>
      <c r="L69" s="32"/>
      <c r="M69" s="32"/>
      <c r="N69" s="32"/>
      <c r="O69" s="32"/>
      <c r="P69" s="33"/>
      <c r="Q69" s="33"/>
      <c r="R69" s="33"/>
      <c r="S69" s="33" t="e">
        <f t="shared" si="2"/>
        <v>#DIV/0!</v>
      </c>
      <c r="T69" s="33" t="e">
        <f t="shared" si="3"/>
        <v>#DIV/0!</v>
      </c>
    </row>
    <row r="70" spans="1:20" x14ac:dyDescent="0.15">
      <c r="A70" s="5" t="s">
        <v>9</v>
      </c>
      <c r="B70" s="8" t="s">
        <v>79</v>
      </c>
      <c r="C70" s="52" t="s">
        <v>118</v>
      </c>
      <c r="D70" s="5" t="s">
        <v>60</v>
      </c>
      <c r="E70" s="8">
        <v>3</v>
      </c>
      <c r="F70" s="13" t="s">
        <v>11</v>
      </c>
      <c r="G70" s="32">
        <v>2.5</v>
      </c>
      <c r="H70" s="32">
        <v>3.0333329999999998</v>
      </c>
      <c r="I70" s="32">
        <v>2.6333329999999999</v>
      </c>
      <c r="J70" s="32">
        <v>3.1166670000000001</v>
      </c>
      <c r="K70" s="32" t="s">
        <v>15</v>
      </c>
      <c r="L70" s="32" t="s">
        <v>15</v>
      </c>
      <c r="M70" s="32" t="s">
        <v>15</v>
      </c>
      <c r="N70" s="32" t="s">
        <v>15</v>
      </c>
      <c r="O70" s="32" t="s">
        <v>15</v>
      </c>
      <c r="P70" s="33" t="s">
        <v>15</v>
      </c>
      <c r="Q70" s="33" t="s">
        <v>15</v>
      </c>
      <c r="R70" s="33" t="s">
        <v>15</v>
      </c>
      <c r="S70" s="33" t="e">
        <f t="shared" si="2"/>
        <v>#DIV/0!</v>
      </c>
      <c r="T70" s="33" t="e">
        <f t="shared" si="3"/>
        <v>#DIV/0!</v>
      </c>
    </row>
    <row r="71" spans="1:20" x14ac:dyDescent="0.15">
      <c r="A71" s="1" t="s">
        <v>7</v>
      </c>
      <c r="B71" s="9" t="s">
        <v>79</v>
      </c>
      <c r="C71" s="53" t="s">
        <v>119</v>
      </c>
      <c r="D71" s="4" t="s">
        <v>60</v>
      </c>
      <c r="E71" s="9">
        <v>1</v>
      </c>
      <c r="F71" s="14" t="s">
        <v>52</v>
      </c>
      <c r="G71" s="30">
        <v>3.4</v>
      </c>
      <c r="H71" s="30">
        <v>3.3666670000000001</v>
      </c>
      <c r="I71" s="30">
        <v>2.5833330000000001</v>
      </c>
      <c r="J71" s="30">
        <v>2.8333330000000001</v>
      </c>
      <c r="K71" s="30"/>
      <c r="L71" s="30"/>
      <c r="M71" s="30"/>
      <c r="S71" s="31" t="e">
        <f t="shared" si="2"/>
        <v>#DIV/0!</v>
      </c>
      <c r="T71" s="31" t="e">
        <f t="shared" si="3"/>
        <v>#DIV/0!</v>
      </c>
    </row>
    <row r="72" spans="1:20" x14ac:dyDescent="0.15">
      <c r="A72" s="1" t="s">
        <v>7</v>
      </c>
      <c r="B72" s="9" t="s">
        <v>79</v>
      </c>
      <c r="C72" s="53" t="s">
        <v>119</v>
      </c>
      <c r="D72" s="4" t="s">
        <v>60</v>
      </c>
      <c r="E72" s="9">
        <v>2</v>
      </c>
      <c r="F72" s="14" t="s">
        <v>11</v>
      </c>
      <c r="G72" s="30">
        <v>3</v>
      </c>
      <c r="H72" s="30">
        <v>2.766667</v>
      </c>
      <c r="I72" s="30">
        <v>3.1833330000000002</v>
      </c>
      <c r="J72" s="30">
        <v>2.9666670000000002</v>
      </c>
      <c r="K72" s="30" t="s">
        <v>15</v>
      </c>
      <c r="L72" s="30" t="s">
        <v>15</v>
      </c>
      <c r="M72" s="30" t="s">
        <v>15</v>
      </c>
      <c r="N72" s="31" t="s">
        <v>15</v>
      </c>
      <c r="O72" s="31" t="s">
        <v>15</v>
      </c>
      <c r="P72" s="31" t="s">
        <v>15</v>
      </c>
      <c r="Q72" s="31" t="s">
        <v>15</v>
      </c>
      <c r="R72" s="31" t="s">
        <v>15</v>
      </c>
      <c r="S72" s="31" t="e">
        <f t="shared" si="2"/>
        <v>#DIV/0!</v>
      </c>
      <c r="T72" s="31" t="e">
        <f t="shared" si="3"/>
        <v>#DIV/0!</v>
      </c>
    </row>
    <row r="73" spans="1:20" x14ac:dyDescent="0.15">
      <c r="A73" s="1" t="s">
        <v>7</v>
      </c>
      <c r="B73" s="9" t="s">
        <v>79</v>
      </c>
      <c r="C73" s="53" t="s">
        <v>119</v>
      </c>
      <c r="D73" s="4" t="s">
        <v>60</v>
      </c>
      <c r="E73" s="9">
        <v>3</v>
      </c>
      <c r="F73" s="14" t="s">
        <v>11</v>
      </c>
      <c r="G73" s="30">
        <v>2.9166669999999999</v>
      </c>
      <c r="H73" s="30">
        <v>2.9166669999999999</v>
      </c>
      <c r="I73" s="30">
        <v>2.766667</v>
      </c>
      <c r="J73" s="30">
        <v>2.9333330000000002</v>
      </c>
      <c r="K73" s="30" t="s">
        <v>15</v>
      </c>
      <c r="L73" s="30" t="s">
        <v>15</v>
      </c>
      <c r="M73" s="30" t="s">
        <v>15</v>
      </c>
      <c r="N73" s="31" t="s">
        <v>15</v>
      </c>
      <c r="O73" s="31" t="s">
        <v>15</v>
      </c>
      <c r="P73" s="31" t="s">
        <v>15</v>
      </c>
      <c r="Q73" s="31" t="s">
        <v>15</v>
      </c>
      <c r="R73" s="31" t="s">
        <v>15</v>
      </c>
      <c r="S73" s="31" t="e">
        <f t="shared" si="2"/>
        <v>#DIV/0!</v>
      </c>
      <c r="T73" s="31" t="e">
        <f t="shared" si="3"/>
        <v>#DIV/0!</v>
      </c>
    </row>
    <row r="74" spans="1:20" x14ac:dyDescent="0.15">
      <c r="A74" s="5" t="s">
        <v>69</v>
      </c>
      <c r="B74" s="8" t="s">
        <v>79</v>
      </c>
      <c r="C74" s="52" t="s">
        <v>118</v>
      </c>
      <c r="D74" s="5" t="s">
        <v>60</v>
      </c>
      <c r="E74" s="8">
        <v>1</v>
      </c>
      <c r="F74" s="13" t="s">
        <v>11</v>
      </c>
      <c r="G74" s="32">
        <v>2.3333330000000001</v>
      </c>
      <c r="H74" s="32">
        <v>2.5</v>
      </c>
      <c r="I74" s="32">
        <v>2.4166669999999999</v>
      </c>
      <c r="J74" s="32">
        <v>2.2833329999999998</v>
      </c>
      <c r="K74" s="32" t="s">
        <v>15</v>
      </c>
      <c r="L74" s="32" t="s">
        <v>15</v>
      </c>
      <c r="M74" s="32" t="s">
        <v>15</v>
      </c>
      <c r="N74" s="32" t="s">
        <v>15</v>
      </c>
      <c r="O74" s="32" t="s">
        <v>15</v>
      </c>
      <c r="P74" s="33" t="s">
        <v>15</v>
      </c>
      <c r="Q74" s="33" t="s">
        <v>15</v>
      </c>
      <c r="R74" s="33" t="s">
        <v>15</v>
      </c>
      <c r="S74" s="33" t="e">
        <f t="shared" ref="S74:S85" si="4">AVERAGE(L74,N74,P74,R74)</f>
        <v>#DIV/0!</v>
      </c>
      <c r="T74" s="33" t="e">
        <f t="shared" ref="T74:T85" si="5">AVERAGE(M74,O74,Q74)</f>
        <v>#DIV/0!</v>
      </c>
    </row>
    <row r="75" spans="1:20" x14ac:dyDescent="0.15">
      <c r="A75" s="5" t="s">
        <v>69</v>
      </c>
      <c r="B75" s="8" t="s">
        <v>79</v>
      </c>
      <c r="C75" s="52" t="s">
        <v>118</v>
      </c>
      <c r="D75" s="5" t="s">
        <v>60</v>
      </c>
      <c r="E75" s="8">
        <v>2</v>
      </c>
      <c r="F75" s="13" t="s">
        <v>11</v>
      </c>
      <c r="G75" s="32">
        <v>3.2166670000000002</v>
      </c>
      <c r="H75" s="32">
        <v>2.3166669999999998</v>
      </c>
      <c r="I75" s="32">
        <v>2.25</v>
      </c>
      <c r="J75" s="32">
        <v>2.0666669999999998</v>
      </c>
      <c r="K75" s="32" t="s">
        <v>15</v>
      </c>
      <c r="L75" s="32" t="s">
        <v>15</v>
      </c>
      <c r="M75" s="32" t="s">
        <v>15</v>
      </c>
      <c r="N75" s="32" t="s">
        <v>15</v>
      </c>
      <c r="O75" s="32" t="s">
        <v>15</v>
      </c>
      <c r="P75" s="33" t="s">
        <v>15</v>
      </c>
      <c r="Q75" s="33" t="s">
        <v>15</v>
      </c>
      <c r="R75" s="33" t="s">
        <v>15</v>
      </c>
      <c r="S75" s="33" t="e">
        <f t="shared" si="4"/>
        <v>#DIV/0!</v>
      </c>
      <c r="T75" s="33" t="e">
        <f t="shared" si="5"/>
        <v>#DIV/0!</v>
      </c>
    </row>
    <row r="76" spans="1:20" x14ac:dyDescent="0.15">
      <c r="A76" s="5" t="s">
        <v>69</v>
      </c>
      <c r="B76" s="8" t="s">
        <v>79</v>
      </c>
      <c r="C76" s="52" t="s">
        <v>118</v>
      </c>
      <c r="D76" s="5" t="s">
        <v>60</v>
      </c>
      <c r="E76" s="8">
        <v>3</v>
      </c>
      <c r="F76" s="13" t="s">
        <v>11</v>
      </c>
      <c r="G76" s="32">
        <v>2.5833330000000001</v>
      </c>
      <c r="H76" s="32">
        <v>2.4166669999999999</v>
      </c>
      <c r="I76" s="32">
        <v>3.1</v>
      </c>
      <c r="J76" s="32">
        <v>2.5333329999999998</v>
      </c>
      <c r="K76" s="32" t="s">
        <v>15</v>
      </c>
      <c r="L76" s="32" t="s">
        <v>15</v>
      </c>
      <c r="M76" s="32" t="s">
        <v>15</v>
      </c>
      <c r="N76" s="32" t="s">
        <v>15</v>
      </c>
      <c r="O76" s="32" t="s">
        <v>15</v>
      </c>
      <c r="P76" s="33" t="s">
        <v>15</v>
      </c>
      <c r="Q76" s="33" t="s">
        <v>15</v>
      </c>
      <c r="R76" s="33" t="s">
        <v>15</v>
      </c>
      <c r="S76" s="33" t="e">
        <f t="shared" si="4"/>
        <v>#DIV/0!</v>
      </c>
      <c r="T76" s="33" t="e">
        <f t="shared" si="5"/>
        <v>#DIV/0!</v>
      </c>
    </row>
    <row r="77" spans="1:20" x14ac:dyDescent="0.15">
      <c r="A77" s="1" t="s">
        <v>70</v>
      </c>
      <c r="B77" s="9" t="s">
        <v>79</v>
      </c>
      <c r="C77" s="53" t="s">
        <v>119</v>
      </c>
      <c r="D77" s="4" t="s">
        <v>60</v>
      </c>
      <c r="E77" s="9">
        <v>1</v>
      </c>
      <c r="F77" s="14" t="s">
        <v>52</v>
      </c>
      <c r="G77" s="30">
        <v>3.0833330000000001</v>
      </c>
      <c r="H77" s="30">
        <v>2.35</v>
      </c>
      <c r="I77" s="30">
        <v>2.5</v>
      </c>
      <c r="J77" s="30">
        <v>2.1333329999999999</v>
      </c>
      <c r="K77" s="30"/>
      <c r="L77" s="30"/>
      <c r="M77" s="30"/>
      <c r="S77" s="31" t="e">
        <f t="shared" si="4"/>
        <v>#DIV/0!</v>
      </c>
      <c r="T77" s="31" t="e">
        <f t="shared" si="5"/>
        <v>#DIV/0!</v>
      </c>
    </row>
    <row r="78" spans="1:20" x14ac:dyDescent="0.15">
      <c r="A78" s="1" t="s">
        <v>70</v>
      </c>
      <c r="B78" s="9" t="s">
        <v>79</v>
      </c>
      <c r="C78" s="53" t="s">
        <v>119</v>
      </c>
      <c r="D78" s="4" t="s">
        <v>60</v>
      </c>
      <c r="E78" s="9">
        <v>2</v>
      </c>
      <c r="F78" s="14" t="s">
        <v>52</v>
      </c>
      <c r="G78" s="30">
        <v>2.6</v>
      </c>
      <c r="H78" s="30">
        <v>2.9333330000000002</v>
      </c>
      <c r="I78" s="30">
        <v>2.9333330000000002</v>
      </c>
      <c r="J78" s="30">
        <v>2.7833329999999998</v>
      </c>
      <c r="K78" s="30"/>
      <c r="L78" s="30"/>
      <c r="M78" s="30"/>
      <c r="S78" s="31" t="e">
        <f t="shared" si="4"/>
        <v>#DIV/0!</v>
      </c>
      <c r="T78" s="31" t="e">
        <f t="shared" si="5"/>
        <v>#DIV/0!</v>
      </c>
    </row>
    <row r="79" spans="1:20" x14ac:dyDescent="0.15">
      <c r="A79" s="1" t="s">
        <v>70</v>
      </c>
      <c r="B79" s="9" t="s">
        <v>79</v>
      </c>
      <c r="C79" s="53" t="s">
        <v>119</v>
      </c>
      <c r="D79" s="4" t="s">
        <v>60</v>
      </c>
      <c r="E79" s="9">
        <v>3</v>
      </c>
      <c r="F79" s="14" t="s">
        <v>52</v>
      </c>
      <c r="G79" s="30">
        <v>2.233333</v>
      </c>
      <c r="H79" s="30">
        <v>2.766667</v>
      </c>
      <c r="I79" s="30">
        <v>2.7833329999999998</v>
      </c>
      <c r="J79" s="30">
        <v>2.733333</v>
      </c>
      <c r="K79" s="30"/>
      <c r="L79" s="30"/>
      <c r="M79" s="30"/>
      <c r="S79" s="31" t="e">
        <f t="shared" si="4"/>
        <v>#DIV/0!</v>
      </c>
      <c r="T79" s="31" t="e">
        <f t="shared" si="5"/>
        <v>#DIV/0!</v>
      </c>
    </row>
    <row r="80" spans="1:20" x14ac:dyDescent="0.15">
      <c r="A80" s="5" t="s">
        <v>71</v>
      </c>
      <c r="B80" s="8" t="s">
        <v>79</v>
      </c>
      <c r="C80" s="52" t="s">
        <v>118</v>
      </c>
      <c r="D80" s="5" t="s">
        <v>60</v>
      </c>
      <c r="E80" s="8">
        <v>1</v>
      </c>
      <c r="F80" s="13" t="s">
        <v>52</v>
      </c>
      <c r="G80" s="32">
        <v>3.983333</v>
      </c>
      <c r="H80" s="32">
        <v>3.233333</v>
      </c>
      <c r="I80" s="32">
        <v>4.1666670000000003</v>
      </c>
      <c r="J80" s="32">
        <v>5.733333</v>
      </c>
      <c r="K80" s="32"/>
      <c r="L80" s="32"/>
      <c r="M80" s="32"/>
      <c r="N80" s="32"/>
      <c r="O80" s="32"/>
      <c r="P80" s="33"/>
      <c r="Q80" s="33"/>
      <c r="R80" s="33"/>
      <c r="S80" s="33" t="e">
        <f t="shared" si="4"/>
        <v>#DIV/0!</v>
      </c>
      <c r="T80" s="33" t="e">
        <f t="shared" si="5"/>
        <v>#DIV/0!</v>
      </c>
    </row>
    <row r="81" spans="1:20" x14ac:dyDescent="0.15">
      <c r="A81" s="5" t="s">
        <v>71</v>
      </c>
      <c r="B81" s="8" t="s">
        <v>79</v>
      </c>
      <c r="C81" s="52" t="s">
        <v>118</v>
      </c>
      <c r="D81" s="5" t="s">
        <v>60</v>
      </c>
      <c r="E81" s="8">
        <v>2</v>
      </c>
      <c r="F81" s="13" t="s">
        <v>11</v>
      </c>
      <c r="G81" s="32">
        <v>4.75</v>
      </c>
      <c r="H81" s="32">
        <v>3.8</v>
      </c>
      <c r="I81" s="32">
        <v>3.1</v>
      </c>
      <c r="J81" s="32">
        <v>5.4666670000000002</v>
      </c>
      <c r="K81" s="32" t="s">
        <v>15</v>
      </c>
      <c r="L81" s="32" t="s">
        <v>15</v>
      </c>
      <c r="M81" s="32" t="s">
        <v>15</v>
      </c>
      <c r="N81" s="32" t="s">
        <v>15</v>
      </c>
      <c r="O81" s="32" t="s">
        <v>15</v>
      </c>
      <c r="P81" s="33" t="s">
        <v>15</v>
      </c>
      <c r="Q81" s="33" t="s">
        <v>15</v>
      </c>
      <c r="R81" s="33" t="s">
        <v>15</v>
      </c>
      <c r="S81" s="33" t="e">
        <f t="shared" si="4"/>
        <v>#DIV/0!</v>
      </c>
      <c r="T81" s="33" t="e">
        <f t="shared" si="5"/>
        <v>#DIV/0!</v>
      </c>
    </row>
    <row r="82" spans="1:20" x14ac:dyDescent="0.15">
      <c r="A82" s="5" t="s">
        <v>71</v>
      </c>
      <c r="B82" s="8" t="s">
        <v>79</v>
      </c>
      <c r="C82" s="52" t="s">
        <v>118</v>
      </c>
      <c r="D82" s="5" t="s">
        <v>60</v>
      </c>
      <c r="E82" s="8">
        <v>3</v>
      </c>
      <c r="F82" s="13" t="s">
        <v>11</v>
      </c>
      <c r="G82" s="32">
        <v>3.1666669999999999</v>
      </c>
      <c r="H82" s="32">
        <v>5.483333</v>
      </c>
      <c r="I82" s="32">
        <v>3.6666669999999999</v>
      </c>
      <c r="J82" s="32">
        <v>5.1833330000000002</v>
      </c>
      <c r="K82" s="32" t="s">
        <v>15</v>
      </c>
      <c r="L82" s="32" t="s">
        <v>15</v>
      </c>
      <c r="M82" s="32" t="s">
        <v>15</v>
      </c>
      <c r="N82" s="32" t="s">
        <v>15</v>
      </c>
      <c r="O82" s="32" t="s">
        <v>15</v>
      </c>
      <c r="P82" s="33" t="s">
        <v>15</v>
      </c>
      <c r="Q82" s="33" t="s">
        <v>15</v>
      </c>
      <c r="R82" s="33" t="s">
        <v>15</v>
      </c>
      <c r="S82" s="33" t="e">
        <f t="shared" si="4"/>
        <v>#DIV/0!</v>
      </c>
      <c r="T82" s="33" t="e">
        <f t="shared" si="5"/>
        <v>#DIV/0!</v>
      </c>
    </row>
    <row r="83" spans="1:20" x14ac:dyDescent="0.15">
      <c r="A83" s="1" t="s">
        <v>72</v>
      </c>
      <c r="B83" s="9" t="s">
        <v>79</v>
      </c>
      <c r="C83" s="53" t="s">
        <v>119</v>
      </c>
      <c r="D83" s="4" t="s">
        <v>60</v>
      </c>
      <c r="E83" s="9">
        <v>1</v>
      </c>
      <c r="F83" s="14" t="s">
        <v>52</v>
      </c>
      <c r="G83" s="30">
        <v>2.8333330000000001</v>
      </c>
      <c r="H83" s="30">
        <v>2.8</v>
      </c>
      <c r="I83" s="30">
        <v>2.95</v>
      </c>
      <c r="J83" s="30">
        <v>2.9666670000000002</v>
      </c>
      <c r="K83" s="30"/>
      <c r="L83" s="30"/>
      <c r="M83" s="30"/>
      <c r="S83" s="31" t="e">
        <f t="shared" si="4"/>
        <v>#DIV/0!</v>
      </c>
      <c r="T83" s="31" t="e">
        <f t="shared" si="5"/>
        <v>#DIV/0!</v>
      </c>
    </row>
    <row r="84" spans="1:20" x14ac:dyDescent="0.15">
      <c r="A84" s="1" t="s">
        <v>72</v>
      </c>
      <c r="B84" s="9" t="s">
        <v>79</v>
      </c>
      <c r="C84" s="53" t="s">
        <v>119</v>
      </c>
      <c r="D84" s="4" t="s">
        <v>60</v>
      </c>
      <c r="E84" s="9">
        <v>2</v>
      </c>
      <c r="F84" s="14" t="s">
        <v>11</v>
      </c>
      <c r="G84" s="30">
        <v>2.8666670000000001</v>
      </c>
      <c r="H84" s="30">
        <v>3.6</v>
      </c>
      <c r="I84" s="30">
        <v>3.3166669999999998</v>
      </c>
      <c r="J84" s="30">
        <v>3.016667</v>
      </c>
      <c r="K84" s="30" t="s">
        <v>15</v>
      </c>
      <c r="L84" s="30" t="s">
        <v>15</v>
      </c>
      <c r="M84" s="30" t="s">
        <v>15</v>
      </c>
      <c r="N84" s="31" t="s">
        <v>15</v>
      </c>
      <c r="O84" s="31" t="s">
        <v>15</v>
      </c>
      <c r="P84" s="31" t="s">
        <v>15</v>
      </c>
      <c r="Q84" s="31" t="s">
        <v>15</v>
      </c>
      <c r="R84" s="31" t="s">
        <v>15</v>
      </c>
      <c r="S84" s="31" t="e">
        <f t="shared" si="4"/>
        <v>#DIV/0!</v>
      </c>
      <c r="T84" s="31" t="e">
        <f t="shared" si="5"/>
        <v>#DIV/0!</v>
      </c>
    </row>
    <row r="85" spans="1:20" x14ac:dyDescent="0.15">
      <c r="A85" s="1" t="s">
        <v>72</v>
      </c>
      <c r="B85" s="9" t="s">
        <v>79</v>
      </c>
      <c r="C85" s="53" t="s">
        <v>119</v>
      </c>
      <c r="D85" s="4" t="s">
        <v>60</v>
      </c>
      <c r="E85" s="9">
        <v>3</v>
      </c>
      <c r="F85" s="14" t="s">
        <v>11</v>
      </c>
      <c r="G85" s="30">
        <v>2.983333</v>
      </c>
      <c r="H85" s="30">
        <v>3.1</v>
      </c>
      <c r="I85" s="30">
        <v>3.2833329999999998</v>
      </c>
      <c r="J85" s="30">
        <v>2.8833329999999999</v>
      </c>
      <c r="K85" s="30" t="s">
        <v>15</v>
      </c>
      <c r="L85" s="30" t="s">
        <v>15</v>
      </c>
      <c r="M85" s="30" t="s">
        <v>15</v>
      </c>
      <c r="N85" s="31" t="s">
        <v>15</v>
      </c>
      <c r="O85" s="31" t="s">
        <v>15</v>
      </c>
      <c r="P85" s="31" t="s">
        <v>15</v>
      </c>
      <c r="Q85" s="31" t="s">
        <v>15</v>
      </c>
      <c r="R85" s="31" t="s">
        <v>15</v>
      </c>
      <c r="S85" s="31" t="e">
        <f t="shared" si="4"/>
        <v>#DIV/0!</v>
      </c>
      <c r="T85" s="31" t="e">
        <f t="shared" si="5"/>
        <v>#DIV/0!</v>
      </c>
    </row>
    <row r="90" spans="1:20" x14ac:dyDescent="0.15">
      <c r="A90" s="2" t="s">
        <v>51</v>
      </c>
      <c r="D90" s="1"/>
    </row>
    <row r="91" spans="1:20" x14ac:dyDescent="0.15">
      <c r="A91" s="23" t="s">
        <v>61</v>
      </c>
      <c r="B91" s="24" t="s">
        <v>63</v>
      </c>
      <c r="C91" s="23" t="s">
        <v>62</v>
      </c>
      <c r="D91" s="23" t="s">
        <v>30</v>
      </c>
      <c r="E91" s="24" t="s">
        <v>54</v>
      </c>
      <c r="F91" s="23" t="s">
        <v>53</v>
      </c>
      <c r="G91" s="35" t="s">
        <v>85</v>
      </c>
      <c r="H91" s="35" t="s">
        <v>14</v>
      </c>
      <c r="I91" s="35" t="s">
        <v>16</v>
      </c>
      <c r="J91" s="35" t="s">
        <v>19</v>
      </c>
      <c r="K91" s="35" t="s">
        <v>66</v>
      </c>
      <c r="L91" s="35" t="s">
        <v>74</v>
      </c>
      <c r="M91" s="35" t="s">
        <v>75</v>
      </c>
      <c r="N91" s="35" t="s">
        <v>76</v>
      </c>
      <c r="O91" s="35" t="s">
        <v>17</v>
      </c>
      <c r="P91" s="35" t="s">
        <v>18</v>
      </c>
      <c r="Q91" s="35" t="s">
        <v>20</v>
      </c>
      <c r="R91" s="35" t="s">
        <v>21</v>
      </c>
      <c r="S91" s="36"/>
      <c r="T91" s="36"/>
    </row>
    <row r="92" spans="1:20" x14ac:dyDescent="0.15">
      <c r="A92" s="13" t="s">
        <v>97</v>
      </c>
      <c r="B92" s="8" t="s">
        <v>64</v>
      </c>
      <c r="C92" s="13" t="s">
        <v>118</v>
      </c>
      <c r="D92" s="13" t="s">
        <v>60</v>
      </c>
      <c r="E92" s="8">
        <f t="array" ref="E92">COUNT(IF($A$2:$A$85=$A92,IF($D$2:$D$85=$D92,IF($F$2:$F$85=$F92,$E$2:$E$85))))</f>
        <v>2</v>
      </c>
      <c r="F92" s="13" t="s">
        <v>52</v>
      </c>
      <c r="G92" s="32">
        <f t="array" ref="G92">AVERAGE(IF($A$2:$A$85=$A92,IF($D$2:$D$85=$D92,G$2:G$85)))</f>
        <v>2.8388886666666671</v>
      </c>
      <c r="H92" s="32">
        <f t="array" ref="H92">AVERAGE(IF($A$2:$A$85=$A92,IF($D$2:$D$85=$D92,H$2:H$85)))</f>
        <v>2.7944443333333333</v>
      </c>
      <c r="I92" s="32">
        <f t="array" ref="I92">AVERAGE(IF($A$2:$A$85=$A92,IF($D$2:$D$85=$D92,I$2:I$85)))</f>
        <v>2.3055553333333334</v>
      </c>
      <c r="J92" s="32">
        <f t="array" ref="J92">AVERAGE(IF($A$2:$A$85=$A92,IF($D$2:$D$85=$D92,J$2:J$85)))</f>
        <v>2.1722220000000001</v>
      </c>
      <c r="K92" s="32">
        <f t="array" ref="K92">AVERAGE(IF($A$2:$A$85=$A92,IF($D$2:$D$85=$D92,IF($F$2:$F$85=$F92,K$2:K$85))))</f>
        <v>0</v>
      </c>
      <c r="L92" s="32">
        <f t="array" ref="L92">AVERAGE(IF($A$2:$A$85=$A92,IF($D$2:$D$85=$D92,IF($F$2:$F$85=$F92,L$2:L$85))))</f>
        <v>0</v>
      </c>
      <c r="M92" s="32">
        <f t="array" ref="M92">AVERAGE(IF($A$2:$A$85=$A92,IF($D$2:$D$85=$D92,IF($F$2:$F$85=$F92,M$2:M$85))))</f>
        <v>0</v>
      </c>
      <c r="N92" s="32">
        <f t="array" ref="N92">AVERAGE(IF($A$2:$A$85=$A92,IF($D$2:$D$85=$D92,IF($F$2:$F$85=$F92,N$2:N$85))))</f>
        <v>0</v>
      </c>
      <c r="O92" s="32">
        <f t="array" ref="O92">AVERAGE(IF($A$2:$A$85=$A92,IF($D$2:$D$85=$D92,IF($F$2:$F$85=$F92,O$2:O$85))))</f>
        <v>0</v>
      </c>
      <c r="P92" s="32">
        <f t="array" ref="P92">AVERAGE(IF($A$2:$A$85=$A92,IF($D$2:$D$85=$D92,IF($F$2:$F$85=$F92,P$2:P$85))))</f>
        <v>0</v>
      </c>
      <c r="Q92" s="32">
        <f t="array" ref="Q92">AVERAGE(IF($A$2:$A$85=$A92,IF($D$2:$D$85=$D92,IF($F$2:$F$85=$F92,Q$2:Q$85))))</f>
        <v>0</v>
      </c>
      <c r="R92" s="32">
        <f t="array" ref="R92">AVERAGE(IF($A$2:$A$85=$A92,IF($D$2:$D$85=$D92,IF($F$2:$F$85=$F92,R$2:R$85))))</f>
        <v>0</v>
      </c>
    </row>
    <row r="93" spans="1:20" x14ac:dyDescent="0.15">
      <c r="A93" s="14" t="s">
        <v>98</v>
      </c>
      <c r="B93" s="9" t="s">
        <v>64</v>
      </c>
      <c r="C93" s="50" t="s">
        <v>119</v>
      </c>
      <c r="D93" s="14" t="s">
        <v>60</v>
      </c>
      <c r="E93" s="9">
        <f t="array" ref="E93">COUNT(IF($A$2:$A$85=$A93,IF($D$2:$D$85=$D93,IF($F$2:$F$85=$F93,$E$2:$E$85))))</f>
        <v>0</v>
      </c>
      <c r="F93" s="14" t="s">
        <v>52</v>
      </c>
      <c r="G93" s="32">
        <f t="array" ref="G93">AVERAGE(IF($A$2:$A$85=$A93,IF($D$2:$D$85=$D93,G$2:G$85)))</f>
        <v>2.6777776666666671</v>
      </c>
      <c r="H93" s="32">
        <f t="array" ref="H93">AVERAGE(IF($A$2:$A$85=$A93,IF($D$2:$D$85=$D93,H$2:H$85)))</f>
        <v>2.4944443333333335</v>
      </c>
      <c r="I93" s="32">
        <f t="array" ref="I93">AVERAGE(IF($A$2:$A$85=$A93,IF($D$2:$D$85=$D93,I$2:I$85)))</f>
        <v>2.8833333333333329</v>
      </c>
      <c r="J93" s="32">
        <f t="array" ref="J93">AVERAGE(IF($A$2:$A$85=$A93,IF($D$2:$D$85=$D93,J$2:J$85)))</f>
        <v>2.7222223333333333</v>
      </c>
      <c r="K93" s="30" t="s">
        <v>15</v>
      </c>
      <c r="L93" s="30" t="s">
        <v>15</v>
      </c>
      <c r="M93" s="30" t="s">
        <v>15</v>
      </c>
      <c r="N93" s="30" t="s">
        <v>15</v>
      </c>
      <c r="O93" s="30" t="s">
        <v>15</v>
      </c>
      <c r="P93" s="30" t="s">
        <v>15</v>
      </c>
      <c r="Q93" s="30" t="s">
        <v>15</v>
      </c>
      <c r="R93" s="30" t="s">
        <v>15</v>
      </c>
    </row>
    <row r="94" spans="1:20" x14ac:dyDescent="0.15">
      <c r="A94" s="13" t="s">
        <v>99</v>
      </c>
      <c r="B94" s="8" t="s">
        <v>79</v>
      </c>
      <c r="C94" s="13" t="s">
        <v>118</v>
      </c>
      <c r="D94" s="13" t="s">
        <v>60</v>
      </c>
      <c r="E94" s="8">
        <f t="array" ref="E94">COUNT(IF($A$2:$A$85=$A94,IF($D$2:$D$85=$D94,IF($F$2:$F$85=$F94,$E$2:$E$85))))</f>
        <v>3</v>
      </c>
      <c r="F94" s="13" t="s">
        <v>52</v>
      </c>
      <c r="G94" s="32">
        <f t="array" ref="G94">AVERAGE(IF($A$2:$A$85=$A94,IF($D$2:$D$85=$D94,G$2:G$85)))</f>
        <v>3.5222223333333331</v>
      </c>
      <c r="H94" s="32">
        <f t="array" ref="H94">AVERAGE(IF($A$2:$A$85=$A94,IF($D$2:$D$85=$D94,H$2:H$85)))</f>
        <v>2.7000000000000006</v>
      </c>
      <c r="I94" s="32">
        <f t="array" ref="I94">AVERAGE(IF($A$2:$A$85=$A94,IF($D$2:$D$85=$D94,I$2:I$85)))</f>
        <v>2.9888889999999999</v>
      </c>
      <c r="J94" s="32">
        <f t="array" ref="J94">AVERAGE(IF($A$2:$A$85=$A94,IF($D$2:$D$85=$D94,J$2:J$85)))</f>
        <v>3.3055553333333338</v>
      </c>
      <c r="K94" s="32">
        <f t="array" ref="K94">AVERAGE(IF($A$2:$A$85=$A94,IF($D$2:$D$85=$D94,IF($F$2:$F$85=$F94,K$2:K$85))))</f>
        <v>0</v>
      </c>
      <c r="L94" s="32">
        <f t="array" ref="L94">AVERAGE(IF($A$2:$A$85=$A94,IF($D$2:$D$85=$D94,IF($F$2:$F$85=$F94,L$2:L$85))))</f>
        <v>0</v>
      </c>
      <c r="M94" s="32">
        <f t="array" ref="M94">AVERAGE(IF($A$2:$A$85=$A94,IF($D$2:$D$85=$D94,IF($F$2:$F$85=$F94,M$2:M$85))))</f>
        <v>0</v>
      </c>
      <c r="N94" s="32">
        <f t="array" ref="N94">AVERAGE(IF($A$2:$A$85=$A94,IF($D$2:$D$85=$D94,IF($F$2:$F$85=$F94,N$2:N$85))))</f>
        <v>0</v>
      </c>
      <c r="O94" s="32">
        <f t="array" ref="O94">AVERAGE(IF($A$2:$A$85=$A94,IF($D$2:$D$85=$D94,IF($F$2:$F$85=$F94,O$2:O$85))))</f>
        <v>0</v>
      </c>
      <c r="P94" s="32">
        <f t="array" ref="P94">AVERAGE(IF($A$2:$A$85=$A94,IF($D$2:$D$85=$D94,IF($F$2:$F$85=$F94,P$2:P$85))))</f>
        <v>0</v>
      </c>
      <c r="Q94" s="32">
        <f t="array" ref="Q94">AVERAGE(IF($A$2:$A$85=$A94,IF($D$2:$D$85=$D94,IF($F$2:$F$85=$F94,Q$2:Q$85))))</f>
        <v>0</v>
      </c>
      <c r="R94" s="32">
        <f t="array" ref="R94">AVERAGE(IF($A$2:$A$85=$A94,IF($D$2:$D$85=$D94,IF($F$2:$F$85=$F94,R$2:R$85))))</f>
        <v>0</v>
      </c>
    </row>
    <row r="95" spans="1:20" x14ac:dyDescent="0.15">
      <c r="A95" s="14" t="s">
        <v>100</v>
      </c>
      <c r="B95" s="9" t="s">
        <v>79</v>
      </c>
      <c r="C95" s="50" t="s">
        <v>119</v>
      </c>
      <c r="D95" s="14" t="s">
        <v>60</v>
      </c>
      <c r="E95" s="9">
        <f t="array" ref="E95">COUNT(IF($A$2:$A$85=$A95,IF($D$2:$D$85=$D95,IF($F$2:$F$85=$F95,$E$2:$E$85))))</f>
        <v>2</v>
      </c>
      <c r="F95" s="14" t="s">
        <v>52</v>
      </c>
      <c r="G95" s="32">
        <f t="array" ref="G95">AVERAGE(IF($A$2:$A$85=$A95,IF($D$2:$D$85=$D95,G$2:G$85)))</f>
        <v>3.2666663333333332</v>
      </c>
      <c r="H95" s="32">
        <f t="array" ref="H95">AVERAGE(IF($A$2:$A$85=$A95,IF($D$2:$D$85=$D95,H$2:H$85)))</f>
        <v>3.15</v>
      </c>
      <c r="I95" s="32">
        <f t="array" ref="I95">AVERAGE(IF($A$2:$A$85=$A95,IF($D$2:$D$85=$D95,I$2:I$85)))</f>
        <v>2.8555556666666662</v>
      </c>
      <c r="J95" s="32">
        <f t="array" ref="J95">AVERAGE(IF($A$2:$A$85=$A95,IF($D$2:$D$85=$D95,J$2:J$85)))</f>
        <v>3.6222220000000003</v>
      </c>
      <c r="K95" s="30">
        <f t="array" ref="K95">AVERAGE(IF($A$2:$A$85=$A95,IF($D$2:$D$85=$D95,IF($F$2:$F$85=$F95,K$2:K$85))))</f>
        <v>0</v>
      </c>
      <c r="L95" s="30">
        <f t="array" ref="L95">AVERAGE(IF($A$2:$A$85=$A95,IF($D$2:$D$85=$D95,IF($F$2:$F$85=$F95,L$2:L$85))))</f>
        <v>0</v>
      </c>
      <c r="M95" s="30">
        <f t="array" ref="M95">AVERAGE(IF($A$2:$A$85=$A95,IF($D$2:$D$85=$D95,IF($F$2:$F$85=$F95,M$2:M$85))))</f>
        <v>0</v>
      </c>
      <c r="N95" s="30">
        <f t="array" ref="N95">AVERAGE(IF($A$2:$A$85=$A95,IF($D$2:$D$85=$D95,IF($F$2:$F$85=$F95,N$2:N$85))))</f>
        <v>0</v>
      </c>
      <c r="O95" s="30">
        <f t="array" ref="O95">AVERAGE(IF($A$2:$A$85=$A95,IF($D$2:$D$85=$D95,IF($F$2:$F$85=$F95,O$2:O$85))))</f>
        <v>0</v>
      </c>
      <c r="P95" s="30">
        <f t="array" ref="P95">AVERAGE(IF($A$2:$A$85=$A95,IF($D$2:$D$85=$D95,IF($F$2:$F$85=$F95,P$2:P$85))))</f>
        <v>0</v>
      </c>
      <c r="Q95" s="30">
        <f t="array" ref="Q95">AVERAGE(IF($A$2:$A$85=$A95,IF($D$2:$D$85=$D95,IF($F$2:$F$85=$F95,Q$2:Q$85))))</f>
        <v>0</v>
      </c>
      <c r="R95" s="30">
        <f t="array" ref="R95">AVERAGE(IF($A$2:$A$85=$A95,IF($D$2:$D$85=$D95,IF($F$2:$F$85=$F95,R$2:R$85))))</f>
        <v>0</v>
      </c>
    </row>
    <row r="96" spans="1:20" x14ac:dyDescent="0.15">
      <c r="A96" s="13" t="s">
        <v>101</v>
      </c>
      <c r="B96" s="8" t="s">
        <v>64</v>
      </c>
      <c r="C96" s="13" t="s">
        <v>118</v>
      </c>
      <c r="D96" s="13" t="s">
        <v>60</v>
      </c>
      <c r="E96" s="8">
        <f t="array" ref="E96">COUNT(IF($A$2:$A$85=$A96,IF($D$2:$D$85=$D96,IF($F$2:$F$85=$F96,$E$2:$E$85))))</f>
        <v>1</v>
      </c>
      <c r="F96" s="13" t="s">
        <v>52</v>
      </c>
      <c r="G96" s="32">
        <f t="array" ref="G96">AVERAGE(IF($A$2:$A$85=$A96,IF($D$2:$D$85=$D96,G$2:G$85)))</f>
        <v>2.5166666666666666</v>
      </c>
      <c r="H96" s="32">
        <f t="array" ref="H96">AVERAGE(IF($A$2:$A$85=$A96,IF($D$2:$D$85=$D96,H$2:H$85)))</f>
        <v>2.4888889999999999</v>
      </c>
      <c r="I96" s="32">
        <f t="array" ref="I96">AVERAGE(IF($A$2:$A$85=$A96,IF($D$2:$D$85=$D96,I$2:I$85)))</f>
        <v>2.3611109999999997</v>
      </c>
      <c r="J96" s="32">
        <f t="array" ref="J96">AVERAGE(IF($A$2:$A$85=$A96,IF($D$2:$D$85=$D96,J$2:J$85)))</f>
        <v>2.2333329999999996</v>
      </c>
      <c r="K96" s="32">
        <f t="array" ref="K96">AVERAGE(IF($A$2:$A$85=$A96,IF($D$2:$D$85=$D96,IF($F$2:$F$85=$F96,K$2:K$85))))</f>
        <v>0</v>
      </c>
      <c r="L96" s="32">
        <f t="array" ref="L96">AVERAGE(IF($A$2:$A$85=$A96,IF($D$2:$D$85=$D96,IF($F$2:$F$85=$F96,L$2:L$85))))</f>
        <v>0</v>
      </c>
      <c r="M96" s="32">
        <f t="array" ref="M96">AVERAGE(IF($A$2:$A$85=$A96,IF($D$2:$D$85=$D96,IF($F$2:$F$85=$F96,M$2:M$85))))</f>
        <v>0</v>
      </c>
      <c r="N96" s="32">
        <f t="array" ref="N96">AVERAGE(IF($A$2:$A$85=$A96,IF($D$2:$D$85=$D96,IF($F$2:$F$85=$F96,N$2:N$85))))</f>
        <v>0</v>
      </c>
      <c r="O96" s="32">
        <f t="array" ref="O96">AVERAGE(IF($A$2:$A$85=$A96,IF($D$2:$D$85=$D96,IF($F$2:$F$85=$F96,O$2:O$85))))</f>
        <v>0</v>
      </c>
      <c r="P96" s="32">
        <f t="array" ref="P96">AVERAGE(IF($A$2:$A$85=$A96,IF($D$2:$D$85=$D96,IF($F$2:$F$85=$F96,P$2:P$85))))</f>
        <v>0</v>
      </c>
      <c r="Q96" s="32">
        <f t="array" ref="Q96">AVERAGE(IF($A$2:$A$85=$A96,IF($D$2:$D$85=$D96,IF($F$2:$F$85=$F96,Q$2:Q$85))))</f>
        <v>0</v>
      </c>
      <c r="R96" s="32">
        <f t="array" ref="R96">AVERAGE(IF($A$2:$A$85=$A96,IF($D$2:$D$85=$D96,IF($F$2:$F$85=$F96,R$2:R$85))))</f>
        <v>0</v>
      </c>
    </row>
    <row r="97" spans="1:18" x14ac:dyDescent="0.15">
      <c r="A97" s="14" t="s">
        <v>102</v>
      </c>
      <c r="B97" s="9" t="s">
        <v>64</v>
      </c>
      <c r="C97" s="50" t="s">
        <v>119</v>
      </c>
      <c r="D97" s="14" t="s">
        <v>60</v>
      </c>
      <c r="E97" s="9">
        <f t="array" ref="E97">COUNT(IF($A$2:$A$85=$A97,IF($D$2:$D$85=$D97,IF($F$2:$F$85=$F97,$E$2:$E$85))))</f>
        <v>0</v>
      </c>
      <c r="F97" s="14" t="s">
        <v>52</v>
      </c>
      <c r="G97" s="32">
        <f t="array" ref="G97">AVERAGE(IF($A$2:$A$85=$A97,IF($D$2:$D$85=$D97,G$2:G$85)))</f>
        <v>3.0166666666666671</v>
      </c>
      <c r="H97" s="32">
        <f t="array" ref="H97">AVERAGE(IF($A$2:$A$85=$A97,IF($D$2:$D$85=$D97,H$2:H$85)))</f>
        <v>2.5611109999999999</v>
      </c>
      <c r="I97" s="32">
        <f t="array" ref="I97">AVERAGE(IF($A$2:$A$85=$A97,IF($D$2:$D$85=$D97,I$2:I$85)))</f>
        <v>2.5111110000000001</v>
      </c>
      <c r="J97" s="32">
        <f t="array" ref="J97">AVERAGE(IF($A$2:$A$85=$A97,IF($D$2:$D$85=$D97,J$2:J$85)))</f>
        <v>2.7111110000000003</v>
      </c>
      <c r="K97" s="30" t="s">
        <v>15</v>
      </c>
      <c r="L97" s="30" t="s">
        <v>15</v>
      </c>
      <c r="M97" s="30" t="s">
        <v>15</v>
      </c>
      <c r="N97" s="30" t="s">
        <v>15</v>
      </c>
      <c r="O97" s="30" t="s">
        <v>15</v>
      </c>
      <c r="P97" s="30" t="s">
        <v>15</v>
      </c>
      <c r="Q97" s="30" t="s">
        <v>15</v>
      </c>
      <c r="R97" s="30" t="s">
        <v>15</v>
      </c>
    </row>
    <row r="98" spans="1:18" x14ac:dyDescent="0.15">
      <c r="A98" s="13" t="s">
        <v>103</v>
      </c>
      <c r="B98" s="8" t="s">
        <v>79</v>
      </c>
      <c r="C98" s="13" t="s">
        <v>118</v>
      </c>
      <c r="D98" s="13" t="s">
        <v>60</v>
      </c>
      <c r="E98" s="8">
        <f t="array" ref="E98">COUNT(IF($A$2:$A$85=$A98,IF($D$2:$D$85=$D98,IF($F$2:$F$85=$F98,$E$2:$E$85))))</f>
        <v>1</v>
      </c>
      <c r="F98" s="13" t="s">
        <v>52</v>
      </c>
      <c r="G98" s="32">
        <f t="array" ref="G98">AVERAGE(IF($A$2:$A$85=$A98,IF($D$2:$D$85=$D98,G$2:G$85)))</f>
        <v>4.05</v>
      </c>
      <c r="H98" s="32">
        <f t="array" ref="H98">AVERAGE(IF($A$2:$A$85=$A98,IF($D$2:$D$85=$D98,H$2:H$85)))</f>
        <v>3.2777780000000001</v>
      </c>
      <c r="I98" s="32">
        <f t="array" ref="I98">AVERAGE(IF($A$2:$A$85=$A98,IF($D$2:$D$85=$D98,I$2:I$85)))</f>
        <v>3.1888890000000001</v>
      </c>
      <c r="J98" s="32">
        <f t="array" ref="J98">AVERAGE(IF($A$2:$A$85=$A98,IF($D$2:$D$85=$D98,J$2:J$85)))</f>
        <v>3.6388886666666664</v>
      </c>
      <c r="K98" s="32">
        <f t="array" ref="K98">AVERAGE(IF($A$2:$A$85=$A98,IF($D$2:$D$85=$D98,IF($F$2:$F$85=$F98,K$2:K$85))))</f>
        <v>0</v>
      </c>
      <c r="L98" s="32">
        <f t="array" ref="L98">AVERAGE(IF($A$2:$A$85=$A98,IF($D$2:$D$85=$D98,IF($F$2:$F$85=$F98,L$2:L$85))))</f>
        <v>0</v>
      </c>
      <c r="M98" s="32">
        <f t="array" ref="M98">AVERAGE(IF($A$2:$A$85=$A98,IF($D$2:$D$85=$D98,IF($F$2:$F$85=$F98,M$2:M$85))))</f>
        <v>0</v>
      </c>
      <c r="N98" s="32">
        <f t="array" ref="N98">AVERAGE(IF($A$2:$A$85=$A98,IF($D$2:$D$85=$D98,IF($F$2:$F$85=$F98,N$2:N$85))))</f>
        <v>0</v>
      </c>
      <c r="O98" s="32">
        <f t="array" ref="O98">AVERAGE(IF($A$2:$A$85=$A98,IF($D$2:$D$85=$D98,IF($F$2:$F$85=$F98,O$2:O$85))))</f>
        <v>0</v>
      </c>
      <c r="P98" s="32">
        <f t="array" ref="P98">AVERAGE(IF($A$2:$A$85=$A98,IF($D$2:$D$85=$D98,IF($F$2:$F$85=$F98,P$2:P$85))))</f>
        <v>0</v>
      </c>
      <c r="Q98" s="32">
        <f t="array" ref="Q98">AVERAGE(IF($A$2:$A$85=$A98,IF($D$2:$D$85=$D98,IF($F$2:$F$85=$F98,Q$2:Q$85))))</f>
        <v>0</v>
      </c>
      <c r="R98" s="32">
        <f t="array" ref="R98">AVERAGE(IF($A$2:$A$85=$A98,IF($D$2:$D$85=$D98,IF($F$2:$F$85=$F98,R$2:R$85))))</f>
        <v>0</v>
      </c>
    </row>
    <row r="99" spans="1:18" x14ac:dyDescent="0.15">
      <c r="A99" s="14" t="s">
        <v>104</v>
      </c>
      <c r="B99" s="9" t="s">
        <v>79</v>
      </c>
      <c r="C99" s="50" t="s">
        <v>119</v>
      </c>
      <c r="D99" s="14" t="s">
        <v>60</v>
      </c>
      <c r="E99" s="9">
        <f t="array" ref="E99">COUNT(IF($A$2:$A$85=$A99,IF($D$2:$D$85=$D99,IF($F$2:$F$85=$F99,$E$2:$E$85))))</f>
        <v>1</v>
      </c>
      <c r="F99" s="14" t="s">
        <v>52</v>
      </c>
      <c r="G99" s="32">
        <f t="array" ref="G99">AVERAGE(IF($A$2:$A$85=$A99,IF($D$2:$D$85=$D99,G$2:G$85)))</f>
        <v>3.161111</v>
      </c>
      <c r="H99" s="32">
        <f t="array" ref="H99">AVERAGE(IF($A$2:$A$85=$A99,IF($D$2:$D$85=$D99,H$2:H$85)))</f>
        <v>2.6333333333333333</v>
      </c>
      <c r="I99" s="32">
        <f t="array" ref="I99">AVERAGE(IF($A$2:$A$85=$A99,IF($D$2:$D$85=$D99,I$2:I$85)))</f>
        <v>2.9499996666666668</v>
      </c>
      <c r="J99" s="32">
        <f t="array" ref="J99">AVERAGE(IF($A$2:$A$85=$A99,IF($D$2:$D$85=$D99,J$2:J$85)))</f>
        <v>2.8166663333333335</v>
      </c>
      <c r="K99" s="30">
        <f t="array" ref="K99">AVERAGE(IF($A$2:$A$85=$A99,IF($D$2:$D$85=$D99,IF($F$2:$F$85=$F99,K$2:K$85))))</f>
        <v>0</v>
      </c>
      <c r="L99" s="30">
        <f t="array" ref="L99">AVERAGE(IF($A$2:$A$85=$A99,IF($D$2:$D$85=$D99,IF($F$2:$F$85=$F99,L$2:L$85))))</f>
        <v>0</v>
      </c>
      <c r="M99" s="30">
        <f t="array" ref="M99">AVERAGE(IF($A$2:$A$85=$A99,IF($D$2:$D$85=$D99,IF($F$2:$F$85=$F99,M$2:M$85))))</f>
        <v>0</v>
      </c>
      <c r="N99" s="30">
        <f t="array" ref="N99">AVERAGE(IF($A$2:$A$85=$A99,IF($D$2:$D$85=$D99,IF($F$2:$F$85=$F99,N$2:N$85))))</f>
        <v>0</v>
      </c>
      <c r="O99" s="30">
        <f t="array" ref="O99">AVERAGE(IF($A$2:$A$85=$A99,IF($D$2:$D$85=$D99,IF($F$2:$F$85=$F99,O$2:O$85))))</f>
        <v>0</v>
      </c>
      <c r="P99" s="30">
        <f t="array" ref="P99">AVERAGE(IF($A$2:$A$85=$A99,IF($D$2:$D$85=$D99,IF($F$2:$F$85=$F99,P$2:P$85))))</f>
        <v>0</v>
      </c>
      <c r="Q99" s="30">
        <f t="array" ref="Q99">AVERAGE(IF($A$2:$A$85=$A99,IF($D$2:$D$85=$D99,IF($F$2:$F$85=$F99,Q$2:Q$85))))</f>
        <v>0</v>
      </c>
      <c r="R99" s="30">
        <f t="array" ref="R99">AVERAGE(IF($A$2:$A$85=$A99,IF($D$2:$D$85=$D99,IF($F$2:$F$85=$F99,R$2:R$85))))</f>
        <v>0</v>
      </c>
    </row>
    <row r="100" spans="1:18" x14ac:dyDescent="0.15">
      <c r="A100" s="13" t="s">
        <v>105</v>
      </c>
      <c r="B100" s="8" t="s">
        <v>64</v>
      </c>
      <c r="C100" s="13" t="s">
        <v>118</v>
      </c>
      <c r="D100" s="13" t="s">
        <v>60</v>
      </c>
      <c r="E100" s="8">
        <f t="array" ref="E100">COUNT(IF($A$2:$A$85=$A100,IF($D$2:$D$85=$D100,IF($F$2:$F$85=$F100,$E$2:$E$85))))</f>
        <v>0</v>
      </c>
      <c r="F100" s="13" t="s">
        <v>52</v>
      </c>
      <c r="G100" s="32">
        <f t="array" ref="G100">AVERAGE(IF($A$2:$A$85=$A100,IF($D$2:$D$85=$D100,G$2:G$85)))</f>
        <v>3.3555553333333332</v>
      </c>
      <c r="H100" s="32">
        <f t="array" ref="H100">AVERAGE(IF($A$2:$A$85=$A100,IF($D$2:$D$85=$D100,H$2:H$85)))</f>
        <v>3.15</v>
      </c>
      <c r="I100" s="32">
        <f t="array" ref="I100">AVERAGE(IF($A$2:$A$85=$A100,IF($D$2:$D$85=$D100,I$2:I$85)))</f>
        <v>3.1555556666666664</v>
      </c>
      <c r="J100" s="32">
        <f t="array" ref="J100">AVERAGE(IF($A$2:$A$85=$A100,IF($D$2:$D$85=$D100,J$2:J$85)))</f>
        <v>2.9833333333333338</v>
      </c>
      <c r="K100" s="32" t="s">
        <v>15</v>
      </c>
      <c r="L100" s="32" t="s">
        <v>15</v>
      </c>
      <c r="M100" s="32" t="s">
        <v>15</v>
      </c>
      <c r="N100" s="32" t="s">
        <v>15</v>
      </c>
      <c r="O100" s="32" t="s">
        <v>15</v>
      </c>
      <c r="P100" s="32" t="s">
        <v>15</v>
      </c>
      <c r="Q100" s="32" t="s">
        <v>15</v>
      </c>
      <c r="R100" s="32" t="s">
        <v>15</v>
      </c>
    </row>
    <row r="101" spans="1:18" x14ac:dyDescent="0.15">
      <c r="A101" s="14" t="s">
        <v>106</v>
      </c>
      <c r="B101" s="9" t="s">
        <v>64</v>
      </c>
      <c r="C101" s="50" t="s">
        <v>119</v>
      </c>
      <c r="D101" s="14" t="s">
        <v>60</v>
      </c>
      <c r="E101" s="9">
        <f t="array" ref="E101">COUNT(IF($A$2:$A$85=$A101,IF($D$2:$D$85=$D101,IF($F$2:$F$85=$F101,$E$2:$E$85))))</f>
        <v>0</v>
      </c>
      <c r="F101" s="14" t="s">
        <v>52</v>
      </c>
      <c r="G101" s="30" t="s">
        <v>15</v>
      </c>
      <c r="H101" s="30" t="s">
        <v>15</v>
      </c>
      <c r="I101" s="30" t="s">
        <v>15</v>
      </c>
      <c r="J101" s="30" t="s">
        <v>15</v>
      </c>
      <c r="K101" s="30" t="s">
        <v>15</v>
      </c>
      <c r="L101" s="30" t="s">
        <v>15</v>
      </c>
      <c r="M101" s="30" t="s">
        <v>15</v>
      </c>
      <c r="N101" s="30" t="s">
        <v>15</v>
      </c>
      <c r="O101" s="30" t="s">
        <v>15</v>
      </c>
      <c r="P101" s="30" t="s">
        <v>15</v>
      </c>
      <c r="Q101" s="30" t="s">
        <v>15</v>
      </c>
      <c r="R101" s="30" t="s">
        <v>15</v>
      </c>
    </row>
    <row r="102" spans="1:18" x14ac:dyDescent="0.15">
      <c r="A102" s="13" t="s">
        <v>107</v>
      </c>
      <c r="B102" s="8" t="s">
        <v>79</v>
      </c>
      <c r="C102" s="13" t="s">
        <v>118</v>
      </c>
      <c r="D102" s="13" t="s">
        <v>60</v>
      </c>
      <c r="E102" s="8">
        <f t="array" ref="E102">COUNT(IF($A$2:$A$85=$A102,IF($D$2:$D$85=$D102,IF($F$2:$F$85=$F102,$E$2:$E$85))))</f>
        <v>0</v>
      </c>
      <c r="F102" s="13" t="s">
        <v>52</v>
      </c>
      <c r="G102" s="32">
        <f t="array" ref="G102">AVERAGE(IF($A$2:$A$85=$A102,IF($D$2:$D$85=$D102,G$2:G$85)))</f>
        <v>3.2611109999999996</v>
      </c>
      <c r="H102" s="32">
        <f t="array" ref="H102">AVERAGE(IF($A$2:$A$85=$A102,IF($D$2:$D$85=$D102,H$2:H$85)))</f>
        <v>3.4944443333333335</v>
      </c>
      <c r="I102" s="32">
        <f t="array" ref="I102">AVERAGE(IF($A$2:$A$85=$A102,IF($D$2:$D$85=$D102,I$2:I$85)))</f>
        <v>3.2777776666666667</v>
      </c>
      <c r="J102" s="32">
        <f t="array" ref="J102">AVERAGE(IF($A$2:$A$85=$A102,IF($D$2:$D$85=$D102,J$2:J$85)))</f>
        <v>3.8166663333333335</v>
      </c>
      <c r="K102" s="32" t="s">
        <v>15</v>
      </c>
      <c r="L102" s="32" t="s">
        <v>15</v>
      </c>
      <c r="M102" s="32" t="s">
        <v>15</v>
      </c>
      <c r="N102" s="32" t="s">
        <v>15</v>
      </c>
      <c r="O102" s="32" t="s">
        <v>15</v>
      </c>
      <c r="P102" s="32" t="s">
        <v>15</v>
      </c>
      <c r="Q102" s="32" t="s">
        <v>15</v>
      </c>
      <c r="R102" s="32" t="s">
        <v>15</v>
      </c>
    </row>
    <row r="103" spans="1:18" x14ac:dyDescent="0.15">
      <c r="A103" s="14" t="s">
        <v>108</v>
      </c>
      <c r="B103" s="9" t="s">
        <v>79</v>
      </c>
      <c r="C103" s="50" t="s">
        <v>119</v>
      </c>
      <c r="D103" s="14" t="s">
        <v>60</v>
      </c>
      <c r="E103" s="9">
        <f t="array" ref="E103">COUNT(IF($A$2:$A$85=$A103,IF($D$2:$D$85=$D103,IF($F$2:$F$85=$F103,$E$2:$E$85))))</f>
        <v>1</v>
      </c>
      <c r="F103" s="14" t="s">
        <v>52</v>
      </c>
      <c r="G103" s="32">
        <f t="array" ref="G103">AVERAGE(IF($A$2:$A$85=$A103,IF($D$2:$D$85=$D103,G$2:G$85)))</f>
        <v>2.9499999999999997</v>
      </c>
      <c r="H103" s="32">
        <f t="array" ref="H103">AVERAGE(IF($A$2:$A$85=$A103,IF($D$2:$D$85=$D103,H$2:H$85)))</f>
        <v>2.5111110000000001</v>
      </c>
      <c r="I103" s="32">
        <f t="array" ref="I103">AVERAGE(IF($A$2:$A$85=$A103,IF($D$2:$D$85=$D103,I$2:I$85)))</f>
        <v>3.1111113333333336</v>
      </c>
      <c r="J103" s="32">
        <f t="array" ref="J103">AVERAGE(IF($A$2:$A$85=$A103,IF($D$2:$D$85=$D103,J$2:J$85)))</f>
        <v>2.7833333333333332</v>
      </c>
      <c r="K103" s="30">
        <f t="array" ref="K103">AVERAGE(IF($A$2:$A$85=$A103,IF($D$2:$D$85=$D103,IF($F$2:$F$85=$F103,K$2:K$85))))</f>
        <v>0</v>
      </c>
      <c r="L103" s="30">
        <f t="array" ref="L103">AVERAGE(IF($A$2:$A$85=$A103,IF($D$2:$D$85=$D103,IF($F$2:$F$85=$F103,L$2:L$85))))</f>
        <v>0</v>
      </c>
      <c r="M103" s="30">
        <f t="array" ref="M103">AVERAGE(IF($A$2:$A$85=$A103,IF($D$2:$D$85=$D103,IF($F$2:$F$85=$F103,M$2:M$85))))</f>
        <v>0</v>
      </c>
      <c r="N103" s="30">
        <f t="array" ref="N103">AVERAGE(IF($A$2:$A$85=$A103,IF($D$2:$D$85=$D103,IF($F$2:$F$85=$F103,N$2:N$85))))</f>
        <v>0</v>
      </c>
      <c r="O103" s="30">
        <f t="array" ref="O103">AVERAGE(IF($A$2:$A$85=$A103,IF($D$2:$D$85=$D103,IF($F$2:$F$85=$F103,O$2:O$85))))</f>
        <v>0</v>
      </c>
      <c r="P103" s="30">
        <f t="array" ref="P103">AVERAGE(IF($A$2:$A$85=$A103,IF($D$2:$D$85=$D103,IF($F$2:$F$85=$F103,P$2:P$85))))</f>
        <v>0</v>
      </c>
      <c r="Q103" s="30">
        <f t="array" ref="Q103">AVERAGE(IF($A$2:$A$85=$A103,IF($D$2:$D$85=$D103,IF($F$2:$F$85=$F103,Q$2:Q$85))))</f>
        <v>0</v>
      </c>
      <c r="R103" s="30">
        <f t="array" ref="R103">AVERAGE(IF($A$2:$A$85=$A103,IF($D$2:$D$85=$D103,IF($F$2:$F$85=$F103,R$2:R$85))))</f>
        <v>0</v>
      </c>
    </row>
    <row r="104" spans="1:18" x14ac:dyDescent="0.15">
      <c r="A104" s="13" t="s">
        <v>109</v>
      </c>
      <c r="B104" s="8" t="s">
        <v>64</v>
      </c>
      <c r="C104" s="13" t="s">
        <v>118</v>
      </c>
      <c r="D104" s="13" t="s">
        <v>60</v>
      </c>
      <c r="E104" s="8">
        <f t="array" ref="E104">COUNT(IF($A$2:$A$85=$A104,IF($D$2:$D$85=$D104,IF($F$2:$F$85=$F104,$E$2:$E$85))))</f>
        <v>2</v>
      </c>
      <c r="F104" s="13" t="s">
        <v>52</v>
      </c>
      <c r="G104" s="32">
        <f t="array" ref="G104">AVERAGE(IF($A$2:$A$85=$A104,IF($D$2:$D$85=$D104,G$2:G$85)))</f>
        <v>2.7111110000000003</v>
      </c>
      <c r="H104" s="32">
        <f t="array" ref="H104">AVERAGE(IF($A$2:$A$85=$A104,IF($D$2:$D$85=$D104,H$2:H$85)))</f>
        <v>2.588889</v>
      </c>
      <c r="I104" s="32">
        <f t="array" ref="I104">AVERAGE(IF($A$2:$A$85=$A104,IF($D$2:$D$85=$D104,I$2:I$85)))</f>
        <v>2.4944446666666669</v>
      </c>
      <c r="J104" s="32">
        <f t="array" ref="J104">AVERAGE(IF($A$2:$A$85=$A104,IF($D$2:$D$85=$D104,J$2:J$85)))</f>
        <v>2.3222223333333334</v>
      </c>
      <c r="K104" s="32">
        <f t="array" ref="K104">AVERAGE(IF($A$2:$A$85=$A104,IF($D$2:$D$85=$D104,IF($F$2:$F$85=$F104,K$2:K$85))))</f>
        <v>0</v>
      </c>
      <c r="L104" s="32">
        <f t="array" ref="L104">AVERAGE(IF($A$2:$A$85=$A104,IF($D$2:$D$85=$D104,IF($F$2:$F$85=$F104,L$2:L$85))))</f>
        <v>0</v>
      </c>
      <c r="M104" s="32">
        <f t="array" ref="M104">AVERAGE(IF($A$2:$A$85=$A104,IF($D$2:$D$85=$D104,IF($F$2:$F$85=$F104,M$2:M$85))))</f>
        <v>0</v>
      </c>
      <c r="N104" s="32">
        <f t="array" ref="N104">AVERAGE(IF($A$2:$A$85=$A104,IF($D$2:$D$85=$D104,IF($F$2:$F$85=$F104,N$2:N$85))))</f>
        <v>0</v>
      </c>
      <c r="O104" s="32">
        <f t="array" ref="O104">AVERAGE(IF($A$2:$A$85=$A104,IF($D$2:$D$85=$D104,IF($F$2:$F$85=$F104,O$2:O$85))))</f>
        <v>0</v>
      </c>
      <c r="P104" s="32">
        <f t="array" ref="P104">AVERAGE(IF($A$2:$A$85=$A104,IF($D$2:$D$85=$D104,IF($F$2:$F$85=$F104,P$2:P$85))))</f>
        <v>0</v>
      </c>
      <c r="Q104" s="32">
        <f t="array" ref="Q104">AVERAGE(IF($A$2:$A$85=$A104,IF($D$2:$D$85=$D104,IF($F$2:$F$85=$F104,Q$2:Q$85))))</f>
        <v>0</v>
      </c>
      <c r="R104" s="32">
        <f t="array" ref="R104">AVERAGE(IF($A$2:$A$85=$A104,IF($D$2:$D$85=$D104,IF($F$2:$F$85=$F104,R$2:R$85))))</f>
        <v>0</v>
      </c>
    </row>
    <row r="105" spans="1:18" x14ac:dyDescent="0.15">
      <c r="A105" s="14" t="s">
        <v>110</v>
      </c>
      <c r="B105" s="9" t="s">
        <v>64</v>
      </c>
      <c r="C105" s="50" t="s">
        <v>119</v>
      </c>
      <c r="D105" s="14" t="s">
        <v>60</v>
      </c>
      <c r="E105" s="9">
        <f t="array" ref="E105">COUNT(IF($A$2:$A$85=$A105,IF($D$2:$D$85=$D105,IF($F$2:$F$85=$F105,$E$2:$E$85))))</f>
        <v>1</v>
      </c>
      <c r="F105" s="14" t="s">
        <v>52</v>
      </c>
      <c r="G105" s="32">
        <f t="array" ref="G105">AVERAGE(IF($A$2:$A$85=$A105,IF($D$2:$D$85=$D105,G$2:G$85)))</f>
        <v>1.9555553333333335</v>
      </c>
      <c r="H105" s="32">
        <f t="array" ref="H105">AVERAGE(IF($A$2:$A$85=$A105,IF($D$2:$D$85=$D105,H$2:H$85)))</f>
        <v>1.9944446666666664</v>
      </c>
      <c r="I105" s="32">
        <f t="array" ref="I105">AVERAGE(IF($A$2:$A$85=$A105,IF($D$2:$D$85=$D105,I$2:I$85)))</f>
        <v>2.0111110000000001</v>
      </c>
      <c r="J105" s="32">
        <f t="array" ref="J105">AVERAGE(IF($A$2:$A$85=$A105,IF($D$2:$D$85=$D105,J$2:J$85)))</f>
        <v>2.0944443333333331</v>
      </c>
      <c r="K105" s="30">
        <f t="array" ref="K105">AVERAGE(IF($A$2:$A$85=$A105,IF($D$2:$D$85=$D105,IF($F$2:$F$85=$F105,K$2:K$85))))</f>
        <v>0</v>
      </c>
      <c r="L105" s="30">
        <f t="array" ref="L105">AVERAGE(IF($A$2:$A$85=$A105,IF($D$2:$D$85=$D105,IF($F$2:$F$85=$F105,L$2:L$85))))</f>
        <v>0</v>
      </c>
      <c r="M105" s="30">
        <f t="array" ref="M105">AVERAGE(IF($A$2:$A$85=$A105,IF($D$2:$D$85=$D105,IF($F$2:$F$85=$F105,M$2:M$85))))</f>
        <v>0</v>
      </c>
      <c r="N105" s="30">
        <f t="array" ref="N105">AVERAGE(IF($A$2:$A$85=$A105,IF($D$2:$D$85=$D105,IF($F$2:$F$85=$F105,N$2:N$85))))</f>
        <v>0</v>
      </c>
      <c r="O105" s="30">
        <f t="array" ref="O105">AVERAGE(IF($A$2:$A$85=$A105,IF($D$2:$D$85=$D105,IF($F$2:$F$85=$F105,O$2:O$85))))</f>
        <v>0</v>
      </c>
      <c r="P105" s="30">
        <f t="array" ref="P105">AVERAGE(IF($A$2:$A$85=$A105,IF($D$2:$D$85=$D105,IF($F$2:$F$85=$F105,P$2:P$85))))</f>
        <v>0</v>
      </c>
      <c r="Q105" s="30">
        <f t="array" ref="Q105">AVERAGE(IF($A$2:$A$85=$A105,IF($D$2:$D$85=$D105,IF($F$2:$F$85=$F105,Q$2:Q$85))))</f>
        <v>0</v>
      </c>
      <c r="R105" s="30">
        <f t="array" ref="R105">AVERAGE(IF($A$2:$A$85=$A105,IF($D$2:$D$85=$D105,IF($F$2:$F$85=$F105,R$2:R$85))))</f>
        <v>0</v>
      </c>
    </row>
    <row r="106" spans="1:18" x14ac:dyDescent="0.15">
      <c r="A106" s="13" t="s">
        <v>111</v>
      </c>
      <c r="B106" s="8" t="s">
        <v>79</v>
      </c>
      <c r="C106" s="13" t="s">
        <v>118</v>
      </c>
      <c r="D106" s="13" t="s">
        <v>60</v>
      </c>
      <c r="E106" s="8">
        <f t="array" ref="E106">COUNT(IF($A$2:$A$85=$A106,IF($D$2:$D$85=$D106,IF($F$2:$F$85=$F106,$E$2:$E$85))))</f>
        <v>0</v>
      </c>
      <c r="F106" s="13" t="s">
        <v>52</v>
      </c>
      <c r="G106" s="32">
        <f t="array" ref="G106">AVERAGE(IF($A$2:$A$85=$A106,IF($D$2:$D$85=$D106,G$2:G$85)))</f>
        <v>3.4111113333333329</v>
      </c>
      <c r="H106" s="32">
        <f t="array" ref="H106">AVERAGE(IF($A$2:$A$85=$A106,IF($D$2:$D$85=$D106,H$2:H$85)))</f>
        <v>3.8333333333333335</v>
      </c>
      <c r="I106" s="32">
        <f t="array" ref="I106">AVERAGE(IF($A$2:$A$85=$A106,IF($D$2:$D$85=$D106,I$2:I$85)))</f>
        <v>3.4333333333333336</v>
      </c>
      <c r="J106" s="32">
        <f t="array" ref="J106">AVERAGE(IF($A$2:$A$85=$A106,IF($D$2:$D$85=$D106,J$2:J$85)))</f>
        <v>3.6166670000000001</v>
      </c>
      <c r="K106" s="32" t="s">
        <v>15</v>
      </c>
      <c r="L106" s="32" t="s">
        <v>15</v>
      </c>
      <c r="M106" s="32" t="s">
        <v>15</v>
      </c>
      <c r="N106" s="32" t="s">
        <v>15</v>
      </c>
      <c r="O106" s="32" t="s">
        <v>15</v>
      </c>
      <c r="P106" s="32" t="s">
        <v>15</v>
      </c>
      <c r="Q106" s="32" t="s">
        <v>15</v>
      </c>
      <c r="R106" s="32" t="s">
        <v>15</v>
      </c>
    </row>
    <row r="107" spans="1:18" x14ac:dyDescent="0.15">
      <c r="A107" s="14" t="s">
        <v>112</v>
      </c>
      <c r="B107" s="9" t="s">
        <v>79</v>
      </c>
      <c r="C107" s="50" t="s">
        <v>119</v>
      </c>
      <c r="D107" s="14" t="s">
        <v>60</v>
      </c>
      <c r="E107" s="9">
        <f t="array" ref="E107">COUNT(IF($A$2:$A$85=$A107,IF($D$2:$D$85=$D107,IF($F$2:$F$85=$F107,$E$2:$E$85))))</f>
        <v>1</v>
      </c>
      <c r="F107" s="14" t="s">
        <v>52</v>
      </c>
      <c r="G107" s="32">
        <f t="array" ref="G107">AVERAGE(IF($A$2:$A$85=$A107,IF($D$2:$D$85=$D107,G$2:G$85)))</f>
        <v>3.0277780000000001</v>
      </c>
      <c r="H107" s="32">
        <f t="array" ref="H107">AVERAGE(IF($A$2:$A$85=$A107,IF($D$2:$D$85=$D107,H$2:H$85)))</f>
        <v>3.3666666666666667</v>
      </c>
      <c r="I107" s="32">
        <f t="array" ref="I107">AVERAGE(IF($A$2:$A$85=$A107,IF($D$2:$D$85=$D107,I$2:I$85)))</f>
        <v>3.1611113333333329</v>
      </c>
      <c r="J107" s="32">
        <f t="array" ref="J107">AVERAGE(IF($A$2:$A$85=$A107,IF($D$2:$D$85=$D107,J$2:J$85)))</f>
        <v>3.7277779999999994</v>
      </c>
      <c r="K107" s="30">
        <f t="array" ref="K107">AVERAGE(IF($A$2:$A$85=$A107,IF($D$2:$D$85=$D107,IF($F$2:$F$85=$F107,K$2:K$85))))</f>
        <v>0</v>
      </c>
      <c r="L107" s="30">
        <f t="array" ref="L107">AVERAGE(IF($A$2:$A$85=$A107,IF($D$2:$D$85=$D107,IF($F$2:$F$85=$F107,L$2:L$85))))</f>
        <v>0</v>
      </c>
      <c r="M107" s="30">
        <f t="array" ref="M107">AVERAGE(IF($A$2:$A$85=$A107,IF($D$2:$D$85=$D107,IF($F$2:$F$85=$F107,M$2:M$85))))</f>
        <v>0</v>
      </c>
      <c r="N107" s="30">
        <f t="array" ref="N107">AVERAGE(IF($A$2:$A$85=$A107,IF($D$2:$D$85=$D107,IF($F$2:$F$85=$F107,N$2:N$85))))</f>
        <v>0</v>
      </c>
      <c r="O107" s="30">
        <f t="array" ref="O107">AVERAGE(IF($A$2:$A$85=$A107,IF($D$2:$D$85=$D107,IF($F$2:$F$85=$F107,O$2:O$85))))</f>
        <v>0</v>
      </c>
      <c r="P107" s="30">
        <f t="array" ref="P107">AVERAGE(IF($A$2:$A$85=$A107,IF($D$2:$D$85=$D107,IF($F$2:$F$85=$F107,P$2:P$85))))</f>
        <v>0</v>
      </c>
      <c r="Q107" s="30">
        <f t="array" ref="Q107">AVERAGE(IF($A$2:$A$85=$A107,IF($D$2:$D$85=$D107,IF($F$2:$F$85=$F107,Q$2:Q$85))))</f>
        <v>0</v>
      </c>
      <c r="R107" s="30">
        <f t="array" ref="R107">AVERAGE(IF($A$2:$A$85=$A107,IF($D$2:$D$85=$D107,IF($F$2:$F$85=$F107,R$2:R$85))))</f>
        <v>0</v>
      </c>
    </row>
    <row r="108" spans="1:18" x14ac:dyDescent="0.15">
      <c r="A108" s="13" t="s">
        <v>113</v>
      </c>
      <c r="B108" s="8" t="s">
        <v>64</v>
      </c>
      <c r="C108" s="13" t="s">
        <v>118</v>
      </c>
      <c r="D108" s="13" t="s">
        <v>60</v>
      </c>
      <c r="E108" s="8">
        <f t="array" ref="E108">COUNT(IF($A$2:$A$85=$A108,IF($D$2:$D$85=$D108,IF($F$2:$F$85=$F108,$E$2:$E$85))))</f>
        <v>2</v>
      </c>
      <c r="F108" s="13" t="s">
        <v>52</v>
      </c>
      <c r="G108" s="32">
        <f t="array" ref="G108">AVERAGE(IF($A$2:$A$85=$A108,IF($D$2:$D$85=$D108,G$2:G$85)))</f>
        <v>2.394444333333333</v>
      </c>
      <c r="H108" s="32">
        <f t="array" ref="H108">AVERAGE(IF($A$2:$A$85=$A108,IF($D$2:$D$85=$D108,H$2:H$85)))</f>
        <v>2.2722223333333336</v>
      </c>
      <c r="I108" s="32">
        <f t="array" ref="I108">AVERAGE(IF($A$2:$A$85=$A108,IF($D$2:$D$85=$D108,I$2:I$85)))</f>
        <v>2.2944446666666667</v>
      </c>
      <c r="J108" s="32">
        <f t="array" ref="J108">AVERAGE(IF($A$2:$A$85=$A108,IF($D$2:$D$85=$D108,J$2:J$85)))</f>
        <v>2.3222223333333329</v>
      </c>
      <c r="K108" s="32">
        <f t="array" ref="K108">AVERAGE(IF($A$2:$A$85=$A108,IF($D$2:$D$85=$D108,IF($F$2:$F$85=$F108,K$2:K$85))))</f>
        <v>0</v>
      </c>
      <c r="L108" s="32">
        <f t="array" ref="L108">AVERAGE(IF($A$2:$A$85=$A108,IF($D$2:$D$85=$D108,IF($F$2:$F$85=$F108,L$2:L$85))))</f>
        <v>0</v>
      </c>
      <c r="M108" s="32">
        <f t="array" ref="M108">AVERAGE(IF($A$2:$A$85=$A108,IF($D$2:$D$85=$D108,IF($F$2:$F$85=$F108,M$2:M$85))))</f>
        <v>0</v>
      </c>
      <c r="N108" s="32">
        <f t="array" ref="N108">AVERAGE(IF($A$2:$A$85=$A108,IF($D$2:$D$85=$D108,IF($F$2:$F$85=$F108,N$2:N$85))))</f>
        <v>0</v>
      </c>
      <c r="O108" s="32">
        <f t="array" ref="O108">AVERAGE(IF($A$2:$A$85=$A108,IF($D$2:$D$85=$D108,IF($F$2:$F$85=$F108,O$2:O$85))))</f>
        <v>0</v>
      </c>
      <c r="P108" s="32">
        <f t="array" ref="P108">AVERAGE(IF($A$2:$A$85=$A108,IF($D$2:$D$85=$D108,IF($F$2:$F$85=$F108,P$2:P$85))))</f>
        <v>0</v>
      </c>
      <c r="Q108" s="32">
        <f t="array" ref="Q108">AVERAGE(IF($A$2:$A$85=$A108,IF($D$2:$D$85=$D108,IF($F$2:$F$85=$F108,Q$2:Q$85))))</f>
        <v>0</v>
      </c>
      <c r="R108" s="32">
        <f t="array" ref="R108">AVERAGE(IF($A$2:$A$85=$A108,IF($D$2:$D$85=$D108,IF($F$2:$F$85=$F108,R$2:R$85))))</f>
        <v>0</v>
      </c>
    </row>
    <row r="109" spans="1:18" x14ac:dyDescent="0.15">
      <c r="A109" s="14" t="s">
        <v>114</v>
      </c>
      <c r="B109" s="9" t="s">
        <v>64</v>
      </c>
      <c r="C109" s="50" t="s">
        <v>119</v>
      </c>
      <c r="D109" s="14" t="s">
        <v>60</v>
      </c>
      <c r="E109" s="9">
        <f t="array" ref="E109">COUNT(IF($A$2:$A$85=$A109,IF($D$2:$D$85=$D109,IF($F$2:$F$85=$F109,$E$2:$E$85))))</f>
        <v>0</v>
      </c>
      <c r="F109" s="14" t="s">
        <v>52</v>
      </c>
      <c r="G109" s="30" t="s">
        <v>15</v>
      </c>
      <c r="H109" s="30" t="s">
        <v>15</v>
      </c>
      <c r="I109" s="30" t="s">
        <v>15</v>
      </c>
      <c r="J109" s="30" t="s">
        <v>15</v>
      </c>
      <c r="K109" s="30" t="s">
        <v>15</v>
      </c>
      <c r="L109" s="30" t="s">
        <v>15</v>
      </c>
      <c r="M109" s="30" t="s">
        <v>15</v>
      </c>
      <c r="N109" s="30" t="s">
        <v>15</v>
      </c>
      <c r="O109" s="30" t="s">
        <v>15</v>
      </c>
      <c r="P109" s="30" t="s">
        <v>15</v>
      </c>
      <c r="Q109" s="30" t="s">
        <v>15</v>
      </c>
      <c r="R109" s="30" t="s">
        <v>15</v>
      </c>
    </row>
    <row r="110" spans="1:18" x14ac:dyDescent="0.15">
      <c r="A110" s="13" t="s">
        <v>4</v>
      </c>
      <c r="B110" s="8" t="s">
        <v>79</v>
      </c>
      <c r="C110" s="13" t="s">
        <v>118</v>
      </c>
      <c r="D110" s="13" t="s">
        <v>60</v>
      </c>
      <c r="E110" s="8">
        <f t="array" ref="E110">COUNT(IF($A$2:$A$85=$A110,IF($D$2:$D$85=$D110,IF($F$2:$F$85=$F110,$E$2:$E$85))))</f>
        <v>0</v>
      </c>
      <c r="F110" s="13" t="s">
        <v>52</v>
      </c>
      <c r="G110" s="32">
        <f t="array" ref="G110">AVERAGE(IF($A$2:$A$85=$A110,IF($D$2:$D$85=$D110,G$2:G$85)))</f>
        <v>3.6277779999999997</v>
      </c>
      <c r="H110" s="32">
        <f t="array" ref="H110">AVERAGE(IF($A$2:$A$85=$A110,IF($D$2:$D$85=$D110,H$2:H$85)))</f>
        <v>2.894444333333333</v>
      </c>
      <c r="I110" s="32">
        <f t="array" ref="I110">AVERAGE(IF($A$2:$A$85=$A110,IF($D$2:$D$85=$D110,I$2:I$85)))</f>
        <v>3.3166666666666664</v>
      </c>
      <c r="J110" s="32">
        <f t="array" ref="J110">AVERAGE(IF($A$2:$A$85=$A110,IF($D$2:$D$85=$D110,J$2:J$85)))</f>
        <v>3.0666666666666664</v>
      </c>
      <c r="K110" s="32" t="s">
        <v>15</v>
      </c>
      <c r="L110" s="32" t="s">
        <v>15</v>
      </c>
      <c r="M110" s="32" t="s">
        <v>15</v>
      </c>
      <c r="N110" s="32" t="s">
        <v>15</v>
      </c>
      <c r="O110" s="32" t="s">
        <v>15</v>
      </c>
      <c r="P110" s="32" t="s">
        <v>15</v>
      </c>
      <c r="Q110" s="32" t="s">
        <v>15</v>
      </c>
      <c r="R110" s="32" t="s">
        <v>15</v>
      </c>
    </row>
    <row r="111" spans="1:18" x14ac:dyDescent="0.15">
      <c r="A111" s="14" t="s">
        <v>5</v>
      </c>
      <c r="B111" s="9" t="s">
        <v>79</v>
      </c>
      <c r="C111" s="50" t="s">
        <v>119</v>
      </c>
      <c r="D111" s="14" t="s">
        <v>60</v>
      </c>
      <c r="E111" s="9">
        <f t="array" ref="E111">COUNT(IF($A$2:$A$85=$A111,IF($D$2:$D$85=$D111,IF($F$2:$F$85=$F111,$E$2:$E$85))))</f>
        <v>0</v>
      </c>
      <c r="F111" s="14" t="s">
        <v>52</v>
      </c>
      <c r="G111" s="32">
        <f t="array" ref="G111">AVERAGE(IF($A$2:$A$85=$A111,IF($D$2:$D$85=$D111,G$2:G$85)))</f>
        <v>3.3222223333333338</v>
      </c>
      <c r="H111" s="32">
        <f t="array" ref="H111">AVERAGE(IF($A$2:$A$85=$A111,IF($D$2:$D$85=$D111,H$2:H$85)))</f>
        <v>2.8777776666666668</v>
      </c>
      <c r="I111" s="32">
        <f t="array" ref="I111">AVERAGE(IF($A$2:$A$85=$A111,IF($D$2:$D$85=$D111,I$2:I$85)))</f>
        <v>3.0777776666666665</v>
      </c>
      <c r="J111" s="32">
        <f t="array" ref="J111">AVERAGE(IF($A$2:$A$85=$A111,IF($D$2:$D$85=$D111,J$2:J$85)))</f>
        <v>3.2999996666666669</v>
      </c>
      <c r="K111" s="30" t="s">
        <v>15</v>
      </c>
      <c r="L111" s="30" t="s">
        <v>15</v>
      </c>
      <c r="M111" s="30" t="s">
        <v>15</v>
      </c>
      <c r="N111" s="30" t="s">
        <v>15</v>
      </c>
      <c r="O111" s="30" t="s">
        <v>15</v>
      </c>
      <c r="P111" s="30" t="s">
        <v>15</v>
      </c>
      <c r="Q111" s="30" t="s">
        <v>15</v>
      </c>
      <c r="R111" s="30" t="s">
        <v>15</v>
      </c>
    </row>
    <row r="112" spans="1:18" x14ac:dyDescent="0.15">
      <c r="A112" s="13" t="s">
        <v>6</v>
      </c>
      <c r="B112" s="8" t="s">
        <v>64</v>
      </c>
      <c r="C112" s="13" t="s">
        <v>118</v>
      </c>
      <c r="D112" s="13" t="s">
        <v>60</v>
      </c>
      <c r="E112" s="8">
        <f t="array" ref="E112">COUNT(IF($A$2:$A$85=$A112,IF($D$2:$D$85=$D112,IF($F$2:$F$85=$F112,$E$2:$E$85))))</f>
        <v>1</v>
      </c>
      <c r="F112" s="13" t="s">
        <v>52</v>
      </c>
      <c r="G112" s="32">
        <f t="array" ref="G112">AVERAGE(IF($A$2:$A$85=$A112,IF($D$2:$D$85=$D112,G$2:G$85)))</f>
        <v>3.7111110000000003</v>
      </c>
      <c r="H112" s="32">
        <f t="array" ref="H112">AVERAGE(IF($A$2:$A$85=$A112,IF($D$2:$D$85=$D112,H$2:H$85)))</f>
        <v>2.8277779999999999</v>
      </c>
      <c r="I112" s="32">
        <f t="array" ref="I112">AVERAGE(IF($A$2:$A$85=$A112,IF($D$2:$D$85=$D112,I$2:I$85)))</f>
        <v>2.4444446666666662</v>
      </c>
      <c r="J112" s="32">
        <f t="array" ref="J112">AVERAGE(IF($A$2:$A$85=$A112,IF($D$2:$D$85=$D112,J$2:J$85)))</f>
        <v>3.161111</v>
      </c>
      <c r="K112" s="32">
        <f t="array" ref="K112">AVERAGE(IF($A$2:$A$85=$A112,IF($D$2:$D$85=$D112,IF($F$2:$F$85=$F112,K$2:K$85))))</f>
        <v>0</v>
      </c>
      <c r="L112" s="32">
        <f t="array" ref="L112">AVERAGE(IF($A$2:$A$85=$A112,IF($D$2:$D$85=$D112,IF($F$2:$F$85=$F112,L$2:L$85))))</f>
        <v>0</v>
      </c>
      <c r="M112" s="32">
        <f t="array" ref="M112">AVERAGE(IF($A$2:$A$85=$A112,IF($D$2:$D$85=$D112,IF($F$2:$F$85=$F112,M$2:M$85))))</f>
        <v>0</v>
      </c>
      <c r="N112" s="32">
        <f t="array" ref="N112">AVERAGE(IF($A$2:$A$85=$A112,IF($D$2:$D$85=$D112,IF($F$2:$F$85=$F112,N$2:N$85))))</f>
        <v>0</v>
      </c>
      <c r="O112" s="32">
        <f t="array" ref="O112">AVERAGE(IF($A$2:$A$85=$A112,IF($D$2:$D$85=$D112,IF($F$2:$F$85=$F112,O$2:O$85))))</f>
        <v>0</v>
      </c>
      <c r="P112" s="32">
        <f t="array" ref="P112">AVERAGE(IF($A$2:$A$85=$A112,IF($D$2:$D$85=$D112,IF($F$2:$F$85=$F112,P$2:P$85))))</f>
        <v>0</v>
      </c>
      <c r="Q112" s="32">
        <f t="array" ref="Q112">AVERAGE(IF($A$2:$A$85=$A112,IF($D$2:$D$85=$D112,IF($F$2:$F$85=$F112,Q$2:Q$85))))</f>
        <v>0</v>
      </c>
      <c r="R112" s="32">
        <f t="array" ref="R112">AVERAGE(IF($A$2:$A$85=$A112,IF($D$2:$D$85=$D112,IF($F$2:$F$85=$F112,R$2:R$85))))</f>
        <v>0</v>
      </c>
    </row>
    <row r="113" spans="1:18" x14ac:dyDescent="0.15">
      <c r="A113" s="14" t="s">
        <v>8</v>
      </c>
      <c r="B113" s="9" t="s">
        <v>64</v>
      </c>
      <c r="C113" s="50" t="s">
        <v>119</v>
      </c>
      <c r="D113" s="14" t="s">
        <v>60</v>
      </c>
      <c r="E113" s="9">
        <f t="array" ref="E113">COUNT(IF($A$2:$A$85=$A113,IF($D$2:$D$85=$D113,IF($F$2:$F$85=$F113,$E$2:$E$85))))</f>
        <v>1</v>
      </c>
      <c r="F113" s="14" t="s">
        <v>52</v>
      </c>
      <c r="G113" s="32">
        <f t="array" ref="G113">AVERAGE(IF($A$2:$A$85=$A113,IF($D$2:$D$85=$D113,G$2:G$85)))</f>
        <v>2.5</v>
      </c>
      <c r="H113" s="32">
        <f t="array" ref="H113">AVERAGE(IF($A$2:$A$85=$A113,IF($D$2:$D$85=$D113,H$2:H$85)))</f>
        <v>2.7055556666666667</v>
      </c>
      <c r="I113" s="32">
        <f t="array" ref="I113">AVERAGE(IF($A$2:$A$85=$A113,IF($D$2:$D$85=$D113,I$2:I$85)))</f>
        <v>2.7666666666666671</v>
      </c>
      <c r="J113" s="32">
        <f t="array" ref="J113">AVERAGE(IF($A$2:$A$85=$A113,IF($D$2:$D$85=$D113,J$2:J$85)))</f>
        <v>2.9333333333333336</v>
      </c>
      <c r="K113" s="30">
        <f t="array" ref="K113">AVERAGE(IF($A$2:$A$85=$A113,IF($D$2:$D$85=$D113,IF($F$2:$F$85=$F113,K$2:K$85))))</f>
        <v>0</v>
      </c>
      <c r="L113" s="30">
        <f t="array" ref="L113">AVERAGE(IF($A$2:$A$85=$A113,IF($D$2:$D$85=$D113,IF($F$2:$F$85=$F113,L$2:L$85))))</f>
        <v>0</v>
      </c>
      <c r="M113" s="30">
        <f t="array" ref="M113">AVERAGE(IF($A$2:$A$85=$A113,IF($D$2:$D$85=$D113,IF($F$2:$F$85=$F113,M$2:M$85))))</f>
        <v>0</v>
      </c>
      <c r="N113" s="30">
        <f t="array" ref="N113">AVERAGE(IF($A$2:$A$85=$A113,IF($D$2:$D$85=$D113,IF($F$2:$F$85=$F113,N$2:N$85))))</f>
        <v>0</v>
      </c>
      <c r="O113" s="30">
        <f t="array" ref="O113">AVERAGE(IF($A$2:$A$85=$A113,IF($D$2:$D$85=$D113,IF($F$2:$F$85=$F113,O$2:O$85))))</f>
        <v>0</v>
      </c>
      <c r="P113" s="30">
        <f t="array" ref="P113">AVERAGE(IF($A$2:$A$85=$A113,IF($D$2:$D$85=$D113,IF($F$2:$F$85=$F113,P$2:P$85))))</f>
        <v>0</v>
      </c>
      <c r="Q113" s="30">
        <f t="array" ref="Q113">AVERAGE(IF($A$2:$A$85=$A113,IF($D$2:$D$85=$D113,IF($F$2:$F$85=$F113,Q$2:Q$85))))</f>
        <v>0</v>
      </c>
      <c r="R113" s="30">
        <f t="array" ref="R113">AVERAGE(IF($A$2:$A$85=$A113,IF($D$2:$D$85=$D113,IF($F$2:$F$85=$F113,R$2:R$85))))</f>
        <v>0</v>
      </c>
    </row>
    <row r="114" spans="1:18" x14ac:dyDescent="0.15">
      <c r="A114" s="13" t="s">
        <v>9</v>
      </c>
      <c r="B114" s="8" t="s">
        <v>79</v>
      </c>
      <c r="C114" s="13" t="s">
        <v>118</v>
      </c>
      <c r="D114" s="13" t="s">
        <v>60</v>
      </c>
      <c r="E114" s="8">
        <f t="array" ref="E114">COUNT(IF($A$2:$A$85=$A114,IF($D$2:$D$85=$D114,IF($F$2:$F$85=$F114,$E$2:$E$85))))</f>
        <v>1</v>
      </c>
      <c r="F114" s="13" t="s">
        <v>52</v>
      </c>
      <c r="G114" s="32">
        <f t="array" ref="G114">AVERAGE(IF($A$2:$A$85=$A114,IF($D$2:$D$85=$D114,G$2:G$85)))</f>
        <v>2.7888889999999997</v>
      </c>
      <c r="H114" s="32">
        <f t="array" ref="H114">AVERAGE(IF($A$2:$A$85=$A114,IF($D$2:$D$85=$D114,H$2:H$85)))</f>
        <v>2.8222223333333338</v>
      </c>
      <c r="I114" s="32">
        <f t="array" ref="I114">AVERAGE(IF($A$2:$A$85=$A114,IF($D$2:$D$85=$D114,I$2:I$85)))</f>
        <v>2.6166663333333333</v>
      </c>
      <c r="J114" s="32">
        <f t="array" ref="J114">AVERAGE(IF($A$2:$A$85=$A114,IF($D$2:$D$85=$D114,J$2:J$85)))</f>
        <v>2.8277779999999999</v>
      </c>
      <c r="K114" s="32">
        <f t="array" ref="K114">AVERAGE(IF($A$2:$A$85=$A114,IF($D$2:$D$85=$D114,IF($F$2:$F$85=$F114,K$2:K$85))))</f>
        <v>0</v>
      </c>
      <c r="L114" s="32">
        <f t="array" ref="L114">AVERAGE(IF($A$2:$A$85=$A114,IF($D$2:$D$85=$D114,IF($F$2:$F$85=$F114,L$2:L$85))))</f>
        <v>0</v>
      </c>
      <c r="M114" s="32">
        <f t="array" ref="M114">AVERAGE(IF($A$2:$A$85=$A114,IF($D$2:$D$85=$D114,IF($F$2:$F$85=$F114,M$2:M$85))))</f>
        <v>0</v>
      </c>
      <c r="N114" s="32">
        <f t="array" ref="N114">AVERAGE(IF($A$2:$A$85=$A114,IF($D$2:$D$85=$D114,IF($F$2:$F$85=$F114,N$2:N$85))))</f>
        <v>0</v>
      </c>
      <c r="O114" s="32">
        <f t="array" ref="O114">AVERAGE(IF($A$2:$A$85=$A114,IF($D$2:$D$85=$D114,IF($F$2:$F$85=$F114,O$2:O$85))))</f>
        <v>0</v>
      </c>
      <c r="P114" s="32">
        <f t="array" ref="P114">AVERAGE(IF($A$2:$A$85=$A114,IF($D$2:$D$85=$D114,IF($F$2:$F$85=$F114,P$2:P$85))))</f>
        <v>0</v>
      </c>
      <c r="Q114" s="32">
        <f t="array" ref="Q114">AVERAGE(IF($A$2:$A$85=$A114,IF($D$2:$D$85=$D114,IF($F$2:$F$85=$F114,Q$2:Q$85))))</f>
        <v>0</v>
      </c>
      <c r="R114" s="32">
        <f t="array" ref="R114">AVERAGE(IF($A$2:$A$85=$A114,IF($D$2:$D$85=$D114,IF($F$2:$F$85=$F114,R$2:R$85))))</f>
        <v>0</v>
      </c>
    </row>
    <row r="115" spans="1:18" x14ac:dyDescent="0.15">
      <c r="A115" s="14" t="s">
        <v>7</v>
      </c>
      <c r="B115" s="9" t="s">
        <v>79</v>
      </c>
      <c r="C115" s="50" t="s">
        <v>119</v>
      </c>
      <c r="D115" s="14" t="s">
        <v>60</v>
      </c>
      <c r="E115" s="9">
        <f t="array" ref="E115">COUNT(IF($A$2:$A$85=$A115,IF($D$2:$D$85=$D115,IF($F$2:$F$85=$F115,$E$2:$E$85))))</f>
        <v>1</v>
      </c>
      <c r="F115" s="14" t="s">
        <v>52</v>
      </c>
      <c r="G115" s="32">
        <f t="array" ref="G115">AVERAGE(IF($A$2:$A$85=$A115,IF($D$2:$D$85=$D115,G$2:G$85)))</f>
        <v>3.105555666666667</v>
      </c>
      <c r="H115" s="32">
        <f t="array" ref="H115">AVERAGE(IF($A$2:$A$85=$A115,IF($D$2:$D$85=$D115,H$2:H$85)))</f>
        <v>3.016667</v>
      </c>
      <c r="I115" s="32">
        <f t="array" ref="I115">AVERAGE(IF($A$2:$A$85=$A115,IF($D$2:$D$85=$D115,I$2:I$85)))</f>
        <v>2.8444443333333336</v>
      </c>
      <c r="J115" s="32">
        <f t="array" ref="J115">AVERAGE(IF($A$2:$A$85=$A115,IF($D$2:$D$85=$D115,J$2:J$85)))</f>
        <v>2.9111110000000004</v>
      </c>
      <c r="K115" s="30">
        <f t="array" ref="K115">AVERAGE(IF($A$2:$A$85=$A115,IF($D$2:$D$85=$D115,IF($F$2:$F$85=$F115,K$2:K$85))))</f>
        <v>0</v>
      </c>
      <c r="L115" s="30">
        <f t="array" ref="L115">AVERAGE(IF($A$2:$A$85=$A115,IF($D$2:$D$85=$D115,IF($F$2:$F$85=$F115,L$2:L$85))))</f>
        <v>0</v>
      </c>
      <c r="M115" s="30">
        <f t="array" ref="M115">AVERAGE(IF($A$2:$A$85=$A115,IF($D$2:$D$85=$D115,IF($F$2:$F$85=$F115,M$2:M$85))))</f>
        <v>0</v>
      </c>
      <c r="N115" s="30">
        <f t="array" ref="N115">AVERAGE(IF($A$2:$A$85=$A115,IF($D$2:$D$85=$D115,IF($F$2:$F$85=$F115,N$2:N$85))))</f>
        <v>0</v>
      </c>
      <c r="O115" s="30">
        <f t="array" ref="O115">AVERAGE(IF($A$2:$A$85=$A115,IF($D$2:$D$85=$D115,IF($F$2:$F$85=$F115,O$2:O$85))))</f>
        <v>0</v>
      </c>
      <c r="P115" s="30">
        <f t="array" ref="P115">AVERAGE(IF($A$2:$A$85=$A115,IF($D$2:$D$85=$D115,IF($F$2:$F$85=$F115,P$2:P$85))))</f>
        <v>0</v>
      </c>
      <c r="Q115" s="30">
        <f t="array" ref="Q115">AVERAGE(IF($A$2:$A$85=$A115,IF($D$2:$D$85=$D115,IF($F$2:$F$85=$F115,Q$2:Q$85))))</f>
        <v>0</v>
      </c>
      <c r="R115" s="30">
        <f t="array" ref="R115">AVERAGE(IF($A$2:$A$85=$A115,IF($D$2:$D$85=$D115,IF($F$2:$F$85=$F115,R$2:R$85))))</f>
        <v>0</v>
      </c>
    </row>
    <row r="116" spans="1:18" x14ac:dyDescent="0.15">
      <c r="A116" s="13" t="s">
        <v>69</v>
      </c>
      <c r="B116" s="8" t="s">
        <v>79</v>
      </c>
      <c r="C116" s="13" t="s">
        <v>118</v>
      </c>
      <c r="D116" s="13" t="s">
        <v>60</v>
      </c>
      <c r="E116" s="8">
        <f t="array" ref="E116">COUNT(IF($A$2:$A$85=$A116,IF($D$2:$D$85=$D116,IF($F$2:$F$85=$F116,$E$2:$E$85))))</f>
        <v>0</v>
      </c>
      <c r="F116" s="13" t="s">
        <v>52</v>
      </c>
      <c r="G116" s="32">
        <f t="array" ref="G116">AVERAGE(IF($A$2:$A$85=$A116,IF($D$2:$D$85=$D116,G$2:G$85)))</f>
        <v>2.7111110000000003</v>
      </c>
      <c r="H116" s="32">
        <f t="array" ref="H116">AVERAGE(IF($A$2:$A$85=$A116,IF($D$2:$D$85=$D116,H$2:H$85)))</f>
        <v>2.4111113333333329</v>
      </c>
      <c r="I116" s="32">
        <f t="array" ref="I116">AVERAGE(IF($A$2:$A$85=$A116,IF($D$2:$D$85=$D116,I$2:I$85)))</f>
        <v>2.588889</v>
      </c>
      <c r="J116" s="32">
        <f t="array" ref="J116">AVERAGE(IF($A$2:$A$85=$A116,IF($D$2:$D$85=$D116,J$2:J$85)))</f>
        <v>2.2944443333333333</v>
      </c>
      <c r="K116" s="32" t="s">
        <v>15</v>
      </c>
      <c r="L116" s="32" t="s">
        <v>15</v>
      </c>
      <c r="M116" s="32" t="s">
        <v>15</v>
      </c>
      <c r="N116" s="32" t="s">
        <v>15</v>
      </c>
      <c r="O116" s="32" t="s">
        <v>15</v>
      </c>
      <c r="P116" s="32" t="s">
        <v>15</v>
      </c>
      <c r="Q116" s="32" t="s">
        <v>15</v>
      </c>
      <c r="R116" s="32" t="s">
        <v>15</v>
      </c>
    </row>
    <row r="117" spans="1:18" x14ac:dyDescent="0.15">
      <c r="A117" s="14" t="s">
        <v>70</v>
      </c>
      <c r="B117" s="9" t="s">
        <v>79</v>
      </c>
      <c r="C117" s="50" t="s">
        <v>119</v>
      </c>
      <c r="D117" s="14" t="s">
        <v>60</v>
      </c>
      <c r="E117" s="9">
        <f t="array" ref="E117">COUNT(IF($A$2:$A$85=$A117,IF($D$2:$D$85=$D117,IF($F$2:$F$85=$F117,$E$2:$E$85))))</f>
        <v>3</v>
      </c>
      <c r="F117" s="14" t="s">
        <v>52</v>
      </c>
      <c r="G117" s="32">
        <f t="array" ref="G117">AVERAGE(IF($A$2:$A$85=$A117,IF($D$2:$D$85=$D117,G$2:G$85)))</f>
        <v>2.6388886666666669</v>
      </c>
      <c r="H117" s="32">
        <f t="array" ref="H117">AVERAGE(IF($A$2:$A$85=$A117,IF($D$2:$D$85=$D117,H$2:H$85)))</f>
        <v>2.6833333333333336</v>
      </c>
      <c r="I117" s="32">
        <f t="array" ref="I117">AVERAGE(IF($A$2:$A$85=$A117,IF($D$2:$D$85=$D117,I$2:I$85)))</f>
        <v>2.7388886666666665</v>
      </c>
      <c r="J117" s="32">
        <f t="array" ref="J117">AVERAGE(IF($A$2:$A$85=$A117,IF($D$2:$D$85=$D117,J$2:J$85)))</f>
        <v>2.5499996666666664</v>
      </c>
      <c r="K117" s="30">
        <f t="array" ref="K117">AVERAGE(IF($A$2:$A$85=$A117,IF($D$2:$D$85=$D117,IF($F$2:$F$85=$F117,K$2:K$85))))</f>
        <v>0</v>
      </c>
      <c r="L117" s="30">
        <f t="array" ref="L117">AVERAGE(IF($A$2:$A$85=$A117,IF($D$2:$D$85=$D117,IF($F$2:$F$85=$F117,L$2:L$85))))</f>
        <v>0</v>
      </c>
      <c r="M117" s="30">
        <f t="array" ref="M117">AVERAGE(IF($A$2:$A$85=$A117,IF($D$2:$D$85=$D117,IF($F$2:$F$85=$F117,M$2:M$85))))</f>
        <v>0</v>
      </c>
      <c r="N117" s="30">
        <f t="array" ref="N117">AVERAGE(IF($A$2:$A$85=$A117,IF($D$2:$D$85=$D117,IF($F$2:$F$85=$F117,N$2:N$85))))</f>
        <v>0</v>
      </c>
      <c r="O117" s="30">
        <f t="array" ref="O117">AVERAGE(IF($A$2:$A$85=$A117,IF($D$2:$D$85=$D117,IF($F$2:$F$85=$F117,O$2:O$85))))</f>
        <v>0</v>
      </c>
      <c r="P117" s="30">
        <f t="array" ref="P117">AVERAGE(IF($A$2:$A$85=$A117,IF($D$2:$D$85=$D117,IF($F$2:$F$85=$F117,P$2:P$85))))</f>
        <v>0</v>
      </c>
      <c r="Q117" s="30">
        <f t="array" ref="Q117">AVERAGE(IF($A$2:$A$85=$A117,IF($D$2:$D$85=$D117,IF($F$2:$F$85=$F117,Q$2:Q$85))))</f>
        <v>0</v>
      </c>
      <c r="R117" s="30">
        <f t="array" ref="R117">AVERAGE(IF($A$2:$A$85=$A117,IF($D$2:$D$85=$D117,IF($F$2:$F$85=$F117,R$2:R$85))))</f>
        <v>0</v>
      </c>
    </row>
    <row r="118" spans="1:18" x14ac:dyDescent="0.15">
      <c r="A118" s="13" t="s">
        <v>71</v>
      </c>
      <c r="B118" s="8" t="s">
        <v>79</v>
      </c>
      <c r="C118" s="13" t="s">
        <v>118</v>
      </c>
      <c r="D118" s="13" t="s">
        <v>60</v>
      </c>
      <c r="E118" s="8">
        <f t="array" ref="E118">COUNT(IF($A$2:$A$85=$A118,IF($D$2:$D$85=$D118,IF($F$2:$F$85=$F118,$E$2:$E$85))))</f>
        <v>1</v>
      </c>
      <c r="F118" s="13" t="s">
        <v>52</v>
      </c>
      <c r="G118" s="32">
        <f t="array" ref="G118">AVERAGE(IF($A$2:$A$85=$A118,IF($D$2:$D$85=$D118,G$2:G$85)))</f>
        <v>3.9666666666666668</v>
      </c>
      <c r="H118" s="32">
        <f t="array" ref="H118">AVERAGE(IF($A$2:$A$85=$A118,IF($D$2:$D$85=$D118,H$2:H$85)))</f>
        <v>4.1722220000000005</v>
      </c>
      <c r="I118" s="32">
        <f t="array" ref="I118">AVERAGE(IF($A$2:$A$85=$A118,IF($D$2:$D$85=$D118,I$2:I$85)))</f>
        <v>3.6444446666666668</v>
      </c>
      <c r="J118" s="32">
        <f t="array" ref="J118">AVERAGE(IF($A$2:$A$85=$A118,IF($D$2:$D$85=$D118,J$2:J$85)))</f>
        <v>5.4611109999999998</v>
      </c>
      <c r="K118" s="32">
        <f t="array" ref="K118">AVERAGE(IF($A$2:$A$85=$A118,IF($D$2:$D$85=$D118,IF($F$2:$F$85=$F118,K$2:K$85))))</f>
        <v>0</v>
      </c>
      <c r="L118" s="32">
        <f t="array" ref="L118">AVERAGE(IF($A$2:$A$85=$A118,IF($D$2:$D$85=$D118,IF($F$2:$F$85=$F118,L$2:L$85))))</f>
        <v>0</v>
      </c>
      <c r="M118" s="32">
        <f t="array" ref="M118">AVERAGE(IF($A$2:$A$85=$A118,IF($D$2:$D$85=$D118,IF($F$2:$F$85=$F118,M$2:M$85))))</f>
        <v>0</v>
      </c>
      <c r="N118" s="32">
        <f t="array" ref="N118">AVERAGE(IF($A$2:$A$85=$A118,IF($D$2:$D$85=$D118,IF($F$2:$F$85=$F118,N$2:N$85))))</f>
        <v>0</v>
      </c>
      <c r="O118" s="32">
        <f t="array" ref="O118">AVERAGE(IF($A$2:$A$85=$A118,IF($D$2:$D$85=$D118,IF($F$2:$F$85=$F118,O$2:O$85))))</f>
        <v>0</v>
      </c>
      <c r="P118" s="32">
        <f t="array" ref="P118">AVERAGE(IF($A$2:$A$85=$A118,IF($D$2:$D$85=$D118,IF($F$2:$F$85=$F118,P$2:P$85))))</f>
        <v>0</v>
      </c>
      <c r="Q118" s="32">
        <f t="array" ref="Q118">AVERAGE(IF($A$2:$A$85=$A118,IF($D$2:$D$85=$D118,IF($F$2:$F$85=$F118,Q$2:Q$85))))</f>
        <v>0</v>
      </c>
      <c r="R118" s="32">
        <f t="array" ref="R118">AVERAGE(IF($A$2:$A$85=$A118,IF($D$2:$D$85=$D118,IF($F$2:$F$85=$F118,R$2:R$85))))</f>
        <v>0</v>
      </c>
    </row>
    <row r="119" spans="1:18" x14ac:dyDescent="0.15">
      <c r="A119" s="14" t="s">
        <v>72</v>
      </c>
      <c r="B119" s="9" t="s">
        <v>79</v>
      </c>
      <c r="C119" s="50" t="s">
        <v>119</v>
      </c>
      <c r="D119" s="14" t="s">
        <v>60</v>
      </c>
      <c r="E119" s="9">
        <f t="array" ref="E119">COUNT(IF($A$2:$A$85=$A119,IF($D$2:$D$85=$D119,IF($F$2:$F$85=$F119,$E$2:$E$85))))</f>
        <v>1</v>
      </c>
      <c r="F119" s="14" t="s">
        <v>52</v>
      </c>
      <c r="G119" s="32">
        <f t="array" ref="G119">AVERAGE(IF($A$2:$A$85=$A119,IF($D$2:$D$85=$D119,G$2:G$85)))</f>
        <v>2.8944443333333338</v>
      </c>
      <c r="H119" s="32">
        <f t="array" ref="H119">AVERAGE(IF($A$2:$A$85=$A119,IF($D$2:$D$85=$D119,H$2:H$85)))</f>
        <v>3.1666666666666665</v>
      </c>
      <c r="I119" s="32">
        <f t="array" ref="I119">AVERAGE(IF($A$2:$A$85=$A119,IF($D$2:$D$85=$D119,I$2:I$85)))</f>
        <v>3.1833333333333336</v>
      </c>
      <c r="J119" s="32">
        <f t="array" ref="J119">AVERAGE(IF($A$2:$A$85=$A119,IF($D$2:$D$85=$D119,J$2:J$85)))</f>
        <v>2.9555556666666667</v>
      </c>
      <c r="K119" s="30">
        <f t="array" ref="K119">AVERAGE(IF($A$2:$A$85=$A119,IF($D$2:$D$85=$D119,IF($F$2:$F$85=$F119,K$2:K$85))))</f>
        <v>0</v>
      </c>
      <c r="L119" s="30">
        <f t="array" ref="L119">AVERAGE(IF($A$2:$A$85=$A119,IF($D$2:$D$85=$D119,IF($F$2:$F$85=$F119,L$2:L$85))))</f>
        <v>0</v>
      </c>
      <c r="M119" s="30">
        <f t="array" ref="M119">AVERAGE(IF($A$2:$A$85=$A119,IF($D$2:$D$85=$D119,IF($F$2:$F$85=$F119,M$2:M$85))))</f>
        <v>0</v>
      </c>
      <c r="N119" s="30">
        <f t="array" ref="N119">AVERAGE(IF($A$2:$A$85=$A119,IF($D$2:$D$85=$D119,IF($F$2:$F$85=$F119,N$2:N$85))))</f>
        <v>0</v>
      </c>
      <c r="O119" s="30">
        <f t="array" ref="O119">AVERAGE(IF($A$2:$A$85=$A119,IF($D$2:$D$85=$D119,IF($F$2:$F$85=$F119,O$2:O$85))))</f>
        <v>0</v>
      </c>
      <c r="P119" s="30">
        <f t="array" ref="P119">AVERAGE(IF($A$2:$A$85=$A119,IF($D$2:$D$85=$D119,IF($F$2:$F$85=$F119,P$2:P$85))))</f>
        <v>0</v>
      </c>
      <c r="Q119" s="30">
        <f t="array" ref="Q119">AVERAGE(IF($A$2:$A$85=$A119,IF($D$2:$D$85=$D119,IF($F$2:$F$85=$F119,Q$2:Q$85))))</f>
        <v>0</v>
      </c>
      <c r="R119" s="30">
        <f t="array" ref="R119">AVERAGE(IF($A$2:$A$85=$A119,IF($D$2:$D$85=$D119,IF($F$2:$F$85=$F119,R$2:R$85))))</f>
        <v>0</v>
      </c>
    </row>
  </sheetData>
  <phoneticPr fontId="3"/>
  <pageMargins left="0.7" right="0.7" top="0.75" bottom="0.75" header="0.5" footer="0.5"/>
  <pageSetup paperSize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opLeftCell="A100" workbookViewId="0">
      <selection activeCell="C2" sqref="C2:C85"/>
    </sheetView>
  </sheetViews>
  <sheetFormatPr baseColWidth="10" defaultColWidth="10.6640625" defaultRowHeight="13" x14ac:dyDescent="0.15"/>
  <cols>
    <col min="1" max="1" width="10" style="1" bestFit="1" customWidth="1"/>
    <col min="2" max="2" width="3.6640625" style="3" customWidth="1"/>
    <col min="3" max="3" width="18.6640625" style="17" bestFit="1" customWidth="1"/>
    <col min="4" max="4" width="8.5" style="3" customWidth="1"/>
    <col min="5" max="5" width="11.6640625" style="3" bestFit="1" customWidth="1"/>
    <col min="6" max="6" width="14.5" style="3" bestFit="1" customWidth="1"/>
    <col min="7" max="8" width="10" style="31" bestFit="1" customWidth="1"/>
    <col min="9" max="11" width="10" style="31" customWidth="1"/>
    <col min="12" max="12" width="9.5" style="31" customWidth="1"/>
    <col min="13" max="13" width="7.33203125" style="31" bestFit="1" customWidth="1"/>
    <col min="14" max="20" width="7.33203125" style="31" customWidth="1"/>
    <col min="21" max="21" width="7.33203125" style="31" bestFit="1" customWidth="1"/>
    <col min="22" max="23" width="10.6640625" style="31"/>
    <col min="24" max="16384" width="10.6640625" style="1"/>
  </cols>
  <sheetData>
    <row r="1" spans="1:23" s="2" customFormat="1" x14ac:dyDescent="0.15">
      <c r="A1" s="7" t="s">
        <v>61</v>
      </c>
      <c r="B1" s="7" t="s">
        <v>63</v>
      </c>
      <c r="C1" s="25" t="s">
        <v>62</v>
      </c>
      <c r="D1" s="7" t="s">
        <v>30</v>
      </c>
      <c r="E1" s="7" t="s">
        <v>65</v>
      </c>
      <c r="F1" s="7" t="s">
        <v>53</v>
      </c>
      <c r="G1" s="34" t="s">
        <v>85</v>
      </c>
      <c r="H1" s="34" t="s">
        <v>14</v>
      </c>
      <c r="I1" s="34" t="s">
        <v>16</v>
      </c>
      <c r="J1" s="34" t="s">
        <v>19</v>
      </c>
      <c r="K1" s="34" t="s">
        <v>22</v>
      </c>
      <c r="L1" s="34" t="s">
        <v>66</v>
      </c>
      <c r="M1" s="34" t="s">
        <v>74</v>
      </c>
      <c r="N1" s="34" t="s">
        <v>75</v>
      </c>
      <c r="O1" s="34" t="s">
        <v>76</v>
      </c>
      <c r="P1" s="34" t="s">
        <v>17</v>
      </c>
      <c r="Q1" s="34" t="s">
        <v>18</v>
      </c>
      <c r="R1" s="34" t="s">
        <v>20</v>
      </c>
      <c r="S1" s="34" t="s">
        <v>21</v>
      </c>
      <c r="T1" s="34" t="s">
        <v>23</v>
      </c>
      <c r="U1" s="34" t="s">
        <v>24</v>
      </c>
      <c r="V1" s="34" t="s">
        <v>48</v>
      </c>
      <c r="W1" s="34" t="s">
        <v>49</v>
      </c>
    </row>
    <row r="2" spans="1:23" x14ac:dyDescent="0.15">
      <c r="A2" s="5" t="s">
        <v>97</v>
      </c>
      <c r="B2" s="8" t="s">
        <v>64</v>
      </c>
      <c r="C2" s="52" t="s">
        <v>118</v>
      </c>
      <c r="D2" s="5" t="s">
        <v>60</v>
      </c>
      <c r="E2" s="8">
        <v>1</v>
      </c>
      <c r="F2" s="8" t="s">
        <v>11</v>
      </c>
      <c r="G2" s="32">
        <v>2.8166669999999998</v>
      </c>
      <c r="H2" s="32">
        <v>1.95</v>
      </c>
      <c r="I2" s="32">
        <v>2.25</v>
      </c>
      <c r="J2" s="32">
        <v>2.5</v>
      </c>
      <c r="K2" s="32">
        <v>2.25</v>
      </c>
      <c r="L2" s="32" t="s">
        <v>15</v>
      </c>
      <c r="M2" s="32" t="s">
        <v>15</v>
      </c>
      <c r="N2" s="32" t="s">
        <v>15</v>
      </c>
      <c r="O2" s="32" t="s">
        <v>15</v>
      </c>
      <c r="P2" s="33" t="s">
        <v>15</v>
      </c>
      <c r="Q2" s="33" t="s">
        <v>15</v>
      </c>
      <c r="R2" s="33" t="s">
        <v>15</v>
      </c>
      <c r="S2" s="33" t="s">
        <v>15</v>
      </c>
      <c r="T2" s="33" t="s">
        <v>15</v>
      </c>
      <c r="U2" s="33" t="s">
        <v>15</v>
      </c>
      <c r="V2" s="33" t="e">
        <f t="shared" ref="V2:V33" si="0">AVERAGE(M2,O2,Q2,S2,U2)</f>
        <v>#DIV/0!</v>
      </c>
      <c r="W2" s="33" t="e">
        <f t="shared" ref="W2:W33" si="1">AVERAGE(N2,P2,R2,T2)</f>
        <v>#DIV/0!</v>
      </c>
    </row>
    <row r="3" spans="1:23" x14ac:dyDescent="0.15">
      <c r="A3" s="5" t="s">
        <v>97</v>
      </c>
      <c r="B3" s="8" t="s">
        <v>64</v>
      </c>
      <c r="C3" s="52" t="s">
        <v>118</v>
      </c>
      <c r="D3" s="5" t="s">
        <v>60</v>
      </c>
      <c r="E3" s="8">
        <v>2</v>
      </c>
      <c r="F3" s="8" t="s">
        <v>11</v>
      </c>
      <c r="G3" s="32">
        <v>2.6666669999999999</v>
      </c>
      <c r="H3" s="32">
        <v>2.25</v>
      </c>
      <c r="I3" s="32">
        <v>1.95</v>
      </c>
      <c r="J3" s="32">
        <v>2</v>
      </c>
      <c r="K3" s="32">
        <v>2.1166670000000001</v>
      </c>
      <c r="L3" s="32" t="s">
        <v>15</v>
      </c>
      <c r="M3" s="32" t="s">
        <v>15</v>
      </c>
      <c r="N3" s="32" t="s">
        <v>15</v>
      </c>
      <c r="O3" s="32" t="s">
        <v>15</v>
      </c>
      <c r="P3" s="33" t="s">
        <v>15</v>
      </c>
      <c r="Q3" s="33" t="s">
        <v>15</v>
      </c>
      <c r="R3" s="33" t="s">
        <v>15</v>
      </c>
      <c r="S3" s="33" t="s">
        <v>15</v>
      </c>
      <c r="T3" s="33" t="s">
        <v>15</v>
      </c>
      <c r="U3" s="33" t="s">
        <v>15</v>
      </c>
      <c r="V3" s="33" t="e">
        <f t="shared" si="0"/>
        <v>#DIV/0!</v>
      </c>
      <c r="W3" s="33" t="e">
        <f t="shared" si="1"/>
        <v>#DIV/0!</v>
      </c>
    </row>
    <row r="4" spans="1:23" x14ac:dyDescent="0.15">
      <c r="A4" s="5" t="s">
        <v>97</v>
      </c>
      <c r="B4" s="8" t="s">
        <v>64</v>
      </c>
      <c r="C4" s="52" t="s">
        <v>118</v>
      </c>
      <c r="D4" s="5" t="s">
        <v>60</v>
      </c>
      <c r="E4" s="8">
        <v>3</v>
      </c>
      <c r="F4" s="8" t="s">
        <v>11</v>
      </c>
      <c r="G4" s="32">
        <v>2.733333</v>
      </c>
      <c r="H4" s="32">
        <v>2.1166670000000001</v>
      </c>
      <c r="I4" s="32">
        <v>2.0333329999999998</v>
      </c>
      <c r="J4" s="32">
        <v>2.6</v>
      </c>
      <c r="K4" s="32">
        <v>2.1166670000000001</v>
      </c>
      <c r="L4" s="32" t="s">
        <v>15</v>
      </c>
      <c r="M4" s="32" t="s">
        <v>15</v>
      </c>
      <c r="N4" s="32" t="s">
        <v>15</v>
      </c>
      <c r="O4" s="32" t="s">
        <v>15</v>
      </c>
      <c r="P4" s="33" t="s">
        <v>15</v>
      </c>
      <c r="Q4" s="33" t="s">
        <v>15</v>
      </c>
      <c r="R4" s="33" t="s">
        <v>15</v>
      </c>
      <c r="S4" s="33" t="s">
        <v>15</v>
      </c>
      <c r="T4" s="33" t="s">
        <v>15</v>
      </c>
      <c r="U4" s="33" t="s">
        <v>15</v>
      </c>
      <c r="V4" s="33" t="e">
        <f t="shared" si="0"/>
        <v>#DIV/0!</v>
      </c>
      <c r="W4" s="33" t="e">
        <f t="shared" si="1"/>
        <v>#DIV/0!</v>
      </c>
    </row>
    <row r="5" spans="1:23" x14ac:dyDescent="0.15">
      <c r="A5" s="4" t="s">
        <v>98</v>
      </c>
      <c r="B5" s="9" t="s">
        <v>64</v>
      </c>
      <c r="C5" s="53" t="s">
        <v>119</v>
      </c>
      <c r="D5" s="4" t="s">
        <v>60</v>
      </c>
      <c r="E5" s="9">
        <v>1</v>
      </c>
      <c r="F5" s="14" t="s">
        <v>12</v>
      </c>
      <c r="G5" s="30" t="s">
        <v>15</v>
      </c>
      <c r="H5" s="30" t="s">
        <v>15</v>
      </c>
      <c r="I5" s="30" t="s">
        <v>15</v>
      </c>
      <c r="J5" s="30" t="s">
        <v>15</v>
      </c>
      <c r="K5" s="30" t="s">
        <v>15</v>
      </c>
      <c r="L5" s="30" t="s">
        <v>15</v>
      </c>
      <c r="M5" s="30" t="s">
        <v>15</v>
      </c>
      <c r="N5" s="31" t="s">
        <v>15</v>
      </c>
      <c r="O5" s="31" t="s">
        <v>15</v>
      </c>
      <c r="P5" s="31" t="s">
        <v>15</v>
      </c>
      <c r="Q5" s="31" t="s">
        <v>15</v>
      </c>
      <c r="R5" s="31" t="s">
        <v>15</v>
      </c>
      <c r="S5" s="31" t="s">
        <v>15</v>
      </c>
      <c r="T5" s="31" t="s">
        <v>15</v>
      </c>
      <c r="U5" s="31" t="s">
        <v>15</v>
      </c>
      <c r="V5" s="31" t="e">
        <f t="shared" si="0"/>
        <v>#DIV/0!</v>
      </c>
      <c r="W5" s="31" t="e">
        <f t="shared" si="1"/>
        <v>#DIV/0!</v>
      </c>
    </row>
    <row r="6" spans="1:23" x14ac:dyDescent="0.15">
      <c r="A6" s="4" t="s">
        <v>98</v>
      </c>
      <c r="B6" s="9" t="s">
        <v>64</v>
      </c>
      <c r="C6" s="53" t="s">
        <v>119</v>
      </c>
      <c r="D6" s="4" t="s">
        <v>60</v>
      </c>
      <c r="E6" s="9">
        <v>2</v>
      </c>
      <c r="F6" s="14" t="s">
        <v>12</v>
      </c>
      <c r="G6" s="30" t="s">
        <v>15</v>
      </c>
      <c r="H6" s="30" t="s">
        <v>15</v>
      </c>
      <c r="I6" s="30" t="s">
        <v>15</v>
      </c>
      <c r="J6" s="30" t="s">
        <v>15</v>
      </c>
      <c r="K6" s="30" t="s">
        <v>15</v>
      </c>
      <c r="L6" s="30" t="s">
        <v>15</v>
      </c>
      <c r="M6" s="30" t="s">
        <v>15</v>
      </c>
      <c r="N6" s="31" t="s">
        <v>15</v>
      </c>
      <c r="O6" s="31" t="s">
        <v>15</v>
      </c>
      <c r="P6" s="31" t="s">
        <v>15</v>
      </c>
      <c r="Q6" s="31" t="s">
        <v>15</v>
      </c>
      <c r="R6" s="31" t="s">
        <v>15</v>
      </c>
      <c r="S6" s="31" t="s">
        <v>15</v>
      </c>
      <c r="T6" s="31" t="s">
        <v>15</v>
      </c>
      <c r="U6" s="31" t="s">
        <v>15</v>
      </c>
      <c r="V6" s="31" t="e">
        <f t="shared" si="0"/>
        <v>#DIV/0!</v>
      </c>
      <c r="W6" s="31" t="e">
        <f t="shared" si="1"/>
        <v>#DIV/0!</v>
      </c>
    </row>
    <row r="7" spans="1:23" x14ac:dyDescent="0.15">
      <c r="A7" s="4" t="s">
        <v>98</v>
      </c>
      <c r="B7" s="9" t="s">
        <v>64</v>
      </c>
      <c r="C7" s="53" t="s">
        <v>119</v>
      </c>
      <c r="D7" s="4" t="s">
        <v>60</v>
      </c>
      <c r="E7" s="9">
        <v>3</v>
      </c>
      <c r="F7" s="14" t="s">
        <v>12</v>
      </c>
      <c r="G7" s="30" t="s">
        <v>15</v>
      </c>
      <c r="H7" s="30" t="s">
        <v>15</v>
      </c>
      <c r="I7" s="30" t="s">
        <v>15</v>
      </c>
      <c r="J7" s="30" t="s">
        <v>15</v>
      </c>
      <c r="K7" s="30" t="s">
        <v>15</v>
      </c>
      <c r="L7" s="30" t="s">
        <v>15</v>
      </c>
      <c r="M7" s="30" t="s">
        <v>15</v>
      </c>
      <c r="N7" s="31" t="s">
        <v>15</v>
      </c>
      <c r="O7" s="31" t="s">
        <v>15</v>
      </c>
      <c r="P7" s="31" t="s">
        <v>15</v>
      </c>
      <c r="Q7" s="31" t="s">
        <v>15</v>
      </c>
      <c r="R7" s="31" t="s">
        <v>15</v>
      </c>
      <c r="S7" s="31" t="s">
        <v>15</v>
      </c>
      <c r="T7" s="31" t="s">
        <v>15</v>
      </c>
      <c r="U7" s="31" t="s">
        <v>15</v>
      </c>
      <c r="V7" s="31" t="e">
        <f t="shared" si="0"/>
        <v>#DIV/0!</v>
      </c>
      <c r="W7" s="31" t="e">
        <f t="shared" si="1"/>
        <v>#DIV/0!</v>
      </c>
    </row>
    <row r="8" spans="1:23" x14ac:dyDescent="0.15">
      <c r="A8" s="5" t="s">
        <v>99</v>
      </c>
      <c r="B8" s="8" t="s">
        <v>79</v>
      </c>
      <c r="C8" s="52" t="s">
        <v>118</v>
      </c>
      <c r="D8" s="5" t="s">
        <v>60</v>
      </c>
      <c r="E8" s="8">
        <v>1</v>
      </c>
      <c r="F8" s="8" t="s">
        <v>11</v>
      </c>
      <c r="G8" s="32">
        <v>3.65</v>
      </c>
      <c r="H8" s="32">
        <v>3.25</v>
      </c>
      <c r="I8" s="32">
        <v>3.6833330000000002</v>
      </c>
      <c r="J8" s="32">
        <v>3.15</v>
      </c>
      <c r="K8" s="32">
        <v>2.9166669999999999</v>
      </c>
      <c r="L8" s="32" t="s">
        <v>15</v>
      </c>
      <c r="M8" s="32" t="s">
        <v>15</v>
      </c>
      <c r="N8" s="32" t="s">
        <v>15</v>
      </c>
      <c r="O8" s="32" t="s">
        <v>15</v>
      </c>
      <c r="P8" s="33" t="s">
        <v>15</v>
      </c>
      <c r="Q8" s="33" t="s">
        <v>15</v>
      </c>
      <c r="R8" s="33" t="s">
        <v>15</v>
      </c>
      <c r="S8" s="33" t="s">
        <v>15</v>
      </c>
      <c r="T8" s="33" t="s">
        <v>15</v>
      </c>
      <c r="U8" s="33" t="s">
        <v>15</v>
      </c>
      <c r="V8" s="33" t="e">
        <f t="shared" si="0"/>
        <v>#DIV/0!</v>
      </c>
      <c r="W8" s="33" t="e">
        <f t="shared" si="1"/>
        <v>#DIV/0!</v>
      </c>
    </row>
    <row r="9" spans="1:23" x14ac:dyDescent="0.15">
      <c r="A9" s="5" t="s">
        <v>99</v>
      </c>
      <c r="B9" s="8" t="s">
        <v>79</v>
      </c>
      <c r="C9" s="52" t="s">
        <v>118</v>
      </c>
      <c r="D9" s="5" t="s">
        <v>60</v>
      </c>
      <c r="E9" s="8">
        <v>2</v>
      </c>
      <c r="F9" s="8" t="s">
        <v>11</v>
      </c>
      <c r="G9" s="32">
        <v>3.4333330000000002</v>
      </c>
      <c r="H9" s="32">
        <v>3.45</v>
      </c>
      <c r="I9" s="32">
        <v>4.0999999999999996</v>
      </c>
      <c r="J9" s="32">
        <v>2.766667</v>
      </c>
      <c r="K9" s="32">
        <v>3.2166670000000002</v>
      </c>
      <c r="L9" s="32" t="s">
        <v>15</v>
      </c>
      <c r="M9" s="32" t="s">
        <v>15</v>
      </c>
      <c r="N9" s="32" t="s">
        <v>15</v>
      </c>
      <c r="O9" s="32" t="s">
        <v>15</v>
      </c>
      <c r="P9" s="33" t="s">
        <v>15</v>
      </c>
      <c r="Q9" s="33" t="s">
        <v>15</v>
      </c>
      <c r="R9" s="33" t="s">
        <v>15</v>
      </c>
      <c r="S9" s="33" t="s">
        <v>15</v>
      </c>
      <c r="T9" s="33" t="s">
        <v>15</v>
      </c>
      <c r="U9" s="33" t="s">
        <v>15</v>
      </c>
      <c r="V9" s="33" t="e">
        <f t="shared" si="0"/>
        <v>#DIV/0!</v>
      </c>
      <c r="W9" s="33" t="e">
        <f t="shared" si="1"/>
        <v>#DIV/0!</v>
      </c>
    </row>
    <row r="10" spans="1:23" x14ac:dyDescent="0.15">
      <c r="A10" s="5" t="s">
        <v>99</v>
      </c>
      <c r="B10" s="8" t="s">
        <v>79</v>
      </c>
      <c r="C10" s="52" t="s">
        <v>118</v>
      </c>
      <c r="D10" s="5" t="s">
        <v>60</v>
      </c>
      <c r="E10" s="8">
        <v>3</v>
      </c>
      <c r="F10" s="8" t="s">
        <v>52</v>
      </c>
      <c r="G10" s="32">
        <v>3.25</v>
      </c>
      <c r="H10" s="32">
        <v>2.8833329999999999</v>
      </c>
      <c r="I10" s="32">
        <v>2.9</v>
      </c>
      <c r="J10" s="32">
        <v>2.766667</v>
      </c>
      <c r="K10" s="32">
        <v>2.983333</v>
      </c>
      <c r="L10" s="32"/>
      <c r="M10" s="32"/>
      <c r="N10" s="32"/>
      <c r="O10" s="32"/>
      <c r="P10" s="33"/>
      <c r="Q10" s="33"/>
      <c r="R10" s="33"/>
      <c r="S10" s="33"/>
      <c r="T10" s="33"/>
      <c r="U10" s="33"/>
      <c r="V10" s="33" t="e">
        <f t="shared" si="0"/>
        <v>#DIV/0!</v>
      </c>
      <c r="W10" s="33" t="e">
        <f t="shared" si="1"/>
        <v>#DIV/0!</v>
      </c>
    </row>
    <row r="11" spans="1:23" x14ac:dyDescent="0.15">
      <c r="A11" s="4" t="s">
        <v>100</v>
      </c>
      <c r="B11" s="9" t="s">
        <v>79</v>
      </c>
      <c r="C11" s="53" t="s">
        <v>119</v>
      </c>
      <c r="D11" s="4" t="s">
        <v>60</v>
      </c>
      <c r="E11" s="9">
        <v>1</v>
      </c>
      <c r="F11" s="9" t="s">
        <v>11</v>
      </c>
      <c r="G11" s="30">
        <v>2.8666670000000001</v>
      </c>
      <c r="H11" s="30">
        <v>3.8666670000000001</v>
      </c>
      <c r="I11" s="30">
        <v>3.1833330000000002</v>
      </c>
      <c r="J11" s="30">
        <v>4.6500000000000004</v>
      </c>
      <c r="K11" s="30">
        <v>4.3166669999999998</v>
      </c>
      <c r="L11" s="30" t="s">
        <v>15</v>
      </c>
      <c r="M11" s="30" t="s">
        <v>15</v>
      </c>
      <c r="N11" s="31" t="s">
        <v>15</v>
      </c>
      <c r="O11" s="31" t="s">
        <v>15</v>
      </c>
      <c r="P11" s="31" t="s">
        <v>15</v>
      </c>
      <c r="Q11" s="31" t="s">
        <v>15</v>
      </c>
      <c r="R11" s="31" t="s">
        <v>15</v>
      </c>
      <c r="S11" s="31" t="s">
        <v>15</v>
      </c>
      <c r="T11" s="31" t="s">
        <v>15</v>
      </c>
      <c r="U11" s="31" t="s">
        <v>15</v>
      </c>
      <c r="V11" s="31" t="e">
        <f t="shared" si="0"/>
        <v>#DIV/0!</v>
      </c>
      <c r="W11" s="31" t="e">
        <f t="shared" si="1"/>
        <v>#DIV/0!</v>
      </c>
    </row>
    <row r="12" spans="1:23" x14ac:dyDescent="0.15">
      <c r="A12" s="4" t="s">
        <v>100</v>
      </c>
      <c r="B12" s="9" t="s">
        <v>79</v>
      </c>
      <c r="C12" s="53" t="s">
        <v>119</v>
      </c>
      <c r="D12" s="4" t="s">
        <v>60</v>
      </c>
      <c r="E12" s="9">
        <v>2</v>
      </c>
      <c r="F12" s="9" t="s">
        <v>11</v>
      </c>
      <c r="G12" s="30">
        <v>2.766667</v>
      </c>
      <c r="H12" s="30">
        <v>3.25</v>
      </c>
      <c r="I12" s="30">
        <v>2.8</v>
      </c>
      <c r="J12" s="30">
        <v>3.85</v>
      </c>
      <c r="K12" s="30">
        <v>3.6833330000000002</v>
      </c>
      <c r="L12" s="30" t="s">
        <v>15</v>
      </c>
      <c r="M12" s="30" t="s">
        <v>15</v>
      </c>
      <c r="N12" s="31" t="s">
        <v>15</v>
      </c>
      <c r="O12" s="31" t="s">
        <v>15</v>
      </c>
      <c r="P12" s="31" t="s">
        <v>15</v>
      </c>
      <c r="Q12" s="31" t="s">
        <v>15</v>
      </c>
      <c r="R12" s="31" t="s">
        <v>15</v>
      </c>
      <c r="S12" s="31" t="s">
        <v>15</v>
      </c>
      <c r="T12" s="31" t="s">
        <v>15</v>
      </c>
      <c r="U12" s="31" t="s">
        <v>15</v>
      </c>
      <c r="V12" s="31" t="e">
        <f t="shared" si="0"/>
        <v>#DIV/0!</v>
      </c>
      <c r="W12" s="31" t="e">
        <f t="shared" si="1"/>
        <v>#DIV/0!</v>
      </c>
    </row>
    <row r="13" spans="1:23" x14ac:dyDescent="0.15">
      <c r="A13" s="4" t="s">
        <v>100</v>
      </c>
      <c r="B13" s="9" t="s">
        <v>79</v>
      </c>
      <c r="C13" s="53" t="s">
        <v>119</v>
      </c>
      <c r="D13" s="4" t="s">
        <v>60</v>
      </c>
      <c r="E13" s="9">
        <v>3</v>
      </c>
      <c r="F13" s="9" t="s">
        <v>11</v>
      </c>
      <c r="G13" s="30">
        <v>2.766667</v>
      </c>
      <c r="H13" s="30">
        <v>2.95</v>
      </c>
      <c r="I13" s="30">
        <v>3.1</v>
      </c>
      <c r="J13" s="30">
        <v>3.65</v>
      </c>
      <c r="K13" s="30">
        <v>3.983333</v>
      </c>
      <c r="L13" s="30" t="s">
        <v>15</v>
      </c>
      <c r="M13" s="30" t="s">
        <v>15</v>
      </c>
      <c r="N13" s="31" t="s">
        <v>15</v>
      </c>
      <c r="O13" s="31" t="s">
        <v>15</v>
      </c>
      <c r="P13" s="31" t="s">
        <v>15</v>
      </c>
      <c r="Q13" s="31" t="s">
        <v>15</v>
      </c>
      <c r="R13" s="31" t="s">
        <v>15</v>
      </c>
      <c r="S13" s="31" t="s">
        <v>15</v>
      </c>
      <c r="T13" s="31" t="s">
        <v>15</v>
      </c>
      <c r="U13" s="31" t="s">
        <v>15</v>
      </c>
      <c r="V13" s="31" t="e">
        <f t="shared" si="0"/>
        <v>#DIV/0!</v>
      </c>
      <c r="W13" s="31" t="e">
        <f t="shared" si="1"/>
        <v>#DIV/0!</v>
      </c>
    </row>
    <row r="14" spans="1:23" x14ac:dyDescent="0.15">
      <c r="A14" s="5" t="s">
        <v>101</v>
      </c>
      <c r="B14" s="8" t="s">
        <v>64</v>
      </c>
      <c r="C14" s="52" t="s">
        <v>118</v>
      </c>
      <c r="D14" s="5" t="s">
        <v>60</v>
      </c>
      <c r="E14" s="8">
        <v>1</v>
      </c>
      <c r="F14" s="8" t="s">
        <v>11</v>
      </c>
      <c r="G14" s="32">
        <v>2.1833330000000002</v>
      </c>
      <c r="H14" s="32">
        <v>2.3833329999999999</v>
      </c>
      <c r="I14" s="32">
        <v>1.9166669999999999</v>
      </c>
      <c r="J14" s="32">
        <v>2.6166670000000001</v>
      </c>
      <c r="K14" s="32">
        <v>2.35</v>
      </c>
      <c r="L14" s="32" t="s">
        <v>15</v>
      </c>
      <c r="M14" s="32" t="s">
        <v>15</v>
      </c>
      <c r="N14" s="32" t="s">
        <v>15</v>
      </c>
      <c r="O14" s="32" t="s">
        <v>15</v>
      </c>
      <c r="P14" s="33" t="s">
        <v>15</v>
      </c>
      <c r="Q14" s="33" t="s">
        <v>15</v>
      </c>
      <c r="R14" s="33" t="s">
        <v>15</v>
      </c>
      <c r="S14" s="33" t="s">
        <v>15</v>
      </c>
      <c r="T14" s="33" t="s">
        <v>15</v>
      </c>
      <c r="U14" s="33" t="s">
        <v>15</v>
      </c>
      <c r="V14" s="33" t="e">
        <f t="shared" si="0"/>
        <v>#DIV/0!</v>
      </c>
      <c r="W14" s="33" t="e">
        <f t="shared" si="1"/>
        <v>#DIV/0!</v>
      </c>
    </row>
    <row r="15" spans="1:23" x14ac:dyDescent="0.15">
      <c r="A15" s="5" t="s">
        <v>101</v>
      </c>
      <c r="B15" s="8" t="s">
        <v>64</v>
      </c>
      <c r="C15" s="52" t="s">
        <v>118</v>
      </c>
      <c r="D15" s="5" t="s">
        <v>60</v>
      </c>
      <c r="E15" s="8">
        <v>2</v>
      </c>
      <c r="F15" s="8" t="s">
        <v>11</v>
      </c>
      <c r="G15" s="32">
        <v>2.3666670000000001</v>
      </c>
      <c r="H15" s="32">
        <v>1.9166669999999999</v>
      </c>
      <c r="I15" s="32">
        <v>2.2999999999999998</v>
      </c>
      <c r="J15" s="32">
        <v>2.5499999999999998</v>
      </c>
      <c r="K15" s="32">
        <v>2.3166669999999998</v>
      </c>
      <c r="L15" s="32" t="s">
        <v>15</v>
      </c>
      <c r="M15" s="32" t="s">
        <v>15</v>
      </c>
      <c r="N15" s="32" t="s">
        <v>15</v>
      </c>
      <c r="O15" s="32" t="s">
        <v>15</v>
      </c>
      <c r="P15" s="33" t="s">
        <v>15</v>
      </c>
      <c r="Q15" s="33" t="s">
        <v>15</v>
      </c>
      <c r="R15" s="33" t="s">
        <v>15</v>
      </c>
      <c r="S15" s="33" t="s">
        <v>15</v>
      </c>
      <c r="T15" s="33" t="s">
        <v>15</v>
      </c>
      <c r="U15" s="33" t="s">
        <v>15</v>
      </c>
      <c r="V15" s="33" t="e">
        <f t="shared" si="0"/>
        <v>#DIV/0!</v>
      </c>
      <c r="W15" s="33" t="e">
        <f t="shared" si="1"/>
        <v>#DIV/0!</v>
      </c>
    </row>
    <row r="16" spans="1:23" x14ac:dyDescent="0.15">
      <c r="A16" s="5" t="s">
        <v>101</v>
      </c>
      <c r="B16" s="8" t="s">
        <v>64</v>
      </c>
      <c r="C16" s="52" t="s">
        <v>118</v>
      </c>
      <c r="D16" s="5" t="s">
        <v>60</v>
      </c>
      <c r="E16" s="8">
        <v>3</v>
      </c>
      <c r="F16" s="8" t="s">
        <v>11</v>
      </c>
      <c r="G16" s="32">
        <v>3.3333330000000001</v>
      </c>
      <c r="H16" s="32">
        <v>2.4666670000000002</v>
      </c>
      <c r="I16" s="32">
        <v>2.233333</v>
      </c>
      <c r="J16" s="32">
        <v>2.1666669999999999</v>
      </c>
      <c r="K16" s="32">
        <v>1.933333</v>
      </c>
      <c r="L16" s="32" t="s">
        <v>15</v>
      </c>
      <c r="M16" s="32" t="s">
        <v>15</v>
      </c>
      <c r="N16" s="32" t="s">
        <v>15</v>
      </c>
      <c r="O16" s="32" t="s">
        <v>15</v>
      </c>
      <c r="P16" s="33" t="s">
        <v>15</v>
      </c>
      <c r="Q16" s="33" t="s">
        <v>15</v>
      </c>
      <c r="R16" s="33" t="s">
        <v>15</v>
      </c>
      <c r="S16" s="33" t="s">
        <v>15</v>
      </c>
      <c r="T16" s="33" t="s">
        <v>15</v>
      </c>
      <c r="U16" s="33" t="s">
        <v>15</v>
      </c>
      <c r="V16" s="33" t="e">
        <f t="shared" si="0"/>
        <v>#DIV/0!</v>
      </c>
      <c r="W16" s="33" t="e">
        <f t="shared" si="1"/>
        <v>#DIV/0!</v>
      </c>
    </row>
    <row r="17" spans="1:23" x14ac:dyDescent="0.15">
      <c r="A17" s="4" t="s">
        <v>102</v>
      </c>
      <c r="B17" s="9" t="s">
        <v>64</v>
      </c>
      <c r="C17" s="53" t="s">
        <v>119</v>
      </c>
      <c r="D17" s="4" t="s">
        <v>60</v>
      </c>
      <c r="E17" s="9">
        <v>1</v>
      </c>
      <c r="F17" s="14" t="s">
        <v>12</v>
      </c>
      <c r="G17" s="30" t="s">
        <v>15</v>
      </c>
      <c r="H17" s="30" t="s">
        <v>15</v>
      </c>
      <c r="I17" s="30" t="s">
        <v>15</v>
      </c>
      <c r="J17" s="30" t="s">
        <v>15</v>
      </c>
      <c r="K17" s="30" t="s">
        <v>15</v>
      </c>
      <c r="L17" s="30" t="s">
        <v>15</v>
      </c>
      <c r="M17" s="30" t="s">
        <v>15</v>
      </c>
      <c r="N17" s="31" t="s">
        <v>15</v>
      </c>
      <c r="O17" s="31" t="s">
        <v>15</v>
      </c>
      <c r="P17" s="31" t="s">
        <v>15</v>
      </c>
      <c r="Q17" s="31" t="s">
        <v>15</v>
      </c>
      <c r="R17" s="31" t="s">
        <v>15</v>
      </c>
      <c r="S17" s="31" t="s">
        <v>15</v>
      </c>
      <c r="T17" s="31" t="s">
        <v>15</v>
      </c>
      <c r="U17" s="31" t="s">
        <v>15</v>
      </c>
      <c r="V17" s="31" t="e">
        <f t="shared" si="0"/>
        <v>#DIV/0!</v>
      </c>
      <c r="W17" s="31" t="e">
        <f t="shared" si="1"/>
        <v>#DIV/0!</v>
      </c>
    </row>
    <row r="18" spans="1:23" x14ac:dyDescent="0.15">
      <c r="A18" s="4" t="s">
        <v>102</v>
      </c>
      <c r="B18" s="9" t="s">
        <v>64</v>
      </c>
      <c r="C18" s="53" t="s">
        <v>119</v>
      </c>
      <c r="D18" s="4" t="s">
        <v>60</v>
      </c>
      <c r="E18" s="9">
        <v>2</v>
      </c>
      <c r="F18" s="14" t="s">
        <v>12</v>
      </c>
      <c r="G18" s="30" t="s">
        <v>15</v>
      </c>
      <c r="H18" s="30" t="s">
        <v>15</v>
      </c>
      <c r="I18" s="30" t="s">
        <v>15</v>
      </c>
      <c r="J18" s="30" t="s">
        <v>15</v>
      </c>
      <c r="K18" s="30" t="s">
        <v>15</v>
      </c>
      <c r="L18" s="30" t="s">
        <v>15</v>
      </c>
      <c r="M18" s="30" t="s">
        <v>15</v>
      </c>
      <c r="N18" s="31" t="s">
        <v>15</v>
      </c>
      <c r="O18" s="31" t="s">
        <v>15</v>
      </c>
      <c r="P18" s="31" t="s">
        <v>15</v>
      </c>
      <c r="Q18" s="31" t="s">
        <v>15</v>
      </c>
      <c r="R18" s="31" t="s">
        <v>15</v>
      </c>
      <c r="S18" s="31" t="s">
        <v>15</v>
      </c>
      <c r="T18" s="31" t="s">
        <v>15</v>
      </c>
      <c r="U18" s="31" t="s">
        <v>15</v>
      </c>
      <c r="V18" s="31" t="e">
        <f t="shared" si="0"/>
        <v>#DIV/0!</v>
      </c>
      <c r="W18" s="31" t="e">
        <f t="shared" si="1"/>
        <v>#DIV/0!</v>
      </c>
    </row>
    <row r="19" spans="1:23" x14ac:dyDescent="0.15">
      <c r="A19" s="4" t="s">
        <v>102</v>
      </c>
      <c r="B19" s="9" t="s">
        <v>64</v>
      </c>
      <c r="C19" s="53" t="s">
        <v>119</v>
      </c>
      <c r="D19" s="4" t="s">
        <v>60</v>
      </c>
      <c r="E19" s="9">
        <v>3</v>
      </c>
      <c r="F19" s="14" t="s">
        <v>12</v>
      </c>
      <c r="G19" s="30" t="s">
        <v>15</v>
      </c>
      <c r="H19" s="30" t="s">
        <v>15</v>
      </c>
      <c r="I19" s="30" t="s">
        <v>15</v>
      </c>
      <c r="J19" s="30" t="s">
        <v>15</v>
      </c>
      <c r="K19" s="30" t="s">
        <v>15</v>
      </c>
      <c r="L19" s="30" t="s">
        <v>15</v>
      </c>
      <c r="M19" s="30" t="s">
        <v>15</v>
      </c>
      <c r="N19" s="31" t="s">
        <v>15</v>
      </c>
      <c r="O19" s="31" t="s">
        <v>15</v>
      </c>
      <c r="P19" s="31" t="s">
        <v>15</v>
      </c>
      <c r="Q19" s="31" t="s">
        <v>15</v>
      </c>
      <c r="R19" s="31" t="s">
        <v>15</v>
      </c>
      <c r="S19" s="31" t="s">
        <v>15</v>
      </c>
      <c r="T19" s="31" t="s">
        <v>15</v>
      </c>
      <c r="U19" s="31" t="s">
        <v>15</v>
      </c>
      <c r="V19" s="31" t="e">
        <f t="shared" si="0"/>
        <v>#DIV/0!</v>
      </c>
      <c r="W19" s="31" t="e">
        <f t="shared" si="1"/>
        <v>#DIV/0!</v>
      </c>
    </row>
    <row r="20" spans="1:23" x14ac:dyDescent="0.15">
      <c r="A20" s="5" t="s">
        <v>103</v>
      </c>
      <c r="B20" s="8" t="s">
        <v>79</v>
      </c>
      <c r="C20" s="52" t="s">
        <v>118</v>
      </c>
      <c r="D20" s="5" t="s">
        <v>60</v>
      </c>
      <c r="E20" s="8">
        <v>1</v>
      </c>
      <c r="F20" s="8" t="s">
        <v>13</v>
      </c>
      <c r="G20" s="32">
        <v>1.2</v>
      </c>
      <c r="H20" s="32">
        <v>0.3</v>
      </c>
      <c r="I20" s="32">
        <v>0.25</v>
      </c>
      <c r="J20" s="32">
        <v>0.2</v>
      </c>
      <c r="K20" s="32">
        <v>0.33333299999999999</v>
      </c>
      <c r="L20" s="32"/>
      <c r="M20" s="32"/>
      <c r="N20" s="32"/>
      <c r="O20" s="32"/>
      <c r="P20" s="33"/>
      <c r="Q20" s="33"/>
      <c r="R20" s="33"/>
      <c r="S20" s="33"/>
      <c r="T20" s="33"/>
      <c r="U20" s="33"/>
      <c r="V20" s="33" t="e">
        <f t="shared" si="0"/>
        <v>#DIV/0!</v>
      </c>
      <c r="W20" s="33" t="e">
        <f t="shared" si="1"/>
        <v>#DIV/0!</v>
      </c>
    </row>
    <row r="21" spans="1:23" x14ac:dyDescent="0.15">
      <c r="A21" s="5" t="s">
        <v>103</v>
      </c>
      <c r="B21" s="8" t="s">
        <v>79</v>
      </c>
      <c r="C21" s="52" t="s">
        <v>118</v>
      </c>
      <c r="D21" s="5" t="s">
        <v>60</v>
      </c>
      <c r="E21" s="8">
        <v>2</v>
      </c>
      <c r="F21" s="8" t="s">
        <v>13</v>
      </c>
      <c r="G21" s="32">
        <v>1.066667</v>
      </c>
      <c r="H21" s="32">
        <v>1.0333330000000001</v>
      </c>
      <c r="I21" s="32">
        <v>0.51666699999999999</v>
      </c>
      <c r="J21" s="32">
        <v>0.45</v>
      </c>
      <c r="K21" s="32">
        <v>0.36666700000000002</v>
      </c>
      <c r="L21" s="32"/>
      <c r="M21" s="32"/>
      <c r="N21" s="32"/>
      <c r="O21" s="32"/>
      <c r="P21" s="33"/>
      <c r="Q21" s="33"/>
      <c r="R21" s="33"/>
      <c r="S21" s="33"/>
      <c r="T21" s="33"/>
      <c r="U21" s="33"/>
      <c r="V21" s="33" t="e">
        <f t="shared" si="0"/>
        <v>#DIV/0!</v>
      </c>
      <c r="W21" s="33" t="e">
        <f t="shared" si="1"/>
        <v>#DIV/0!</v>
      </c>
    </row>
    <row r="22" spans="1:23" x14ac:dyDescent="0.15">
      <c r="A22" s="5" t="s">
        <v>103</v>
      </c>
      <c r="B22" s="8" t="s">
        <v>79</v>
      </c>
      <c r="C22" s="52" t="s">
        <v>118</v>
      </c>
      <c r="D22" s="5" t="s">
        <v>60</v>
      </c>
      <c r="E22" s="8">
        <v>3</v>
      </c>
      <c r="F22" s="8" t="s">
        <v>13</v>
      </c>
      <c r="G22" s="32">
        <v>1.0333330000000001</v>
      </c>
      <c r="H22" s="32">
        <v>1.5333330000000001</v>
      </c>
      <c r="I22" s="32">
        <v>0.75</v>
      </c>
      <c r="J22" s="32">
        <v>0.48333300000000001</v>
      </c>
      <c r="K22" s="32">
        <v>1.4</v>
      </c>
      <c r="L22" s="32"/>
      <c r="M22" s="32"/>
      <c r="N22" s="32"/>
      <c r="O22" s="32"/>
      <c r="P22" s="33"/>
      <c r="Q22" s="33"/>
      <c r="R22" s="33"/>
      <c r="S22" s="33"/>
      <c r="T22" s="33"/>
      <c r="U22" s="33"/>
      <c r="V22" s="33" t="e">
        <f t="shared" si="0"/>
        <v>#DIV/0!</v>
      </c>
      <c r="W22" s="33" t="e">
        <f t="shared" si="1"/>
        <v>#DIV/0!</v>
      </c>
    </row>
    <row r="23" spans="1:23" x14ac:dyDescent="0.15">
      <c r="A23" s="4" t="s">
        <v>104</v>
      </c>
      <c r="B23" s="9" t="s">
        <v>79</v>
      </c>
      <c r="C23" s="53" t="s">
        <v>119</v>
      </c>
      <c r="D23" s="4" t="s">
        <v>60</v>
      </c>
      <c r="E23" s="9">
        <v>1</v>
      </c>
      <c r="F23" s="9" t="s">
        <v>11</v>
      </c>
      <c r="G23" s="30">
        <v>3.5333329999999998</v>
      </c>
      <c r="H23" s="30">
        <v>2.4500000000000002</v>
      </c>
      <c r="I23" s="30">
        <v>2.5333329999999998</v>
      </c>
      <c r="J23" s="30">
        <v>2.733333</v>
      </c>
      <c r="K23" s="30">
        <v>3.0833330000000001</v>
      </c>
      <c r="L23" s="30" t="s">
        <v>15</v>
      </c>
      <c r="M23" s="30" t="s">
        <v>15</v>
      </c>
      <c r="N23" s="31" t="s">
        <v>15</v>
      </c>
      <c r="O23" s="31" t="s">
        <v>15</v>
      </c>
      <c r="P23" s="31" t="s">
        <v>15</v>
      </c>
      <c r="Q23" s="31" t="s">
        <v>15</v>
      </c>
      <c r="R23" s="31" t="s">
        <v>15</v>
      </c>
      <c r="S23" s="31" t="s">
        <v>15</v>
      </c>
      <c r="T23" s="31" t="s">
        <v>15</v>
      </c>
      <c r="U23" s="31" t="s">
        <v>15</v>
      </c>
      <c r="V23" s="31" t="e">
        <f t="shared" si="0"/>
        <v>#DIV/0!</v>
      </c>
      <c r="W23" s="31" t="e">
        <f t="shared" si="1"/>
        <v>#DIV/0!</v>
      </c>
    </row>
    <row r="24" spans="1:23" x14ac:dyDescent="0.15">
      <c r="A24" s="4" t="s">
        <v>104</v>
      </c>
      <c r="B24" s="9" t="s">
        <v>79</v>
      </c>
      <c r="C24" s="53" t="s">
        <v>119</v>
      </c>
      <c r="D24" s="4" t="s">
        <v>60</v>
      </c>
      <c r="E24" s="9">
        <v>2</v>
      </c>
      <c r="F24" s="9" t="s">
        <v>58</v>
      </c>
      <c r="G24" s="30">
        <v>3.35</v>
      </c>
      <c r="H24" s="30">
        <v>2.766667</v>
      </c>
      <c r="I24" s="30">
        <v>2.8333330000000001</v>
      </c>
      <c r="J24" s="30">
        <v>3.15</v>
      </c>
      <c r="K24" s="30">
        <v>2.7</v>
      </c>
      <c r="L24" s="30" t="s">
        <v>15</v>
      </c>
      <c r="M24" s="30" t="s">
        <v>15</v>
      </c>
      <c r="N24" s="31" t="s">
        <v>15</v>
      </c>
      <c r="O24" s="31" t="s">
        <v>15</v>
      </c>
      <c r="P24" s="31" t="s">
        <v>15</v>
      </c>
      <c r="Q24" s="31" t="s">
        <v>15</v>
      </c>
      <c r="R24" s="31" t="s">
        <v>15</v>
      </c>
      <c r="S24" s="31" t="s">
        <v>15</v>
      </c>
      <c r="T24" s="31" t="s">
        <v>15</v>
      </c>
      <c r="U24" s="31" t="s">
        <v>15</v>
      </c>
      <c r="V24" s="31" t="e">
        <f t="shared" si="0"/>
        <v>#DIV/0!</v>
      </c>
      <c r="W24" s="31" t="e">
        <f t="shared" si="1"/>
        <v>#DIV/0!</v>
      </c>
    </row>
    <row r="25" spans="1:23" x14ac:dyDescent="0.15">
      <c r="A25" s="4" t="s">
        <v>104</v>
      </c>
      <c r="B25" s="9" t="s">
        <v>79</v>
      </c>
      <c r="C25" s="53" t="s">
        <v>119</v>
      </c>
      <c r="D25" s="4" t="s">
        <v>60</v>
      </c>
      <c r="E25" s="9">
        <v>3</v>
      </c>
      <c r="F25" s="9" t="s">
        <v>11</v>
      </c>
      <c r="G25" s="30">
        <v>3.1833330000000002</v>
      </c>
      <c r="H25" s="30">
        <v>2.733333</v>
      </c>
      <c r="I25" s="30">
        <v>2.8333330000000001</v>
      </c>
      <c r="J25" s="30">
        <v>3.4166669999999999</v>
      </c>
      <c r="K25" s="30">
        <v>2.75</v>
      </c>
      <c r="L25" s="30" t="s">
        <v>15</v>
      </c>
      <c r="M25" s="30" t="s">
        <v>15</v>
      </c>
      <c r="N25" s="31" t="s">
        <v>15</v>
      </c>
      <c r="O25" s="31" t="s">
        <v>15</v>
      </c>
      <c r="P25" s="31" t="s">
        <v>15</v>
      </c>
      <c r="Q25" s="31" t="s">
        <v>15</v>
      </c>
      <c r="R25" s="31" t="s">
        <v>15</v>
      </c>
      <c r="S25" s="31" t="s">
        <v>15</v>
      </c>
      <c r="T25" s="31" t="s">
        <v>15</v>
      </c>
      <c r="U25" s="31" t="s">
        <v>15</v>
      </c>
      <c r="V25" s="31" t="e">
        <f t="shared" si="0"/>
        <v>#DIV/0!</v>
      </c>
      <c r="W25" s="31" t="e">
        <f t="shared" si="1"/>
        <v>#DIV/0!</v>
      </c>
    </row>
    <row r="26" spans="1:23" x14ac:dyDescent="0.15">
      <c r="A26" s="5" t="s">
        <v>105</v>
      </c>
      <c r="B26" s="8" t="s">
        <v>64</v>
      </c>
      <c r="C26" s="52" t="s">
        <v>118</v>
      </c>
      <c r="D26" s="5" t="s">
        <v>60</v>
      </c>
      <c r="E26" s="8">
        <v>1</v>
      </c>
      <c r="F26" s="8" t="s">
        <v>12</v>
      </c>
      <c r="G26" s="32" t="s">
        <v>15</v>
      </c>
      <c r="H26" s="32" t="s">
        <v>15</v>
      </c>
      <c r="I26" s="32" t="s">
        <v>15</v>
      </c>
      <c r="J26" s="32" t="s">
        <v>15</v>
      </c>
      <c r="K26" s="32" t="s">
        <v>15</v>
      </c>
      <c r="L26" s="32" t="s">
        <v>15</v>
      </c>
      <c r="M26" s="32" t="s">
        <v>15</v>
      </c>
      <c r="N26" s="32" t="s">
        <v>15</v>
      </c>
      <c r="O26" s="32" t="s">
        <v>15</v>
      </c>
      <c r="P26" s="33" t="s">
        <v>15</v>
      </c>
      <c r="Q26" s="33" t="s">
        <v>15</v>
      </c>
      <c r="R26" s="33" t="s">
        <v>15</v>
      </c>
      <c r="S26" s="33" t="s">
        <v>15</v>
      </c>
      <c r="T26" s="33" t="s">
        <v>15</v>
      </c>
      <c r="U26" s="33" t="s">
        <v>15</v>
      </c>
      <c r="V26" s="33" t="e">
        <f t="shared" si="0"/>
        <v>#DIV/0!</v>
      </c>
      <c r="W26" s="33" t="e">
        <f t="shared" si="1"/>
        <v>#DIV/0!</v>
      </c>
    </row>
    <row r="27" spans="1:23" x14ac:dyDescent="0.15">
      <c r="A27" s="5" t="s">
        <v>105</v>
      </c>
      <c r="B27" s="8" t="s">
        <v>64</v>
      </c>
      <c r="C27" s="52" t="s">
        <v>118</v>
      </c>
      <c r="D27" s="5" t="s">
        <v>60</v>
      </c>
      <c r="E27" s="8">
        <v>2</v>
      </c>
      <c r="F27" s="8" t="s">
        <v>12</v>
      </c>
      <c r="G27" s="32" t="s">
        <v>15</v>
      </c>
      <c r="H27" s="32" t="s">
        <v>15</v>
      </c>
      <c r="I27" s="32" t="s">
        <v>15</v>
      </c>
      <c r="J27" s="32" t="s">
        <v>15</v>
      </c>
      <c r="K27" s="32" t="s">
        <v>15</v>
      </c>
      <c r="L27" s="32" t="s">
        <v>15</v>
      </c>
      <c r="M27" s="32" t="s">
        <v>15</v>
      </c>
      <c r="N27" s="32" t="s">
        <v>15</v>
      </c>
      <c r="O27" s="32" t="s">
        <v>15</v>
      </c>
      <c r="P27" s="33" t="s">
        <v>15</v>
      </c>
      <c r="Q27" s="33" t="s">
        <v>15</v>
      </c>
      <c r="R27" s="33" t="s">
        <v>15</v>
      </c>
      <c r="S27" s="33" t="s">
        <v>15</v>
      </c>
      <c r="T27" s="33" t="s">
        <v>15</v>
      </c>
      <c r="U27" s="33" t="s">
        <v>15</v>
      </c>
      <c r="V27" s="33" t="e">
        <f t="shared" si="0"/>
        <v>#DIV/0!</v>
      </c>
      <c r="W27" s="33" t="e">
        <f t="shared" si="1"/>
        <v>#DIV/0!</v>
      </c>
    </row>
    <row r="28" spans="1:23" x14ac:dyDescent="0.15">
      <c r="A28" s="5" t="s">
        <v>105</v>
      </c>
      <c r="B28" s="8" t="s">
        <v>64</v>
      </c>
      <c r="C28" s="52" t="s">
        <v>118</v>
      </c>
      <c r="D28" s="5" t="s">
        <v>60</v>
      </c>
      <c r="E28" s="8">
        <v>3</v>
      </c>
      <c r="F28" s="8" t="s">
        <v>12</v>
      </c>
      <c r="G28" s="32" t="s">
        <v>15</v>
      </c>
      <c r="H28" s="32" t="s">
        <v>15</v>
      </c>
      <c r="I28" s="32" t="s">
        <v>15</v>
      </c>
      <c r="J28" s="32" t="s">
        <v>15</v>
      </c>
      <c r="K28" s="32" t="s">
        <v>15</v>
      </c>
      <c r="L28" s="32" t="s">
        <v>15</v>
      </c>
      <c r="M28" s="32" t="s">
        <v>15</v>
      </c>
      <c r="N28" s="32" t="s">
        <v>15</v>
      </c>
      <c r="O28" s="32" t="s">
        <v>15</v>
      </c>
      <c r="P28" s="33" t="s">
        <v>15</v>
      </c>
      <c r="Q28" s="33" t="s">
        <v>15</v>
      </c>
      <c r="R28" s="33" t="s">
        <v>15</v>
      </c>
      <c r="S28" s="33" t="s">
        <v>15</v>
      </c>
      <c r="T28" s="33" t="s">
        <v>15</v>
      </c>
      <c r="U28" s="33" t="s">
        <v>15</v>
      </c>
      <c r="V28" s="33" t="e">
        <f t="shared" si="0"/>
        <v>#DIV/0!</v>
      </c>
      <c r="W28" s="33" t="e">
        <f t="shared" si="1"/>
        <v>#DIV/0!</v>
      </c>
    </row>
    <row r="29" spans="1:23" x14ac:dyDescent="0.15">
      <c r="A29" s="4" t="s">
        <v>106</v>
      </c>
      <c r="B29" s="9" t="s">
        <v>64</v>
      </c>
      <c r="C29" s="53" t="s">
        <v>119</v>
      </c>
      <c r="D29" s="4" t="s">
        <v>60</v>
      </c>
      <c r="E29" s="9">
        <v>1</v>
      </c>
      <c r="F29" s="9" t="s">
        <v>12</v>
      </c>
      <c r="G29" s="30" t="s">
        <v>15</v>
      </c>
      <c r="H29" s="30" t="s">
        <v>15</v>
      </c>
      <c r="I29" s="30" t="s">
        <v>15</v>
      </c>
      <c r="J29" s="30" t="s">
        <v>15</v>
      </c>
      <c r="K29" s="30" t="s">
        <v>15</v>
      </c>
      <c r="L29" s="30" t="s">
        <v>15</v>
      </c>
      <c r="M29" s="30" t="s">
        <v>15</v>
      </c>
      <c r="N29" s="31" t="s">
        <v>15</v>
      </c>
      <c r="O29" s="31" t="s">
        <v>15</v>
      </c>
      <c r="P29" s="31" t="s">
        <v>15</v>
      </c>
      <c r="Q29" s="31" t="s">
        <v>15</v>
      </c>
      <c r="R29" s="31" t="s">
        <v>15</v>
      </c>
      <c r="S29" s="31" t="s">
        <v>15</v>
      </c>
      <c r="T29" s="31" t="s">
        <v>15</v>
      </c>
      <c r="U29" s="31" t="s">
        <v>15</v>
      </c>
      <c r="V29" s="31" t="e">
        <f t="shared" si="0"/>
        <v>#DIV/0!</v>
      </c>
      <c r="W29" s="31" t="e">
        <f t="shared" si="1"/>
        <v>#DIV/0!</v>
      </c>
    </row>
    <row r="30" spans="1:23" x14ac:dyDescent="0.15">
      <c r="A30" s="4" t="s">
        <v>106</v>
      </c>
      <c r="B30" s="9" t="s">
        <v>64</v>
      </c>
      <c r="C30" s="53" t="s">
        <v>119</v>
      </c>
      <c r="D30" s="4" t="s">
        <v>60</v>
      </c>
      <c r="E30" s="9">
        <v>2</v>
      </c>
      <c r="F30" s="9" t="s">
        <v>12</v>
      </c>
      <c r="G30" s="30" t="s">
        <v>15</v>
      </c>
      <c r="H30" s="30" t="s">
        <v>15</v>
      </c>
      <c r="I30" s="30" t="s">
        <v>15</v>
      </c>
      <c r="J30" s="30" t="s">
        <v>15</v>
      </c>
      <c r="K30" s="30" t="s">
        <v>15</v>
      </c>
      <c r="L30" s="30" t="s">
        <v>15</v>
      </c>
      <c r="M30" s="30" t="s">
        <v>15</v>
      </c>
      <c r="N30" s="31" t="s">
        <v>15</v>
      </c>
      <c r="O30" s="31" t="s">
        <v>15</v>
      </c>
      <c r="P30" s="31" t="s">
        <v>15</v>
      </c>
      <c r="Q30" s="31" t="s">
        <v>15</v>
      </c>
      <c r="R30" s="31" t="s">
        <v>15</v>
      </c>
      <c r="S30" s="31" t="s">
        <v>15</v>
      </c>
      <c r="T30" s="31" t="s">
        <v>15</v>
      </c>
      <c r="U30" s="31" t="s">
        <v>15</v>
      </c>
      <c r="V30" s="31" t="e">
        <f t="shared" si="0"/>
        <v>#DIV/0!</v>
      </c>
      <c r="W30" s="31" t="e">
        <f t="shared" si="1"/>
        <v>#DIV/0!</v>
      </c>
    </row>
    <row r="31" spans="1:23" x14ac:dyDescent="0.15">
      <c r="A31" s="4" t="s">
        <v>106</v>
      </c>
      <c r="B31" s="9" t="s">
        <v>64</v>
      </c>
      <c r="C31" s="53" t="s">
        <v>119</v>
      </c>
      <c r="D31" s="4" t="s">
        <v>60</v>
      </c>
      <c r="E31" s="9">
        <v>3</v>
      </c>
      <c r="F31" s="9" t="s">
        <v>12</v>
      </c>
      <c r="G31" s="30" t="s">
        <v>15</v>
      </c>
      <c r="H31" s="30" t="s">
        <v>15</v>
      </c>
      <c r="I31" s="30" t="s">
        <v>15</v>
      </c>
      <c r="J31" s="30" t="s">
        <v>15</v>
      </c>
      <c r="K31" s="30" t="s">
        <v>15</v>
      </c>
      <c r="L31" s="30" t="s">
        <v>15</v>
      </c>
      <c r="M31" s="30" t="s">
        <v>15</v>
      </c>
      <c r="N31" s="31" t="s">
        <v>15</v>
      </c>
      <c r="O31" s="31" t="s">
        <v>15</v>
      </c>
      <c r="P31" s="31" t="s">
        <v>15</v>
      </c>
      <c r="Q31" s="31" t="s">
        <v>15</v>
      </c>
      <c r="R31" s="31" t="s">
        <v>15</v>
      </c>
      <c r="S31" s="31" t="s">
        <v>15</v>
      </c>
      <c r="T31" s="31" t="s">
        <v>15</v>
      </c>
      <c r="U31" s="31" t="s">
        <v>15</v>
      </c>
      <c r="V31" s="31" t="e">
        <f t="shared" si="0"/>
        <v>#DIV/0!</v>
      </c>
      <c r="W31" s="31" t="e">
        <f t="shared" si="1"/>
        <v>#DIV/0!</v>
      </c>
    </row>
    <row r="32" spans="1:23" x14ac:dyDescent="0.15">
      <c r="A32" s="5" t="s">
        <v>107</v>
      </c>
      <c r="B32" s="8" t="s">
        <v>79</v>
      </c>
      <c r="C32" s="52" t="s">
        <v>118</v>
      </c>
      <c r="D32" s="5" t="s">
        <v>60</v>
      </c>
      <c r="E32" s="8">
        <v>1</v>
      </c>
      <c r="F32" s="8" t="s">
        <v>12</v>
      </c>
      <c r="G32" s="32" t="s">
        <v>15</v>
      </c>
      <c r="H32" s="32" t="s">
        <v>15</v>
      </c>
      <c r="I32" s="32" t="s">
        <v>15</v>
      </c>
      <c r="J32" s="32" t="s">
        <v>15</v>
      </c>
      <c r="K32" s="32" t="s">
        <v>15</v>
      </c>
      <c r="L32" s="32" t="s">
        <v>15</v>
      </c>
      <c r="M32" s="32" t="s">
        <v>15</v>
      </c>
      <c r="N32" s="32" t="s">
        <v>15</v>
      </c>
      <c r="O32" s="32" t="s">
        <v>15</v>
      </c>
      <c r="P32" s="33" t="s">
        <v>15</v>
      </c>
      <c r="Q32" s="33" t="s">
        <v>15</v>
      </c>
      <c r="R32" s="33" t="s">
        <v>15</v>
      </c>
      <c r="S32" s="33" t="s">
        <v>15</v>
      </c>
      <c r="T32" s="33" t="s">
        <v>15</v>
      </c>
      <c r="U32" s="33" t="s">
        <v>15</v>
      </c>
      <c r="V32" s="33" t="e">
        <f t="shared" si="0"/>
        <v>#DIV/0!</v>
      </c>
      <c r="W32" s="33" t="e">
        <f t="shared" si="1"/>
        <v>#DIV/0!</v>
      </c>
    </row>
    <row r="33" spans="1:23" x14ac:dyDescent="0.15">
      <c r="A33" s="5" t="s">
        <v>107</v>
      </c>
      <c r="B33" s="8" t="s">
        <v>79</v>
      </c>
      <c r="C33" s="52" t="s">
        <v>118</v>
      </c>
      <c r="D33" s="5" t="s">
        <v>60</v>
      </c>
      <c r="E33" s="8">
        <v>2</v>
      </c>
      <c r="F33" s="8" t="s">
        <v>12</v>
      </c>
      <c r="G33" s="32" t="s">
        <v>15</v>
      </c>
      <c r="H33" s="32" t="s">
        <v>15</v>
      </c>
      <c r="I33" s="32" t="s">
        <v>15</v>
      </c>
      <c r="J33" s="32" t="s">
        <v>15</v>
      </c>
      <c r="K33" s="32" t="s">
        <v>15</v>
      </c>
      <c r="L33" s="32" t="s">
        <v>15</v>
      </c>
      <c r="M33" s="32" t="s">
        <v>15</v>
      </c>
      <c r="N33" s="32" t="s">
        <v>15</v>
      </c>
      <c r="O33" s="32" t="s">
        <v>15</v>
      </c>
      <c r="P33" s="33" t="s">
        <v>15</v>
      </c>
      <c r="Q33" s="33" t="s">
        <v>15</v>
      </c>
      <c r="R33" s="33" t="s">
        <v>15</v>
      </c>
      <c r="S33" s="33" t="s">
        <v>15</v>
      </c>
      <c r="T33" s="33" t="s">
        <v>15</v>
      </c>
      <c r="U33" s="33" t="s">
        <v>15</v>
      </c>
      <c r="V33" s="33" t="e">
        <f t="shared" si="0"/>
        <v>#DIV/0!</v>
      </c>
      <c r="W33" s="33" t="e">
        <f t="shared" si="1"/>
        <v>#DIV/0!</v>
      </c>
    </row>
    <row r="34" spans="1:23" x14ac:dyDescent="0.15">
      <c r="A34" s="5" t="s">
        <v>107</v>
      </c>
      <c r="B34" s="8" t="s">
        <v>79</v>
      </c>
      <c r="C34" s="54" t="s">
        <v>118</v>
      </c>
      <c r="D34" s="5" t="s">
        <v>60</v>
      </c>
      <c r="E34" s="8">
        <v>3</v>
      </c>
      <c r="F34" s="8" t="s">
        <v>12</v>
      </c>
      <c r="G34" s="32" t="s">
        <v>15</v>
      </c>
      <c r="H34" s="32" t="s">
        <v>15</v>
      </c>
      <c r="I34" s="32" t="s">
        <v>15</v>
      </c>
      <c r="J34" s="32" t="s">
        <v>15</v>
      </c>
      <c r="K34" s="32" t="s">
        <v>15</v>
      </c>
      <c r="L34" s="32" t="s">
        <v>15</v>
      </c>
      <c r="M34" s="32" t="s">
        <v>15</v>
      </c>
      <c r="N34" s="32" t="s">
        <v>15</v>
      </c>
      <c r="O34" s="32" t="s">
        <v>15</v>
      </c>
      <c r="P34" s="33" t="s">
        <v>15</v>
      </c>
      <c r="Q34" s="33" t="s">
        <v>15</v>
      </c>
      <c r="R34" s="33" t="s">
        <v>15</v>
      </c>
      <c r="S34" s="33" t="s">
        <v>15</v>
      </c>
      <c r="T34" s="33" t="s">
        <v>15</v>
      </c>
      <c r="U34" s="33" t="s">
        <v>15</v>
      </c>
      <c r="V34" s="33" t="e">
        <f t="shared" ref="V34:V65" si="2">AVERAGE(M34,O34,Q34,S34,U34)</f>
        <v>#DIV/0!</v>
      </c>
      <c r="W34" s="33" t="e">
        <f t="shared" ref="W34:W65" si="3">AVERAGE(N34,P34,R34,T34)</f>
        <v>#DIV/0!</v>
      </c>
    </row>
    <row r="35" spans="1:23" x14ac:dyDescent="0.15">
      <c r="A35" s="4" t="s">
        <v>108</v>
      </c>
      <c r="B35" s="9" t="s">
        <v>79</v>
      </c>
      <c r="C35" s="53" t="s">
        <v>119</v>
      </c>
      <c r="D35" s="4" t="s">
        <v>60</v>
      </c>
      <c r="E35" s="9">
        <v>1</v>
      </c>
      <c r="F35" s="9" t="s">
        <v>11</v>
      </c>
      <c r="G35" s="30">
        <v>3.0833330000000001</v>
      </c>
      <c r="H35" s="30">
        <v>2.5666669999999998</v>
      </c>
      <c r="I35" s="30">
        <v>2.75</v>
      </c>
      <c r="J35" s="30">
        <v>3.1166670000000001</v>
      </c>
      <c r="K35" s="30">
        <v>3.25</v>
      </c>
      <c r="L35" s="30" t="s">
        <v>15</v>
      </c>
      <c r="M35" s="30" t="s">
        <v>15</v>
      </c>
      <c r="N35" s="31" t="s">
        <v>15</v>
      </c>
      <c r="O35" s="31" t="s">
        <v>15</v>
      </c>
      <c r="P35" s="31" t="s">
        <v>15</v>
      </c>
      <c r="Q35" s="31" t="s">
        <v>15</v>
      </c>
      <c r="R35" s="31" t="s">
        <v>15</v>
      </c>
      <c r="S35" s="31" t="s">
        <v>15</v>
      </c>
      <c r="T35" s="31" t="s">
        <v>15</v>
      </c>
      <c r="U35" s="31" t="s">
        <v>15</v>
      </c>
      <c r="V35" s="31" t="e">
        <f t="shared" si="2"/>
        <v>#DIV/0!</v>
      </c>
      <c r="W35" s="31" t="e">
        <f t="shared" si="3"/>
        <v>#DIV/0!</v>
      </c>
    </row>
    <row r="36" spans="1:23" x14ac:dyDescent="0.15">
      <c r="A36" s="4" t="s">
        <v>108</v>
      </c>
      <c r="B36" s="9" t="s">
        <v>79</v>
      </c>
      <c r="C36" s="53" t="s">
        <v>119</v>
      </c>
      <c r="D36" s="4" t="s">
        <v>60</v>
      </c>
      <c r="E36" s="9">
        <v>2</v>
      </c>
      <c r="F36" s="9" t="s">
        <v>11</v>
      </c>
      <c r="G36" s="30">
        <v>2.9666670000000002</v>
      </c>
      <c r="H36" s="30">
        <v>2.8833329999999999</v>
      </c>
      <c r="I36" s="30">
        <v>2.5333329999999998</v>
      </c>
      <c r="J36" s="30">
        <v>2.4666670000000002</v>
      </c>
      <c r="K36" s="30">
        <v>3.45</v>
      </c>
      <c r="L36" s="30" t="s">
        <v>15</v>
      </c>
      <c r="M36" s="30" t="s">
        <v>15</v>
      </c>
      <c r="N36" s="31" t="s">
        <v>15</v>
      </c>
      <c r="O36" s="31" t="s">
        <v>15</v>
      </c>
      <c r="P36" s="31" t="s">
        <v>15</v>
      </c>
      <c r="Q36" s="31" t="s">
        <v>15</v>
      </c>
      <c r="R36" s="31" t="s">
        <v>15</v>
      </c>
      <c r="S36" s="31" t="s">
        <v>15</v>
      </c>
      <c r="T36" s="31" t="s">
        <v>15</v>
      </c>
      <c r="U36" s="31" t="s">
        <v>15</v>
      </c>
      <c r="V36" s="31" t="e">
        <f t="shared" si="2"/>
        <v>#DIV/0!</v>
      </c>
      <c r="W36" s="31" t="e">
        <f t="shared" si="3"/>
        <v>#DIV/0!</v>
      </c>
    </row>
    <row r="37" spans="1:23" x14ac:dyDescent="0.15">
      <c r="A37" s="4" t="s">
        <v>108</v>
      </c>
      <c r="B37" s="9" t="s">
        <v>79</v>
      </c>
      <c r="C37" s="53" t="s">
        <v>119</v>
      </c>
      <c r="D37" s="4" t="s">
        <v>60</v>
      </c>
      <c r="E37" s="9">
        <v>3</v>
      </c>
      <c r="F37" s="9" t="s">
        <v>11</v>
      </c>
      <c r="G37" s="30">
        <v>3</v>
      </c>
      <c r="H37" s="30">
        <v>3.2166670000000002</v>
      </c>
      <c r="I37" s="30">
        <v>2.3666670000000001</v>
      </c>
      <c r="J37" s="30">
        <v>2.983333</v>
      </c>
      <c r="K37" s="30">
        <v>2.3833329999999999</v>
      </c>
      <c r="L37" s="30" t="s">
        <v>15</v>
      </c>
      <c r="M37" s="30" t="s">
        <v>15</v>
      </c>
      <c r="N37" s="31" t="s">
        <v>15</v>
      </c>
      <c r="O37" s="31" t="s">
        <v>15</v>
      </c>
      <c r="P37" s="31" t="s">
        <v>15</v>
      </c>
      <c r="Q37" s="31" t="s">
        <v>15</v>
      </c>
      <c r="R37" s="31" t="s">
        <v>15</v>
      </c>
      <c r="S37" s="31" t="s">
        <v>15</v>
      </c>
      <c r="T37" s="31" t="s">
        <v>15</v>
      </c>
      <c r="U37" s="31" t="s">
        <v>15</v>
      </c>
      <c r="V37" s="31" t="e">
        <f t="shared" si="2"/>
        <v>#DIV/0!</v>
      </c>
      <c r="W37" s="31" t="e">
        <f t="shared" si="3"/>
        <v>#DIV/0!</v>
      </c>
    </row>
    <row r="38" spans="1:23" x14ac:dyDescent="0.15">
      <c r="A38" s="5" t="s">
        <v>109</v>
      </c>
      <c r="B38" s="8" t="s">
        <v>64</v>
      </c>
      <c r="C38" s="52" t="s">
        <v>118</v>
      </c>
      <c r="D38" s="5" t="s">
        <v>60</v>
      </c>
      <c r="E38" s="8">
        <v>1</v>
      </c>
      <c r="F38" s="8" t="s">
        <v>11</v>
      </c>
      <c r="G38" s="32">
        <v>3.516667</v>
      </c>
      <c r="H38" s="32">
        <v>2.3166669999999998</v>
      </c>
      <c r="I38" s="32">
        <v>2.6833330000000002</v>
      </c>
      <c r="J38" s="32">
        <v>2.7833329999999998</v>
      </c>
      <c r="K38" s="32">
        <v>2.35</v>
      </c>
      <c r="L38" s="32" t="s">
        <v>15</v>
      </c>
      <c r="M38" s="32" t="s">
        <v>15</v>
      </c>
      <c r="N38" s="32" t="s">
        <v>15</v>
      </c>
      <c r="O38" s="32" t="s">
        <v>15</v>
      </c>
      <c r="P38" s="33" t="s">
        <v>15</v>
      </c>
      <c r="Q38" s="33" t="s">
        <v>15</v>
      </c>
      <c r="R38" s="33" t="s">
        <v>15</v>
      </c>
      <c r="S38" s="33" t="s">
        <v>15</v>
      </c>
      <c r="T38" s="33" t="s">
        <v>15</v>
      </c>
      <c r="U38" s="33" t="s">
        <v>15</v>
      </c>
      <c r="V38" s="33" t="e">
        <f t="shared" si="2"/>
        <v>#DIV/0!</v>
      </c>
      <c r="W38" s="33" t="e">
        <f t="shared" si="3"/>
        <v>#DIV/0!</v>
      </c>
    </row>
    <row r="39" spans="1:23" x14ac:dyDescent="0.15">
      <c r="A39" s="5" t="s">
        <v>109</v>
      </c>
      <c r="B39" s="8" t="s">
        <v>64</v>
      </c>
      <c r="C39" s="54" t="s">
        <v>118</v>
      </c>
      <c r="D39" s="5" t="s">
        <v>60</v>
      </c>
      <c r="E39" s="8">
        <v>2</v>
      </c>
      <c r="F39" s="8" t="s">
        <v>11</v>
      </c>
      <c r="G39" s="32">
        <v>3.2833329999999998</v>
      </c>
      <c r="H39" s="32">
        <v>1.983333</v>
      </c>
      <c r="I39" s="32">
        <v>4.5333329999999998</v>
      </c>
      <c r="J39" s="32">
        <v>2.5833330000000001</v>
      </c>
      <c r="K39" s="32">
        <v>2.6166670000000001</v>
      </c>
      <c r="L39" s="32" t="s">
        <v>15</v>
      </c>
      <c r="M39" s="32" t="s">
        <v>15</v>
      </c>
      <c r="N39" s="32" t="s">
        <v>15</v>
      </c>
      <c r="O39" s="32" t="s">
        <v>15</v>
      </c>
      <c r="P39" s="33" t="s">
        <v>15</v>
      </c>
      <c r="Q39" s="33" t="s">
        <v>15</v>
      </c>
      <c r="R39" s="33" t="s">
        <v>15</v>
      </c>
      <c r="S39" s="33" t="s">
        <v>15</v>
      </c>
      <c r="T39" s="33" t="s">
        <v>15</v>
      </c>
      <c r="U39" s="33" t="s">
        <v>15</v>
      </c>
      <c r="V39" s="33" t="e">
        <f t="shared" si="2"/>
        <v>#DIV/0!</v>
      </c>
      <c r="W39" s="33" t="e">
        <f t="shared" si="3"/>
        <v>#DIV/0!</v>
      </c>
    </row>
    <row r="40" spans="1:23" x14ac:dyDescent="0.15">
      <c r="A40" s="5" t="s">
        <v>109</v>
      </c>
      <c r="B40" s="8" t="s">
        <v>64</v>
      </c>
      <c r="C40" s="52" t="s">
        <v>118</v>
      </c>
      <c r="D40" s="5" t="s">
        <v>60</v>
      </c>
      <c r="E40" s="8">
        <v>3</v>
      </c>
      <c r="F40" s="8" t="s">
        <v>11</v>
      </c>
      <c r="G40" s="32">
        <v>2.6833330000000002</v>
      </c>
      <c r="H40" s="32">
        <v>2.483333</v>
      </c>
      <c r="I40" s="32">
        <v>2.4</v>
      </c>
      <c r="J40" s="32">
        <v>2.3833329999999999</v>
      </c>
      <c r="K40" s="32">
        <v>2.75</v>
      </c>
      <c r="L40" s="32" t="s">
        <v>15</v>
      </c>
      <c r="M40" s="32" t="s">
        <v>15</v>
      </c>
      <c r="N40" s="32" t="s">
        <v>15</v>
      </c>
      <c r="O40" s="32" t="s">
        <v>15</v>
      </c>
      <c r="P40" s="33" t="s">
        <v>15</v>
      </c>
      <c r="Q40" s="33" t="s">
        <v>15</v>
      </c>
      <c r="R40" s="33" t="s">
        <v>15</v>
      </c>
      <c r="S40" s="33" t="s">
        <v>15</v>
      </c>
      <c r="T40" s="33" t="s">
        <v>15</v>
      </c>
      <c r="U40" s="33" t="s">
        <v>15</v>
      </c>
      <c r="V40" s="33" t="e">
        <f t="shared" si="2"/>
        <v>#DIV/0!</v>
      </c>
      <c r="W40" s="33" t="e">
        <f t="shared" si="3"/>
        <v>#DIV/0!</v>
      </c>
    </row>
    <row r="41" spans="1:23" x14ac:dyDescent="0.15">
      <c r="A41" s="4" t="s">
        <v>110</v>
      </c>
      <c r="B41" s="9" t="s">
        <v>64</v>
      </c>
      <c r="C41" s="53" t="s">
        <v>119</v>
      </c>
      <c r="D41" s="4" t="s">
        <v>60</v>
      </c>
      <c r="E41" s="9">
        <v>1</v>
      </c>
      <c r="F41" s="9" t="s">
        <v>11</v>
      </c>
      <c r="G41" s="30">
        <v>2.35</v>
      </c>
      <c r="H41" s="30">
        <v>2.233333</v>
      </c>
      <c r="I41" s="30">
        <v>2.3666670000000001</v>
      </c>
      <c r="J41" s="30">
        <v>2.3833329999999999</v>
      </c>
      <c r="K41" s="30">
        <v>1.8333330000000001</v>
      </c>
      <c r="L41" s="30" t="s">
        <v>15</v>
      </c>
      <c r="M41" s="30" t="s">
        <v>15</v>
      </c>
      <c r="N41" s="31" t="s">
        <v>15</v>
      </c>
      <c r="O41" s="31" t="s">
        <v>15</v>
      </c>
      <c r="P41" s="31" t="s">
        <v>15</v>
      </c>
      <c r="Q41" s="31" t="s">
        <v>15</v>
      </c>
      <c r="R41" s="31" t="s">
        <v>15</v>
      </c>
      <c r="S41" s="31" t="s">
        <v>15</v>
      </c>
      <c r="T41" s="31" t="s">
        <v>15</v>
      </c>
      <c r="U41" s="31" t="s">
        <v>15</v>
      </c>
      <c r="V41" s="31" t="e">
        <f t="shared" si="2"/>
        <v>#DIV/0!</v>
      </c>
      <c r="W41" s="31" t="e">
        <f t="shared" si="3"/>
        <v>#DIV/0!</v>
      </c>
    </row>
    <row r="42" spans="1:23" x14ac:dyDescent="0.15">
      <c r="A42" s="4" t="s">
        <v>110</v>
      </c>
      <c r="B42" s="9" t="s">
        <v>64</v>
      </c>
      <c r="C42" s="53" t="s">
        <v>119</v>
      </c>
      <c r="D42" s="4" t="s">
        <v>60</v>
      </c>
      <c r="E42" s="9">
        <v>2</v>
      </c>
      <c r="F42" s="9" t="s">
        <v>11</v>
      </c>
      <c r="G42" s="30">
        <v>2.9333330000000002</v>
      </c>
      <c r="H42" s="30">
        <v>1.683333</v>
      </c>
      <c r="I42" s="30">
        <v>2.4666670000000002</v>
      </c>
      <c r="J42" s="30">
        <v>1.8333330000000001</v>
      </c>
      <c r="K42" s="30">
        <v>2.3666670000000001</v>
      </c>
      <c r="L42" s="30" t="s">
        <v>15</v>
      </c>
      <c r="M42" s="30" t="s">
        <v>15</v>
      </c>
      <c r="N42" s="31" t="s">
        <v>15</v>
      </c>
      <c r="O42" s="31" t="s">
        <v>15</v>
      </c>
      <c r="P42" s="31" t="s">
        <v>15</v>
      </c>
      <c r="Q42" s="31" t="s">
        <v>15</v>
      </c>
      <c r="R42" s="31" t="s">
        <v>15</v>
      </c>
      <c r="S42" s="31" t="s">
        <v>15</v>
      </c>
      <c r="T42" s="31" t="s">
        <v>15</v>
      </c>
      <c r="U42" s="31" t="s">
        <v>15</v>
      </c>
      <c r="V42" s="31" t="e">
        <f t="shared" si="2"/>
        <v>#DIV/0!</v>
      </c>
      <c r="W42" s="31" t="e">
        <f t="shared" si="3"/>
        <v>#DIV/0!</v>
      </c>
    </row>
    <row r="43" spans="1:23" x14ac:dyDescent="0.15">
      <c r="A43" s="4" t="s">
        <v>110</v>
      </c>
      <c r="B43" s="9" t="s">
        <v>64</v>
      </c>
      <c r="C43" s="53" t="s">
        <v>119</v>
      </c>
      <c r="D43" s="4" t="s">
        <v>60</v>
      </c>
      <c r="E43" s="9">
        <v>3</v>
      </c>
      <c r="F43" s="9" t="s">
        <v>11</v>
      </c>
      <c r="G43" s="30">
        <v>2.5499999999999998</v>
      </c>
      <c r="H43" s="30">
        <v>2.1666669999999999</v>
      </c>
      <c r="I43" s="30">
        <v>2.016667</v>
      </c>
      <c r="J43" s="30">
        <v>1.9166669999999999</v>
      </c>
      <c r="K43" s="30">
        <v>1.9166669999999999</v>
      </c>
      <c r="L43" s="30" t="s">
        <v>15</v>
      </c>
      <c r="M43" s="30" t="s">
        <v>15</v>
      </c>
      <c r="N43" s="31" t="s">
        <v>15</v>
      </c>
      <c r="O43" s="31" t="s">
        <v>15</v>
      </c>
      <c r="P43" s="31" t="s">
        <v>15</v>
      </c>
      <c r="Q43" s="31" t="s">
        <v>15</v>
      </c>
      <c r="R43" s="31" t="s">
        <v>15</v>
      </c>
      <c r="S43" s="31" t="s">
        <v>15</v>
      </c>
      <c r="T43" s="31" t="s">
        <v>15</v>
      </c>
      <c r="U43" s="31" t="s">
        <v>15</v>
      </c>
      <c r="V43" s="31" t="e">
        <f t="shared" si="2"/>
        <v>#DIV/0!</v>
      </c>
      <c r="W43" s="31" t="e">
        <f t="shared" si="3"/>
        <v>#DIV/0!</v>
      </c>
    </row>
    <row r="44" spans="1:23" x14ac:dyDescent="0.15">
      <c r="A44" s="5" t="s">
        <v>111</v>
      </c>
      <c r="B44" s="8" t="s">
        <v>79</v>
      </c>
      <c r="C44" s="52" t="s">
        <v>118</v>
      </c>
      <c r="D44" s="5" t="s">
        <v>60</v>
      </c>
      <c r="E44" s="8">
        <v>1</v>
      </c>
      <c r="F44" s="8" t="s">
        <v>12</v>
      </c>
      <c r="G44" s="32" t="s">
        <v>15</v>
      </c>
      <c r="H44" s="32" t="s">
        <v>15</v>
      </c>
      <c r="I44" s="32" t="s">
        <v>15</v>
      </c>
      <c r="J44" s="32" t="s">
        <v>15</v>
      </c>
      <c r="K44" s="32" t="s">
        <v>15</v>
      </c>
      <c r="L44" s="32" t="s">
        <v>15</v>
      </c>
      <c r="M44" s="32" t="s">
        <v>15</v>
      </c>
      <c r="N44" s="32" t="s">
        <v>15</v>
      </c>
      <c r="O44" s="32" t="s">
        <v>15</v>
      </c>
      <c r="P44" s="33" t="s">
        <v>15</v>
      </c>
      <c r="Q44" s="33" t="s">
        <v>15</v>
      </c>
      <c r="R44" s="33" t="s">
        <v>15</v>
      </c>
      <c r="S44" s="33" t="s">
        <v>15</v>
      </c>
      <c r="T44" s="33" t="s">
        <v>15</v>
      </c>
      <c r="U44" s="33" t="s">
        <v>15</v>
      </c>
      <c r="V44" s="33" t="e">
        <f t="shared" si="2"/>
        <v>#DIV/0!</v>
      </c>
      <c r="W44" s="33" t="e">
        <f t="shared" si="3"/>
        <v>#DIV/0!</v>
      </c>
    </row>
    <row r="45" spans="1:23" x14ac:dyDescent="0.15">
      <c r="A45" s="5" t="s">
        <v>111</v>
      </c>
      <c r="B45" s="8" t="s">
        <v>79</v>
      </c>
      <c r="C45" s="52" t="s">
        <v>118</v>
      </c>
      <c r="D45" s="5" t="s">
        <v>60</v>
      </c>
      <c r="E45" s="8">
        <v>2</v>
      </c>
      <c r="F45" s="8" t="s">
        <v>12</v>
      </c>
      <c r="G45" s="32" t="s">
        <v>15</v>
      </c>
      <c r="H45" s="32" t="s">
        <v>15</v>
      </c>
      <c r="I45" s="32" t="s">
        <v>15</v>
      </c>
      <c r="J45" s="32" t="s">
        <v>15</v>
      </c>
      <c r="K45" s="32" t="s">
        <v>15</v>
      </c>
      <c r="L45" s="32" t="s">
        <v>15</v>
      </c>
      <c r="M45" s="32" t="s">
        <v>15</v>
      </c>
      <c r="N45" s="32" t="s">
        <v>15</v>
      </c>
      <c r="O45" s="32" t="s">
        <v>15</v>
      </c>
      <c r="P45" s="33" t="s">
        <v>15</v>
      </c>
      <c r="Q45" s="33" t="s">
        <v>15</v>
      </c>
      <c r="R45" s="33" t="s">
        <v>15</v>
      </c>
      <c r="S45" s="33" t="s">
        <v>15</v>
      </c>
      <c r="T45" s="33" t="s">
        <v>15</v>
      </c>
      <c r="U45" s="33" t="s">
        <v>15</v>
      </c>
      <c r="V45" s="33" t="e">
        <f t="shared" si="2"/>
        <v>#DIV/0!</v>
      </c>
      <c r="W45" s="33" t="e">
        <f t="shared" si="3"/>
        <v>#DIV/0!</v>
      </c>
    </row>
    <row r="46" spans="1:23" x14ac:dyDescent="0.15">
      <c r="A46" s="5" t="s">
        <v>111</v>
      </c>
      <c r="B46" s="8" t="s">
        <v>79</v>
      </c>
      <c r="C46" s="52" t="s">
        <v>118</v>
      </c>
      <c r="D46" s="5" t="s">
        <v>60</v>
      </c>
      <c r="E46" s="8">
        <v>3</v>
      </c>
      <c r="F46" s="8" t="s">
        <v>12</v>
      </c>
      <c r="G46" s="32" t="s">
        <v>15</v>
      </c>
      <c r="H46" s="32" t="s">
        <v>15</v>
      </c>
      <c r="I46" s="32" t="s">
        <v>15</v>
      </c>
      <c r="J46" s="32" t="s">
        <v>15</v>
      </c>
      <c r="K46" s="32" t="s">
        <v>15</v>
      </c>
      <c r="L46" s="32" t="s">
        <v>15</v>
      </c>
      <c r="M46" s="32" t="s">
        <v>15</v>
      </c>
      <c r="N46" s="32" t="s">
        <v>15</v>
      </c>
      <c r="O46" s="32" t="s">
        <v>15</v>
      </c>
      <c r="P46" s="33" t="s">
        <v>15</v>
      </c>
      <c r="Q46" s="33" t="s">
        <v>15</v>
      </c>
      <c r="R46" s="33" t="s">
        <v>15</v>
      </c>
      <c r="S46" s="33" t="s">
        <v>15</v>
      </c>
      <c r="T46" s="33" t="s">
        <v>15</v>
      </c>
      <c r="U46" s="33" t="s">
        <v>15</v>
      </c>
      <c r="V46" s="33" t="e">
        <f t="shared" si="2"/>
        <v>#DIV/0!</v>
      </c>
      <c r="W46" s="33" t="e">
        <f t="shared" si="3"/>
        <v>#DIV/0!</v>
      </c>
    </row>
    <row r="47" spans="1:23" x14ac:dyDescent="0.15">
      <c r="A47" s="1" t="s">
        <v>112</v>
      </c>
      <c r="B47" s="9" t="s">
        <v>79</v>
      </c>
      <c r="C47" s="53" t="s">
        <v>119</v>
      </c>
      <c r="D47" s="4" t="s">
        <v>60</v>
      </c>
      <c r="E47" s="9">
        <v>1</v>
      </c>
      <c r="F47" s="9" t="s">
        <v>11</v>
      </c>
      <c r="G47" s="30">
        <v>3.016667</v>
      </c>
      <c r="H47" s="30">
        <v>3.9666670000000002</v>
      </c>
      <c r="I47" s="30">
        <v>3.0666669999999998</v>
      </c>
      <c r="J47" s="30">
        <v>3.75</v>
      </c>
      <c r="K47" s="30">
        <v>2.9666670000000002</v>
      </c>
      <c r="L47" s="30" t="s">
        <v>15</v>
      </c>
      <c r="M47" s="30" t="s">
        <v>15</v>
      </c>
      <c r="N47" s="31" t="s">
        <v>15</v>
      </c>
      <c r="O47" s="31" t="s">
        <v>15</v>
      </c>
      <c r="P47" s="31" t="s">
        <v>15</v>
      </c>
      <c r="Q47" s="31" t="s">
        <v>15</v>
      </c>
      <c r="R47" s="31" t="s">
        <v>15</v>
      </c>
      <c r="S47" s="31" t="s">
        <v>15</v>
      </c>
      <c r="T47" s="31" t="s">
        <v>15</v>
      </c>
      <c r="U47" s="31" t="s">
        <v>15</v>
      </c>
      <c r="V47" s="31" t="e">
        <f t="shared" si="2"/>
        <v>#DIV/0!</v>
      </c>
      <c r="W47" s="31" t="e">
        <f t="shared" si="3"/>
        <v>#DIV/0!</v>
      </c>
    </row>
    <row r="48" spans="1:23" x14ac:dyDescent="0.15">
      <c r="A48" s="1" t="s">
        <v>112</v>
      </c>
      <c r="B48" s="9" t="s">
        <v>79</v>
      </c>
      <c r="C48" s="53" t="s">
        <v>119</v>
      </c>
      <c r="D48" s="4" t="s">
        <v>60</v>
      </c>
      <c r="E48" s="9">
        <v>2</v>
      </c>
      <c r="F48" s="9" t="s">
        <v>11</v>
      </c>
      <c r="G48" s="30">
        <v>3</v>
      </c>
      <c r="H48" s="30">
        <v>3.8833329999999999</v>
      </c>
      <c r="I48" s="30">
        <v>2.5833330000000001</v>
      </c>
      <c r="J48" s="30">
        <v>3.4</v>
      </c>
      <c r="K48" s="30">
        <v>2.2000000000000002</v>
      </c>
      <c r="L48" s="30" t="s">
        <v>15</v>
      </c>
      <c r="M48" s="30" t="s">
        <v>15</v>
      </c>
      <c r="N48" s="31" t="s">
        <v>15</v>
      </c>
      <c r="O48" s="31" t="s">
        <v>15</v>
      </c>
      <c r="P48" s="31" t="s">
        <v>15</v>
      </c>
      <c r="Q48" s="31" t="s">
        <v>15</v>
      </c>
      <c r="R48" s="31" t="s">
        <v>15</v>
      </c>
      <c r="S48" s="31" t="s">
        <v>15</v>
      </c>
      <c r="T48" s="31" t="s">
        <v>15</v>
      </c>
      <c r="U48" s="31" t="s">
        <v>15</v>
      </c>
      <c r="V48" s="31" t="e">
        <f t="shared" si="2"/>
        <v>#DIV/0!</v>
      </c>
      <c r="W48" s="31" t="e">
        <f t="shared" si="3"/>
        <v>#DIV/0!</v>
      </c>
    </row>
    <row r="49" spans="1:23" x14ac:dyDescent="0.15">
      <c r="A49" s="1" t="s">
        <v>112</v>
      </c>
      <c r="B49" s="9" t="s">
        <v>79</v>
      </c>
      <c r="C49" s="53" t="s">
        <v>119</v>
      </c>
      <c r="D49" s="4" t="s">
        <v>60</v>
      </c>
      <c r="E49" s="9">
        <v>3</v>
      </c>
      <c r="F49" s="9" t="s">
        <v>11</v>
      </c>
      <c r="G49" s="30">
        <v>2.5833330000000001</v>
      </c>
      <c r="H49" s="30">
        <v>2.5</v>
      </c>
      <c r="I49" s="30">
        <v>4.1833330000000002</v>
      </c>
      <c r="J49" s="30">
        <v>3.0666669999999998</v>
      </c>
      <c r="K49" s="30">
        <v>3.6333329999999999</v>
      </c>
      <c r="L49" s="30" t="s">
        <v>15</v>
      </c>
      <c r="M49" s="30" t="s">
        <v>15</v>
      </c>
      <c r="N49" s="31" t="s">
        <v>15</v>
      </c>
      <c r="O49" s="31" t="s">
        <v>15</v>
      </c>
      <c r="P49" s="31" t="s">
        <v>15</v>
      </c>
      <c r="Q49" s="31" t="s">
        <v>15</v>
      </c>
      <c r="R49" s="31" t="s">
        <v>15</v>
      </c>
      <c r="S49" s="31" t="s">
        <v>15</v>
      </c>
      <c r="T49" s="31" t="s">
        <v>15</v>
      </c>
      <c r="U49" s="31" t="s">
        <v>15</v>
      </c>
      <c r="V49" s="31" t="e">
        <f t="shared" si="2"/>
        <v>#DIV/0!</v>
      </c>
      <c r="W49" s="31" t="e">
        <f t="shared" si="3"/>
        <v>#DIV/0!</v>
      </c>
    </row>
    <row r="50" spans="1:23" x14ac:dyDescent="0.15">
      <c r="A50" s="5" t="s">
        <v>113</v>
      </c>
      <c r="B50" s="8" t="s">
        <v>64</v>
      </c>
      <c r="C50" s="52" t="s">
        <v>118</v>
      </c>
      <c r="D50" s="5" t="s">
        <v>60</v>
      </c>
      <c r="E50" s="8">
        <v>1</v>
      </c>
      <c r="F50" s="8" t="s">
        <v>11</v>
      </c>
      <c r="G50" s="32">
        <v>2.9333330000000002</v>
      </c>
      <c r="H50" s="32">
        <v>2.4500000000000002</v>
      </c>
      <c r="I50" s="32">
        <v>2.5333329999999998</v>
      </c>
      <c r="J50" s="32">
        <v>2.516667</v>
      </c>
      <c r="K50" s="32">
        <v>2.4</v>
      </c>
      <c r="L50" s="32" t="s">
        <v>15</v>
      </c>
      <c r="M50" s="32" t="s">
        <v>15</v>
      </c>
      <c r="N50" s="32" t="s">
        <v>15</v>
      </c>
      <c r="O50" s="32" t="s">
        <v>15</v>
      </c>
      <c r="P50" s="33" t="s">
        <v>15</v>
      </c>
      <c r="Q50" s="33" t="s">
        <v>15</v>
      </c>
      <c r="R50" s="33" t="s">
        <v>15</v>
      </c>
      <c r="S50" s="33" t="s">
        <v>15</v>
      </c>
      <c r="T50" s="33" t="s">
        <v>15</v>
      </c>
      <c r="U50" s="33" t="s">
        <v>15</v>
      </c>
      <c r="V50" s="33" t="e">
        <f t="shared" si="2"/>
        <v>#DIV/0!</v>
      </c>
      <c r="W50" s="33" t="e">
        <f t="shared" si="3"/>
        <v>#DIV/0!</v>
      </c>
    </row>
    <row r="51" spans="1:23" x14ac:dyDescent="0.15">
      <c r="A51" s="5" t="s">
        <v>113</v>
      </c>
      <c r="B51" s="8" t="s">
        <v>64</v>
      </c>
      <c r="C51" s="52" t="s">
        <v>118</v>
      </c>
      <c r="D51" s="5" t="s">
        <v>60</v>
      </c>
      <c r="E51" s="8">
        <v>2</v>
      </c>
      <c r="F51" s="8" t="s">
        <v>11</v>
      </c>
      <c r="G51" s="32">
        <v>2.1</v>
      </c>
      <c r="H51" s="32">
        <v>2.1</v>
      </c>
      <c r="I51" s="32">
        <v>2.2000000000000002</v>
      </c>
      <c r="J51" s="32">
        <v>2.0833330000000001</v>
      </c>
      <c r="K51" s="32">
        <v>2.8333330000000001</v>
      </c>
      <c r="L51" s="32" t="s">
        <v>15</v>
      </c>
      <c r="M51" s="32" t="s">
        <v>15</v>
      </c>
      <c r="N51" s="32" t="s">
        <v>15</v>
      </c>
      <c r="O51" s="32" t="s">
        <v>15</v>
      </c>
      <c r="P51" s="33" t="s">
        <v>15</v>
      </c>
      <c r="Q51" s="33" t="s">
        <v>15</v>
      </c>
      <c r="R51" s="33" t="s">
        <v>15</v>
      </c>
      <c r="S51" s="33" t="s">
        <v>15</v>
      </c>
      <c r="T51" s="33" t="s">
        <v>15</v>
      </c>
      <c r="U51" s="33" t="s">
        <v>15</v>
      </c>
      <c r="V51" s="33" t="e">
        <f t="shared" si="2"/>
        <v>#DIV/0!</v>
      </c>
      <c r="W51" s="33" t="e">
        <f t="shared" si="3"/>
        <v>#DIV/0!</v>
      </c>
    </row>
    <row r="52" spans="1:23" x14ac:dyDescent="0.15">
      <c r="A52" s="5" t="s">
        <v>113</v>
      </c>
      <c r="B52" s="8" t="s">
        <v>64</v>
      </c>
      <c r="C52" s="52" t="s">
        <v>118</v>
      </c>
      <c r="D52" s="5" t="s">
        <v>60</v>
      </c>
      <c r="E52" s="8">
        <v>3</v>
      </c>
      <c r="F52" s="8" t="s">
        <v>11</v>
      </c>
      <c r="G52" s="32">
        <v>3.0833330000000001</v>
      </c>
      <c r="H52" s="32">
        <v>2.483333</v>
      </c>
      <c r="I52" s="32">
        <v>2.516667</v>
      </c>
      <c r="J52" s="32">
        <v>2.516667</v>
      </c>
      <c r="K52" s="32">
        <v>3.6</v>
      </c>
      <c r="L52" s="32" t="s">
        <v>15</v>
      </c>
      <c r="M52" s="32" t="s">
        <v>15</v>
      </c>
      <c r="N52" s="32" t="s">
        <v>15</v>
      </c>
      <c r="O52" s="32" t="s">
        <v>15</v>
      </c>
      <c r="P52" s="33" t="s">
        <v>15</v>
      </c>
      <c r="Q52" s="33" t="s">
        <v>15</v>
      </c>
      <c r="R52" s="33" t="s">
        <v>15</v>
      </c>
      <c r="S52" s="33" t="s">
        <v>15</v>
      </c>
      <c r="T52" s="33" t="s">
        <v>15</v>
      </c>
      <c r="U52" s="33" t="s">
        <v>15</v>
      </c>
      <c r="V52" s="33" t="e">
        <f t="shared" si="2"/>
        <v>#DIV/0!</v>
      </c>
      <c r="W52" s="33" t="e">
        <f t="shared" si="3"/>
        <v>#DIV/0!</v>
      </c>
    </row>
    <row r="53" spans="1:23" x14ac:dyDescent="0.15">
      <c r="A53" s="1" t="s">
        <v>114</v>
      </c>
      <c r="B53" s="9" t="s">
        <v>64</v>
      </c>
      <c r="C53" s="53" t="s">
        <v>119</v>
      </c>
      <c r="D53" s="4" t="s">
        <v>60</v>
      </c>
      <c r="E53" s="9">
        <v>1</v>
      </c>
      <c r="F53" s="9" t="s">
        <v>12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1" t="s">
        <v>15</v>
      </c>
      <c r="O53" s="31" t="s">
        <v>15</v>
      </c>
      <c r="P53" s="31" t="s">
        <v>15</v>
      </c>
      <c r="Q53" s="31" t="s">
        <v>15</v>
      </c>
      <c r="R53" s="31" t="s">
        <v>15</v>
      </c>
      <c r="S53" s="31" t="s">
        <v>15</v>
      </c>
      <c r="T53" s="31" t="s">
        <v>15</v>
      </c>
      <c r="U53" s="31" t="s">
        <v>15</v>
      </c>
      <c r="V53" s="31" t="e">
        <f t="shared" si="2"/>
        <v>#DIV/0!</v>
      </c>
      <c r="W53" s="31" t="e">
        <f t="shared" si="3"/>
        <v>#DIV/0!</v>
      </c>
    </row>
    <row r="54" spans="1:23" x14ac:dyDescent="0.15">
      <c r="A54" s="1" t="s">
        <v>114</v>
      </c>
      <c r="B54" s="9" t="s">
        <v>64</v>
      </c>
      <c r="C54" s="53" t="s">
        <v>119</v>
      </c>
      <c r="D54" s="4" t="s">
        <v>60</v>
      </c>
      <c r="E54" s="9">
        <v>2</v>
      </c>
      <c r="F54" s="9" t="s">
        <v>12</v>
      </c>
      <c r="G54" s="30" t="s">
        <v>15</v>
      </c>
      <c r="H54" s="30" t="s">
        <v>15</v>
      </c>
      <c r="I54" s="30" t="s">
        <v>15</v>
      </c>
      <c r="J54" s="30" t="s">
        <v>15</v>
      </c>
      <c r="K54" s="30" t="s">
        <v>15</v>
      </c>
      <c r="L54" s="30" t="s">
        <v>15</v>
      </c>
      <c r="M54" s="30" t="s">
        <v>15</v>
      </c>
      <c r="N54" s="31" t="s">
        <v>15</v>
      </c>
      <c r="O54" s="31" t="s">
        <v>15</v>
      </c>
      <c r="P54" s="31" t="s">
        <v>15</v>
      </c>
      <c r="Q54" s="31" t="s">
        <v>15</v>
      </c>
      <c r="R54" s="31" t="s">
        <v>15</v>
      </c>
      <c r="S54" s="31" t="s">
        <v>15</v>
      </c>
      <c r="T54" s="31" t="s">
        <v>15</v>
      </c>
      <c r="U54" s="31" t="s">
        <v>15</v>
      </c>
      <c r="V54" s="31" t="e">
        <f t="shared" si="2"/>
        <v>#DIV/0!</v>
      </c>
      <c r="W54" s="31" t="e">
        <f t="shared" si="3"/>
        <v>#DIV/0!</v>
      </c>
    </row>
    <row r="55" spans="1:23" x14ac:dyDescent="0.15">
      <c r="A55" s="1" t="s">
        <v>114</v>
      </c>
      <c r="B55" s="9" t="s">
        <v>64</v>
      </c>
      <c r="C55" s="53" t="s">
        <v>119</v>
      </c>
      <c r="D55" s="4" t="s">
        <v>60</v>
      </c>
      <c r="E55" s="9">
        <v>3</v>
      </c>
      <c r="F55" s="9" t="s">
        <v>12</v>
      </c>
      <c r="G55" s="30" t="s">
        <v>15</v>
      </c>
      <c r="H55" s="30" t="s">
        <v>15</v>
      </c>
      <c r="I55" s="30" t="s">
        <v>15</v>
      </c>
      <c r="J55" s="30" t="s">
        <v>15</v>
      </c>
      <c r="K55" s="30" t="s">
        <v>15</v>
      </c>
      <c r="L55" s="30" t="s">
        <v>15</v>
      </c>
      <c r="M55" s="30" t="s">
        <v>15</v>
      </c>
      <c r="N55" s="31" t="s">
        <v>15</v>
      </c>
      <c r="O55" s="31" t="s">
        <v>15</v>
      </c>
      <c r="P55" s="31" t="s">
        <v>15</v>
      </c>
      <c r="Q55" s="31" t="s">
        <v>15</v>
      </c>
      <c r="R55" s="31" t="s">
        <v>15</v>
      </c>
      <c r="S55" s="31" t="s">
        <v>15</v>
      </c>
      <c r="T55" s="31" t="s">
        <v>15</v>
      </c>
      <c r="U55" s="31" t="s">
        <v>15</v>
      </c>
      <c r="V55" s="31" t="e">
        <f t="shared" si="2"/>
        <v>#DIV/0!</v>
      </c>
      <c r="W55" s="31" t="e">
        <f t="shared" si="3"/>
        <v>#DIV/0!</v>
      </c>
    </row>
    <row r="56" spans="1:23" x14ac:dyDescent="0.15">
      <c r="A56" s="5" t="s">
        <v>4</v>
      </c>
      <c r="B56" s="8" t="s">
        <v>79</v>
      </c>
      <c r="C56" s="52" t="s">
        <v>118</v>
      </c>
      <c r="D56" s="5" t="s">
        <v>60</v>
      </c>
      <c r="E56" s="8">
        <v>1</v>
      </c>
      <c r="F56" s="8" t="s">
        <v>12</v>
      </c>
      <c r="G56" s="32" t="s">
        <v>15</v>
      </c>
      <c r="H56" s="32" t="s">
        <v>15</v>
      </c>
      <c r="I56" s="32" t="s">
        <v>15</v>
      </c>
      <c r="J56" s="32" t="s">
        <v>15</v>
      </c>
      <c r="K56" s="32" t="s">
        <v>15</v>
      </c>
      <c r="L56" s="32" t="s">
        <v>15</v>
      </c>
      <c r="M56" s="32" t="s">
        <v>15</v>
      </c>
      <c r="N56" s="32" t="s">
        <v>15</v>
      </c>
      <c r="O56" s="32" t="s">
        <v>15</v>
      </c>
      <c r="P56" s="33" t="s">
        <v>15</v>
      </c>
      <c r="Q56" s="33" t="s">
        <v>15</v>
      </c>
      <c r="R56" s="33" t="s">
        <v>15</v>
      </c>
      <c r="S56" s="33" t="s">
        <v>15</v>
      </c>
      <c r="T56" s="33" t="s">
        <v>15</v>
      </c>
      <c r="U56" s="33" t="s">
        <v>15</v>
      </c>
      <c r="V56" s="33" t="e">
        <f t="shared" si="2"/>
        <v>#DIV/0!</v>
      </c>
      <c r="W56" s="33" t="e">
        <f t="shared" si="3"/>
        <v>#DIV/0!</v>
      </c>
    </row>
    <row r="57" spans="1:23" x14ac:dyDescent="0.15">
      <c r="A57" s="5" t="s">
        <v>4</v>
      </c>
      <c r="B57" s="8" t="s">
        <v>79</v>
      </c>
      <c r="C57" s="52" t="s">
        <v>118</v>
      </c>
      <c r="D57" s="5" t="s">
        <v>60</v>
      </c>
      <c r="E57" s="8">
        <v>2</v>
      </c>
      <c r="F57" s="8" t="s">
        <v>12</v>
      </c>
      <c r="G57" s="32" t="s">
        <v>15</v>
      </c>
      <c r="H57" s="32" t="s">
        <v>15</v>
      </c>
      <c r="I57" s="32" t="s">
        <v>15</v>
      </c>
      <c r="J57" s="32" t="s">
        <v>15</v>
      </c>
      <c r="K57" s="32" t="s">
        <v>15</v>
      </c>
      <c r="L57" s="32" t="s">
        <v>15</v>
      </c>
      <c r="M57" s="32" t="s">
        <v>15</v>
      </c>
      <c r="N57" s="32" t="s">
        <v>15</v>
      </c>
      <c r="O57" s="32" t="s">
        <v>15</v>
      </c>
      <c r="P57" s="33" t="s">
        <v>15</v>
      </c>
      <c r="Q57" s="33" t="s">
        <v>15</v>
      </c>
      <c r="R57" s="33" t="s">
        <v>15</v>
      </c>
      <c r="S57" s="33" t="s">
        <v>15</v>
      </c>
      <c r="T57" s="33" t="s">
        <v>15</v>
      </c>
      <c r="U57" s="33" t="s">
        <v>15</v>
      </c>
      <c r="V57" s="33" t="e">
        <f t="shared" si="2"/>
        <v>#DIV/0!</v>
      </c>
      <c r="W57" s="33" t="e">
        <f t="shared" si="3"/>
        <v>#DIV/0!</v>
      </c>
    </row>
    <row r="58" spans="1:23" x14ac:dyDescent="0.15">
      <c r="A58" s="5" t="s">
        <v>4</v>
      </c>
      <c r="B58" s="8" t="s">
        <v>79</v>
      </c>
      <c r="C58" s="52" t="s">
        <v>118</v>
      </c>
      <c r="D58" s="5" t="s">
        <v>60</v>
      </c>
      <c r="E58" s="8">
        <v>3</v>
      </c>
      <c r="F58" s="8" t="s">
        <v>12</v>
      </c>
      <c r="G58" s="32" t="s">
        <v>15</v>
      </c>
      <c r="H58" s="32" t="s">
        <v>15</v>
      </c>
      <c r="I58" s="32" t="s">
        <v>15</v>
      </c>
      <c r="J58" s="32" t="s">
        <v>15</v>
      </c>
      <c r="K58" s="32" t="s">
        <v>15</v>
      </c>
      <c r="L58" s="32" t="s">
        <v>15</v>
      </c>
      <c r="M58" s="32" t="s">
        <v>15</v>
      </c>
      <c r="N58" s="32" t="s">
        <v>15</v>
      </c>
      <c r="O58" s="32" t="s">
        <v>15</v>
      </c>
      <c r="P58" s="33" t="s">
        <v>15</v>
      </c>
      <c r="Q58" s="33" t="s">
        <v>15</v>
      </c>
      <c r="R58" s="33" t="s">
        <v>15</v>
      </c>
      <c r="S58" s="33" t="s">
        <v>15</v>
      </c>
      <c r="T58" s="33" t="s">
        <v>15</v>
      </c>
      <c r="U58" s="33" t="s">
        <v>15</v>
      </c>
      <c r="V58" s="33" t="e">
        <f t="shared" si="2"/>
        <v>#DIV/0!</v>
      </c>
      <c r="W58" s="33" t="e">
        <f t="shared" si="3"/>
        <v>#DIV/0!</v>
      </c>
    </row>
    <row r="59" spans="1:23" x14ac:dyDescent="0.15">
      <c r="A59" s="1" t="s">
        <v>5</v>
      </c>
      <c r="B59" s="9" t="s">
        <v>79</v>
      </c>
      <c r="C59" s="53" t="s">
        <v>119</v>
      </c>
      <c r="D59" s="4" t="s">
        <v>60</v>
      </c>
      <c r="E59" s="9">
        <v>1</v>
      </c>
      <c r="F59" s="9" t="s">
        <v>12</v>
      </c>
      <c r="G59" s="30" t="s">
        <v>15</v>
      </c>
      <c r="H59" s="30" t="s">
        <v>15</v>
      </c>
      <c r="I59" s="30" t="s">
        <v>15</v>
      </c>
      <c r="J59" s="30" t="s">
        <v>15</v>
      </c>
      <c r="K59" s="30" t="s">
        <v>15</v>
      </c>
      <c r="L59" s="30" t="s">
        <v>15</v>
      </c>
      <c r="M59" s="30" t="s">
        <v>15</v>
      </c>
      <c r="N59" s="31" t="s">
        <v>15</v>
      </c>
      <c r="O59" s="31" t="s">
        <v>15</v>
      </c>
      <c r="P59" s="31" t="s">
        <v>15</v>
      </c>
      <c r="Q59" s="31" t="s">
        <v>15</v>
      </c>
      <c r="R59" s="31" t="s">
        <v>15</v>
      </c>
      <c r="S59" s="31" t="s">
        <v>15</v>
      </c>
      <c r="T59" s="31" t="s">
        <v>15</v>
      </c>
      <c r="U59" s="31" t="s">
        <v>15</v>
      </c>
      <c r="V59" s="31" t="e">
        <f t="shared" si="2"/>
        <v>#DIV/0!</v>
      </c>
      <c r="W59" s="31" t="e">
        <f t="shared" si="3"/>
        <v>#DIV/0!</v>
      </c>
    </row>
    <row r="60" spans="1:23" x14ac:dyDescent="0.15">
      <c r="A60" s="1" t="s">
        <v>5</v>
      </c>
      <c r="B60" s="9" t="s">
        <v>79</v>
      </c>
      <c r="C60" s="53" t="s">
        <v>119</v>
      </c>
      <c r="D60" s="4" t="s">
        <v>60</v>
      </c>
      <c r="E60" s="9">
        <v>2</v>
      </c>
      <c r="F60" s="9" t="s">
        <v>12</v>
      </c>
      <c r="G60" s="30" t="s">
        <v>15</v>
      </c>
      <c r="H60" s="30" t="s">
        <v>15</v>
      </c>
      <c r="I60" s="30" t="s">
        <v>15</v>
      </c>
      <c r="J60" s="30" t="s">
        <v>15</v>
      </c>
      <c r="K60" s="30" t="s">
        <v>15</v>
      </c>
      <c r="L60" s="30" t="s">
        <v>15</v>
      </c>
      <c r="M60" s="30" t="s">
        <v>15</v>
      </c>
      <c r="N60" s="31" t="s">
        <v>15</v>
      </c>
      <c r="O60" s="31" t="s">
        <v>15</v>
      </c>
      <c r="P60" s="31" t="s">
        <v>15</v>
      </c>
      <c r="Q60" s="31" t="s">
        <v>15</v>
      </c>
      <c r="R60" s="31" t="s">
        <v>15</v>
      </c>
      <c r="S60" s="31" t="s">
        <v>15</v>
      </c>
      <c r="T60" s="31" t="s">
        <v>15</v>
      </c>
      <c r="U60" s="31" t="s">
        <v>15</v>
      </c>
      <c r="V60" s="31" t="e">
        <f t="shared" si="2"/>
        <v>#DIV/0!</v>
      </c>
      <c r="W60" s="31" t="e">
        <f t="shared" si="3"/>
        <v>#DIV/0!</v>
      </c>
    </row>
    <row r="61" spans="1:23" x14ac:dyDescent="0.15">
      <c r="A61" s="1" t="s">
        <v>5</v>
      </c>
      <c r="B61" s="9" t="s">
        <v>79</v>
      </c>
      <c r="C61" s="53" t="s">
        <v>119</v>
      </c>
      <c r="D61" s="4" t="s">
        <v>60</v>
      </c>
      <c r="E61" s="9">
        <v>3</v>
      </c>
      <c r="F61" s="9" t="s">
        <v>12</v>
      </c>
      <c r="G61" s="30" t="s">
        <v>15</v>
      </c>
      <c r="H61" s="30" t="s">
        <v>15</v>
      </c>
      <c r="I61" s="30" t="s">
        <v>15</v>
      </c>
      <c r="J61" s="30" t="s">
        <v>15</v>
      </c>
      <c r="K61" s="30" t="s">
        <v>15</v>
      </c>
      <c r="L61" s="30" t="s">
        <v>15</v>
      </c>
      <c r="M61" s="30" t="s">
        <v>15</v>
      </c>
      <c r="N61" s="31" t="s">
        <v>15</v>
      </c>
      <c r="O61" s="31" t="s">
        <v>15</v>
      </c>
      <c r="P61" s="31" t="s">
        <v>15</v>
      </c>
      <c r="Q61" s="31" t="s">
        <v>15</v>
      </c>
      <c r="R61" s="31" t="s">
        <v>15</v>
      </c>
      <c r="S61" s="31" t="s">
        <v>15</v>
      </c>
      <c r="T61" s="31" t="s">
        <v>15</v>
      </c>
      <c r="U61" s="31" t="s">
        <v>15</v>
      </c>
      <c r="V61" s="31" t="e">
        <f t="shared" si="2"/>
        <v>#DIV/0!</v>
      </c>
      <c r="W61" s="31" t="e">
        <f t="shared" si="3"/>
        <v>#DIV/0!</v>
      </c>
    </row>
    <row r="62" spans="1:23" x14ac:dyDescent="0.15">
      <c r="A62" s="5" t="s">
        <v>6</v>
      </c>
      <c r="B62" s="8" t="s">
        <v>64</v>
      </c>
      <c r="C62" s="52" t="s">
        <v>118</v>
      </c>
      <c r="D62" s="5" t="s">
        <v>60</v>
      </c>
      <c r="E62" s="8">
        <v>1</v>
      </c>
      <c r="F62" s="8" t="s">
        <v>11</v>
      </c>
      <c r="G62" s="32">
        <v>3.766667</v>
      </c>
      <c r="H62" s="32">
        <v>3.05</v>
      </c>
      <c r="I62" s="32">
        <v>3.3</v>
      </c>
      <c r="J62" s="32">
        <v>3.233333</v>
      </c>
      <c r="K62" s="32">
        <v>2.9166669999999999</v>
      </c>
      <c r="L62" s="32" t="s">
        <v>15</v>
      </c>
      <c r="M62" s="32" t="s">
        <v>15</v>
      </c>
      <c r="N62" s="32" t="s">
        <v>15</v>
      </c>
      <c r="O62" s="32" t="s">
        <v>15</v>
      </c>
      <c r="P62" s="33" t="s">
        <v>15</v>
      </c>
      <c r="Q62" s="33" t="s">
        <v>15</v>
      </c>
      <c r="R62" s="33" t="s">
        <v>15</v>
      </c>
      <c r="S62" s="33" t="s">
        <v>15</v>
      </c>
      <c r="T62" s="33" t="s">
        <v>15</v>
      </c>
      <c r="U62" s="33" t="s">
        <v>15</v>
      </c>
      <c r="V62" s="33" t="e">
        <f t="shared" si="2"/>
        <v>#DIV/0!</v>
      </c>
      <c r="W62" s="33" t="e">
        <f t="shared" si="3"/>
        <v>#DIV/0!</v>
      </c>
    </row>
    <row r="63" spans="1:23" x14ac:dyDescent="0.15">
      <c r="A63" s="5" t="s">
        <v>6</v>
      </c>
      <c r="B63" s="8" t="s">
        <v>64</v>
      </c>
      <c r="C63" s="52" t="s">
        <v>118</v>
      </c>
      <c r="D63" s="5" t="s">
        <v>60</v>
      </c>
      <c r="E63" s="8">
        <v>2</v>
      </c>
      <c r="F63" s="8" t="s">
        <v>11</v>
      </c>
      <c r="G63" s="32">
        <v>3.5333329999999998</v>
      </c>
      <c r="H63" s="32">
        <v>2.8166669999999998</v>
      </c>
      <c r="I63" s="32">
        <v>3.15</v>
      </c>
      <c r="J63" s="32">
        <v>2.6333329999999999</v>
      </c>
      <c r="K63" s="32">
        <v>3.6833330000000002</v>
      </c>
      <c r="L63" s="32" t="s">
        <v>15</v>
      </c>
      <c r="M63" s="32" t="s">
        <v>15</v>
      </c>
      <c r="N63" s="32" t="s">
        <v>15</v>
      </c>
      <c r="O63" s="32" t="s">
        <v>15</v>
      </c>
      <c r="P63" s="33" t="s">
        <v>15</v>
      </c>
      <c r="Q63" s="33" t="s">
        <v>15</v>
      </c>
      <c r="R63" s="33" t="s">
        <v>15</v>
      </c>
      <c r="S63" s="33" t="s">
        <v>15</v>
      </c>
      <c r="T63" s="33" t="s">
        <v>15</v>
      </c>
      <c r="U63" s="33" t="s">
        <v>15</v>
      </c>
      <c r="V63" s="33" t="e">
        <f t="shared" si="2"/>
        <v>#DIV/0!</v>
      </c>
      <c r="W63" s="33" t="e">
        <f t="shared" si="3"/>
        <v>#DIV/0!</v>
      </c>
    </row>
    <row r="64" spans="1:23" x14ac:dyDescent="0.15">
      <c r="A64" s="5" t="s">
        <v>6</v>
      </c>
      <c r="B64" s="8" t="s">
        <v>64</v>
      </c>
      <c r="C64" s="52" t="s">
        <v>118</v>
      </c>
      <c r="D64" s="5" t="s">
        <v>60</v>
      </c>
      <c r="E64" s="8">
        <v>3</v>
      </c>
      <c r="F64" s="8" t="s">
        <v>11</v>
      </c>
      <c r="G64" s="32">
        <v>3.25</v>
      </c>
      <c r="H64" s="32">
        <v>3.3333330000000001</v>
      </c>
      <c r="I64" s="32">
        <v>2.9166669999999999</v>
      </c>
      <c r="J64" s="32">
        <v>2.6833330000000002</v>
      </c>
      <c r="K64" s="32">
        <v>3.5666669999999998</v>
      </c>
      <c r="L64" s="32" t="s">
        <v>15</v>
      </c>
      <c r="M64" s="32" t="s">
        <v>15</v>
      </c>
      <c r="N64" s="32" t="s">
        <v>15</v>
      </c>
      <c r="O64" s="32" t="s">
        <v>15</v>
      </c>
      <c r="P64" s="33" t="s">
        <v>15</v>
      </c>
      <c r="Q64" s="33" t="s">
        <v>15</v>
      </c>
      <c r="R64" s="33" t="s">
        <v>15</v>
      </c>
      <c r="S64" s="33" t="s">
        <v>15</v>
      </c>
      <c r="T64" s="33" t="s">
        <v>15</v>
      </c>
      <c r="U64" s="33" t="s">
        <v>15</v>
      </c>
      <c r="V64" s="33" t="e">
        <f t="shared" si="2"/>
        <v>#DIV/0!</v>
      </c>
      <c r="W64" s="33" t="e">
        <f t="shared" si="3"/>
        <v>#DIV/0!</v>
      </c>
    </row>
    <row r="65" spans="1:23" x14ac:dyDescent="0.15">
      <c r="A65" s="1" t="s">
        <v>8</v>
      </c>
      <c r="B65" s="9" t="s">
        <v>64</v>
      </c>
      <c r="C65" s="53" t="s">
        <v>119</v>
      </c>
      <c r="D65" s="4" t="s">
        <v>60</v>
      </c>
      <c r="E65" s="9">
        <v>1</v>
      </c>
      <c r="F65" s="9" t="s">
        <v>11</v>
      </c>
      <c r="G65" s="30">
        <v>2.9166669999999999</v>
      </c>
      <c r="H65" s="30">
        <v>2.4500000000000002</v>
      </c>
      <c r="I65" s="30">
        <v>2.5333329999999998</v>
      </c>
      <c r="J65" s="30">
        <v>2.4500000000000002</v>
      </c>
      <c r="K65" s="30">
        <v>3.7166670000000002</v>
      </c>
      <c r="L65" s="30" t="s">
        <v>15</v>
      </c>
      <c r="M65" s="30" t="s">
        <v>15</v>
      </c>
      <c r="N65" s="31" t="s">
        <v>15</v>
      </c>
      <c r="O65" s="31" t="s">
        <v>15</v>
      </c>
      <c r="P65" s="31" t="s">
        <v>15</v>
      </c>
      <c r="Q65" s="31" t="s">
        <v>15</v>
      </c>
      <c r="R65" s="31" t="s">
        <v>15</v>
      </c>
      <c r="S65" s="31" t="s">
        <v>15</v>
      </c>
      <c r="T65" s="31" t="s">
        <v>15</v>
      </c>
      <c r="U65" s="31" t="s">
        <v>15</v>
      </c>
      <c r="V65" s="31" t="e">
        <f t="shared" si="2"/>
        <v>#DIV/0!</v>
      </c>
      <c r="W65" s="31" t="e">
        <f t="shared" si="3"/>
        <v>#DIV/0!</v>
      </c>
    </row>
    <row r="66" spans="1:23" x14ac:dyDescent="0.15">
      <c r="A66" s="1" t="s">
        <v>8</v>
      </c>
      <c r="B66" s="9" t="s">
        <v>64</v>
      </c>
      <c r="C66" s="53" t="s">
        <v>119</v>
      </c>
      <c r="D66" s="4" t="s">
        <v>60</v>
      </c>
      <c r="E66" s="9">
        <v>2</v>
      </c>
      <c r="F66" s="9" t="s">
        <v>11</v>
      </c>
      <c r="G66" s="30">
        <v>2.9666670000000002</v>
      </c>
      <c r="H66" s="30">
        <v>2.35</v>
      </c>
      <c r="I66" s="30">
        <v>2.0833330000000001</v>
      </c>
      <c r="J66" s="30">
        <v>3.5333329999999998</v>
      </c>
      <c r="K66" s="30">
        <v>2.5499999999999998</v>
      </c>
      <c r="L66" s="30" t="s">
        <v>15</v>
      </c>
      <c r="M66" s="30" t="s">
        <v>15</v>
      </c>
      <c r="N66" s="31" t="s">
        <v>15</v>
      </c>
      <c r="O66" s="31" t="s">
        <v>15</v>
      </c>
      <c r="P66" s="31" t="s">
        <v>15</v>
      </c>
      <c r="Q66" s="31" t="s">
        <v>15</v>
      </c>
      <c r="R66" s="31" t="s">
        <v>15</v>
      </c>
      <c r="S66" s="31" t="s">
        <v>15</v>
      </c>
      <c r="T66" s="31" t="s">
        <v>15</v>
      </c>
      <c r="U66" s="31" t="s">
        <v>15</v>
      </c>
      <c r="V66" s="31" t="e">
        <f t="shared" ref="V66:V73" si="4">AVERAGE(M66,O66,Q66,S66,U66)</f>
        <v>#DIV/0!</v>
      </c>
      <c r="W66" s="31" t="e">
        <f t="shared" ref="W66:W73" si="5">AVERAGE(N66,P66,R66,T66)</f>
        <v>#DIV/0!</v>
      </c>
    </row>
    <row r="67" spans="1:23" x14ac:dyDescent="0.15">
      <c r="A67" s="1" t="s">
        <v>8</v>
      </c>
      <c r="B67" s="9" t="s">
        <v>64</v>
      </c>
      <c r="C67" s="53" t="s">
        <v>119</v>
      </c>
      <c r="D67" s="4" t="s">
        <v>60</v>
      </c>
      <c r="E67" s="9">
        <v>3</v>
      </c>
      <c r="F67" s="9" t="s">
        <v>11</v>
      </c>
      <c r="G67" s="30">
        <v>2.65</v>
      </c>
      <c r="H67" s="30">
        <v>2.6666669999999999</v>
      </c>
      <c r="I67" s="30">
        <v>2.4666670000000002</v>
      </c>
      <c r="J67" s="30">
        <v>2.9333330000000002</v>
      </c>
      <c r="K67" s="30">
        <v>2.3333330000000001</v>
      </c>
      <c r="L67" s="30" t="s">
        <v>15</v>
      </c>
      <c r="M67" s="30" t="s">
        <v>15</v>
      </c>
      <c r="N67" s="31" t="s">
        <v>15</v>
      </c>
      <c r="O67" s="31" t="s">
        <v>15</v>
      </c>
      <c r="P67" s="31" t="s">
        <v>15</v>
      </c>
      <c r="Q67" s="31" t="s">
        <v>15</v>
      </c>
      <c r="R67" s="31" t="s">
        <v>15</v>
      </c>
      <c r="S67" s="31" t="s">
        <v>15</v>
      </c>
      <c r="T67" s="31" t="s">
        <v>15</v>
      </c>
      <c r="U67" s="31" t="s">
        <v>15</v>
      </c>
      <c r="V67" s="31" t="e">
        <f t="shared" si="4"/>
        <v>#DIV/0!</v>
      </c>
      <c r="W67" s="31" t="e">
        <f t="shared" si="5"/>
        <v>#DIV/0!</v>
      </c>
    </row>
    <row r="68" spans="1:23" x14ac:dyDescent="0.15">
      <c r="A68" s="5" t="s">
        <v>9</v>
      </c>
      <c r="B68" s="8" t="s">
        <v>79</v>
      </c>
      <c r="C68" s="52" t="s">
        <v>118</v>
      </c>
      <c r="D68" s="5" t="s">
        <v>60</v>
      </c>
      <c r="E68" s="8">
        <v>1</v>
      </c>
      <c r="F68" s="8" t="s">
        <v>11</v>
      </c>
      <c r="G68" s="32">
        <v>3.233333</v>
      </c>
      <c r="H68" s="32">
        <v>2.75</v>
      </c>
      <c r="I68" s="32">
        <v>2.6833330000000002</v>
      </c>
      <c r="J68" s="32">
        <v>2.6166670000000001</v>
      </c>
      <c r="K68" s="32">
        <v>2.2000000000000002</v>
      </c>
      <c r="L68" s="32" t="s">
        <v>15</v>
      </c>
      <c r="M68" s="32" t="s">
        <v>15</v>
      </c>
      <c r="N68" s="32" t="s">
        <v>15</v>
      </c>
      <c r="O68" s="32" t="s">
        <v>15</v>
      </c>
      <c r="P68" s="33" t="s">
        <v>15</v>
      </c>
      <c r="Q68" s="33" t="s">
        <v>15</v>
      </c>
      <c r="R68" s="33" t="s">
        <v>15</v>
      </c>
      <c r="S68" s="33" t="s">
        <v>15</v>
      </c>
      <c r="T68" s="33" t="s">
        <v>15</v>
      </c>
      <c r="U68" s="33" t="s">
        <v>15</v>
      </c>
      <c r="V68" s="33" t="e">
        <f t="shared" si="4"/>
        <v>#DIV/0!</v>
      </c>
      <c r="W68" s="33" t="e">
        <f t="shared" si="5"/>
        <v>#DIV/0!</v>
      </c>
    </row>
    <row r="69" spans="1:23" x14ac:dyDescent="0.15">
      <c r="A69" s="5" t="s">
        <v>9</v>
      </c>
      <c r="B69" s="8" t="s">
        <v>79</v>
      </c>
      <c r="C69" s="52" t="s">
        <v>118</v>
      </c>
      <c r="D69" s="5" t="s">
        <v>60</v>
      </c>
      <c r="E69" s="8">
        <v>2</v>
      </c>
      <c r="F69" s="8" t="s">
        <v>52</v>
      </c>
      <c r="G69" s="32">
        <v>2.6833330000000002</v>
      </c>
      <c r="H69" s="32">
        <v>2.5333329999999998</v>
      </c>
      <c r="I69" s="32">
        <v>2.6333329999999999</v>
      </c>
      <c r="J69" s="32">
        <v>2.5333329999999998</v>
      </c>
      <c r="K69" s="32">
        <v>2.2999999999999998</v>
      </c>
      <c r="L69" s="32"/>
      <c r="M69" s="32"/>
      <c r="N69" s="32"/>
      <c r="O69" s="32"/>
      <c r="P69" s="33"/>
      <c r="Q69" s="33"/>
      <c r="R69" s="33"/>
      <c r="S69" s="33"/>
      <c r="T69" s="33"/>
      <c r="U69" s="33"/>
      <c r="V69" s="33" t="e">
        <f t="shared" si="4"/>
        <v>#DIV/0!</v>
      </c>
      <c r="W69" s="33" t="e">
        <f t="shared" si="5"/>
        <v>#DIV/0!</v>
      </c>
    </row>
    <row r="70" spans="1:23" x14ac:dyDescent="0.15">
      <c r="A70" s="5" t="s">
        <v>9</v>
      </c>
      <c r="B70" s="8" t="s">
        <v>79</v>
      </c>
      <c r="C70" s="52" t="s">
        <v>118</v>
      </c>
      <c r="D70" s="5" t="s">
        <v>60</v>
      </c>
      <c r="E70" s="8">
        <v>3</v>
      </c>
      <c r="F70" s="8" t="s">
        <v>11</v>
      </c>
      <c r="G70" s="32">
        <v>2.7833329999999998</v>
      </c>
      <c r="H70" s="32">
        <v>2.4500000000000002</v>
      </c>
      <c r="I70" s="32">
        <v>2.5333329999999998</v>
      </c>
      <c r="J70" s="32">
        <v>2.5333329999999998</v>
      </c>
      <c r="K70" s="32">
        <v>1.9</v>
      </c>
      <c r="L70" s="32" t="s">
        <v>15</v>
      </c>
      <c r="M70" s="32" t="s">
        <v>15</v>
      </c>
      <c r="N70" s="32" t="s">
        <v>15</v>
      </c>
      <c r="O70" s="32" t="s">
        <v>15</v>
      </c>
      <c r="P70" s="33" t="s">
        <v>15</v>
      </c>
      <c r="Q70" s="33" t="s">
        <v>15</v>
      </c>
      <c r="R70" s="33" t="s">
        <v>15</v>
      </c>
      <c r="S70" s="33" t="s">
        <v>15</v>
      </c>
      <c r="T70" s="33" t="s">
        <v>15</v>
      </c>
      <c r="U70" s="33" t="s">
        <v>15</v>
      </c>
      <c r="V70" s="33" t="e">
        <f t="shared" si="4"/>
        <v>#DIV/0!</v>
      </c>
      <c r="W70" s="33" t="e">
        <f t="shared" si="5"/>
        <v>#DIV/0!</v>
      </c>
    </row>
    <row r="71" spans="1:23" x14ac:dyDescent="0.15">
      <c r="A71" s="1" t="s">
        <v>7</v>
      </c>
      <c r="B71" s="9" t="s">
        <v>79</v>
      </c>
      <c r="C71" s="53" t="s">
        <v>119</v>
      </c>
      <c r="D71" s="4" t="s">
        <v>60</v>
      </c>
      <c r="E71" s="9">
        <v>1</v>
      </c>
      <c r="F71" s="9" t="s">
        <v>11</v>
      </c>
      <c r="G71" s="30">
        <v>3.1333329999999999</v>
      </c>
      <c r="H71" s="30">
        <v>2.6166670000000001</v>
      </c>
      <c r="I71" s="30">
        <v>2.6666669999999999</v>
      </c>
      <c r="J71" s="30">
        <v>2.9666670000000002</v>
      </c>
      <c r="K71" s="30">
        <v>3.1666669999999999</v>
      </c>
      <c r="L71" s="30" t="s">
        <v>15</v>
      </c>
      <c r="M71" s="30" t="s">
        <v>15</v>
      </c>
      <c r="N71" s="31" t="s">
        <v>15</v>
      </c>
      <c r="O71" s="31" t="s">
        <v>15</v>
      </c>
      <c r="P71" s="31" t="s">
        <v>15</v>
      </c>
      <c r="Q71" s="31" t="s">
        <v>15</v>
      </c>
      <c r="R71" s="31" t="s">
        <v>15</v>
      </c>
      <c r="S71" s="31" t="s">
        <v>15</v>
      </c>
      <c r="T71" s="31" t="s">
        <v>15</v>
      </c>
      <c r="U71" s="31" t="s">
        <v>15</v>
      </c>
      <c r="V71" s="31" t="e">
        <f t="shared" si="4"/>
        <v>#DIV/0!</v>
      </c>
      <c r="W71" s="31" t="e">
        <f t="shared" si="5"/>
        <v>#DIV/0!</v>
      </c>
    </row>
    <row r="72" spans="1:23" x14ac:dyDescent="0.15">
      <c r="A72" s="1" t="s">
        <v>7</v>
      </c>
      <c r="B72" s="9" t="s">
        <v>79</v>
      </c>
      <c r="C72" s="53" t="s">
        <v>119</v>
      </c>
      <c r="D72" s="4" t="s">
        <v>60</v>
      </c>
      <c r="E72" s="9">
        <v>2</v>
      </c>
      <c r="F72" s="9" t="s">
        <v>11</v>
      </c>
      <c r="G72" s="30">
        <v>2.8166669999999998</v>
      </c>
      <c r="H72" s="30">
        <v>2.6833330000000002</v>
      </c>
      <c r="I72" s="30">
        <v>3.3333330000000001</v>
      </c>
      <c r="J72" s="30">
        <v>2.7833329999999998</v>
      </c>
      <c r="K72" s="30">
        <v>2.733333</v>
      </c>
      <c r="L72" s="30" t="s">
        <v>15</v>
      </c>
      <c r="M72" s="30" t="s">
        <v>15</v>
      </c>
      <c r="N72" s="31" t="s">
        <v>15</v>
      </c>
      <c r="O72" s="31" t="s">
        <v>15</v>
      </c>
      <c r="P72" s="31" t="s">
        <v>15</v>
      </c>
      <c r="Q72" s="31" t="s">
        <v>15</v>
      </c>
      <c r="R72" s="31" t="s">
        <v>15</v>
      </c>
      <c r="S72" s="31" t="s">
        <v>15</v>
      </c>
      <c r="T72" s="31" t="s">
        <v>15</v>
      </c>
      <c r="U72" s="31" t="s">
        <v>15</v>
      </c>
      <c r="V72" s="31" t="e">
        <f t="shared" si="4"/>
        <v>#DIV/0!</v>
      </c>
      <c r="W72" s="31" t="e">
        <f t="shared" si="5"/>
        <v>#DIV/0!</v>
      </c>
    </row>
    <row r="73" spans="1:23" x14ac:dyDescent="0.15">
      <c r="A73" s="1" t="s">
        <v>7</v>
      </c>
      <c r="B73" s="9" t="s">
        <v>79</v>
      </c>
      <c r="C73" s="53" t="s">
        <v>119</v>
      </c>
      <c r="D73" s="4" t="s">
        <v>60</v>
      </c>
      <c r="E73" s="9">
        <v>3</v>
      </c>
      <c r="F73" s="9" t="s">
        <v>11</v>
      </c>
      <c r="G73" s="30">
        <v>3.6166670000000001</v>
      </c>
      <c r="H73" s="30">
        <v>3.1</v>
      </c>
      <c r="I73" s="30">
        <v>2.75</v>
      </c>
      <c r="J73" s="30">
        <v>2.8833329999999999</v>
      </c>
      <c r="K73" s="30">
        <v>2.3833329999999999</v>
      </c>
      <c r="L73" s="30" t="s">
        <v>15</v>
      </c>
      <c r="M73" s="30" t="s">
        <v>15</v>
      </c>
      <c r="N73" s="31" t="s">
        <v>15</v>
      </c>
      <c r="O73" s="31" t="s">
        <v>15</v>
      </c>
      <c r="P73" s="31" t="s">
        <v>15</v>
      </c>
      <c r="Q73" s="31" t="s">
        <v>15</v>
      </c>
      <c r="R73" s="31" t="s">
        <v>15</v>
      </c>
      <c r="S73" s="31" t="s">
        <v>15</v>
      </c>
      <c r="T73" s="31" t="s">
        <v>15</v>
      </c>
      <c r="U73" s="31" t="s">
        <v>15</v>
      </c>
      <c r="V73" s="31" t="e">
        <f t="shared" si="4"/>
        <v>#DIV/0!</v>
      </c>
      <c r="W73" s="31" t="e">
        <f t="shared" si="5"/>
        <v>#DIV/0!</v>
      </c>
    </row>
    <row r="74" spans="1:23" x14ac:dyDescent="0.15">
      <c r="A74" s="5" t="s">
        <v>69</v>
      </c>
      <c r="B74" s="8" t="s">
        <v>79</v>
      </c>
      <c r="C74" s="52" t="s">
        <v>118</v>
      </c>
      <c r="D74" s="5" t="s">
        <v>60</v>
      </c>
      <c r="E74" s="8">
        <v>1</v>
      </c>
      <c r="F74" s="8" t="s">
        <v>12</v>
      </c>
      <c r="G74" s="32" t="s">
        <v>15</v>
      </c>
      <c r="H74" s="32" t="s">
        <v>15</v>
      </c>
      <c r="I74" s="32" t="s">
        <v>15</v>
      </c>
      <c r="J74" s="32" t="s">
        <v>15</v>
      </c>
      <c r="K74" s="32" t="s">
        <v>15</v>
      </c>
      <c r="L74" s="32" t="s">
        <v>15</v>
      </c>
      <c r="M74" s="32" t="s">
        <v>15</v>
      </c>
      <c r="N74" s="32" t="s">
        <v>15</v>
      </c>
      <c r="O74" s="32" t="s">
        <v>15</v>
      </c>
      <c r="P74" s="33" t="s">
        <v>15</v>
      </c>
      <c r="Q74" s="33" t="s">
        <v>15</v>
      </c>
      <c r="R74" s="33" t="s">
        <v>15</v>
      </c>
      <c r="S74" s="33" t="s">
        <v>15</v>
      </c>
      <c r="T74" s="33" t="s">
        <v>15</v>
      </c>
      <c r="U74" s="33" t="s">
        <v>15</v>
      </c>
      <c r="V74" s="33" t="e">
        <f t="shared" ref="V74:V85" si="6">AVERAGE(M74,O74,Q74,S74,U74)</f>
        <v>#DIV/0!</v>
      </c>
      <c r="W74" s="33" t="e">
        <f t="shared" ref="W74:W85" si="7">AVERAGE(N74,P74,R74,T74)</f>
        <v>#DIV/0!</v>
      </c>
    </row>
    <row r="75" spans="1:23" x14ac:dyDescent="0.15">
      <c r="A75" s="5" t="s">
        <v>69</v>
      </c>
      <c r="B75" s="8" t="s">
        <v>79</v>
      </c>
      <c r="C75" s="52" t="s">
        <v>118</v>
      </c>
      <c r="D75" s="5" t="s">
        <v>60</v>
      </c>
      <c r="E75" s="8">
        <v>2</v>
      </c>
      <c r="F75" s="8" t="s">
        <v>12</v>
      </c>
      <c r="G75" s="32" t="s">
        <v>15</v>
      </c>
      <c r="H75" s="32" t="s">
        <v>15</v>
      </c>
      <c r="I75" s="32" t="s">
        <v>15</v>
      </c>
      <c r="J75" s="32" t="s">
        <v>15</v>
      </c>
      <c r="K75" s="32" t="s">
        <v>15</v>
      </c>
      <c r="L75" s="32" t="s">
        <v>15</v>
      </c>
      <c r="M75" s="32" t="s">
        <v>15</v>
      </c>
      <c r="N75" s="32" t="s">
        <v>15</v>
      </c>
      <c r="O75" s="32" t="s">
        <v>15</v>
      </c>
      <c r="P75" s="33" t="s">
        <v>15</v>
      </c>
      <c r="Q75" s="33" t="s">
        <v>15</v>
      </c>
      <c r="R75" s="33" t="s">
        <v>15</v>
      </c>
      <c r="S75" s="33" t="s">
        <v>15</v>
      </c>
      <c r="T75" s="33" t="s">
        <v>15</v>
      </c>
      <c r="U75" s="33" t="s">
        <v>15</v>
      </c>
      <c r="V75" s="33" t="e">
        <f t="shared" si="6"/>
        <v>#DIV/0!</v>
      </c>
      <c r="W75" s="33" t="e">
        <f t="shared" si="7"/>
        <v>#DIV/0!</v>
      </c>
    </row>
    <row r="76" spans="1:23" x14ac:dyDescent="0.15">
      <c r="A76" s="5" t="s">
        <v>69</v>
      </c>
      <c r="B76" s="8" t="s">
        <v>79</v>
      </c>
      <c r="C76" s="52" t="s">
        <v>118</v>
      </c>
      <c r="D76" s="5" t="s">
        <v>60</v>
      </c>
      <c r="E76" s="8">
        <v>3</v>
      </c>
      <c r="F76" s="8" t="s">
        <v>12</v>
      </c>
      <c r="G76" s="32" t="s">
        <v>15</v>
      </c>
      <c r="H76" s="32" t="s">
        <v>15</v>
      </c>
      <c r="I76" s="32" t="s">
        <v>15</v>
      </c>
      <c r="J76" s="32" t="s">
        <v>15</v>
      </c>
      <c r="K76" s="32" t="s">
        <v>15</v>
      </c>
      <c r="L76" s="32" t="s">
        <v>15</v>
      </c>
      <c r="M76" s="32" t="s">
        <v>15</v>
      </c>
      <c r="N76" s="32" t="s">
        <v>15</v>
      </c>
      <c r="O76" s="32" t="s">
        <v>15</v>
      </c>
      <c r="P76" s="33" t="s">
        <v>15</v>
      </c>
      <c r="Q76" s="33" t="s">
        <v>15</v>
      </c>
      <c r="R76" s="33" t="s">
        <v>15</v>
      </c>
      <c r="S76" s="33" t="s">
        <v>15</v>
      </c>
      <c r="T76" s="33" t="s">
        <v>15</v>
      </c>
      <c r="U76" s="33" t="s">
        <v>15</v>
      </c>
      <c r="V76" s="33" t="e">
        <f t="shared" si="6"/>
        <v>#DIV/0!</v>
      </c>
      <c r="W76" s="33" t="e">
        <f t="shared" si="7"/>
        <v>#DIV/0!</v>
      </c>
    </row>
    <row r="77" spans="1:23" x14ac:dyDescent="0.15">
      <c r="A77" s="1" t="s">
        <v>70</v>
      </c>
      <c r="B77" s="9" t="s">
        <v>79</v>
      </c>
      <c r="C77" s="53" t="s">
        <v>119</v>
      </c>
      <c r="D77" s="4" t="s">
        <v>60</v>
      </c>
      <c r="E77" s="9">
        <v>1</v>
      </c>
      <c r="F77" s="9" t="s">
        <v>11</v>
      </c>
      <c r="G77" s="30">
        <v>2.95</v>
      </c>
      <c r="H77" s="30">
        <v>2.4333330000000002</v>
      </c>
      <c r="I77" s="30">
        <v>2.7</v>
      </c>
      <c r="J77" s="30">
        <v>2.5333329999999998</v>
      </c>
      <c r="K77" s="30">
        <v>2.2999999999999998</v>
      </c>
      <c r="L77" s="30" t="s">
        <v>15</v>
      </c>
      <c r="M77" s="30" t="s">
        <v>15</v>
      </c>
      <c r="N77" s="31" t="s">
        <v>15</v>
      </c>
      <c r="O77" s="31" t="s">
        <v>15</v>
      </c>
      <c r="P77" s="31" t="s">
        <v>15</v>
      </c>
      <c r="Q77" s="31" t="s">
        <v>15</v>
      </c>
      <c r="R77" s="31" t="s">
        <v>15</v>
      </c>
      <c r="S77" s="31" t="s">
        <v>15</v>
      </c>
      <c r="T77" s="31" t="s">
        <v>15</v>
      </c>
      <c r="U77" s="31" t="s">
        <v>15</v>
      </c>
      <c r="V77" s="31" t="e">
        <f t="shared" si="6"/>
        <v>#DIV/0!</v>
      </c>
      <c r="W77" s="31" t="e">
        <f t="shared" si="7"/>
        <v>#DIV/0!</v>
      </c>
    </row>
    <row r="78" spans="1:23" x14ac:dyDescent="0.15">
      <c r="A78" s="1" t="s">
        <v>70</v>
      </c>
      <c r="B78" s="9" t="s">
        <v>79</v>
      </c>
      <c r="C78" s="53" t="s">
        <v>119</v>
      </c>
      <c r="D78" s="4" t="s">
        <v>60</v>
      </c>
      <c r="E78" s="9">
        <v>2</v>
      </c>
      <c r="F78" s="9" t="s">
        <v>11</v>
      </c>
      <c r="G78" s="30">
        <v>3.0333329999999998</v>
      </c>
      <c r="H78" s="30">
        <v>2.266667</v>
      </c>
      <c r="I78" s="30">
        <v>3.3166669999999998</v>
      </c>
      <c r="J78" s="30">
        <v>2.766667</v>
      </c>
      <c r="K78" s="30">
        <v>2.5499999999999998</v>
      </c>
      <c r="L78" s="30" t="s">
        <v>15</v>
      </c>
      <c r="M78" s="30" t="s">
        <v>15</v>
      </c>
      <c r="N78" s="31" t="s">
        <v>15</v>
      </c>
      <c r="O78" s="31" t="s">
        <v>15</v>
      </c>
      <c r="P78" s="31" t="s">
        <v>15</v>
      </c>
      <c r="Q78" s="31" t="s">
        <v>15</v>
      </c>
      <c r="R78" s="31" t="s">
        <v>15</v>
      </c>
      <c r="S78" s="31" t="s">
        <v>15</v>
      </c>
      <c r="T78" s="31" t="s">
        <v>15</v>
      </c>
      <c r="U78" s="31" t="s">
        <v>15</v>
      </c>
      <c r="V78" s="31" t="e">
        <f t="shared" si="6"/>
        <v>#DIV/0!</v>
      </c>
      <c r="W78" s="31" t="e">
        <f t="shared" si="7"/>
        <v>#DIV/0!</v>
      </c>
    </row>
    <row r="79" spans="1:23" x14ac:dyDescent="0.15">
      <c r="A79" s="1" t="s">
        <v>70</v>
      </c>
      <c r="B79" s="9" t="s">
        <v>79</v>
      </c>
      <c r="C79" s="53" t="s">
        <v>119</v>
      </c>
      <c r="D79" s="4" t="s">
        <v>60</v>
      </c>
      <c r="E79" s="9">
        <v>3</v>
      </c>
      <c r="F79" s="9" t="s">
        <v>11</v>
      </c>
      <c r="G79" s="30">
        <v>2.5499999999999998</v>
      </c>
      <c r="H79" s="30">
        <v>2.0666669999999998</v>
      </c>
      <c r="I79" s="30">
        <v>2.2999999999999998</v>
      </c>
      <c r="J79" s="30">
        <v>2.2999999999999998</v>
      </c>
      <c r="K79" s="30">
        <v>2.2166670000000002</v>
      </c>
      <c r="L79" s="30" t="s">
        <v>15</v>
      </c>
      <c r="M79" s="30" t="s">
        <v>15</v>
      </c>
      <c r="N79" s="31" t="s">
        <v>15</v>
      </c>
      <c r="O79" s="31" t="s">
        <v>15</v>
      </c>
      <c r="P79" s="31" t="s">
        <v>15</v>
      </c>
      <c r="Q79" s="31" t="s">
        <v>15</v>
      </c>
      <c r="R79" s="31" t="s">
        <v>15</v>
      </c>
      <c r="S79" s="31" t="s">
        <v>15</v>
      </c>
      <c r="T79" s="31" t="s">
        <v>15</v>
      </c>
      <c r="U79" s="31" t="s">
        <v>15</v>
      </c>
      <c r="V79" s="31" t="e">
        <f t="shared" si="6"/>
        <v>#DIV/0!</v>
      </c>
      <c r="W79" s="31" t="e">
        <f t="shared" si="7"/>
        <v>#DIV/0!</v>
      </c>
    </row>
    <row r="80" spans="1:23" x14ac:dyDescent="0.15">
      <c r="A80" s="5" t="s">
        <v>71</v>
      </c>
      <c r="B80" s="8" t="s">
        <v>79</v>
      </c>
      <c r="C80" s="52" t="s">
        <v>118</v>
      </c>
      <c r="D80" s="5" t="s">
        <v>60</v>
      </c>
      <c r="E80" s="8">
        <v>1</v>
      </c>
      <c r="F80" s="8" t="s">
        <v>11</v>
      </c>
      <c r="G80" s="32">
        <v>2.85</v>
      </c>
      <c r="H80" s="32">
        <v>4.05</v>
      </c>
      <c r="I80" s="32">
        <v>3.7</v>
      </c>
      <c r="J80" s="32">
        <v>4.3</v>
      </c>
      <c r="K80" s="32">
        <v>3.016667</v>
      </c>
      <c r="L80" s="32" t="s">
        <v>15</v>
      </c>
      <c r="M80" s="32" t="s">
        <v>15</v>
      </c>
      <c r="N80" s="32" t="s">
        <v>15</v>
      </c>
      <c r="O80" s="32" t="s">
        <v>15</v>
      </c>
      <c r="P80" s="33" t="s">
        <v>15</v>
      </c>
      <c r="Q80" s="33" t="s">
        <v>15</v>
      </c>
      <c r="R80" s="33" t="s">
        <v>15</v>
      </c>
      <c r="S80" s="33" t="s">
        <v>15</v>
      </c>
      <c r="T80" s="33" t="s">
        <v>15</v>
      </c>
      <c r="U80" s="33" t="s">
        <v>15</v>
      </c>
      <c r="V80" s="33" t="e">
        <f t="shared" si="6"/>
        <v>#DIV/0!</v>
      </c>
      <c r="W80" s="33" t="e">
        <f t="shared" si="7"/>
        <v>#DIV/0!</v>
      </c>
    </row>
    <row r="81" spans="1:23" x14ac:dyDescent="0.15">
      <c r="A81" s="5" t="s">
        <v>71</v>
      </c>
      <c r="B81" s="8" t="s">
        <v>79</v>
      </c>
      <c r="C81" s="52" t="s">
        <v>118</v>
      </c>
      <c r="D81" s="5" t="s">
        <v>60</v>
      </c>
      <c r="E81" s="8">
        <v>2</v>
      </c>
      <c r="F81" s="8" t="s">
        <v>11</v>
      </c>
      <c r="G81" s="32">
        <v>3.6166670000000001</v>
      </c>
      <c r="H81" s="32">
        <v>2.9666670000000002</v>
      </c>
      <c r="I81" s="32">
        <v>3.05</v>
      </c>
      <c r="J81" s="32">
        <v>3.5333329999999998</v>
      </c>
      <c r="K81" s="32">
        <v>3.7166670000000002</v>
      </c>
      <c r="L81" s="32" t="s">
        <v>15</v>
      </c>
      <c r="M81" s="32" t="s">
        <v>15</v>
      </c>
      <c r="N81" s="32" t="s">
        <v>15</v>
      </c>
      <c r="O81" s="32" t="s">
        <v>15</v>
      </c>
      <c r="P81" s="33" t="s">
        <v>15</v>
      </c>
      <c r="Q81" s="33" t="s">
        <v>15</v>
      </c>
      <c r="R81" s="33" t="s">
        <v>15</v>
      </c>
      <c r="S81" s="33" t="s">
        <v>15</v>
      </c>
      <c r="T81" s="33" t="s">
        <v>15</v>
      </c>
      <c r="U81" s="33" t="s">
        <v>15</v>
      </c>
      <c r="V81" s="33" t="e">
        <f t="shared" si="6"/>
        <v>#DIV/0!</v>
      </c>
      <c r="W81" s="33" t="e">
        <f t="shared" si="7"/>
        <v>#DIV/0!</v>
      </c>
    </row>
    <row r="82" spans="1:23" x14ac:dyDescent="0.15">
      <c r="A82" s="5" t="s">
        <v>71</v>
      </c>
      <c r="B82" s="8" t="s">
        <v>79</v>
      </c>
      <c r="C82" s="52" t="s">
        <v>118</v>
      </c>
      <c r="D82" s="5" t="s">
        <v>60</v>
      </c>
      <c r="E82" s="8">
        <v>3</v>
      </c>
      <c r="F82" s="8" t="s">
        <v>11</v>
      </c>
      <c r="G82" s="32">
        <v>3.7833329999999998</v>
      </c>
      <c r="H82" s="32">
        <v>3.3333330000000001</v>
      </c>
      <c r="I82" s="32">
        <v>4.45</v>
      </c>
      <c r="J82" s="32">
        <v>4.4000000000000004</v>
      </c>
      <c r="K82" s="32">
        <v>4.1666670000000003</v>
      </c>
      <c r="L82" s="32" t="s">
        <v>15</v>
      </c>
      <c r="M82" s="32" t="s">
        <v>15</v>
      </c>
      <c r="N82" s="32" t="s">
        <v>15</v>
      </c>
      <c r="O82" s="32" t="s">
        <v>15</v>
      </c>
      <c r="P82" s="33" t="s">
        <v>15</v>
      </c>
      <c r="Q82" s="33" t="s">
        <v>15</v>
      </c>
      <c r="R82" s="33" t="s">
        <v>15</v>
      </c>
      <c r="S82" s="33" t="s">
        <v>15</v>
      </c>
      <c r="T82" s="33" t="s">
        <v>15</v>
      </c>
      <c r="U82" s="33" t="s">
        <v>15</v>
      </c>
      <c r="V82" s="33" t="e">
        <f t="shared" si="6"/>
        <v>#DIV/0!</v>
      </c>
      <c r="W82" s="33" t="e">
        <f t="shared" si="7"/>
        <v>#DIV/0!</v>
      </c>
    </row>
    <row r="83" spans="1:23" x14ac:dyDescent="0.15">
      <c r="A83" s="1" t="s">
        <v>72</v>
      </c>
      <c r="B83" s="9" t="s">
        <v>79</v>
      </c>
      <c r="C83" s="53" t="s">
        <v>119</v>
      </c>
      <c r="D83" s="4" t="s">
        <v>60</v>
      </c>
      <c r="E83" s="9">
        <v>1</v>
      </c>
      <c r="F83" s="9" t="s">
        <v>11</v>
      </c>
      <c r="G83" s="30">
        <v>3.3</v>
      </c>
      <c r="H83" s="30">
        <v>2.6166670000000001</v>
      </c>
      <c r="I83" s="30">
        <v>2.7</v>
      </c>
      <c r="J83" s="30">
        <v>2.95</v>
      </c>
      <c r="K83" s="30">
        <v>3.1</v>
      </c>
      <c r="L83" s="30" t="s">
        <v>15</v>
      </c>
      <c r="M83" s="30" t="s">
        <v>15</v>
      </c>
      <c r="N83" s="31" t="s">
        <v>15</v>
      </c>
      <c r="O83" s="31" t="s">
        <v>15</v>
      </c>
      <c r="P83" s="31" t="s">
        <v>15</v>
      </c>
      <c r="Q83" s="31" t="s">
        <v>15</v>
      </c>
      <c r="R83" s="31" t="s">
        <v>15</v>
      </c>
      <c r="S83" s="31" t="s">
        <v>15</v>
      </c>
      <c r="T83" s="31" t="s">
        <v>15</v>
      </c>
      <c r="U83" s="31" t="s">
        <v>15</v>
      </c>
      <c r="V83" s="31" t="e">
        <f t="shared" si="6"/>
        <v>#DIV/0!</v>
      </c>
      <c r="W83" s="31" t="e">
        <f t="shared" si="7"/>
        <v>#DIV/0!</v>
      </c>
    </row>
    <row r="84" spans="1:23" x14ac:dyDescent="0.15">
      <c r="A84" s="1" t="s">
        <v>72</v>
      </c>
      <c r="B84" s="9" t="s">
        <v>79</v>
      </c>
      <c r="C84" s="53" t="s">
        <v>119</v>
      </c>
      <c r="D84" s="4" t="s">
        <v>60</v>
      </c>
      <c r="E84" s="9">
        <v>2</v>
      </c>
      <c r="F84" s="9" t="s">
        <v>11</v>
      </c>
      <c r="G84" s="30">
        <v>2.9166669999999999</v>
      </c>
      <c r="H84" s="30">
        <v>4.05</v>
      </c>
      <c r="I84" s="30">
        <v>3.1833330000000002</v>
      </c>
      <c r="J84" s="30">
        <v>3.2</v>
      </c>
      <c r="K84" s="30">
        <v>3.1</v>
      </c>
      <c r="L84" s="30" t="s">
        <v>15</v>
      </c>
      <c r="M84" s="30" t="s">
        <v>15</v>
      </c>
      <c r="N84" s="31" t="s">
        <v>15</v>
      </c>
      <c r="O84" s="31" t="s">
        <v>15</v>
      </c>
      <c r="P84" s="31" t="s">
        <v>15</v>
      </c>
      <c r="Q84" s="31" t="s">
        <v>15</v>
      </c>
      <c r="R84" s="31" t="s">
        <v>15</v>
      </c>
      <c r="S84" s="31" t="s">
        <v>15</v>
      </c>
      <c r="T84" s="31" t="s">
        <v>15</v>
      </c>
      <c r="U84" s="31" t="s">
        <v>15</v>
      </c>
      <c r="V84" s="31" t="e">
        <f t="shared" si="6"/>
        <v>#DIV/0!</v>
      </c>
      <c r="W84" s="31" t="e">
        <f t="shared" si="7"/>
        <v>#DIV/0!</v>
      </c>
    </row>
    <row r="85" spans="1:23" x14ac:dyDescent="0.15">
      <c r="A85" s="1" t="s">
        <v>72</v>
      </c>
      <c r="B85" s="9" t="s">
        <v>79</v>
      </c>
      <c r="C85" s="53" t="s">
        <v>119</v>
      </c>
      <c r="D85" s="4" t="s">
        <v>60</v>
      </c>
      <c r="E85" s="9">
        <v>3</v>
      </c>
      <c r="F85" s="9" t="s">
        <v>11</v>
      </c>
      <c r="G85" s="30">
        <v>3.05</v>
      </c>
      <c r="H85" s="30">
        <v>3.1833330000000002</v>
      </c>
      <c r="I85" s="30">
        <v>2.8666670000000001</v>
      </c>
      <c r="J85" s="30">
        <v>3.95</v>
      </c>
      <c r="K85" s="30">
        <v>3.8166669999999998</v>
      </c>
      <c r="L85" s="30" t="s">
        <v>15</v>
      </c>
      <c r="M85" s="30" t="s">
        <v>15</v>
      </c>
      <c r="N85" s="31" t="s">
        <v>15</v>
      </c>
      <c r="O85" s="31" t="s">
        <v>15</v>
      </c>
      <c r="P85" s="31" t="s">
        <v>15</v>
      </c>
      <c r="Q85" s="31" t="s">
        <v>15</v>
      </c>
      <c r="R85" s="31" t="s">
        <v>15</v>
      </c>
      <c r="S85" s="31" t="s">
        <v>15</v>
      </c>
      <c r="T85" s="31" t="s">
        <v>15</v>
      </c>
      <c r="U85" s="31" t="s">
        <v>15</v>
      </c>
      <c r="V85" s="31" t="e">
        <f t="shared" si="6"/>
        <v>#DIV/0!</v>
      </c>
      <c r="W85" s="31" t="e">
        <f t="shared" si="7"/>
        <v>#DIV/0!</v>
      </c>
    </row>
    <row r="86" spans="1:23" x14ac:dyDescent="0.15">
      <c r="L86" s="30"/>
      <c r="M86" s="30"/>
      <c r="N86" s="30"/>
      <c r="O86" s="30"/>
    </row>
    <row r="87" spans="1:23" x14ac:dyDescent="0.15">
      <c r="L87" s="30"/>
      <c r="M87" s="30"/>
      <c r="N87" s="30"/>
      <c r="O87" s="30"/>
    </row>
    <row r="88" spans="1:23" x14ac:dyDescent="0.15">
      <c r="L88" s="30"/>
      <c r="M88" s="30"/>
      <c r="N88" s="30"/>
      <c r="O88" s="30"/>
    </row>
    <row r="90" spans="1:23" x14ac:dyDescent="0.15">
      <c r="A90" s="2" t="s">
        <v>51</v>
      </c>
      <c r="D90" s="1"/>
    </row>
    <row r="91" spans="1:23" x14ac:dyDescent="0.15">
      <c r="A91" s="23" t="s">
        <v>61</v>
      </c>
      <c r="B91" s="24" t="s">
        <v>63</v>
      </c>
      <c r="C91" s="23" t="s">
        <v>62</v>
      </c>
      <c r="D91" s="23" t="s">
        <v>30</v>
      </c>
      <c r="E91" s="24" t="s">
        <v>54</v>
      </c>
      <c r="F91" s="24"/>
      <c r="G91" s="35" t="s">
        <v>85</v>
      </c>
      <c r="H91" s="35" t="s">
        <v>14</v>
      </c>
      <c r="I91" s="35" t="s">
        <v>16</v>
      </c>
      <c r="J91" s="35" t="s">
        <v>19</v>
      </c>
      <c r="K91" s="35" t="s">
        <v>22</v>
      </c>
      <c r="L91" s="35" t="s">
        <v>66</v>
      </c>
      <c r="M91" s="35" t="s">
        <v>74</v>
      </c>
      <c r="N91" s="35" t="s">
        <v>75</v>
      </c>
      <c r="O91" s="35" t="s">
        <v>76</v>
      </c>
      <c r="P91" s="35" t="s">
        <v>17</v>
      </c>
      <c r="Q91" s="35" t="s">
        <v>18</v>
      </c>
      <c r="R91" s="35" t="s">
        <v>20</v>
      </c>
      <c r="S91" s="35" t="s">
        <v>21</v>
      </c>
      <c r="T91" s="35" t="s">
        <v>23</v>
      </c>
      <c r="U91" s="35" t="s">
        <v>24</v>
      </c>
    </row>
    <row r="92" spans="1:23" x14ac:dyDescent="0.15">
      <c r="A92" s="13" t="s">
        <v>97</v>
      </c>
      <c r="B92" s="8" t="s">
        <v>64</v>
      </c>
      <c r="C92" s="13" t="s">
        <v>118</v>
      </c>
      <c r="D92" s="13" t="s">
        <v>60</v>
      </c>
      <c r="E92" s="8">
        <f t="array" ref="E92">COUNT(IF($A$2:$A$85=$A92,IF($D$2:$D$85=$D92,IF($F$2:$F$85=$F92,$E$2:$E$85))))</f>
        <v>0</v>
      </c>
      <c r="F92" s="8" t="s">
        <v>52</v>
      </c>
      <c r="G92" s="32" t="s">
        <v>15</v>
      </c>
      <c r="H92" s="32" t="s">
        <v>15</v>
      </c>
      <c r="I92" s="32" t="s">
        <v>15</v>
      </c>
      <c r="J92" s="32" t="s">
        <v>15</v>
      </c>
      <c r="K92" s="32" t="s">
        <v>15</v>
      </c>
      <c r="L92" s="32" t="s">
        <v>15</v>
      </c>
      <c r="M92" s="32" t="s">
        <v>15</v>
      </c>
      <c r="N92" s="32" t="s">
        <v>15</v>
      </c>
      <c r="O92" s="32" t="s">
        <v>15</v>
      </c>
      <c r="P92" s="32" t="s">
        <v>15</v>
      </c>
      <c r="Q92" s="32" t="s">
        <v>15</v>
      </c>
      <c r="R92" s="32" t="s">
        <v>15</v>
      </c>
      <c r="S92" s="32" t="s">
        <v>15</v>
      </c>
      <c r="T92" s="32" t="s">
        <v>15</v>
      </c>
      <c r="U92" s="32" t="s">
        <v>15</v>
      </c>
    </row>
    <row r="93" spans="1:23" x14ac:dyDescent="0.15">
      <c r="A93" s="14" t="s">
        <v>98</v>
      </c>
      <c r="B93" s="9" t="s">
        <v>64</v>
      </c>
      <c r="C93" s="50" t="s">
        <v>119</v>
      </c>
      <c r="D93" s="14" t="s">
        <v>60</v>
      </c>
      <c r="E93" s="9">
        <f t="array" ref="E93">COUNT(IF($A$2:$A$85=$A93,IF($D$2:$D$85=$D93,IF($F$2:$F$85=$F93,$E$2:$E$85))))</f>
        <v>0</v>
      </c>
      <c r="F93" s="9" t="s">
        <v>52</v>
      </c>
      <c r="G93" s="30" t="s">
        <v>15</v>
      </c>
      <c r="H93" s="30" t="s">
        <v>15</v>
      </c>
      <c r="I93" s="30" t="s">
        <v>15</v>
      </c>
      <c r="J93" s="30" t="s">
        <v>15</v>
      </c>
      <c r="K93" s="30" t="s">
        <v>15</v>
      </c>
      <c r="L93" s="30" t="s">
        <v>15</v>
      </c>
      <c r="M93" s="30" t="s">
        <v>15</v>
      </c>
      <c r="N93" s="30" t="s">
        <v>15</v>
      </c>
      <c r="O93" s="30" t="s">
        <v>15</v>
      </c>
      <c r="P93" s="30" t="s">
        <v>15</v>
      </c>
      <c r="Q93" s="30" t="s">
        <v>15</v>
      </c>
      <c r="R93" s="30" t="s">
        <v>15</v>
      </c>
      <c r="S93" s="30" t="s">
        <v>15</v>
      </c>
      <c r="T93" s="30" t="s">
        <v>15</v>
      </c>
      <c r="U93" s="30" t="s">
        <v>15</v>
      </c>
    </row>
    <row r="94" spans="1:23" x14ac:dyDescent="0.15">
      <c r="A94" s="13" t="s">
        <v>99</v>
      </c>
      <c r="B94" s="8" t="s">
        <v>79</v>
      </c>
      <c r="C94" s="13" t="s">
        <v>118</v>
      </c>
      <c r="D94" s="13" t="s">
        <v>60</v>
      </c>
      <c r="E94" s="8">
        <f t="array" ref="E94">COUNT(IF($A$2:$A$85=$A94,IF($D$2:$D$85=$D94,IF($F$2:$F$85=$F94,$E$2:$E$85))))</f>
        <v>1</v>
      </c>
      <c r="F94" s="8" t="s">
        <v>52</v>
      </c>
      <c r="G94" s="32">
        <f t="array" ref="G94">AVERAGE(IF($A$2:$A$85=$A94,IF($D$2:$D$85=$D94,G$2:G$85)))</f>
        <v>3.4444443333333332</v>
      </c>
      <c r="H94" s="32">
        <f t="array" ref="H94">AVERAGE(IF($A$2:$A$85=$A94,IF($D$2:$D$85=$D94,H$2:H$85)))</f>
        <v>3.1944443333333332</v>
      </c>
      <c r="I94" s="32">
        <f t="array" ref="I94">AVERAGE(IF($A$2:$A$85=$A94,IF($D$2:$D$85=$D94,I$2:I$85)))</f>
        <v>3.5611109999999999</v>
      </c>
      <c r="J94" s="32">
        <f t="array" ref="J94">AVERAGE(IF($A$2:$A$85=$A94,IF($D$2:$D$85=$D94,J$2:J$85)))</f>
        <v>2.8944446666666668</v>
      </c>
      <c r="K94" s="32">
        <f t="array" ref="K94">AVERAGE(IF($A$2:$A$85=$A94,IF($D$2:$D$85=$D94,K$2:K$85)))</f>
        <v>3.0388889999999997</v>
      </c>
      <c r="L94" s="32">
        <f t="array" ref="L94">AVERAGE(IF($A$2:$A$85=$A94,IF($D$2:$D$85=$D94,IF($F$2:$F$85=$F94,L$2:L$85))))</f>
        <v>0</v>
      </c>
      <c r="M94" s="32">
        <f t="array" ref="M94">AVERAGE(IF($A$2:$A$85=$A94,IF($D$2:$D$85=$D94,IF($F$2:$F$85=$F94,M$2:M$85))))</f>
        <v>0</v>
      </c>
      <c r="N94" s="32">
        <f t="array" ref="N94">AVERAGE(IF($A$2:$A$85=$A94,IF($D$2:$D$85=$D94,IF($F$2:$F$85=$F94,N$2:N$85))))</f>
        <v>0</v>
      </c>
      <c r="O94" s="32">
        <f t="array" ref="O94">AVERAGE(IF($A$2:$A$85=$A94,IF($D$2:$D$85=$D94,IF($F$2:$F$85=$F94,O$2:O$85))))</f>
        <v>0</v>
      </c>
      <c r="P94" s="32">
        <f t="array" ref="P94">AVERAGE(IF($A$2:$A$85=$A94,IF($D$2:$D$85=$D94,IF($F$2:$F$85=$F94,P$2:P$85))))</f>
        <v>0</v>
      </c>
      <c r="Q94" s="32">
        <f t="array" ref="Q94">AVERAGE(IF($A$2:$A$85=$A94,IF($D$2:$D$85=$D94,IF($F$2:$F$85=$F94,Q$2:Q$85))))</f>
        <v>0</v>
      </c>
      <c r="R94" s="32">
        <f t="array" ref="R94">AVERAGE(IF($A$2:$A$85=$A94,IF($D$2:$D$85=$D94,IF($F$2:$F$85=$F94,R$2:R$85))))</f>
        <v>0</v>
      </c>
      <c r="S94" s="32">
        <f t="array" ref="S94">AVERAGE(IF($A$2:$A$85=$A94,IF($D$2:$D$85=$D94,IF($F$2:$F$85=$F94,S$2:S$85))))</f>
        <v>0</v>
      </c>
      <c r="T94" s="32">
        <f t="array" ref="T94">AVERAGE(IF($A$2:$A$85=$A94,IF($D$2:$D$85=$D94,IF($F$2:$F$85=$F94,T$2:T$85))))</f>
        <v>0</v>
      </c>
      <c r="U94" s="32">
        <f t="array" ref="U94">AVERAGE(IF($A$2:$A$85=$A94,IF($D$2:$D$85=$D94,IF($F$2:$F$85=$F94,U$2:U$85))))</f>
        <v>0</v>
      </c>
    </row>
    <row r="95" spans="1:23" x14ac:dyDescent="0.15">
      <c r="A95" s="14" t="s">
        <v>100</v>
      </c>
      <c r="B95" s="9" t="s">
        <v>79</v>
      </c>
      <c r="C95" s="50" t="s">
        <v>119</v>
      </c>
      <c r="D95" s="14" t="s">
        <v>60</v>
      </c>
      <c r="E95" s="9">
        <f t="array" ref="E95">COUNT(IF($A$2:$A$85=$A95,IF($D$2:$D$85=$D95,IF($F$2:$F$85=$F95,$E$2:$E$85))))</f>
        <v>0</v>
      </c>
      <c r="F95" s="9" t="s">
        <v>52</v>
      </c>
      <c r="G95" s="30" t="s">
        <v>15</v>
      </c>
      <c r="H95" s="30" t="s">
        <v>15</v>
      </c>
      <c r="I95" s="30" t="s">
        <v>15</v>
      </c>
      <c r="J95" s="30" t="s">
        <v>15</v>
      </c>
      <c r="K95" s="30" t="s">
        <v>15</v>
      </c>
      <c r="L95" s="30" t="s">
        <v>15</v>
      </c>
      <c r="M95" s="30" t="s">
        <v>15</v>
      </c>
      <c r="N95" s="30" t="s">
        <v>15</v>
      </c>
      <c r="O95" s="30" t="s">
        <v>15</v>
      </c>
      <c r="P95" s="30" t="s">
        <v>15</v>
      </c>
      <c r="Q95" s="30" t="s">
        <v>15</v>
      </c>
      <c r="R95" s="30" t="s">
        <v>15</v>
      </c>
      <c r="S95" s="30" t="s">
        <v>15</v>
      </c>
      <c r="T95" s="30" t="s">
        <v>15</v>
      </c>
      <c r="U95" s="30" t="s">
        <v>15</v>
      </c>
    </row>
    <row r="96" spans="1:23" x14ac:dyDescent="0.15">
      <c r="A96" s="13" t="s">
        <v>101</v>
      </c>
      <c r="B96" s="8" t="s">
        <v>64</v>
      </c>
      <c r="C96" s="13" t="s">
        <v>118</v>
      </c>
      <c r="D96" s="13" t="s">
        <v>60</v>
      </c>
      <c r="E96" s="8">
        <f t="array" ref="E96">COUNT(IF($A$2:$A$85=$A96,IF($D$2:$D$85=$D96,IF($F$2:$F$85=$F96,$E$2:$E$85))))</f>
        <v>0</v>
      </c>
      <c r="F96" s="8" t="s">
        <v>52</v>
      </c>
      <c r="G96" s="32" t="s">
        <v>15</v>
      </c>
      <c r="H96" s="32" t="s">
        <v>15</v>
      </c>
      <c r="I96" s="32" t="s">
        <v>15</v>
      </c>
      <c r="J96" s="32" t="s">
        <v>15</v>
      </c>
      <c r="K96" s="32" t="s">
        <v>15</v>
      </c>
      <c r="L96" s="32" t="s">
        <v>15</v>
      </c>
      <c r="M96" s="32" t="s">
        <v>15</v>
      </c>
      <c r="N96" s="32" t="s">
        <v>15</v>
      </c>
      <c r="O96" s="32" t="s">
        <v>15</v>
      </c>
      <c r="P96" s="32" t="s">
        <v>15</v>
      </c>
      <c r="Q96" s="32" t="s">
        <v>15</v>
      </c>
      <c r="R96" s="32" t="s">
        <v>15</v>
      </c>
      <c r="S96" s="32" t="s">
        <v>15</v>
      </c>
      <c r="T96" s="32" t="s">
        <v>15</v>
      </c>
      <c r="U96" s="32" t="s">
        <v>15</v>
      </c>
    </row>
    <row r="97" spans="1:21" x14ac:dyDescent="0.15">
      <c r="A97" s="14" t="s">
        <v>102</v>
      </c>
      <c r="B97" s="9" t="s">
        <v>64</v>
      </c>
      <c r="C97" s="50" t="s">
        <v>119</v>
      </c>
      <c r="D97" s="14" t="s">
        <v>60</v>
      </c>
      <c r="E97" s="9">
        <f t="array" ref="E97">COUNT(IF($A$2:$A$85=$A97,IF($D$2:$D$85=$D97,IF($F$2:$F$85=$F97,$E$2:$E$85))))</f>
        <v>0</v>
      </c>
      <c r="F97" s="9" t="s">
        <v>52</v>
      </c>
      <c r="G97" s="30" t="s">
        <v>15</v>
      </c>
      <c r="H97" s="30" t="s">
        <v>15</v>
      </c>
      <c r="I97" s="30" t="s">
        <v>15</v>
      </c>
      <c r="J97" s="30" t="s">
        <v>15</v>
      </c>
      <c r="K97" s="30" t="s">
        <v>15</v>
      </c>
      <c r="L97" s="30" t="s">
        <v>15</v>
      </c>
      <c r="M97" s="30" t="s">
        <v>15</v>
      </c>
      <c r="N97" s="30" t="s">
        <v>15</v>
      </c>
      <c r="O97" s="30" t="s">
        <v>15</v>
      </c>
      <c r="P97" s="30" t="s">
        <v>15</v>
      </c>
      <c r="Q97" s="30" t="s">
        <v>15</v>
      </c>
      <c r="R97" s="30" t="s">
        <v>15</v>
      </c>
      <c r="S97" s="30" t="s">
        <v>15</v>
      </c>
      <c r="T97" s="30" t="s">
        <v>15</v>
      </c>
      <c r="U97" s="30" t="s">
        <v>15</v>
      </c>
    </row>
    <row r="98" spans="1:21" x14ac:dyDescent="0.15">
      <c r="A98" s="13" t="s">
        <v>103</v>
      </c>
      <c r="B98" s="8" t="s">
        <v>79</v>
      </c>
      <c r="C98" s="13" t="s">
        <v>118</v>
      </c>
      <c r="D98" s="13" t="s">
        <v>60</v>
      </c>
      <c r="E98" s="8">
        <f t="array" ref="E98">COUNT(IF($A$2:$A$85=$A98,IF($D$2:$D$85=$D98,IF($F$2:$F$85=$F98,$E$2:$E$85))))</f>
        <v>0</v>
      </c>
      <c r="F98" s="8" t="s">
        <v>52</v>
      </c>
      <c r="G98" s="32" t="s">
        <v>15</v>
      </c>
      <c r="H98" s="32" t="s">
        <v>15</v>
      </c>
      <c r="I98" s="32" t="s">
        <v>15</v>
      </c>
      <c r="J98" s="32" t="s">
        <v>15</v>
      </c>
      <c r="K98" s="32" t="s">
        <v>15</v>
      </c>
      <c r="L98" s="32" t="s">
        <v>15</v>
      </c>
      <c r="M98" s="32" t="s">
        <v>15</v>
      </c>
      <c r="N98" s="32" t="s">
        <v>15</v>
      </c>
      <c r="O98" s="32" t="s">
        <v>15</v>
      </c>
      <c r="P98" s="32" t="s">
        <v>15</v>
      </c>
      <c r="Q98" s="32" t="s">
        <v>15</v>
      </c>
      <c r="R98" s="32" t="s">
        <v>15</v>
      </c>
      <c r="S98" s="32" t="s">
        <v>15</v>
      </c>
      <c r="T98" s="32" t="s">
        <v>15</v>
      </c>
      <c r="U98" s="32" t="s">
        <v>15</v>
      </c>
    </row>
    <row r="99" spans="1:21" x14ac:dyDescent="0.15">
      <c r="A99" s="14" t="s">
        <v>104</v>
      </c>
      <c r="B99" s="9" t="s">
        <v>79</v>
      </c>
      <c r="C99" s="50" t="s">
        <v>119</v>
      </c>
      <c r="D99" s="14" t="s">
        <v>60</v>
      </c>
      <c r="E99" s="9">
        <f t="array" ref="E99">COUNT(IF($A$2:$A$85=$A99,IF($D$2:$D$85=$D99,IF($F$2:$F$85=$F99,$E$2:$E$85))))</f>
        <v>0</v>
      </c>
      <c r="F99" s="9" t="s">
        <v>52</v>
      </c>
      <c r="G99" s="30" t="s">
        <v>15</v>
      </c>
      <c r="H99" s="30" t="s">
        <v>15</v>
      </c>
      <c r="I99" s="30" t="s">
        <v>15</v>
      </c>
      <c r="J99" s="30" t="s">
        <v>15</v>
      </c>
      <c r="K99" s="30" t="s">
        <v>15</v>
      </c>
      <c r="L99" s="30" t="s">
        <v>15</v>
      </c>
      <c r="M99" s="30" t="s">
        <v>15</v>
      </c>
      <c r="N99" s="30" t="s">
        <v>15</v>
      </c>
      <c r="O99" s="30" t="s">
        <v>15</v>
      </c>
      <c r="P99" s="30" t="s">
        <v>15</v>
      </c>
      <c r="Q99" s="30" t="s">
        <v>15</v>
      </c>
      <c r="R99" s="30" t="s">
        <v>15</v>
      </c>
      <c r="S99" s="30" t="s">
        <v>15</v>
      </c>
      <c r="T99" s="30" t="s">
        <v>15</v>
      </c>
      <c r="U99" s="30" t="s">
        <v>15</v>
      </c>
    </row>
    <row r="100" spans="1:21" x14ac:dyDescent="0.15">
      <c r="A100" s="13" t="s">
        <v>105</v>
      </c>
      <c r="B100" s="8" t="s">
        <v>64</v>
      </c>
      <c r="C100" s="13" t="s">
        <v>118</v>
      </c>
      <c r="D100" s="13" t="s">
        <v>60</v>
      </c>
      <c r="E100" s="8">
        <f t="array" ref="E100">COUNT(IF($A$2:$A$85=$A100,IF($D$2:$D$85=$D100,IF($F$2:$F$85=$F100,$E$2:$E$85))))</f>
        <v>0</v>
      </c>
      <c r="F100" s="8" t="s">
        <v>52</v>
      </c>
      <c r="G100" s="32" t="s">
        <v>15</v>
      </c>
      <c r="H100" s="32" t="s">
        <v>15</v>
      </c>
      <c r="I100" s="32" t="s">
        <v>15</v>
      </c>
      <c r="J100" s="32" t="s">
        <v>15</v>
      </c>
      <c r="K100" s="32" t="s">
        <v>15</v>
      </c>
      <c r="L100" s="32" t="s">
        <v>15</v>
      </c>
      <c r="M100" s="32" t="s">
        <v>15</v>
      </c>
      <c r="N100" s="32" t="s">
        <v>15</v>
      </c>
      <c r="O100" s="32" t="s">
        <v>15</v>
      </c>
      <c r="P100" s="32" t="s">
        <v>15</v>
      </c>
      <c r="Q100" s="32" t="s">
        <v>15</v>
      </c>
      <c r="R100" s="32" t="s">
        <v>15</v>
      </c>
      <c r="S100" s="32" t="s">
        <v>15</v>
      </c>
      <c r="T100" s="32" t="s">
        <v>15</v>
      </c>
      <c r="U100" s="32" t="s">
        <v>15</v>
      </c>
    </row>
    <row r="101" spans="1:21" x14ac:dyDescent="0.15">
      <c r="A101" s="14" t="s">
        <v>106</v>
      </c>
      <c r="B101" s="9" t="s">
        <v>64</v>
      </c>
      <c r="C101" s="50" t="s">
        <v>119</v>
      </c>
      <c r="D101" s="14" t="s">
        <v>60</v>
      </c>
      <c r="E101" s="9">
        <f t="array" ref="E101">COUNT(IF($A$2:$A$85=$A101,IF($D$2:$D$85=$D101,IF($F$2:$F$85=$F101,$E$2:$E$85))))</f>
        <v>0</v>
      </c>
      <c r="F101" s="9" t="s">
        <v>52</v>
      </c>
      <c r="G101" s="30" t="s">
        <v>15</v>
      </c>
      <c r="H101" s="30" t="s">
        <v>15</v>
      </c>
      <c r="I101" s="30" t="s">
        <v>15</v>
      </c>
      <c r="J101" s="30" t="s">
        <v>15</v>
      </c>
      <c r="K101" s="30" t="s">
        <v>15</v>
      </c>
      <c r="L101" s="30" t="s">
        <v>15</v>
      </c>
      <c r="M101" s="30" t="s">
        <v>15</v>
      </c>
      <c r="N101" s="30" t="s">
        <v>15</v>
      </c>
      <c r="O101" s="30" t="s">
        <v>15</v>
      </c>
      <c r="P101" s="30" t="s">
        <v>15</v>
      </c>
      <c r="Q101" s="30" t="s">
        <v>15</v>
      </c>
      <c r="R101" s="30" t="s">
        <v>15</v>
      </c>
      <c r="S101" s="30" t="s">
        <v>15</v>
      </c>
      <c r="T101" s="30" t="s">
        <v>15</v>
      </c>
      <c r="U101" s="30" t="s">
        <v>15</v>
      </c>
    </row>
    <row r="102" spans="1:21" x14ac:dyDescent="0.15">
      <c r="A102" s="13" t="s">
        <v>107</v>
      </c>
      <c r="B102" s="8" t="s">
        <v>79</v>
      </c>
      <c r="C102" s="13" t="s">
        <v>118</v>
      </c>
      <c r="D102" s="13" t="s">
        <v>60</v>
      </c>
      <c r="E102" s="8">
        <f t="array" ref="E102">COUNT(IF($A$2:$A$85=$A102,IF($D$2:$D$85=$D102,IF($F$2:$F$85=$F102,$E$2:$E$85))))</f>
        <v>0</v>
      </c>
      <c r="F102" s="8" t="s">
        <v>52</v>
      </c>
      <c r="G102" s="32" t="s">
        <v>15</v>
      </c>
      <c r="H102" s="32" t="s">
        <v>15</v>
      </c>
      <c r="I102" s="32" t="s">
        <v>15</v>
      </c>
      <c r="J102" s="32" t="s">
        <v>15</v>
      </c>
      <c r="K102" s="32" t="s">
        <v>15</v>
      </c>
      <c r="L102" s="32" t="s">
        <v>15</v>
      </c>
      <c r="M102" s="32" t="s">
        <v>15</v>
      </c>
      <c r="N102" s="32" t="s">
        <v>15</v>
      </c>
      <c r="O102" s="32" t="s">
        <v>15</v>
      </c>
      <c r="P102" s="32" t="s">
        <v>15</v>
      </c>
      <c r="Q102" s="32" t="s">
        <v>15</v>
      </c>
      <c r="R102" s="32" t="s">
        <v>15</v>
      </c>
      <c r="S102" s="32" t="s">
        <v>15</v>
      </c>
      <c r="T102" s="32" t="s">
        <v>15</v>
      </c>
      <c r="U102" s="32" t="s">
        <v>15</v>
      </c>
    </row>
    <row r="103" spans="1:21" x14ac:dyDescent="0.15">
      <c r="A103" s="14" t="s">
        <v>108</v>
      </c>
      <c r="B103" s="9" t="s">
        <v>79</v>
      </c>
      <c r="C103" s="50" t="s">
        <v>119</v>
      </c>
      <c r="D103" s="14" t="s">
        <v>60</v>
      </c>
      <c r="E103" s="9">
        <f t="array" ref="E103">COUNT(IF($A$2:$A$85=$A103,IF($D$2:$D$85=$D103,IF($F$2:$F$85=$F103,$E$2:$E$85))))</f>
        <v>0</v>
      </c>
      <c r="F103" s="9" t="s">
        <v>52</v>
      </c>
      <c r="G103" s="30" t="s">
        <v>15</v>
      </c>
      <c r="H103" s="30" t="s">
        <v>15</v>
      </c>
      <c r="I103" s="30" t="s">
        <v>15</v>
      </c>
      <c r="J103" s="30" t="s">
        <v>15</v>
      </c>
      <c r="K103" s="30" t="s">
        <v>15</v>
      </c>
      <c r="L103" s="30" t="s">
        <v>15</v>
      </c>
      <c r="M103" s="30" t="s">
        <v>15</v>
      </c>
      <c r="N103" s="30" t="s">
        <v>15</v>
      </c>
      <c r="O103" s="30" t="s">
        <v>15</v>
      </c>
      <c r="P103" s="30" t="s">
        <v>15</v>
      </c>
      <c r="Q103" s="30" t="s">
        <v>15</v>
      </c>
      <c r="R103" s="30" t="s">
        <v>15</v>
      </c>
      <c r="S103" s="30" t="s">
        <v>15</v>
      </c>
      <c r="T103" s="30" t="s">
        <v>15</v>
      </c>
      <c r="U103" s="30" t="s">
        <v>15</v>
      </c>
    </row>
    <row r="104" spans="1:21" x14ac:dyDescent="0.15">
      <c r="A104" s="13" t="s">
        <v>109</v>
      </c>
      <c r="B104" s="8" t="s">
        <v>64</v>
      </c>
      <c r="C104" s="13" t="s">
        <v>118</v>
      </c>
      <c r="D104" s="13" t="s">
        <v>60</v>
      </c>
      <c r="E104" s="8">
        <f t="array" ref="E104">COUNT(IF($A$2:$A$85=$A104,IF($D$2:$D$85=$D104,IF($F$2:$F$85=$F104,$E$2:$E$85))))</f>
        <v>0</v>
      </c>
      <c r="F104" s="8" t="s">
        <v>52</v>
      </c>
      <c r="G104" s="32" t="s">
        <v>15</v>
      </c>
      <c r="H104" s="32" t="s">
        <v>15</v>
      </c>
      <c r="I104" s="32" t="s">
        <v>15</v>
      </c>
      <c r="J104" s="32" t="s">
        <v>15</v>
      </c>
      <c r="K104" s="32" t="s">
        <v>15</v>
      </c>
      <c r="L104" s="32" t="s">
        <v>15</v>
      </c>
      <c r="M104" s="32" t="s">
        <v>15</v>
      </c>
      <c r="N104" s="32" t="s">
        <v>15</v>
      </c>
      <c r="O104" s="32" t="s">
        <v>15</v>
      </c>
      <c r="P104" s="32" t="s">
        <v>15</v>
      </c>
      <c r="Q104" s="32" t="s">
        <v>15</v>
      </c>
      <c r="R104" s="32" t="s">
        <v>15</v>
      </c>
      <c r="S104" s="32" t="s">
        <v>15</v>
      </c>
      <c r="T104" s="32" t="s">
        <v>15</v>
      </c>
      <c r="U104" s="32" t="s">
        <v>15</v>
      </c>
    </row>
    <row r="105" spans="1:21" x14ac:dyDescent="0.15">
      <c r="A105" s="14" t="s">
        <v>110</v>
      </c>
      <c r="B105" s="9" t="s">
        <v>64</v>
      </c>
      <c r="C105" s="50" t="s">
        <v>119</v>
      </c>
      <c r="D105" s="14" t="s">
        <v>60</v>
      </c>
      <c r="E105" s="9">
        <f t="array" ref="E105">COUNT(IF($A$2:$A$85=$A105,IF($D$2:$D$85=$D105,IF($F$2:$F$85=$F105,$E$2:$E$85))))</f>
        <v>0</v>
      </c>
      <c r="F105" s="9" t="s">
        <v>52</v>
      </c>
      <c r="G105" s="30" t="s">
        <v>15</v>
      </c>
      <c r="H105" s="30" t="s">
        <v>15</v>
      </c>
      <c r="I105" s="30" t="s">
        <v>15</v>
      </c>
      <c r="J105" s="30" t="s">
        <v>15</v>
      </c>
      <c r="K105" s="30" t="s">
        <v>15</v>
      </c>
      <c r="L105" s="30" t="s">
        <v>15</v>
      </c>
      <c r="M105" s="30" t="s">
        <v>15</v>
      </c>
      <c r="N105" s="30" t="s">
        <v>15</v>
      </c>
      <c r="O105" s="30" t="s">
        <v>15</v>
      </c>
      <c r="P105" s="30" t="s">
        <v>15</v>
      </c>
      <c r="Q105" s="30" t="s">
        <v>15</v>
      </c>
      <c r="R105" s="30" t="s">
        <v>15</v>
      </c>
      <c r="S105" s="30" t="s">
        <v>15</v>
      </c>
      <c r="T105" s="30" t="s">
        <v>15</v>
      </c>
      <c r="U105" s="30" t="s">
        <v>15</v>
      </c>
    </row>
    <row r="106" spans="1:21" x14ac:dyDescent="0.15">
      <c r="A106" s="13" t="s">
        <v>111</v>
      </c>
      <c r="B106" s="8" t="s">
        <v>79</v>
      </c>
      <c r="C106" s="13" t="s">
        <v>118</v>
      </c>
      <c r="D106" s="13" t="s">
        <v>60</v>
      </c>
      <c r="E106" s="8">
        <f t="array" ref="E106">COUNT(IF($A$2:$A$85=$A106,IF($D$2:$D$85=$D106,IF($F$2:$F$85=$F106,$E$2:$E$85))))</f>
        <v>0</v>
      </c>
      <c r="F106" s="8" t="s">
        <v>52</v>
      </c>
      <c r="G106" s="32" t="s">
        <v>15</v>
      </c>
      <c r="H106" s="32" t="s">
        <v>15</v>
      </c>
      <c r="I106" s="32" t="s">
        <v>15</v>
      </c>
      <c r="J106" s="32" t="s">
        <v>15</v>
      </c>
      <c r="K106" s="32" t="s">
        <v>15</v>
      </c>
      <c r="L106" s="32" t="s">
        <v>15</v>
      </c>
      <c r="M106" s="32" t="s">
        <v>15</v>
      </c>
      <c r="N106" s="32" t="s">
        <v>15</v>
      </c>
      <c r="O106" s="32" t="s">
        <v>15</v>
      </c>
      <c r="P106" s="32" t="s">
        <v>15</v>
      </c>
      <c r="Q106" s="32" t="s">
        <v>15</v>
      </c>
      <c r="R106" s="32" t="s">
        <v>15</v>
      </c>
      <c r="S106" s="32" t="s">
        <v>15</v>
      </c>
      <c r="T106" s="32" t="s">
        <v>15</v>
      </c>
      <c r="U106" s="32" t="s">
        <v>15</v>
      </c>
    </row>
    <row r="107" spans="1:21" x14ac:dyDescent="0.15">
      <c r="A107" s="14" t="s">
        <v>112</v>
      </c>
      <c r="B107" s="9" t="s">
        <v>79</v>
      </c>
      <c r="C107" s="50" t="s">
        <v>119</v>
      </c>
      <c r="D107" s="14" t="s">
        <v>60</v>
      </c>
      <c r="E107" s="9">
        <f t="array" ref="E107">COUNT(IF($A$2:$A$85=$A107,IF($D$2:$D$85=$D107,IF($F$2:$F$85=$F107,$E$2:$E$85))))</f>
        <v>0</v>
      </c>
      <c r="F107" s="9" t="s">
        <v>52</v>
      </c>
      <c r="G107" s="30" t="s">
        <v>15</v>
      </c>
      <c r="H107" s="30" t="s">
        <v>15</v>
      </c>
      <c r="I107" s="30" t="s">
        <v>15</v>
      </c>
      <c r="J107" s="30" t="s">
        <v>15</v>
      </c>
      <c r="K107" s="30" t="s">
        <v>15</v>
      </c>
      <c r="L107" s="30" t="s">
        <v>15</v>
      </c>
      <c r="M107" s="30" t="s">
        <v>15</v>
      </c>
      <c r="N107" s="30" t="s">
        <v>15</v>
      </c>
      <c r="O107" s="30" t="s">
        <v>15</v>
      </c>
      <c r="P107" s="30" t="s">
        <v>15</v>
      </c>
      <c r="Q107" s="30" t="s">
        <v>15</v>
      </c>
      <c r="R107" s="30" t="s">
        <v>15</v>
      </c>
      <c r="S107" s="30" t="s">
        <v>15</v>
      </c>
      <c r="T107" s="30" t="s">
        <v>15</v>
      </c>
      <c r="U107" s="30" t="s">
        <v>15</v>
      </c>
    </row>
    <row r="108" spans="1:21" x14ac:dyDescent="0.15">
      <c r="A108" s="13" t="s">
        <v>113</v>
      </c>
      <c r="B108" s="8" t="s">
        <v>64</v>
      </c>
      <c r="C108" s="13" t="s">
        <v>118</v>
      </c>
      <c r="D108" s="13" t="s">
        <v>60</v>
      </c>
      <c r="E108" s="8">
        <f t="array" ref="E108">COUNT(IF($A$2:$A$85=$A108,IF($D$2:$D$85=$D108,IF($F$2:$F$85=$F108,$E$2:$E$85))))</f>
        <v>0</v>
      </c>
      <c r="F108" s="8" t="s">
        <v>52</v>
      </c>
      <c r="G108" s="32" t="s">
        <v>15</v>
      </c>
      <c r="H108" s="32" t="s">
        <v>15</v>
      </c>
      <c r="I108" s="32" t="s">
        <v>15</v>
      </c>
      <c r="J108" s="32" t="s">
        <v>15</v>
      </c>
      <c r="K108" s="32" t="s">
        <v>15</v>
      </c>
      <c r="L108" s="32" t="s">
        <v>15</v>
      </c>
      <c r="M108" s="32" t="s">
        <v>15</v>
      </c>
      <c r="N108" s="32" t="s">
        <v>15</v>
      </c>
      <c r="O108" s="32" t="s">
        <v>15</v>
      </c>
      <c r="P108" s="32" t="s">
        <v>15</v>
      </c>
      <c r="Q108" s="32" t="s">
        <v>15</v>
      </c>
      <c r="R108" s="32" t="s">
        <v>15</v>
      </c>
      <c r="S108" s="32" t="s">
        <v>15</v>
      </c>
      <c r="T108" s="32" t="s">
        <v>15</v>
      </c>
      <c r="U108" s="32" t="s">
        <v>15</v>
      </c>
    </row>
    <row r="109" spans="1:21" x14ac:dyDescent="0.15">
      <c r="A109" s="14" t="s">
        <v>114</v>
      </c>
      <c r="B109" s="9" t="s">
        <v>64</v>
      </c>
      <c r="C109" s="50" t="s">
        <v>119</v>
      </c>
      <c r="D109" s="14" t="s">
        <v>60</v>
      </c>
      <c r="E109" s="9">
        <f t="array" ref="E109">COUNT(IF($A$2:$A$85=$A109,IF($D$2:$D$85=$D109,IF($F$2:$F$85=$F109,$E$2:$E$85))))</f>
        <v>0</v>
      </c>
      <c r="F109" s="9" t="s">
        <v>52</v>
      </c>
      <c r="G109" s="30" t="s">
        <v>15</v>
      </c>
      <c r="H109" s="30" t="s">
        <v>15</v>
      </c>
      <c r="I109" s="30" t="s">
        <v>15</v>
      </c>
      <c r="J109" s="30" t="s">
        <v>15</v>
      </c>
      <c r="K109" s="30" t="s">
        <v>15</v>
      </c>
      <c r="L109" s="30" t="s">
        <v>15</v>
      </c>
      <c r="M109" s="30" t="s">
        <v>15</v>
      </c>
      <c r="N109" s="30" t="s">
        <v>15</v>
      </c>
      <c r="O109" s="30" t="s">
        <v>15</v>
      </c>
      <c r="P109" s="30" t="s">
        <v>15</v>
      </c>
      <c r="Q109" s="30" t="s">
        <v>15</v>
      </c>
      <c r="R109" s="30" t="s">
        <v>15</v>
      </c>
      <c r="S109" s="30" t="s">
        <v>15</v>
      </c>
      <c r="T109" s="30" t="s">
        <v>15</v>
      </c>
      <c r="U109" s="30" t="s">
        <v>15</v>
      </c>
    </row>
    <row r="110" spans="1:21" x14ac:dyDescent="0.15">
      <c r="A110" s="13" t="s">
        <v>4</v>
      </c>
      <c r="B110" s="8" t="s">
        <v>79</v>
      </c>
      <c r="C110" s="13" t="s">
        <v>118</v>
      </c>
      <c r="D110" s="13" t="s">
        <v>60</v>
      </c>
      <c r="E110" s="8">
        <f t="array" ref="E110">COUNT(IF($A$2:$A$85=$A110,IF($D$2:$D$85=$D110,IF($F$2:$F$85=$F110,$E$2:$E$85))))</f>
        <v>0</v>
      </c>
      <c r="F110" s="8" t="s">
        <v>52</v>
      </c>
      <c r="G110" s="32" t="s">
        <v>15</v>
      </c>
      <c r="H110" s="32" t="s">
        <v>15</v>
      </c>
      <c r="I110" s="32" t="s">
        <v>15</v>
      </c>
      <c r="J110" s="32" t="s">
        <v>15</v>
      </c>
      <c r="K110" s="32" t="s">
        <v>15</v>
      </c>
      <c r="L110" s="32" t="s">
        <v>15</v>
      </c>
      <c r="M110" s="32" t="s">
        <v>15</v>
      </c>
      <c r="N110" s="32" t="s">
        <v>15</v>
      </c>
      <c r="O110" s="32" t="s">
        <v>15</v>
      </c>
      <c r="P110" s="32" t="s">
        <v>15</v>
      </c>
      <c r="Q110" s="32" t="s">
        <v>15</v>
      </c>
      <c r="R110" s="32" t="s">
        <v>15</v>
      </c>
      <c r="S110" s="32" t="s">
        <v>15</v>
      </c>
      <c r="T110" s="32" t="s">
        <v>15</v>
      </c>
      <c r="U110" s="32" t="s">
        <v>15</v>
      </c>
    </row>
    <row r="111" spans="1:21" x14ac:dyDescent="0.15">
      <c r="A111" s="14" t="s">
        <v>5</v>
      </c>
      <c r="B111" s="9" t="s">
        <v>79</v>
      </c>
      <c r="C111" s="50" t="s">
        <v>119</v>
      </c>
      <c r="D111" s="14" t="s">
        <v>60</v>
      </c>
      <c r="E111" s="9">
        <f t="array" ref="E111">COUNT(IF($A$2:$A$85=$A111,IF($D$2:$D$85=$D111,IF($F$2:$F$85=$F111,$E$2:$E$85))))</f>
        <v>0</v>
      </c>
      <c r="F111" s="9" t="s">
        <v>52</v>
      </c>
      <c r="G111" s="30" t="s">
        <v>15</v>
      </c>
      <c r="H111" s="30" t="s">
        <v>15</v>
      </c>
      <c r="I111" s="30" t="s">
        <v>15</v>
      </c>
      <c r="J111" s="30" t="s">
        <v>15</v>
      </c>
      <c r="K111" s="30" t="s">
        <v>15</v>
      </c>
      <c r="L111" s="30" t="s">
        <v>15</v>
      </c>
      <c r="M111" s="30" t="s">
        <v>15</v>
      </c>
      <c r="N111" s="30" t="s">
        <v>15</v>
      </c>
      <c r="O111" s="30" t="s">
        <v>15</v>
      </c>
      <c r="P111" s="30" t="s">
        <v>15</v>
      </c>
      <c r="Q111" s="30" t="s">
        <v>15</v>
      </c>
      <c r="R111" s="30" t="s">
        <v>15</v>
      </c>
      <c r="S111" s="30" t="s">
        <v>15</v>
      </c>
      <c r="T111" s="30" t="s">
        <v>15</v>
      </c>
      <c r="U111" s="30" t="s">
        <v>15</v>
      </c>
    </row>
    <row r="112" spans="1:21" x14ac:dyDescent="0.15">
      <c r="A112" s="13" t="s">
        <v>6</v>
      </c>
      <c r="B112" s="8" t="s">
        <v>64</v>
      </c>
      <c r="C112" s="13" t="s">
        <v>118</v>
      </c>
      <c r="D112" s="13" t="s">
        <v>60</v>
      </c>
      <c r="E112" s="8">
        <f t="array" ref="E112">COUNT(IF($A$2:$A$85=$A112,IF($D$2:$D$85=$D112,IF($F$2:$F$85=$F112,$E$2:$E$85))))</f>
        <v>0</v>
      </c>
      <c r="F112" s="8" t="s">
        <v>52</v>
      </c>
      <c r="G112" s="32" t="s">
        <v>15</v>
      </c>
      <c r="H112" s="32" t="s">
        <v>15</v>
      </c>
      <c r="I112" s="32" t="s">
        <v>15</v>
      </c>
      <c r="J112" s="32" t="s">
        <v>15</v>
      </c>
      <c r="K112" s="32" t="s">
        <v>15</v>
      </c>
      <c r="L112" s="32" t="s">
        <v>15</v>
      </c>
      <c r="M112" s="32" t="s">
        <v>15</v>
      </c>
      <c r="N112" s="32" t="s">
        <v>15</v>
      </c>
      <c r="O112" s="32" t="s">
        <v>15</v>
      </c>
      <c r="P112" s="32" t="s">
        <v>15</v>
      </c>
      <c r="Q112" s="32" t="s">
        <v>15</v>
      </c>
      <c r="R112" s="32" t="s">
        <v>15</v>
      </c>
      <c r="S112" s="32" t="s">
        <v>15</v>
      </c>
      <c r="T112" s="32" t="s">
        <v>15</v>
      </c>
      <c r="U112" s="32" t="s">
        <v>15</v>
      </c>
    </row>
    <row r="113" spans="1:21" x14ac:dyDescent="0.15">
      <c r="A113" s="14" t="s">
        <v>8</v>
      </c>
      <c r="B113" s="9" t="s">
        <v>64</v>
      </c>
      <c r="C113" s="50" t="s">
        <v>119</v>
      </c>
      <c r="D113" s="14" t="s">
        <v>60</v>
      </c>
      <c r="E113" s="9">
        <f t="array" ref="E113">COUNT(IF($A$2:$A$85=$A113,IF($D$2:$D$85=$D113,IF($F$2:$F$85=$F113,$E$2:$E$85))))</f>
        <v>0</v>
      </c>
      <c r="F113" s="9" t="s">
        <v>52</v>
      </c>
      <c r="G113" s="30" t="s">
        <v>15</v>
      </c>
      <c r="H113" s="30" t="s">
        <v>15</v>
      </c>
      <c r="I113" s="30" t="s">
        <v>15</v>
      </c>
      <c r="J113" s="30" t="s">
        <v>15</v>
      </c>
      <c r="K113" s="30" t="s">
        <v>15</v>
      </c>
      <c r="L113" s="30" t="s">
        <v>15</v>
      </c>
      <c r="M113" s="30" t="s">
        <v>15</v>
      </c>
      <c r="N113" s="30" t="s">
        <v>15</v>
      </c>
      <c r="O113" s="30" t="s">
        <v>15</v>
      </c>
      <c r="P113" s="30" t="s">
        <v>15</v>
      </c>
      <c r="Q113" s="30" t="s">
        <v>15</v>
      </c>
      <c r="R113" s="30" t="s">
        <v>15</v>
      </c>
      <c r="S113" s="30" t="s">
        <v>15</v>
      </c>
      <c r="T113" s="30" t="s">
        <v>15</v>
      </c>
      <c r="U113" s="30" t="s">
        <v>15</v>
      </c>
    </row>
    <row r="114" spans="1:21" x14ac:dyDescent="0.15">
      <c r="A114" s="13" t="s">
        <v>9</v>
      </c>
      <c r="B114" s="8" t="s">
        <v>79</v>
      </c>
      <c r="C114" s="13" t="s">
        <v>118</v>
      </c>
      <c r="D114" s="13" t="s">
        <v>60</v>
      </c>
      <c r="E114" s="8">
        <f t="array" ref="E114">COUNT(IF($A$2:$A$85=$A114,IF($D$2:$D$85=$D114,IF($F$2:$F$85=$F114,$E$2:$E$85))))</f>
        <v>1</v>
      </c>
      <c r="F114" s="8" t="s">
        <v>52</v>
      </c>
      <c r="G114" s="32">
        <f t="array" ref="G114">AVERAGE(IF($A$2:$A$85=$A114,IF($D$2:$D$85=$D114,G$2:G$85)))</f>
        <v>2.8999996666666665</v>
      </c>
      <c r="H114" s="32">
        <f t="array" ref="H114">AVERAGE(IF($A$2:$A$85=$A114,IF($D$2:$D$85=$D114,H$2:H$85)))</f>
        <v>2.5777776666666665</v>
      </c>
      <c r="I114" s="32">
        <f t="array" ref="I114">AVERAGE(IF($A$2:$A$85=$A114,IF($D$2:$D$85=$D114,I$2:I$85)))</f>
        <v>2.6166663333333333</v>
      </c>
      <c r="J114" s="32">
        <f t="array" ref="J114">AVERAGE(IF($A$2:$A$85=$A114,IF($D$2:$D$85=$D114,J$2:J$85)))</f>
        <v>2.5611109999999999</v>
      </c>
      <c r="K114" s="32">
        <f t="array" ref="K114">AVERAGE(IF($A$2:$A$85=$A114,IF($D$2:$D$85=$D114,K$2:K$85)))</f>
        <v>2.1333333333333333</v>
      </c>
      <c r="L114" s="32">
        <f t="array" ref="L114">AVERAGE(IF($A$2:$A$85=$A114,IF($D$2:$D$85=$D114,IF($F$2:$F$85=$F114,L$2:L$85))))</f>
        <v>0</v>
      </c>
      <c r="M114" s="32">
        <f t="array" ref="M114">AVERAGE(IF($A$2:$A$85=$A114,IF($D$2:$D$85=$D114,IF($F$2:$F$85=$F114,M$2:M$85))))</f>
        <v>0</v>
      </c>
      <c r="N114" s="32">
        <f t="array" ref="N114">AVERAGE(IF($A$2:$A$85=$A114,IF($D$2:$D$85=$D114,IF($F$2:$F$85=$F114,N$2:N$85))))</f>
        <v>0</v>
      </c>
      <c r="O114" s="32">
        <f t="array" ref="O114">AVERAGE(IF($A$2:$A$85=$A114,IF($D$2:$D$85=$D114,IF($F$2:$F$85=$F114,O$2:O$85))))</f>
        <v>0</v>
      </c>
      <c r="P114" s="32">
        <f t="array" ref="P114">AVERAGE(IF($A$2:$A$85=$A114,IF($D$2:$D$85=$D114,IF($F$2:$F$85=$F114,P$2:P$85))))</f>
        <v>0</v>
      </c>
      <c r="Q114" s="32">
        <f t="array" ref="Q114">AVERAGE(IF($A$2:$A$85=$A114,IF($D$2:$D$85=$D114,IF($F$2:$F$85=$F114,Q$2:Q$85))))</f>
        <v>0</v>
      </c>
      <c r="R114" s="32">
        <f t="array" ref="R114">AVERAGE(IF($A$2:$A$85=$A114,IF($D$2:$D$85=$D114,IF($F$2:$F$85=$F114,R$2:R$85))))</f>
        <v>0</v>
      </c>
      <c r="S114" s="32">
        <f t="array" ref="S114">AVERAGE(IF($A$2:$A$85=$A114,IF($D$2:$D$85=$D114,IF($F$2:$F$85=$F114,S$2:S$85))))</f>
        <v>0</v>
      </c>
      <c r="T114" s="32">
        <f t="array" ref="T114">AVERAGE(IF($A$2:$A$85=$A114,IF($D$2:$D$85=$D114,IF($F$2:$F$85=$F114,T$2:T$85))))</f>
        <v>0</v>
      </c>
      <c r="U114" s="32">
        <f t="array" ref="U114">AVERAGE(IF($A$2:$A$85=$A114,IF($D$2:$D$85=$D114,IF($F$2:$F$85=$F114,U$2:U$85))))</f>
        <v>0</v>
      </c>
    </row>
    <row r="115" spans="1:21" x14ac:dyDescent="0.15">
      <c r="A115" s="14" t="s">
        <v>7</v>
      </c>
      <c r="B115" s="9" t="s">
        <v>79</v>
      </c>
      <c r="C115" s="50" t="s">
        <v>119</v>
      </c>
      <c r="D115" s="14" t="s">
        <v>60</v>
      </c>
      <c r="E115" s="9">
        <f t="array" ref="E115">COUNT(IF($A$2:$A$85=$A115,IF($D$2:$D$85=$D115,IF($F$2:$F$85=$F115,$E$2:$E$85))))</f>
        <v>0</v>
      </c>
      <c r="F115" s="9" t="s">
        <v>52</v>
      </c>
      <c r="G115" s="30" t="s">
        <v>15</v>
      </c>
      <c r="H115" s="30" t="s">
        <v>15</v>
      </c>
      <c r="I115" s="30" t="s">
        <v>15</v>
      </c>
      <c r="J115" s="30" t="s">
        <v>15</v>
      </c>
      <c r="K115" s="30" t="s">
        <v>15</v>
      </c>
      <c r="L115" s="30" t="s">
        <v>15</v>
      </c>
      <c r="M115" s="30" t="s">
        <v>15</v>
      </c>
      <c r="N115" s="30" t="s">
        <v>15</v>
      </c>
      <c r="O115" s="30" t="s">
        <v>15</v>
      </c>
      <c r="P115" s="30" t="s">
        <v>15</v>
      </c>
      <c r="Q115" s="30" t="s">
        <v>15</v>
      </c>
      <c r="R115" s="30" t="s">
        <v>15</v>
      </c>
      <c r="S115" s="30" t="s">
        <v>15</v>
      </c>
      <c r="T115" s="30" t="s">
        <v>15</v>
      </c>
      <c r="U115" s="30" t="s">
        <v>15</v>
      </c>
    </row>
    <row r="116" spans="1:21" x14ac:dyDescent="0.15">
      <c r="A116" s="13" t="s">
        <v>69</v>
      </c>
      <c r="B116" s="8" t="s">
        <v>79</v>
      </c>
      <c r="C116" s="13" t="s">
        <v>118</v>
      </c>
      <c r="D116" s="13" t="s">
        <v>60</v>
      </c>
      <c r="E116" s="8">
        <f t="array" ref="E116">COUNT(IF($A$2:$A$85=$A116,IF($D$2:$D$85=$D116,IF($F$2:$F$85=$F116,$E$2:$E$85))))</f>
        <v>0</v>
      </c>
      <c r="F116" s="8" t="s">
        <v>52</v>
      </c>
      <c r="G116" s="32" t="s">
        <v>15</v>
      </c>
      <c r="H116" s="32" t="s">
        <v>15</v>
      </c>
      <c r="I116" s="32" t="s">
        <v>15</v>
      </c>
      <c r="J116" s="32" t="s">
        <v>15</v>
      </c>
      <c r="K116" s="32" t="s">
        <v>15</v>
      </c>
      <c r="L116" s="32" t="s">
        <v>15</v>
      </c>
      <c r="M116" s="32" t="s">
        <v>15</v>
      </c>
      <c r="N116" s="32" t="s">
        <v>15</v>
      </c>
      <c r="O116" s="32" t="s">
        <v>15</v>
      </c>
      <c r="P116" s="32" t="s">
        <v>15</v>
      </c>
      <c r="Q116" s="32" t="s">
        <v>15</v>
      </c>
      <c r="R116" s="32" t="s">
        <v>15</v>
      </c>
      <c r="S116" s="32" t="s">
        <v>15</v>
      </c>
      <c r="T116" s="32" t="s">
        <v>15</v>
      </c>
      <c r="U116" s="32" t="s">
        <v>15</v>
      </c>
    </row>
    <row r="117" spans="1:21" x14ac:dyDescent="0.15">
      <c r="A117" s="14" t="s">
        <v>70</v>
      </c>
      <c r="B117" s="9" t="s">
        <v>79</v>
      </c>
      <c r="C117" s="50" t="s">
        <v>119</v>
      </c>
      <c r="D117" s="14" t="s">
        <v>60</v>
      </c>
      <c r="E117" s="9">
        <f t="array" ref="E117">COUNT(IF($A$2:$A$85=$A117,IF($D$2:$D$85=$D117,IF($F$2:$F$85=$F117,$E$2:$E$85))))</f>
        <v>0</v>
      </c>
      <c r="F117" s="9" t="s">
        <v>52</v>
      </c>
      <c r="G117" s="30" t="s">
        <v>15</v>
      </c>
      <c r="H117" s="30" t="s">
        <v>15</v>
      </c>
      <c r="I117" s="30" t="s">
        <v>15</v>
      </c>
      <c r="J117" s="30" t="s">
        <v>15</v>
      </c>
      <c r="K117" s="30" t="s">
        <v>15</v>
      </c>
      <c r="L117" s="30" t="s">
        <v>15</v>
      </c>
      <c r="M117" s="30" t="s">
        <v>15</v>
      </c>
      <c r="N117" s="30" t="s">
        <v>15</v>
      </c>
      <c r="O117" s="30" t="s">
        <v>15</v>
      </c>
      <c r="P117" s="30" t="s">
        <v>15</v>
      </c>
      <c r="Q117" s="30" t="s">
        <v>15</v>
      </c>
      <c r="R117" s="30" t="s">
        <v>15</v>
      </c>
      <c r="S117" s="30" t="s">
        <v>15</v>
      </c>
      <c r="T117" s="30" t="s">
        <v>15</v>
      </c>
      <c r="U117" s="30" t="s">
        <v>15</v>
      </c>
    </row>
    <row r="118" spans="1:21" x14ac:dyDescent="0.15">
      <c r="A118" s="13" t="s">
        <v>71</v>
      </c>
      <c r="B118" s="8" t="s">
        <v>79</v>
      </c>
      <c r="C118" s="13" t="s">
        <v>118</v>
      </c>
      <c r="D118" s="13" t="s">
        <v>60</v>
      </c>
      <c r="E118" s="8">
        <f t="array" ref="E118">COUNT(IF($A$2:$A$85=$A118,IF($D$2:$D$85=$D118,IF($F$2:$F$85=$F118,$E$2:$E$85))))</f>
        <v>0</v>
      </c>
      <c r="F118" s="8" t="s">
        <v>52</v>
      </c>
      <c r="G118" s="32" t="s">
        <v>15</v>
      </c>
      <c r="H118" s="32" t="s">
        <v>15</v>
      </c>
      <c r="I118" s="32" t="s">
        <v>15</v>
      </c>
      <c r="J118" s="32" t="s">
        <v>15</v>
      </c>
      <c r="K118" s="32" t="s">
        <v>15</v>
      </c>
      <c r="L118" s="32" t="s">
        <v>15</v>
      </c>
      <c r="M118" s="32" t="s">
        <v>15</v>
      </c>
      <c r="N118" s="32" t="s">
        <v>15</v>
      </c>
      <c r="O118" s="32" t="s">
        <v>15</v>
      </c>
      <c r="P118" s="32" t="s">
        <v>15</v>
      </c>
      <c r="Q118" s="32" t="s">
        <v>15</v>
      </c>
      <c r="R118" s="32" t="s">
        <v>15</v>
      </c>
      <c r="S118" s="32" t="s">
        <v>15</v>
      </c>
      <c r="T118" s="32" t="s">
        <v>15</v>
      </c>
      <c r="U118" s="32" t="s">
        <v>15</v>
      </c>
    </row>
    <row r="119" spans="1:21" x14ac:dyDescent="0.15">
      <c r="A119" s="14" t="s">
        <v>72</v>
      </c>
      <c r="B119" s="9" t="s">
        <v>79</v>
      </c>
      <c r="C119" s="50" t="s">
        <v>119</v>
      </c>
      <c r="D119" s="14" t="s">
        <v>60</v>
      </c>
      <c r="E119" s="9">
        <f t="array" ref="E119">COUNT(IF($A$2:$A$85=$A119,IF($D$2:$D$85=$D119,IF($F$2:$F$85=$F119,$E$2:$E$85))))</f>
        <v>0</v>
      </c>
      <c r="F119" s="9" t="s">
        <v>52</v>
      </c>
      <c r="G119" s="30" t="s">
        <v>15</v>
      </c>
      <c r="H119" s="30" t="s">
        <v>15</v>
      </c>
      <c r="I119" s="30" t="s">
        <v>15</v>
      </c>
      <c r="J119" s="30" t="s">
        <v>15</v>
      </c>
      <c r="K119" s="30" t="s">
        <v>15</v>
      </c>
      <c r="L119" s="30" t="s">
        <v>15</v>
      </c>
      <c r="M119" s="30" t="s">
        <v>15</v>
      </c>
      <c r="N119" s="30" t="s">
        <v>15</v>
      </c>
      <c r="O119" s="30" t="s">
        <v>15</v>
      </c>
      <c r="P119" s="30" t="s">
        <v>15</v>
      </c>
      <c r="Q119" s="30" t="s">
        <v>15</v>
      </c>
      <c r="R119" s="30" t="s">
        <v>15</v>
      </c>
      <c r="S119" s="30" t="s">
        <v>15</v>
      </c>
      <c r="T119" s="30" t="s">
        <v>15</v>
      </c>
      <c r="U119" s="30" t="s">
        <v>15</v>
      </c>
    </row>
  </sheetData>
  <phoneticPr fontId="3"/>
  <pageMargins left="0.7" right="0.7" top="0.75" bottom="0.75" header="0.5" footer="0.5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Span</vt:lpstr>
      <vt:lpstr>LL2</vt:lpstr>
      <vt:lpstr>LL3</vt:lpstr>
      <vt:lpstr>LL4</vt:lpstr>
      <vt:lpstr>LL5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 Department</dc:creator>
  <cp:lastModifiedBy>John Towse</cp:lastModifiedBy>
  <dcterms:created xsi:type="dcterms:W3CDTF">2004-01-27T10:34:21Z</dcterms:created>
  <dcterms:modified xsi:type="dcterms:W3CDTF">2018-06-07T12:29:22Z</dcterms:modified>
</cp:coreProperties>
</file>