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johntowse/Desktop/Office Mac/Research/ESRC 03 response timing/Ex1anogenerate/"/>
    </mc:Choice>
  </mc:AlternateContent>
  <bookViews>
    <workbookView xWindow="0" yWindow="460" windowWidth="20740" windowHeight="12720" tabRatio="737" firstSheet="18"/>
  </bookViews>
  <sheets>
    <sheet name="Collated" sheetId="33" r:id="rId1"/>
    <sheet name="P1 BSE" sheetId="31" r:id="rId2"/>
    <sheet name="P1 BSEP" sheetId="32" r:id="rId3"/>
    <sheet name="P2 BSE" sheetId="3" r:id="rId4"/>
    <sheet name="P2 BSEP" sheetId="4" r:id="rId5"/>
    <sheet name="P3 BSE" sheetId="5" r:id="rId6"/>
    <sheet name="P3 BSEP" sheetId="6" r:id="rId7"/>
    <sheet name="P4 BSE" sheetId="7" r:id="rId8"/>
    <sheet name="P4 BSEP" sheetId="8" r:id="rId9"/>
    <sheet name="P5 BSE" sheetId="9" r:id="rId10"/>
    <sheet name="P5 BSEP" sheetId="10" r:id="rId11"/>
    <sheet name="P6 BSE" sheetId="11" r:id="rId12"/>
    <sheet name="P6 BSEP" sheetId="12" r:id="rId13"/>
    <sheet name="P7 BSE" sheetId="13" r:id="rId14"/>
    <sheet name="P7 BSEP" sheetId="14" r:id="rId15"/>
    <sheet name="P8 BSE" sheetId="15" r:id="rId16"/>
    <sheet name="P8 BSEP" sheetId="16" r:id="rId17"/>
    <sheet name="P9 BSE" sheetId="17" r:id="rId18"/>
    <sheet name="P9 BSEP" sheetId="18" r:id="rId19"/>
    <sheet name="P10 BSE" sheetId="19" r:id="rId20"/>
    <sheet name="P10 BSEP" sheetId="20" r:id="rId21"/>
    <sheet name="P11 BSE" sheetId="21" r:id="rId22"/>
    <sheet name="P11 BSEP" sheetId="22" r:id="rId23"/>
    <sheet name="P12 BSE" sheetId="23" r:id="rId24"/>
    <sheet name="P12 BSEP" sheetId="24" r:id="rId25"/>
    <sheet name="P13 BSE" sheetId="25" r:id="rId26"/>
    <sheet name="P13 BSEP" sheetId="26" r:id="rId27"/>
    <sheet name="P14 BSE" sheetId="27" r:id="rId28"/>
    <sheet name="P14 BSEP" sheetId="28" r:id="rId2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1" i="31" l="1"/>
  <c r="H5" i="31"/>
  <c r="D4" i="33"/>
  <c r="I51" i="31"/>
  <c r="I5" i="31"/>
  <c r="E4" i="33"/>
  <c r="H73" i="31"/>
  <c r="J5" i="31"/>
  <c r="F4" i="33"/>
  <c r="I73" i="31"/>
  <c r="K5" i="31"/>
  <c r="G4" i="33"/>
  <c r="J73" i="31"/>
  <c r="L5" i="31"/>
  <c r="H4" i="33"/>
  <c r="H95" i="31"/>
  <c r="M5" i="31"/>
  <c r="I4" i="33"/>
  <c r="I95" i="31"/>
  <c r="N5" i="31"/>
  <c r="J4" i="33"/>
  <c r="J95" i="31"/>
  <c r="O5" i="31"/>
  <c r="K4" i="33"/>
  <c r="K95" i="31"/>
  <c r="P5" i="31"/>
  <c r="L4" i="33"/>
  <c r="H117" i="31"/>
  <c r="Q5" i="31"/>
  <c r="M4" i="33"/>
  <c r="I117" i="31"/>
  <c r="R5" i="31"/>
  <c r="N4" i="33"/>
  <c r="J117" i="31"/>
  <c r="S5" i="31"/>
  <c r="O4" i="33"/>
  <c r="K117" i="31"/>
  <c r="T5" i="31"/>
  <c r="P4" i="33"/>
  <c r="L117" i="31"/>
  <c r="U5" i="31"/>
  <c r="Q4" i="33"/>
  <c r="S4" i="33"/>
  <c r="T4" i="33"/>
  <c r="U4" i="33"/>
  <c r="V4" i="33"/>
  <c r="W4" i="33"/>
  <c r="X4" i="33"/>
  <c r="Y4" i="33"/>
  <c r="Z4" i="33"/>
  <c r="AB4" i="33"/>
  <c r="AC4" i="33"/>
  <c r="AD4" i="33"/>
  <c r="AE4" i="33"/>
  <c r="H58" i="31"/>
  <c r="H6" i="31"/>
  <c r="D5" i="33"/>
  <c r="I58" i="31"/>
  <c r="I6" i="31"/>
  <c r="E5" i="33"/>
  <c r="H80" i="31"/>
  <c r="J6" i="31"/>
  <c r="F5" i="33"/>
  <c r="I80" i="31"/>
  <c r="K6" i="31"/>
  <c r="G5" i="33"/>
  <c r="J80" i="31"/>
  <c r="L6" i="31"/>
  <c r="H5" i="33"/>
  <c r="H102" i="31"/>
  <c r="M6" i="31"/>
  <c r="I5" i="33"/>
  <c r="I102" i="31"/>
  <c r="N6" i="31"/>
  <c r="J5" i="33"/>
  <c r="J102" i="31"/>
  <c r="O6" i="31"/>
  <c r="K5" i="33"/>
  <c r="K102" i="31"/>
  <c r="P6" i="31"/>
  <c r="L5" i="33"/>
  <c r="H124" i="31"/>
  <c r="Q6" i="31"/>
  <c r="M5" i="33"/>
  <c r="I124" i="31"/>
  <c r="R6" i="31"/>
  <c r="N5" i="33"/>
  <c r="J124" i="31"/>
  <c r="S6" i="31"/>
  <c r="O5" i="33"/>
  <c r="K124" i="31"/>
  <c r="T6" i="31"/>
  <c r="P5" i="33"/>
  <c r="L124" i="31"/>
  <c r="U6" i="31"/>
  <c r="Q5" i="33"/>
  <c r="S5" i="33"/>
  <c r="T5" i="33"/>
  <c r="U5" i="33"/>
  <c r="V5" i="33"/>
  <c r="W5" i="33"/>
  <c r="X5" i="33"/>
  <c r="Y5" i="33"/>
  <c r="Z5" i="33"/>
  <c r="AB5" i="33"/>
  <c r="AC5" i="33"/>
  <c r="AD5" i="33"/>
  <c r="AE5" i="33"/>
  <c r="H65" i="31"/>
  <c r="H7" i="31"/>
  <c r="D6" i="33"/>
  <c r="I65" i="31"/>
  <c r="I7" i="31"/>
  <c r="E6" i="33"/>
  <c r="H87" i="31"/>
  <c r="J7" i="31"/>
  <c r="F6" i="33"/>
  <c r="I87" i="31"/>
  <c r="K7" i="31"/>
  <c r="G6" i="33"/>
  <c r="J87" i="31"/>
  <c r="L7" i="31"/>
  <c r="H6" i="33"/>
  <c r="H109" i="31"/>
  <c r="M7" i="31"/>
  <c r="I6" i="33"/>
  <c r="I109" i="31"/>
  <c r="N7" i="31"/>
  <c r="J6" i="33"/>
  <c r="J109" i="31"/>
  <c r="O7" i="31"/>
  <c r="K6" i="33"/>
  <c r="K109" i="31"/>
  <c r="P7" i="31"/>
  <c r="L6" i="33"/>
  <c r="H131" i="31"/>
  <c r="Q7" i="31"/>
  <c r="M6" i="33"/>
  <c r="I131" i="31"/>
  <c r="R7" i="31"/>
  <c r="N6" i="33"/>
  <c r="J131" i="31"/>
  <c r="S7" i="31"/>
  <c r="O6" i="33"/>
  <c r="K131" i="31"/>
  <c r="T7" i="31"/>
  <c r="P6" i="33"/>
  <c r="L131" i="31"/>
  <c r="U7" i="31"/>
  <c r="Q6" i="33"/>
  <c r="S6" i="33"/>
  <c r="T6" i="33"/>
  <c r="U6" i="33"/>
  <c r="V6" i="33"/>
  <c r="W6" i="33"/>
  <c r="X6" i="33"/>
  <c r="Y6" i="33"/>
  <c r="Z6" i="33"/>
  <c r="AB6" i="33"/>
  <c r="AC6" i="33"/>
  <c r="AD6" i="33"/>
  <c r="AE6" i="33"/>
  <c r="H51" i="32"/>
  <c r="H5" i="32"/>
  <c r="D7" i="33"/>
  <c r="I51" i="32"/>
  <c r="I5" i="32"/>
  <c r="E7" i="33"/>
  <c r="H73" i="32"/>
  <c r="J5" i="32"/>
  <c r="F7" i="33"/>
  <c r="I73" i="32"/>
  <c r="K5" i="32"/>
  <c r="G7" i="33"/>
  <c r="J73" i="32"/>
  <c r="L5" i="32"/>
  <c r="H7" i="33"/>
  <c r="H95" i="32"/>
  <c r="M5" i="32"/>
  <c r="I7" i="33"/>
  <c r="I95" i="32"/>
  <c r="N5" i="32"/>
  <c r="J7" i="33"/>
  <c r="J95" i="32"/>
  <c r="O5" i="32"/>
  <c r="K7" i="33"/>
  <c r="K95" i="32"/>
  <c r="P5" i="32"/>
  <c r="L7" i="33"/>
  <c r="M7" i="33"/>
  <c r="N7" i="33"/>
  <c r="O7" i="33"/>
  <c r="P7" i="33"/>
  <c r="Q7" i="33"/>
  <c r="S7" i="33"/>
  <c r="T7" i="33"/>
  <c r="U7" i="33"/>
  <c r="W7" i="33"/>
  <c r="X7" i="33"/>
  <c r="Y7" i="33"/>
  <c r="AB7" i="33"/>
  <c r="AC7" i="33"/>
  <c r="AD7" i="33"/>
  <c r="AE7" i="33"/>
  <c r="H58" i="32"/>
  <c r="H6" i="32"/>
  <c r="D8" i="33"/>
  <c r="I58" i="32"/>
  <c r="I6" i="32"/>
  <c r="E8" i="33"/>
  <c r="H80" i="32"/>
  <c r="J6" i="32"/>
  <c r="F8" i="33"/>
  <c r="I80" i="32"/>
  <c r="K6" i="32"/>
  <c r="G8" i="33"/>
  <c r="J80" i="32"/>
  <c r="L6" i="32"/>
  <c r="H8" i="33"/>
  <c r="H102" i="32"/>
  <c r="M6" i="32"/>
  <c r="I8" i="33"/>
  <c r="I102" i="32"/>
  <c r="N6" i="32"/>
  <c r="J8" i="33"/>
  <c r="J102" i="32"/>
  <c r="O6" i="32"/>
  <c r="K8" i="33"/>
  <c r="K102" i="32"/>
  <c r="P6" i="32"/>
  <c r="L8" i="33"/>
  <c r="M8" i="33"/>
  <c r="N8" i="33"/>
  <c r="O8" i="33"/>
  <c r="P8" i="33"/>
  <c r="Q8" i="33"/>
  <c r="S8" i="33"/>
  <c r="T8" i="33"/>
  <c r="U8" i="33"/>
  <c r="W8" i="33"/>
  <c r="X8" i="33"/>
  <c r="Y8" i="33"/>
  <c r="AB8" i="33"/>
  <c r="AC8" i="33"/>
  <c r="AD8" i="33"/>
  <c r="AE8" i="33"/>
  <c r="H65" i="32"/>
  <c r="H7" i="32"/>
  <c r="D9" i="33"/>
  <c r="I65" i="32"/>
  <c r="I7" i="32"/>
  <c r="E9" i="33"/>
  <c r="H87" i="32"/>
  <c r="J7" i="32"/>
  <c r="F9" i="33"/>
  <c r="I87" i="32"/>
  <c r="K7" i="32"/>
  <c r="G9" i="33"/>
  <c r="J87" i="32"/>
  <c r="L7" i="32"/>
  <c r="H9" i="33"/>
  <c r="H109" i="32"/>
  <c r="M7" i="32"/>
  <c r="I9" i="33"/>
  <c r="I109" i="32"/>
  <c r="N7" i="32"/>
  <c r="J9" i="33"/>
  <c r="J109" i="32"/>
  <c r="O7" i="32"/>
  <c r="K9" i="33"/>
  <c r="K109" i="32"/>
  <c r="P7" i="32"/>
  <c r="L9" i="33"/>
  <c r="M9" i="33"/>
  <c r="N9" i="33"/>
  <c r="O9" i="33"/>
  <c r="P9" i="33"/>
  <c r="Q9" i="33"/>
  <c r="S9" i="33"/>
  <c r="T9" i="33"/>
  <c r="U9" i="33"/>
  <c r="W9" i="33"/>
  <c r="X9" i="33"/>
  <c r="Y9" i="33"/>
  <c r="AB9" i="33"/>
  <c r="AC9" i="33"/>
  <c r="AD9" i="33"/>
  <c r="AE9" i="33"/>
  <c r="H51" i="3"/>
  <c r="H5" i="3"/>
  <c r="D10" i="33"/>
  <c r="I51" i="3"/>
  <c r="I5" i="3"/>
  <c r="E10" i="33"/>
  <c r="H73" i="3"/>
  <c r="J5" i="3"/>
  <c r="F10" i="33"/>
  <c r="I73" i="3"/>
  <c r="K5" i="3"/>
  <c r="G10" i="33"/>
  <c r="J73" i="3"/>
  <c r="L5" i="3"/>
  <c r="H10" i="33"/>
  <c r="H95" i="3"/>
  <c r="M5" i="3"/>
  <c r="I10" i="33"/>
  <c r="I95" i="3"/>
  <c r="N5" i="3"/>
  <c r="J10" i="33"/>
  <c r="J95" i="3"/>
  <c r="O5" i="3"/>
  <c r="K10" i="33"/>
  <c r="K95" i="3"/>
  <c r="P5" i="3"/>
  <c r="L10" i="33"/>
  <c r="H117" i="3"/>
  <c r="Q5" i="3"/>
  <c r="M10" i="33"/>
  <c r="I117" i="3"/>
  <c r="R5" i="3"/>
  <c r="N10" i="33"/>
  <c r="J117" i="3"/>
  <c r="S5" i="3"/>
  <c r="O10" i="33"/>
  <c r="K117" i="3"/>
  <c r="T5" i="3"/>
  <c r="P10" i="33"/>
  <c r="L117" i="3"/>
  <c r="U5" i="3"/>
  <c r="Q10" i="33"/>
  <c r="S10" i="33"/>
  <c r="T10" i="33"/>
  <c r="U10" i="33"/>
  <c r="V10" i="33"/>
  <c r="W10" i="33"/>
  <c r="X10" i="33"/>
  <c r="Y10" i="33"/>
  <c r="Z10" i="33"/>
  <c r="AB10" i="33"/>
  <c r="AC10" i="33"/>
  <c r="AD10" i="33"/>
  <c r="AE10" i="33"/>
  <c r="H58" i="3"/>
  <c r="H6" i="3"/>
  <c r="D11" i="33"/>
  <c r="I58" i="3"/>
  <c r="I6" i="3"/>
  <c r="E11" i="33"/>
  <c r="H80" i="3"/>
  <c r="J6" i="3"/>
  <c r="F11" i="33"/>
  <c r="I80" i="3"/>
  <c r="K6" i="3"/>
  <c r="G11" i="33"/>
  <c r="J80" i="3"/>
  <c r="L6" i="3"/>
  <c r="H11" i="33"/>
  <c r="H102" i="3"/>
  <c r="M6" i="3"/>
  <c r="I11" i="33"/>
  <c r="I102" i="3"/>
  <c r="N6" i="3"/>
  <c r="J11" i="33"/>
  <c r="J102" i="3"/>
  <c r="O6" i="3"/>
  <c r="K11" i="33"/>
  <c r="K102" i="3"/>
  <c r="P6" i="3"/>
  <c r="L11" i="33"/>
  <c r="H124" i="3"/>
  <c r="Q6" i="3"/>
  <c r="M11" i="33"/>
  <c r="I124" i="3"/>
  <c r="R6" i="3"/>
  <c r="N11" i="33"/>
  <c r="J124" i="3"/>
  <c r="S6" i="3"/>
  <c r="O11" i="33"/>
  <c r="K124" i="3"/>
  <c r="T6" i="3"/>
  <c r="P11" i="33"/>
  <c r="L124" i="3"/>
  <c r="U6" i="3"/>
  <c r="Q11" i="33"/>
  <c r="S11" i="33"/>
  <c r="T11" i="33"/>
  <c r="U11" i="33"/>
  <c r="V11" i="33"/>
  <c r="W11" i="33"/>
  <c r="X11" i="33"/>
  <c r="Y11" i="33"/>
  <c r="Z11" i="33"/>
  <c r="AB11" i="33"/>
  <c r="AC11" i="33"/>
  <c r="AD11" i="33"/>
  <c r="AE11" i="33"/>
  <c r="H65" i="3"/>
  <c r="H7" i="3"/>
  <c r="D12" i="33"/>
  <c r="I65" i="3"/>
  <c r="I7" i="3"/>
  <c r="E12" i="33"/>
  <c r="H87" i="3"/>
  <c r="J7" i="3"/>
  <c r="F12" i="33"/>
  <c r="I87" i="3"/>
  <c r="K7" i="3"/>
  <c r="G12" i="33"/>
  <c r="J87" i="3"/>
  <c r="L7" i="3"/>
  <c r="H12" i="33"/>
  <c r="H109" i="3"/>
  <c r="M7" i="3"/>
  <c r="I12" i="33"/>
  <c r="I109" i="3"/>
  <c r="N7" i="3"/>
  <c r="J12" i="33"/>
  <c r="J109" i="3"/>
  <c r="O7" i="3"/>
  <c r="K12" i="33"/>
  <c r="K109" i="3"/>
  <c r="P7" i="3"/>
  <c r="L12" i="33"/>
  <c r="H131" i="3"/>
  <c r="Q7" i="3"/>
  <c r="M12" i="33"/>
  <c r="I131" i="3"/>
  <c r="R7" i="3"/>
  <c r="N12" i="33"/>
  <c r="J131" i="3"/>
  <c r="S7" i="3"/>
  <c r="O12" i="33"/>
  <c r="K131" i="3"/>
  <c r="T7" i="3"/>
  <c r="P12" i="33"/>
  <c r="L131" i="3"/>
  <c r="U7" i="3"/>
  <c r="Q12" i="33"/>
  <c r="S12" i="33"/>
  <c r="T12" i="33"/>
  <c r="U12" i="33"/>
  <c r="V12" i="33"/>
  <c r="W12" i="33"/>
  <c r="X12" i="33"/>
  <c r="Y12" i="33"/>
  <c r="Z12" i="33"/>
  <c r="AB12" i="33"/>
  <c r="AC12" i="33"/>
  <c r="AD12" i="33"/>
  <c r="AE12" i="33"/>
  <c r="H51" i="4"/>
  <c r="H5" i="4"/>
  <c r="D13" i="33"/>
  <c r="I51" i="4"/>
  <c r="I5" i="4"/>
  <c r="E13" i="33"/>
  <c r="H73" i="4"/>
  <c r="J5" i="4"/>
  <c r="F13" i="33"/>
  <c r="I73" i="4"/>
  <c r="K5" i="4"/>
  <c r="G13" i="33"/>
  <c r="J73" i="4"/>
  <c r="L5" i="4"/>
  <c r="H13" i="33"/>
  <c r="H95" i="4"/>
  <c r="M5" i="4"/>
  <c r="I13" i="33"/>
  <c r="I95" i="4"/>
  <c r="N5" i="4"/>
  <c r="J13" i="33"/>
  <c r="J95" i="4"/>
  <c r="O5" i="4"/>
  <c r="K13" i="33"/>
  <c r="K95" i="4"/>
  <c r="P5" i="4"/>
  <c r="L13" i="33"/>
  <c r="H117" i="4"/>
  <c r="Q5" i="4"/>
  <c r="M13" i="33"/>
  <c r="I117" i="4"/>
  <c r="R5" i="4"/>
  <c r="N13" i="33"/>
  <c r="J117" i="4"/>
  <c r="S5" i="4"/>
  <c r="O13" i="33"/>
  <c r="K117" i="4"/>
  <c r="T5" i="4"/>
  <c r="P13" i="33"/>
  <c r="L117" i="4"/>
  <c r="U5" i="4"/>
  <c r="Q13" i="33"/>
  <c r="S13" i="33"/>
  <c r="T13" i="33"/>
  <c r="U13" i="33"/>
  <c r="V13" i="33"/>
  <c r="W13" i="33"/>
  <c r="X13" i="33"/>
  <c r="Y13" i="33"/>
  <c r="Z13" i="33"/>
  <c r="AB13" i="33"/>
  <c r="AC13" i="33"/>
  <c r="AD13" i="33"/>
  <c r="AE13" i="33"/>
  <c r="H58" i="4"/>
  <c r="H6" i="4"/>
  <c r="D14" i="33"/>
  <c r="I58" i="4"/>
  <c r="I6" i="4"/>
  <c r="E14" i="33"/>
  <c r="H80" i="4"/>
  <c r="J6" i="4"/>
  <c r="F14" i="33"/>
  <c r="I80" i="4"/>
  <c r="K6" i="4"/>
  <c r="G14" i="33"/>
  <c r="J80" i="4"/>
  <c r="L6" i="4"/>
  <c r="H14" i="33"/>
  <c r="H102" i="4"/>
  <c r="M6" i="4"/>
  <c r="I14" i="33"/>
  <c r="I102" i="4"/>
  <c r="N6" i="4"/>
  <c r="J14" i="33"/>
  <c r="J102" i="4"/>
  <c r="O6" i="4"/>
  <c r="K14" i="33"/>
  <c r="K102" i="4"/>
  <c r="P6" i="4"/>
  <c r="L14" i="33"/>
  <c r="H124" i="4"/>
  <c r="Q6" i="4"/>
  <c r="M14" i="33"/>
  <c r="I124" i="4"/>
  <c r="R6" i="4"/>
  <c r="N14" i="33"/>
  <c r="J124" i="4"/>
  <c r="S6" i="4"/>
  <c r="O14" i="33"/>
  <c r="K124" i="4"/>
  <c r="T6" i="4"/>
  <c r="P14" i="33"/>
  <c r="L124" i="4"/>
  <c r="U6" i="4"/>
  <c r="Q14" i="33"/>
  <c r="S14" i="33"/>
  <c r="T14" i="33"/>
  <c r="U14" i="33"/>
  <c r="V14" i="33"/>
  <c r="W14" i="33"/>
  <c r="X14" i="33"/>
  <c r="Y14" i="33"/>
  <c r="Z14" i="33"/>
  <c r="AB14" i="33"/>
  <c r="AC14" i="33"/>
  <c r="AD14" i="33"/>
  <c r="AE14" i="33"/>
  <c r="H65" i="4"/>
  <c r="H7" i="4"/>
  <c r="D15" i="33"/>
  <c r="I65" i="4"/>
  <c r="I7" i="4"/>
  <c r="E15" i="33"/>
  <c r="H87" i="4"/>
  <c r="J7" i="4"/>
  <c r="F15" i="33"/>
  <c r="I87" i="4"/>
  <c r="K7" i="4"/>
  <c r="G15" i="33"/>
  <c r="J87" i="4"/>
  <c r="L7" i="4"/>
  <c r="H15" i="33"/>
  <c r="H109" i="4"/>
  <c r="M7" i="4"/>
  <c r="I15" i="33"/>
  <c r="I109" i="4"/>
  <c r="N7" i="4"/>
  <c r="J15" i="33"/>
  <c r="J109" i="4"/>
  <c r="O7" i="4"/>
  <c r="K15" i="33"/>
  <c r="K109" i="4"/>
  <c r="P7" i="4"/>
  <c r="L15" i="33"/>
  <c r="H131" i="4"/>
  <c r="Q7" i="4"/>
  <c r="M15" i="33"/>
  <c r="I131" i="4"/>
  <c r="R7" i="4"/>
  <c r="N15" i="33"/>
  <c r="J131" i="4"/>
  <c r="S7" i="4"/>
  <c r="O15" i="33"/>
  <c r="K131" i="4"/>
  <c r="T7" i="4"/>
  <c r="P15" i="33"/>
  <c r="L131" i="4"/>
  <c r="U7" i="4"/>
  <c r="Q15" i="33"/>
  <c r="S15" i="33"/>
  <c r="T15" i="33"/>
  <c r="U15" i="33"/>
  <c r="V15" i="33"/>
  <c r="W15" i="33"/>
  <c r="X15" i="33"/>
  <c r="Y15" i="33"/>
  <c r="Z15" i="33"/>
  <c r="AB15" i="33"/>
  <c r="AC15" i="33"/>
  <c r="AD15" i="33"/>
  <c r="AE15" i="33"/>
  <c r="H51" i="5"/>
  <c r="H5" i="5"/>
  <c r="D16" i="33"/>
  <c r="I51" i="5"/>
  <c r="I5" i="5"/>
  <c r="E16" i="33"/>
  <c r="H73" i="5"/>
  <c r="J5" i="5"/>
  <c r="F16" i="33"/>
  <c r="I73" i="5"/>
  <c r="K5" i="5"/>
  <c r="G16" i="33"/>
  <c r="J73" i="5"/>
  <c r="L5" i="5"/>
  <c r="H16" i="33"/>
  <c r="H95" i="5"/>
  <c r="M5" i="5"/>
  <c r="I16" i="33"/>
  <c r="I95" i="5"/>
  <c r="N5" i="5"/>
  <c r="J16" i="33"/>
  <c r="J95" i="5"/>
  <c r="O5" i="5"/>
  <c r="K16" i="33"/>
  <c r="K95" i="5"/>
  <c r="P5" i="5"/>
  <c r="L16" i="33"/>
  <c r="H117" i="5"/>
  <c r="Q5" i="5"/>
  <c r="M16" i="33"/>
  <c r="I117" i="5"/>
  <c r="R5" i="5"/>
  <c r="N16" i="33"/>
  <c r="J117" i="5"/>
  <c r="S5" i="5"/>
  <c r="O16" i="33"/>
  <c r="K117" i="5"/>
  <c r="T5" i="5"/>
  <c r="P16" i="33"/>
  <c r="L117" i="5"/>
  <c r="U5" i="5"/>
  <c r="Q16" i="33"/>
  <c r="S16" i="33"/>
  <c r="T16" i="33"/>
  <c r="U16" i="33"/>
  <c r="V16" i="33"/>
  <c r="W16" i="33"/>
  <c r="X16" i="33"/>
  <c r="Y16" i="33"/>
  <c r="Z16" i="33"/>
  <c r="AB16" i="33"/>
  <c r="AC16" i="33"/>
  <c r="AD16" i="33"/>
  <c r="AE16" i="33"/>
  <c r="H58" i="5"/>
  <c r="H6" i="5"/>
  <c r="D17" i="33"/>
  <c r="I58" i="5"/>
  <c r="I6" i="5"/>
  <c r="E17" i="33"/>
  <c r="H80" i="5"/>
  <c r="J6" i="5"/>
  <c r="F17" i="33"/>
  <c r="I80" i="5"/>
  <c r="K6" i="5"/>
  <c r="G17" i="33"/>
  <c r="J80" i="5"/>
  <c r="L6" i="5"/>
  <c r="H17" i="33"/>
  <c r="H102" i="5"/>
  <c r="M6" i="5"/>
  <c r="I17" i="33"/>
  <c r="I102" i="5"/>
  <c r="N6" i="5"/>
  <c r="J17" i="33"/>
  <c r="J102" i="5"/>
  <c r="O6" i="5"/>
  <c r="K17" i="33"/>
  <c r="K102" i="5"/>
  <c r="P6" i="5"/>
  <c r="L17" i="33"/>
  <c r="H124" i="5"/>
  <c r="Q6" i="5"/>
  <c r="M17" i="33"/>
  <c r="I124" i="5"/>
  <c r="R6" i="5"/>
  <c r="N17" i="33"/>
  <c r="J124" i="5"/>
  <c r="S6" i="5"/>
  <c r="O17" i="33"/>
  <c r="K124" i="5"/>
  <c r="T6" i="5"/>
  <c r="P17" i="33"/>
  <c r="L124" i="5"/>
  <c r="U6" i="5"/>
  <c r="Q17" i="33"/>
  <c r="S17" i="33"/>
  <c r="T17" i="33"/>
  <c r="U17" i="33"/>
  <c r="V17" i="33"/>
  <c r="W17" i="33"/>
  <c r="X17" i="33"/>
  <c r="Y17" i="33"/>
  <c r="Z17" i="33"/>
  <c r="AB17" i="33"/>
  <c r="AC17" i="33"/>
  <c r="AD17" i="33"/>
  <c r="AE17" i="33"/>
  <c r="H65" i="5"/>
  <c r="H7" i="5"/>
  <c r="D18" i="33"/>
  <c r="I65" i="5"/>
  <c r="I7" i="5"/>
  <c r="E18" i="33"/>
  <c r="H87" i="5"/>
  <c r="J7" i="5"/>
  <c r="F18" i="33"/>
  <c r="I87" i="5"/>
  <c r="K7" i="5"/>
  <c r="G18" i="33"/>
  <c r="J87" i="5"/>
  <c r="L7" i="5"/>
  <c r="H18" i="33"/>
  <c r="H109" i="5"/>
  <c r="M7" i="5"/>
  <c r="I18" i="33"/>
  <c r="I109" i="5"/>
  <c r="N7" i="5"/>
  <c r="J18" i="33"/>
  <c r="J109" i="5"/>
  <c r="O7" i="5"/>
  <c r="K18" i="33"/>
  <c r="K109" i="5"/>
  <c r="P7" i="5"/>
  <c r="L18" i="33"/>
  <c r="H131" i="5"/>
  <c r="Q7" i="5"/>
  <c r="M18" i="33"/>
  <c r="I131" i="5"/>
  <c r="R7" i="5"/>
  <c r="N18" i="33"/>
  <c r="J131" i="5"/>
  <c r="S7" i="5"/>
  <c r="O18" i="33"/>
  <c r="K131" i="5"/>
  <c r="T7" i="5"/>
  <c r="P18" i="33"/>
  <c r="L131" i="5"/>
  <c r="U7" i="5"/>
  <c r="Q18" i="33"/>
  <c r="S18" i="33"/>
  <c r="T18" i="33"/>
  <c r="U18" i="33"/>
  <c r="V18" i="33"/>
  <c r="W18" i="33"/>
  <c r="X18" i="33"/>
  <c r="Y18" i="33"/>
  <c r="Z18" i="33"/>
  <c r="AB18" i="33"/>
  <c r="AC18" i="33"/>
  <c r="AD18" i="33"/>
  <c r="AE18" i="33"/>
  <c r="H51" i="6"/>
  <c r="H5" i="6"/>
  <c r="D19" i="33"/>
  <c r="I51" i="6"/>
  <c r="I5" i="6"/>
  <c r="E19" i="33"/>
  <c r="H73" i="6"/>
  <c r="J5" i="6"/>
  <c r="F19" i="33"/>
  <c r="I73" i="6"/>
  <c r="K5" i="6"/>
  <c r="G19" i="33"/>
  <c r="J73" i="6"/>
  <c r="L5" i="6"/>
  <c r="H19" i="33"/>
  <c r="H95" i="6"/>
  <c r="M5" i="6"/>
  <c r="I19" i="33"/>
  <c r="I95" i="6"/>
  <c r="N5" i="6"/>
  <c r="J19" i="33"/>
  <c r="J95" i="6"/>
  <c r="O5" i="6"/>
  <c r="K19" i="33"/>
  <c r="K95" i="6"/>
  <c r="P5" i="6"/>
  <c r="L19" i="33"/>
  <c r="M19" i="33"/>
  <c r="N19" i="33"/>
  <c r="O19" i="33"/>
  <c r="P19" i="33"/>
  <c r="Q19" i="33"/>
  <c r="S19" i="33"/>
  <c r="T19" i="33"/>
  <c r="U19" i="33"/>
  <c r="W19" i="33"/>
  <c r="X19" i="33"/>
  <c r="Y19" i="33"/>
  <c r="AB19" i="33"/>
  <c r="AC19" i="33"/>
  <c r="AD19" i="33"/>
  <c r="AE19" i="33"/>
  <c r="H58" i="6"/>
  <c r="H6" i="6"/>
  <c r="D20" i="33"/>
  <c r="I58" i="6"/>
  <c r="I6" i="6"/>
  <c r="E20" i="33"/>
  <c r="H80" i="6"/>
  <c r="J6" i="6"/>
  <c r="F20" i="33"/>
  <c r="I80" i="6"/>
  <c r="K6" i="6"/>
  <c r="G20" i="33"/>
  <c r="J80" i="6"/>
  <c r="L6" i="6"/>
  <c r="H20" i="33"/>
  <c r="H102" i="6"/>
  <c r="M6" i="6"/>
  <c r="I20" i="33"/>
  <c r="I102" i="6"/>
  <c r="N6" i="6"/>
  <c r="J20" i="33"/>
  <c r="J102" i="6"/>
  <c r="O6" i="6"/>
  <c r="K20" i="33"/>
  <c r="K102" i="6"/>
  <c r="P6" i="6"/>
  <c r="L20" i="33"/>
  <c r="M20" i="33"/>
  <c r="N20" i="33"/>
  <c r="O20" i="33"/>
  <c r="P20" i="33"/>
  <c r="Q20" i="33"/>
  <c r="S20" i="33"/>
  <c r="T20" i="33"/>
  <c r="U20" i="33"/>
  <c r="W20" i="33"/>
  <c r="X20" i="33"/>
  <c r="Y20" i="33"/>
  <c r="AB20" i="33"/>
  <c r="AC20" i="33"/>
  <c r="AD20" i="33"/>
  <c r="AE20" i="33"/>
  <c r="H65" i="6"/>
  <c r="H7" i="6"/>
  <c r="D21" i="33"/>
  <c r="I65" i="6"/>
  <c r="I7" i="6"/>
  <c r="E21" i="33"/>
  <c r="H87" i="6"/>
  <c r="J7" i="6"/>
  <c r="F21" i="33"/>
  <c r="I87" i="6"/>
  <c r="K7" i="6"/>
  <c r="G21" i="33"/>
  <c r="J87" i="6"/>
  <c r="L7" i="6"/>
  <c r="H21" i="33"/>
  <c r="H109" i="6"/>
  <c r="M7" i="6"/>
  <c r="I21" i="33"/>
  <c r="I109" i="6"/>
  <c r="N7" i="6"/>
  <c r="J21" i="33"/>
  <c r="J109" i="6"/>
  <c r="O7" i="6"/>
  <c r="K21" i="33"/>
  <c r="K109" i="6"/>
  <c r="P7" i="6"/>
  <c r="L21" i="33"/>
  <c r="M21" i="33"/>
  <c r="N21" i="33"/>
  <c r="O21" i="33"/>
  <c r="P21" i="33"/>
  <c r="Q21" i="33"/>
  <c r="S21" i="33"/>
  <c r="T21" i="33"/>
  <c r="U21" i="33"/>
  <c r="W21" i="33"/>
  <c r="X21" i="33"/>
  <c r="Y21" i="33"/>
  <c r="AB21" i="33"/>
  <c r="AC21" i="33"/>
  <c r="AD21" i="33"/>
  <c r="AE21" i="33"/>
  <c r="H51" i="7"/>
  <c r="H5" i="7"/>
  <c r="D22" i="33"/>
  <c r="I51" i="7"/>
  <c r="I5" i="7"/>
  <c r="E22" i="33"/>
  <c r="H73" i="7"/>
  <c r="J5" i="7"/>
  <c r="F22" i="33"/>
  <c r="I73" i="7"/>
  <c r="K5" i="7"/>
  <c r="G22" i="33"/>
  <c r="J73" i="7"/>
  <c r="L5" i="7"/>
  <c r="H22" i="33"/>
  <c r="H95" i="7"/>
  <c r="M5" i="7"/>
  <c r="I22" i="33"/>
  <c r="I95" i="7"/>
  <c r="N5" i="7"/>
  <c r="J22" i="33"/>
  <c r="J95" i="7"/>
  <c r="O5" i="7"/>
  <c r="K22" i="33"/>
  <c r="K95" i="7"/>
  <c r="P5" i="7"/>
  <c r="L22" i="33"/>
  <c r="H117" i="7"/>
  <c r="Q5" i="7"/>
  <c r="M22" i="33"/>
  <c r="I117" i="7"/>
  <c r="R5" i="7"/>
  <c r="N22" i="33"/>
  <c r="J117" i="7"/>
  <c r="S5" i="7"/>
  <c r="O22" i="33"/>
  <c r="K117" i="7"/>
  <c r="T5" i="7"/>
  <c r="P22" i="33"/>
  <c r="L117" i="7"/>
  <c r="U5" i="7"/>
  <c r="Q22" i="33"/>
  <c r="S22" i="33"/>
  <c r="T22" i="33"/>
  <c r="U22" i="33"/>
  <c r="V22" i="33"/>
  <c r="W22" i="33"/>
  <c r="X22" i="33"/>
  <c r="Y22" i="33"/>
  <c r="Z22" i="33"/>
  <c r="AB22" i="33"/>
  <c r="AC22" i="33"/>
  <c r="AD22" i="33"/>
  <c r="AE22" i="33"/>
  <c r="H58" i="7"/>
  <c r="H6" i="7"/>
  <c r="D23" i="33"/>
  <c r="I58" i="7"/>
  <c r="I6" i="7"/>
  <c r="E23" i="33"/>
  <c r="H80" i="7"/>
  <c r="J6" i="7"/>
  <c r="F23" i="33"/>
  <c r="I80" i="7"/>
  <c r="K6" i="7"/>
  <c r="G23" i="33"/>
  <c r="J80" i="7"/>
  <c r="L6" i="7"/>
  <c r="H23" i="33"/>
  <c r="H102" i="7"/>
  <c r="M6" i="7"/>
  <c r="I23" i="33"/>
  <c r="I102" i="7"/>
  <c r="N6" i="7"/>
  <c r="J23" i="33"/>
  <c r="J102" i="7"/>
  <c r="O6" i="7"/>
  <c r="K23" i="33"/>
  <c r="K102" i="7"/>
  <c r="P6" i="7"/>
  <c r="L23" i="33"/>
  <c r="H124" i="7"/>
  <c r="Q6" i="7"/>
  <c r="M23" i="33"/>
  <c r="I124" i="7"/>
  <c r="R6" i="7"/>
  <c r="N23" i="33"/>
  <c r="J124" i="7"/>
  <c r="S6" i="7"/>
  <c r="O23" i="33"/>
  <c r="K124" i="7"/>
  <c r="T6" i="7"/>
  <c r="P23" i="33"/>
  <c r="L124" i="7"/>
  <c r="U6" i="7"/>
  <c r="Q23" i="33"/>
  <c r="S23" i="33"/>
  <c r="T23" i="33"/>
  <c r="U23" i="33"/>
  <c r="V23" i="33"/>
  <c r="W23" i="33"/>
  <c r="X23" i="33"/>
  <c r="Y23" i="33"/>
  <c r="Z23" i="33"/>
  <c r="AB23" i="33"/>
  <c r="AC23" i="33"/>
  <c r="AD23" i="33"/>
  <c r="AE23" i="33"/>
  <c r="H65" i="7"/>
  <c r="H7" i="7"/>
  <c r="D24" i="33"/>
  <c r="I65" i="7"/>
  <c r="I7" i="7"/>
  <c r="E24" i="33"/>
  <c r="H87" i="7"/>
  <c r="J7" i="7"/>
  <c r="F24" i="33"/>
  <c r="I87" i="7"/>
  <c r="K7" i="7"/>
  <c r="G24" i="33"/>
  <c r="J87" i="7"/>
  <c r="L7" i="7"/>
  <c r="H24" i="33"/>
  <c r="H109" i="7"/>
  <c r="M7" i="7"/>
  <c r="I24" i="33"/>
  <c r="I109" i="7"/>
  <c r="N7" i="7"/>
  <c r="J24" i="33"/>
  <c r="J109" i="7"/>
  <c r="O7" i="7"/>
  <c r="K24" i="33"/>
  <c r="K109" i="7"/>
  <c r="P7" i="7"/>
  <c r="L24" i="33"/>
  <c r="H131" i="7"/>
  <c r="Q7" i="7"/>
  <c r="M24" i="33"/>
  <c r="I131" i="7"/>
  <c r="R7" i="7"/>
  <c r="N24" i="33"/>
  <c r="J131" i="7"/>
  <c r="S7" i="7"/>
  <c r="O24" i="33"/>
  <c r="K131" i="7"/>
  <c r="T7" i="7"/>
  <c r="P24" i="33"/>
  <c r="L131" i="7"/>
  <c r="U7" i="7"/>
  <c r="Q24" i="33"/>
  <c r="S24" i="33"/>
  <c r="T24" i="33"/>
  <c r="U24" i="33"/>
  <c r="V24" i="33"/>
  <c r="W24" i="33"/>
  <c r="X24" i="33"/>
  <c r="Y24" i="33"/>
  <c r="Z24" i="33"/>
  <c r="AB24" i="33"/>
  <c r="AC24" i="33"/>
  <c r="AD24" i="33"/>
  <c r="AE24" i="33"/>
  <c r="H51" i="8"/>
  <c r="H5" i="8"/>
  <c r="D25" i="33"/>
  <c r="I51" i="8"/>
  <c r="I5" i="8"/>
  <c r="E25" i="33"/>
  <c r="H73" i="8"/>
  <c r="J5" i="8"/>
  <c r="F25" i="33"/>
  <c r="I73" i="8"/>
  <c r="K5" i="8"/>
  <c r="G25" i="33"/>
  <c r="J73" i="8"/>
  <c r="L5" i="8"/>
  <c r="H25" i="33"/>
  <c r="H95" i="8"/>
  <c r="M5" i="8"/>
  <c r="I25" i="33"/>
  <c r="I95" i="8"/>
  <c r="N5" i="8"/>
  <c r="J25" i="33"/>
  <c r="J95" i="8"/>
  <c r="O5" i="8"/>
  <c r="K25" i="33"/>
  <c r="K95" i="8"/>
  <c r="P5" i="8"/>
  <c r="L25" i="33"/>
  <c r="H117" i="8"/>
  <c r="Q5" i="8"/>
  <c r="M25" i="33"/>
  <c r="I117" i="8"/>
  <c r="R5" i="8"/>
  <c r="N25" i="33"/>
  <c r="J117" i="8"/>
  <c r="S5" i="8"/>
  <c r="O25" i="33"/>
  <c r="K117" i="8"/>
  <c r="T5" i="8"/>
  <c r="P25" i="33"/>
  <c r="L117" i="8"/>
  <c r="U5" i="8"/>
  <c r="Q25" i="33"/>
  <c r="S25" i="33"/>
  <c r="T25" i="33"/>
  <c r="U25" i="33"/>
  <c r="V25" i="33"/>
  <c r="W25" i="33"/>
  <c r="X25" i="33"/>
  <c r="Y25" i="33"/>
  <c r="Z25" i="33"/>
  <c r="AB25" i="33"/>
  <c r="AC25" i="33"/>
  <c r="AD25" i="33"/>
  <c r="AE25" i="33"/>
  <c r="H58" i="8"/>
  <c r="H6" i="8"/>
  <c r="D26" i="33"/>
  <c r="I58" i="8"/>
  <c r="I6" i="8"/>
  <c r="E26" i="33"/>
  <c r="H80" i="8"/>
  <c r="J6" i="8"/>
  <c r="F26" i="33"/>
  <c r="I80" i="8"/>
  <c r="K6" i="8"/>
  <c r="G26" i="33"/>
  <c r="J80" i="8"/>
  <c r="L6" i="8"/>
  <c r="H26" i="33"/>
  <c r="H102" i="8"/>
  <c r="M6" i="8"/>
  <c r="I26" i="33"/>
  <c r="I102" i="8"/>
  <c r="N6" i="8"/>
  <c r="J26" i="33"/>
  <c r="J102" i="8"/>
  <c r="O6" i="8"/>
  <c r="K26" i="33"/>
  <c r="K102" i="8"/>
  <c r="P6" i="8"/>
  <c r="L26" i="33"/>
  <c r="H124" i="8"/>
  <c r="Q6" i="8"/>
  <c r="M26" i="33"/>
  <c r="I124" i="8"/>
  <c r="R6" i="8"/>
  <c r="N26" i="33"/>
  <c r="J124" i="8"/>
  <c r="S6" i="8"/>
  <c r="O26" i="33"/>
  <c r="K124" i="8"/>
  <c r="T6" i="8"/>
  <c r="P26" i="33"/>
  <c r="L124" i="8"/>
  <c r="U6" i="8"/>
  <c r="Q26" i="33"/>
  <c r="S26" i="33"/>
  <c r="T26" i="33"/>
  <c r="U26" i="33"/>
  <c r="V26" i="33"/>
  <c r="W26" i="33"/>
  <c r="X26" i="33"/>
  <c r="Y26" i="33"/>
  <c r="Z26" i="33"/>
  <c r="AB26" i="33"/>
  <c r="AC26" i="33"/>
  <c r="AD26" i="33"/>
  <c r="AE26" i="33"/>
  <c r="H65" i="8"/>
  <c r="H7" i="8"/>
  <c r="D27" i="33"/>
  <c r="I65" i="8"/>
  <c r="I7" i="8"/>
  <c r="E27" i="33"/>
  <c r="H87" i="8"/>
  <c r="J7" i="8"/>
  <c r="F27" i="33"/>
  <c r="I87" i="8"/>
  <c r="K7" i="8"/>
  <c r="G27" i="33"/>
  <c r="J87" i="8"/>
  <c r="L7" i="8"/>
  <c r="H27" i="33"/>
  <c r="H109" i="8"/>
  <c r="M7" i="8"/>
  <c r="I27" i="33"/>
  <c r="I109" i="8"/>
  <c r="N7" i="8"/>
  <c r="J27" i="33"/>
  <c r="J109" i="8"/>
  <c r="O7" i="8"/>
  <c r="K27" i="33"/>
  <c r="K109" i="8"/>
  <c r="P7" i="8"/>
  <c r="L27" i="33"/>
  <c r="H131" i="8"/>
  <c r="Q7" i="8"/>
  <c r="M27" i="33"/>
  <c r="I131" i="8"/>
  <c r="R7" i="8"/>
  <c r="N27" i="33"/>
  <c r="J131" i="8"/>
  <c r="S7" i="8"/>
  <c r="O27" i="33"/>
  <c r="K131" i="8"/>
  <c r="T7" i="8"/>
  <c r="P27" i="33"/>
  <c r="L131" i="8"/>
  <c r="U7" i="8"/>
  <c r="Q27" i="33"/>
  <c r="S27" i="33"/>
  <c r="T27" i="33"/>
  <c r="U27" i="33"/>
  <c r="V27" i="33"/>
  <c r="W27" i="33"/>
  <c r="X27" i="33"/>
  <c r="Y27" i="33"/>
  <c r="Z27" i="33"/>
  <c r="AB27" i="33"/>
  <c r="AC27" i="33"/>
  <c r="AD27" i="33"/>
  <c r="AE27" i="33"/>
  <c r="H51" i="9"/>
  <c r="H5" i="9"/>
  <c r="D28" i="33"/>
  <c r="I51" i="9"/>
  <c r="I5" i="9"/>
  <c r="E28" i="33"/>
  <c r="H73" i="9"/>
  <c r="J5" i="9"/>
  <c r="F28" i="33"/>
  <c r="I73" i="9"/>
  <c r="K5" i="9"/>
  <c r="G28" i="33"/>
  <c r="J73" i="9"/>
  <c r="L5" i="9"/>
  <c r="H28" i="33"/>
  <c r="H95" i="9"/>
  <c r="M5" i="9"/>
  <c r="I28" i="33"/>
  <c r="I95" i="9"/>
  <c r="N5" i="9"/>
  <c r="J28" i="33"/>
  <c r="J95" i="9"/>
  <c r="O5" i="9"/>
  <c r="K28" i="33"/>
  <c r="K95" i="9"/>
  <c r="P5" i="9"/>
  <c r="L28" i="33"/>
  <c r="M28" i="33"/>
  <c r="N28" i="33"/>
  <c r="O28" i="33"/>
  <c r="P28" i="33"/>
  <c r="Q28" i="33"/>
  <c r="S28" i="33"/>
  <c r="T28" i="33"/>
  <c r="U28" i="33"/>
  <c r="W28" i="33"/>
  <c r="X28" i="33"/>
  <c r="Y28" i="33"/>
  <c r="AB28" i="33"/>
  <c r="AC28" i="33"/>
  <c r="AD28" i="33"/>
  <c r="AE28" i="33"/>
  <c r="H58" i="9"/>
  <c r="H6" i="9"/>
  <c r="D29" i="33"/>
  <c r="I58" i="9"/>
  <c r="I6" i="9"/>
  <c r="E29" i="33"/>
  <c r="H80" i="9"/>
  <c r="J6" i="9"/>
  <c r="F29" i="33"/>
  <c r="I80" i="9"/>
  <c r="K6" i="9"/>
  <c r="G29" i="33"/>
  <c r="J80" i="9"/>
  <c r="L6" i="9"/>
  <c r="H29" i="33"/>
  <c r="H102" i="9"/>
  <c r="M6" i="9"/>
  <c r="I29" i="33"/>
  <c r="I102" i="9"/>
  <c r="N6" i="9"/>
  <c r="J29" i="33"/>
  <c r="J102" i="9"/>
  <c r="O6" i="9"/>
  <c r="K29" i="33"/>
  <c r="K102" i="9"/>
  <c r="P6" i="9"/>
  <c r="L29" i="33"/>
  <c r="M29" i="33"/>
  <c r="N29" i="33"/>
  <c r="O29" i="33"/>
  <c r="P29" i="33"/>
  <c r="Q29" i="33"/>
  <c r="S29" i="33"/>
  <c r="T29" i="33"/>
  <c r="U29" i="33"/>
  <c r="W29" i="33"/>
  <c r="X29" i="33"/>
  <c r="Y29" i="33"/>
  <c r="AB29" i="33"/>
  <c r="AC29" i="33"/>
  <c r="AD29" i="33"/>
  <c r="AE29" i="33"/>
  <c r="H65" i="9"/>
  <c r="H7" i="9"/>
  <c r="D30" i="33"/>
  <c r="I65" i="9"/>
  <c r="I7" i="9"/>
  <c r="E30" i="33"/>
  <c r="H87" i="9"/>
  <c r="J7" i="9"/>
  <c r="F30" i="33"/>
  <c r="I87" i="9"/>
  <c r="K7" i="9"/>
  <c r="G30" i="33"/>
  <c r="J87" i="9"/>
  <c r="L7" i="9"/>
  <c r="H30" i="33"/>
  <c r="H109" i="9"/>
  <c r="M7" i="9"/>
  <c r="I30" i="33"/>
  <c r="I109" i="9"/>
  <c r="N7" i="9"/>
  <c r="J30" i="33"/>
  <c r="J109" i="9"/>
  <c r="O7" i="9"/>
  <c r="K30" i="33"/>
  <c r="K109" i="9"/>
  <c r="P7" i="9"/>
  <c r="L30" i="33"/>
  <c r="M30" i="33"/>
  <c r="N30" i="33"/>
  <c r="O30" i="33"/>
  <c r="P30" i="33"/>
  <c r="Q30" i="33"/>
  <c r="S30" i="33"/>
  <c r="T30" i="33"/>
  <c r="U30" i="33"/>
  <c r="W30" i="33"/>
  <c r="X30" i="33"/>
  <c r="Y30" i="33"/>
  <c r="AB30" i="33"/>
  <c r="AC30" i="33"/>
  <c r="AD30" i="33"/>
  <c r="AE30" i="33"/>
  <c r="H51" i="10"/>
  <c r="H5" i="10"/>
  <c r="D31" i="33"/>
  <c r="I51" i="10"/>
  <c r="I5" i="10"/>
  <c r="E31" i="33"/>
  <c r="H73" i="10"/>
  <c r="J5" i="10"/>
  <c r="F31" i="33"/>
  <c r="I73" i="10"/>
  <c r="K5" i="10"/>
  <c r="G31" i="33"/>
  <c r="J73" i="10"/>
  <c r="L5" i="10"/>
  <c r="H31" i="33"/>
  <c r="I31" i="33"/>
  <c r="J31" i="33"/>
  <c r="K31" i="33"/>
  <c r="L31" i="33"/>
  <c r="M31" i="33"/>
  <c r="N31" i="33"/>
  <c r="O31" i="33"/>
  <c r="P31" i="33"/>
  <c r="Q31" i="33"/>
  <c r="S31" i="33"/>
  <c r="T31" i="33"/>
  <c r="W31" i="33"/>
  <c r="X31" i="33"/>
  <c r="AB31" i="33"/>
  <c r="AC31" i="33"/>
  <c r="AD31" i="33"/>
  <c r="AE31" i="33"/>
  <c r="H58" i="10"/>
  <c r="H6" i="10"/>
  <c r="D32" i="33"/>
  <c r="I58" i="10"/>
  <c r="I6" i="10"/>
  <c r="E32" i="33"/>
  <c r="H80" i="10"/>
  <c r="J6" i="10"/>
  <c r="F32" i="33"/>
  <c r="I80" i="10"/>
  <c r="K6" i="10"/>
  <c r="G32" i="33"/>
  <c r="J80" i="10"/>
  <c r="L6" i="10"/>
  <c r="H32" i="33"/>
  <c r="I32" i="33"/>
  <c r="J32" i="33"/>
  <c r="K32" i="33"/>
  <c r="L32" i="33"/>
  <c r="M32" i="33"/>
  <c r="N32" i="33"/>
  <c r="O32" i="33"/>
  <c r="P32" i="33"/>
  <c r="Q32" i="33"/>
  <c r="S32" i="33"/>
  <c r="T32" i="33"/>
  <c r="W32" i="33"/>
  <c r="X32" i="33"/>
  <c r="AB32" i="33"/>
  <c r="AC32" i="33"/>
  <c r="AD32" i="33"/>
  <c r="AE32" i="33"/>
  <c r="H65" i="10"/>
  <c r="H7" i="10"/>
  <c r="D33" i="33"/>
  <c r="I65" i="10"/>
  <c r="I7" i="10"/>
  <c r="E33" i="33"/>
  <c r="H87" i="10"/>
  <c r="J7" i="10"/>
  <c r="F33" i="33"/>
  <c r="I87" i="10"/>
  <c r="K7" i="10"/>
  <c r="G33" i="33"/>
  <c r="J87" i="10"/>
  <c r="L7" i="10"/>
  <c r="H33" i="33"/>
  <c r="I33" i="33"/>
  <c r="J33" i="33"/>
  <c r="K33" i="33"/>
  <c r="L33" i="33"/>
  <c r="M33" i="33"/>
  <c r="N33" i="33"/>
  <c r="O33" i="33"/>
  <c r="P33" i="33"/>
  <c r="Q33" i="33"/>
  <c r="S33" i="33"/>
  <c r="T33" i="33"/>
  <c r="W33" i="33"/>
  <c r="X33" i="33"/>
  <c r="AB33" i="33"/>
  <c r="AC33" i="33"/>
  <c r="AD33" i="33"/>
  <c r="AE33" i="33"/>
  <c r="H51" i="11"/>
  <c r="H5" i="11"/>
  <c r="D34" i="33"/>
  <c r="I51" i="11"/>
  <c r="I5" i="11"/>
  <c r="E34" i="33"/>
  <c r="H73" i="11"/>
  <c r="J5" i="11"/>
  <c r="F34" i="33"/>
  <c r="I73" i="11"/>
  <c r="K5" i="11"/>
  <c r="G34" i="33"/>
  <c r="J73" i="11"/>
  <c r="L5" i="11"/>
  <c r="H34" i="33"/>
  <c r="H95" i="11"/>
  <c r="M5" i="11"/>
  <c r="I34" i="33"/>
  <c r="I95" i="11"/>
  <c r="N5" i="11"/>
  <c r="J34" i="33"/>
  <c r="J95" i="11"/>
  <c r="O5" i="11"/>
  <c r="K34" i="33"/>
  <c r="K95" i="11"/>
  <c r="P5" i="11"/>
  <c r="L34" i="33"/>
  <c r="M34" i="33"/>
  <c r="N34" i="33"/>
  <c r="O34" i="33"/>
  <c r="P34" i="33"/>
  <c r="Q34" i="33"/>
  <c r="S34" i="33"/>
  <c r="T34" i="33"/>
  <c r="U34" i="33"/>
  <c r="W34" i="33"/>
  <c r="X34" i="33"/>
  <c r="Y34" i="33"/>
  <c r="AB34" i="33"/>
  <c r="AC34" i="33"/>
  <c r="AD34" i="33"/>
  <c r="AE34" i="33"/>
  <c r="H58" i="11"/>
  <c r="H6" i="11"/>
  <c r="D35" i="33"/>
  <c r="I58" i="11"/>
  <c r="I6" i="11"/>
  <c r="E35" i="33"/>
  <c r="H80" i="11"/>
  <c r="J6" i="11"/>
  <c r="F35" i="33"/>
  <c r="I80" i="11"/>
  <c r="K6" i="11"/>
  <c r="G35" i="33"/>
  <c r="J80" i="11"/>
  <c r="L6" i="11"/>
  <c r="H35" i="33"/>
  <c r="H102" i="11"/>
  <c r="M6" i="11"/>
  <c r="I35" i="33"/>
  <c r="I102" i="11"/>
  <c r="N6" i="11"/>
  <c r="J35" i="33"/>
  <c r="J102" i="11"/>
  <c r="O6" i="11"/>
  <c r="K35" i="33"/>
  <c r="K102" i="11"/>
  <c r="P6" i="11"/>
  <c r="L35" i="33"/>
  <c r="M35" i="33"/>
  <c r="N35" i="33"/>
  <c r="O35" i="33"/>
  <c r="P35" i="33"/>
  <c r="Q35" i="33"/>
  <c r="S35" i="33"/>
  <c r="T35" i="33"/>
  <c r="U35" i="33"/>
  <c r="W35" i="33"/>
  <c r="X35" i="33"/>
  <c r="Y35" i="33"/>
  <c r="AB35" i="33"/>
  <c r="AC35" i="33"/>
  <c r="AD35" i="33"/>
  <c r="AE35" i="33"/>
  <c r="H65" i="11"/>
  <c r="H7" i="11"/>
  <c r="D36" i="33"/>
  <c r="I65" i="11"/>
  <c r="I7" i="11"/>
  <c r="E36" i="33"/>
  <c r="H87" i="11"/>
  <c r="J7" i="11"/>
  <c r="F36" i="33"/>
  <c r="I87" i="11"/>
  <c r="K7" i="11"/>
  <c r="G36" i="33"/>
  <c r="J87" i="11"/>
  <c r="L7" i="11"/>
  <c r="H36" i="33"/>
  <c r="H109" i="11"/>
  <c r="M7" i="11"/>
  <c r="I36" i="33"/>
  <c r="I109" i="11"/>
  <c r="N7" i="11"/>
  <c r="J36" i="33"/>
  <c r="J109" i="11"/>
  <c r="O7" i="11"/>
  <c r="K36" i="33"/>
  <c r="K109" i="11"/>
  <c r="P7" i="11"/>
  <c r="L36" i="33"/>
  <c r="M36" i="33"/>
  <c r="N36" i="33"/>
  <c r="O36" i="33"/>
  <c r="P36" i="33"/>
  <c r="Q36" i="33"/>
  <c r="S36" i="33"/>
  <c r="T36" i="33"/>
  <c r="U36" i="33"/>
  <c r="W36" i="33"/>
  <c r="X36" i="33"/>
  <c r="Y36" i="33"/>
  <c r="AB36" i="33"/>
  <c r="AC36" i="33"/>
  <c r="AD36" i="33"/>
  <c r="AE36" i="33"/>
  <c r="H51" i="12"/>
  <c r="H5" i="12"/>
  <c r="D37" i="33"/>
  <c r="I51" i="12"/>
  <c r="I5" i="12"/>
  <c r="E37" i="33"/>
  <c r="H73" i="12"/>
  <c r="J5" i="12"/>
  <c r="F37" i="33"/>
  <c r="I73" i="12"/>
  <c r="K5" i="12"/>
  <c r="G37" i="33"/>
  <c r="J73" i="12"/>
  <c r="L5" i="12"/>
  <c r="H37" i="33"/>
  <c r="H95" i="12"/>
  <c r="M5" i="12"/>
  <c r="I37" i="33"/>
  <c r="I95" i="12"/>
  <c r="N5" i="12"/>
  <c r="J37" i="33"/>
  <c r="J95" i="12"/>
  <c r="O5" i="12"/>
  <c r="K37" i="33"/>
  <c r="K95" i="12"/>
  <c r="P5" i="12"/>
  <c r="L37" i="33"/>
  <c r="H117" i="12"/>
  <c r="Q5" i="12"/>
  <c r="M37" i="33"/>
  <c r="I117" i="12"/>
  <c r="R5" i="12"/>
  <c r="N37" i="33"/>
  <c r="J117" i="12"/>
  <c r="S5" i="12"/>
  <c r="O37" i="33"/>
  <c r="K117" i="12"/>
  <c r="T5" i="12"/>
  <c r="P37" i="33"/>
  <c r="L117" i="12"/>
  <c r="U5" i="12"/>
  <c r="Q37" i="33"/>
  <c r="S37" i="33"/>
  <c r="T37" i="33"/>
  <c r="U37" i="33"/>
  <c r="V37" i="33"/>
  <c r="W37" i="33"/>
  <c r="X37" i="33"/>
  <c r="Y37" i="33"/>
  <c r="Z37" i="33"/>
  <c r="AB37" i="33"/>
  <c r="AC37" i="33"/>
  <c r="AD37" i="33"/>
  <c r="AE37" i="33"/>
  <c r="H58" i="12"/>
  <c r="H6" i="12"/>
  <c r="D38" i="33"/>
  <c r="I58" i="12"/>
  <c r="I6" i="12"/>
  <c r="E38" i="33"/>
  <c r="H80" i="12"/>
  <c r="J6" i="12"/>
  <c r="F38" i="33"/>
  <c r="I80" i="12"/>
  <c r="K6" i="12"/>
  <c r="G38" i="33"/>
  <c r="J80" i="12"/>
  <c r="L6" i="12"/>
  <c r="H38" i="33"/>
  <c r="H102" i="12"/>
  <c r="M6" i="12"/>
  <c r="I38" i="33"/>
  <c r="I102" i="12"/>
  <c r="N6" i="12"/>
  <c r="J38" i="33"/>
  <c r="J102" i="12"/>
  <c r="O6" i="12"/>
  <c r="K38" i="33"/>
  <c r="K102" i="12"/>
  <c r="P6" i="12"/>
  <c r="L38" i="33"/>
  <c r="H124" i="12"/>
  <c r="Q6" i="12"/>
  <c r="M38" i="33"/>
  <c r="I124" i="12"/>
  <c r="R6" i="12"/>
  <c r="N38" i="33"/>
  <c r="J124" i="12"/>
  <c r="S6" i="12"/>
  <c r="O38" i="33"/>
  <c r="K124" i="12"/>
  <c r="T6" i="12"/>
  <c r="P38" i="33"/>
  <c r="L124" i="12"/>
  <c r="U6" i="12"/>
  <c r="Q38" i="33"/>
  <c r="S38" i="33"/>
  <c r="T38" i="33"/>
  <c r="U38" i="33"/>
  <c r="V38" i="33"/>
  <c r="W38" i="33"/>
  <c r="X38" i="33"/>
  <c r="Y38" i="33"/>
  <c r="Z38" i="33"/>
  <c r="AB38" i="33"/>
  <c r="AC38" i="33"/>
  <c r="AD38" i="33"/>
  <c r="AE38" i="33"/>
  <c r="H65" i="12"/>
  <c r="H7" i="12"/>
  <c r="D39" i="33"/>
  <c r="I65" i="12"/>
  <c r="I7" i="12"/>
  <c r="E39" i="33"/>
  <c r="H87" i="12"/>
  <c r="J7" i="12"/>
  <c r="F39" i="33"/>
  <c r="I87" i="12"/>
  <c r="K7" i="12"/>
  <c r="G39" i="33"/>
  <c r="J87" i="12"/>
  <c r="L7" i="12"/>
  <c r="H39" i="33"/>
  <c r="H109" i="12"/>
  <c r="M7" i="12"/>
  <c r="I39" i="33"/>
  <c r="I109" i="12"/>
  <c r="N7" i="12"/>
  <c r="J39" i="33"/>
  <c r="J109" i="12"/>
  <c r="O7" i="12"/>
  <c r="K39" i="33"/>
  <c r="K109" i="12"/>
  <c r="P7" i="12"/>
  <c r="L39" i="33"/>
  <c r="H131" i="12"/>
  <c r="Q7" i="12"/>
  <c r="M39" i="33"/>
  <c r="I131" i="12"/>
  <c r="R7" i="12"/>
  <c r="N39" i="33"/>
  <c r="J131" i="12"/>
  <c r="S7" i="12"/>
  <c r="O39" i="33"/>
  <c r="K131" i="12"/>
  <c r="T7" i="12"/>
  <c r="P39" i="33"/>
  <c r="L131" i="12"/>
  <c r="U7" i="12"/>
  <c r="Q39" i="33"/>
  <c r="S39" i="33"/>
  <c r="T39" i="33"/>
  <c r="U39" i="33"/>
  <c r="V39" i="33"/>
  <c r="W39" i="33"/>
  <c r="X39" i="33"/>
  <c r="Y39" i="33"/>
  <c r="Z39" i="33"/>
  <c r="AB39" i="33"/>
  <c r="AC39" i="33"/>
  <c r="AD39" i="33"/>
  <c r="AE39" i="33"/>
  <c r="H51" i="13"/>
  <c r="H5" i="13"/>
  <c r="D40" i="33"/>
  <c r="I51" i="13"/>
  <c r="I5" i="13"/>
  <c r="E40" i="33"/>
  <c r="H73" i="13"/>
  <c r="J5" i="13"/>
  <c r="F40" i="33"/>
  <c r="I73" i="13"/>
  <c r="K5" i="13"/>
  <c r="G40" i="33"/>
  <c r="J73" i="13"/>
  <c r="L5" i="13"/>
  <c r="H40" i="33"/>
  <c r="H95" i="13"/>
  <c r="M5" i="13"/>
  <c r="I40" i="33"/>
  <c r="I95" i="13"/>
  <c r="N5" i="13"/>
  <c r="J40" i="33"/>
  <c r="J95" i="13"/>
  <c r="O5" i="13"/>
  <c r="K40" i="33"/>
  <c r="K95" i="13"/>
  <c r="P5" i="13"/>
  <c r="L40" i="33"/>
  <c r="H117" i="13"/>
  <c r="Q5" i="13"/>
  <c r="M40" i="33"/>
  <c r="I117" i="13"/>
  <c r="R5" i="13"/>
  <c r="N40" i="33"/>
  <c r="J117" i="13"/>
  <c r="S5" i="13"/>
  <c r="O40" i="33"/>
  <c r="K117" i="13"/>
  <c r="T5" i="13"/>
  <c r="P40" i="33"/>
  <c r="L117" i="13"/>
  <c r="U5" i="13"/>
  <c r="Q40" i="33"/>
  <c r="S40" i="33"/>
  <c r="T40" i="33"/>
  <c r="U40" i="33"/>
  <c r="V40" i="33"/>
  <c r="W40" i="33"/>
  <c r="X40" i="33"/>
  <c r="Y40" i="33"/>
  <c r="Z40" i="33"/>
  <c r="AB40" i="33"/>
  <c r="AC40" i="33"/>
  <c r="AD40" i="33"/>
  <c r="AE40" i="33"/>
  <c r="H58" i="13"/>
  <c r="H6" i="13"/>
  <c r="D41" i="33"/>
  <c r="I58" i="13"/>
  <c r="I6" i="13"/>
  <c r="E41" i="33"/>
  <c r="H80" i="13"/>
  <c r="J6" i="13"/>
  <c r="F41" i="33"/>
  <c r="I80" i="13"/>
  <c r="K6" i="13"/>
  <c r="G41" i="33"/>
  <c r="J80" i="13"/>
  <c r="L6" i="13"/>
  <c r="H41" i="33"/>
  <c r="H102" i="13"/>
  <c r="M6" i="13"/>
  <c r="I41" i="33"/>
  <c r="I102" i="13"/>
  <c r="N6" i="13"/>
  <c r="J41" i="33"/>
  <c r="J102" i="13"/>
  <c r="O6" i="13"/>
  <c r="K41" i="33"/>
  <c r="K102" i="13"/>
  <c r="P6" i="13"/>
  <c r="L41" i="33"/>
  <c r="H124" i="13"/>
  <c r="Q6" i="13"/>
  <c r="M41" i="33"/>
  <c r="I124" i="13"/>
  <c r="R6" i="13"/>
  <c r="N41" i="33"/>
  <c r="J124" i="13"/>
  <c r="S6" i="13"/>
  <c r="O41" i="33"/>
  <c r="K124" i="13"/>
  <c r="T6" i="13"/>
  <c r="P41" i="33"/>
  <c r="L124" i="13"/>
  <c r="U6" i="13"/>
  <c r="Q41" i="33"/>
  <c r="S41" i="33"/>
  <c r="T41" i="33"/>
  <c r="U41" i="33"/>
  <c r="V41" i="33"/>
  <c r="W41" i="33"/>
  <c r="X41" i="33"/>
  <c r="Y41" i="33"/>
  <c r="Z41" i="33"/>
  <c r="AB41" i="33"/>
  <c r="AC41" i="33"/>
  <c r="AD41" i="33"/>
  <c r="AE41" i="33"/>
  <c r="H65" i="13"/>
  <c r="H7" i="13"/>
  <c r="D42" i="33"/>
  <c r="I65" i="13"/>
  <c r="I7" i="13"/>
  <c r="E42" i="33"/>
  <c r="H87" i="13"/>
  <c r="J7" i="13"/>
  <c r="F42" i="33"/>
  <c r="I87" i="13"/>
  <c r="K7" i="13"/>
  <c r="G42" i="33"/>
  <c r="J87" i="13"/>
  <c r="L7" i="13"/>
  <c r="H42" i="33"/>
  <c r="H109" i="13"/>
  <c r="M7" i="13"/>
  <c r="I42" i="33"/>
  <c r="I109" i="13"/>
  <c r="N7" i="13"/>
  <c r="J42" i="33"/>
  <c r="J109" i="13"/>
  <c r="O7" i="13"/>
  <c r="K42" i="33"/>
  <c r="K109" i="13"/>
  <c r="P7" i="13"/>
  <c r="L42" i="33"/>
  <c r="H131" i="13"/>
  <c r="Q7" i="13"/>
  <c r="M42" i="33"/>
  <c r="I131" i="13"/>
  <c r="R7" i="13"/>
  <c r="N42" i="33"/>
  <c r="J131" i="13"/>
  <c r="S7" i="13"/>
  <c r="O42" i="33"/>
  <c r="K131" i="13"/>
  <c r="T7" i="13"/>
  <c r="P42" i="33"/>
  <c r="L131" i="13"/>
  <c r="U7" i="13"/>
  <c r="Q42" i="33"/>
  <c r="S42" i="33"/>
  <c r="T42" i="33"/>
  <c r="U42" i="33"/>
  <c r="V42" i="33"/>
  <c r="W42" i="33"/>
  <c r="X42" i="33"/>
  <c r="Y42" i="33"/>
  <c r="Z42" i="33"/>
  <c r="AB42" i="33"/>
  <c r="AC42" i="33"/>
  <c r="AD42" i="33"/>
  <c r="AE42" i="33"/>
  <c r="H51" i="14"/>
  <c r="H5" i="14"/>
  <c r="D43" i="33"/>
  <c r="I51" i="14"/>
  <c r="I5" i="14"/>
  <c r="E43" i="33"/>
  <c r="H73" i="14"/>
  <c r="J5" i="14"/>
  <c r="F43" i="33"/>
  <c r="I73" i="14"/>
  <c r="K5" i="14"/>
  <c r="G43" i="33"/>
  <c r="J73" i="14"/>
  <c r="L5" i="14"/>
  <c r="H43" i="33"/>
  <c r="H95" i="14"/>
  <c r="M5" i="14"/>
  <c r="I43" i="33"/>
  <c r="I95" i="14"/>
  <c r="N5" i="14"/>
  <c r="J43" i="33"/>
  <c r="J95" i="14"/>
  <c r="O5" i="14"/>
  <c r="K43" i="33"/>
  <c r="K95" i="14"/>
  <c r="P5" i="14"/>
  <c r="L43" i="33"/>
  <c r="H117" i="14"/>
  <c r="Q5" i="14"/>
  <c r="M43" i="33"/>
  <c r="I117" i="14"/>
  <c r="R5" i="14"/>
  <c r="N43" i="33"/>
  <c r="J117" i="14"/>
  <c r="S5" i="14"/>
  <c r="O43" i="33"/>
  <c r="K117" i="14"/>
  <c r="T5" i="14"/>
  <c r="P43" i="33"/>
  <c r="L117" i="14"/>
  <c r="U5" i="14"/>
  <c r="Q43" i="33"/>
  <c r="S43" i="33"/>
  <c r="T43" i="33"/>
  <c r="U43" i="33"/>
  <c r="V43" i="33"/>
  <c r="W43" i="33"/>
  <c r="X43" i="33"/>
  <c r="Y43" i="33"/>
  <c r="Z43" i="33"/>
  <c r="AB43" i="33"/>
  <c r="AC43" i="33"/>
  <c r="AD43" i="33"/>
  <c r="AE43" i="33"/>
  <c r="H58" i="14"/>
  <c r="H6" i="14"/>
  <c r="D44" i="33"/>
  <c r="I58" i="14"/>
  <c r="I6" i="14"/>
  <c r="E44" i="33"/>
  <c r="H80" i="14"/>
  <c r="J6" i="14"/>
  <c r="F44" i="33"/>
  <c r="I80" i="14"/>
  <c r="K6" i="14"/>
  <c r="G44" i="33"/>
  <c r="J80" i="14"/>
  <c r="L6" i="14"/>
  <c r="H44" i="33"/>
  <c r="H102" i="14"/>
  <c r="M6" i="14"/>
  <c r="I44" i="33"/>
  <c r="I102" i="14"/>
  <c r="N6" i="14"/>
  <c r="J44" i="33"/>
  <c r="J102" i="14"/>
  <c r="O6" i="14"/>
  <c r="K44" i="33"/>
  <c r="K102" i="14"/>
  <c r="P6" i="14"/>
  <c r="L44" i="33"/>
  <c r="H124" i="14"/>
  <c r="Q6" i="14"/>
  <c r="M44" i="33"/>
  <c r="I124" i="14"/>
  <c r="R6" i="14"/>
  <c r="N44" i="33"/>
  <c r="J124" i="14"/>
  <c r="S6" i="14"/>
  <c r="O44" i="33"/>
  <c r="K124" i="14"/>
  <c r="T6" i="14"/>
  <c r="P44" i="33"/>
  <c r="L124" i="14"/>
  <c r="U6" i="14"/>
  <c r="Q44" i="33"/>
  <c r="S44" i="33"/>
  <c r="T44" i="33"/>
  <c r="U44" i="33"/>
  <c r="V44" i="33"/>
  <c r="W44" i="33"/>
  <c r="X44" i="33"/>
  <c r="Y44" i="33"/>
  <c r="Z44" i="33"/>
  <c r="AB44" i="33"/>
  <c r="AC44" i="33"/>
  <c r="AD44" i="33"/>
  <c r="AE44" i="33"/>
  <c r="H65" i="14"/>
  <c r="H7" i="14"/>
  <c r="D45" i="33"/>
  <c r="I65" i="14"/>
  <c r="I7" i="14"/>
  <c r="E45" i="33"/>
  <c r="H87" i="14"/>
  <c r="J7" i="14"/>
  <c r="F45" i="33"/>
  <c r="I87" i="14"/>
  <c r="K7" i="14"/>
  <c r="G45" i="33"/>
  <c r="J87" i="14"/>
  <c r="L7" i="14"/>
  <c r="H45" i="33"/>
  <c r="H109" i="14"/>
  <c r="M7" i="14"/>
  <c r="I45" i="33"/>
  <c r="I109" i="14"/>
  <c r="N7" i="14"/>
  <c r="J45" i="33"/>
  <c r="J109" i="14"/>
  <c r="O7" i="14"/>
  <c r="K45" i="33"/>
  <c r="K109" i="14"/>
  <c r="P7" i="14"/>
  <c r="L45" i="33"/>
  <c r="H131" i="14"/>
  <c r="Q7" i="14"/>
  <c r="M45" i="33"/>
  <c r="I131" i="14"/>
  <c r="R7" i="14"/>
  <c r="N45" i="33"/>
  <c r="J131" i="14"/>
  <c r="S7" i="14"/>
  <c r="O45" i="33"/>
  <c r="K131" i="14"/>
  <c r="T7" i="14"/>
  <c r="P45" i="33"/>
  <c r="L131" i="14"/>
  <c r="U7" i="14"/>
  <c r="Q45" i="33"/>
  <c r="S45" i="33"/>
  <c r="T45" i="33"/>
  <c r="U45" i="33"/>
  <c r="V45" i="33"/>
  <c r="W45" i="33"/>
  <c r="X45" i="33"/>
  <c r="Y45" i="33"/>
  <c r="Z45" i="33"/>
  <c r="AB45" i="33"/>
  <c r="AC45" i="33"/>
  <c r="AD45" i="33"/>
  <c r="AE45" i="33"/>
  <c r="H51" i="15"/>
  <c r="H5" i="15"/>
  <c r="D46" i="33"/>
  <c r="I51" i="15"/>
  <c r="I5" i="15"/>
  <c r="E46" i="33"/>
  <c r="H73" i="15"/>
  <c r="J5" i="15"/>
  <c r="F46" i="33"/>
  <c r="I73" i="15"/>
  <c r="K5" i="15"/>
  <c r="G46" i="33"/>
  <c r="J73" i="15"/>
  <c r="L5" i="15"/>
  <c r="H46" i="33"/>
  <c r="H95" i="15"/>
  <c r="M5" i="15"/>
  <c r="I46" i="33"/>
  <c r="I95" i="15"/>
  <c r="N5" i="15"/>
  <c r="J46" i="33"/>
  <c r="J95" i="15"/>
  <c r="O5" i="15"/>
  <c r="K46" i="33"/>
  <c r="K95" i="15"/>
  <c r="P5" i="15"/>
  <c r="L46" i="33"/>
  <c r="M46" i="33"/>
  <c r="N46" i="33"/>
  <c r="O46" i="33"/>
  <c r="P46" i="33"/>
  <c r="Q46" i="33"/>
  <c r="S46" i="33"/>
  <c r="T46" i="33"/>
  <c r="U46" i="33"/>
  <c r="W46" i="33"/>
  <c r="X46" i="33"/>
  <c r="Y46" i="33"/>
  <c r="AB46" i="33"/>
  <c r="AC46" i="33"/>
  <c r="AD46" i="33"/>
  <c r="AE46" i="33"/>
  <c r="H58" i="15"/>
  <c r="H6" i="15"/>
  <c r="D47" i="33"/>
  <c r="I58" i="15"/>
  <c r="I6" i="15"/>
  <c r="E47" i="33"/>
  <c r="H80" i="15"/>
  <c r="J6" i="15"/>
  <c r="F47" i="33"/>
  <c r="I80" i="15"/>
  <c r="K6" i="15"/>
  <c r="G47" i="33"/>
  <c r="J80" i="15"/>
  <c r="L6" i="15"/>
  <c r="H47" i="33"/>
  <c r="H102" i="15"/>
  <c r="M6" i="15"/>
  <c r="I47" i="33"/>
  <c r="I102" i="15"/>
  <c r="N6" i="15"/>
  <c r="J47" i="33"/>
  <c r="J102" i="15"/>
  <c r="O6" i="15"/>
  <c r="K47" i="33"/>
  <c r="K102" i="15"/>
  <c r="P6" i="15"/>
  <c r="L47" i="33"/>
  <c r="M47" i="33"/>
  <c r="N47" i="33"/>
  <c r="O47" i="33"/>
  <c r="P47" i="33"/>
  <c r="Q47" i="33"/>
  <c r="S47" i="33"/>
  <c r="T47" i="33"/>
  <c r="U47" i="33"/>
  <c r="W47" i="33"/>
  <c r="X47" i="33"/>
  <c r="Y47" i="33"/>
  <c r="AB47" i="33"/>
  <c r="AC47" i="33"/>
  <c r="AD47" i="33"/>
  <c r="AE47" i="33"/>
  <c r="H65" i="15"/>
  <c r="H7" i="15"/>
  <c r="D48" i="33"/>
  <c r="I65" i="15"/>
  <c r="I7" i="15"/>
  <c r="E48" i="33"/>
  <c r="H87" i="15"/>
  <c r="J7" i="15"/>
  <c r="F48" i="33"/>
  <c r="I87" i="15"/>
  <c r="K7" i="15"/>
  <c r="G48" i="33"/>
  <c r="J87" i="15"/>
  <c r="L7" i="15"/>
  <c r="H48" i="33"/>
  <c r="H109" i="15"/>
  <c r="M7" i="15"/>
  <c r="I48" i="33"/>
  <c r="I109" i="15"/>
  <c r="N7" i="15"/>
  <c r="J48" i="33"/>
  <c r="J109" i="15"/>
  <c r="O7" i="15"/>
  <c r="K48" i="33"/>
  <c r="K109" i="15"/>
  <c r="P7" i="15"/>
  <c r="L48" i="33"/>
  <c r="M48" i="33"/>
  <c r="N48" i="33"/>
  <c r="O48" i="33"/>
  <c r="P48" i="33"/>
  <c r="Q48" i="33"/>
  <c r="S48" i="33"/>
  <c r="T48" i="33"/>
  <c r="U48" i="33"/>
  <c r="W48" i="33"/>
  <c r="X48" i="33"/>
  <c r="Y48" i="33"/>
  <c r="AB48" i="33"/>
  <c r="AC48" i="33"/>
  <c r="AD48" i="33"/>
  <c r="AE48" i="33"/>
  <c r="H51" i="16"/>
  <c r="H5" i="16"/>
  <c r="D49" i="33"/>
  <c r="I51" i="16"/>
  <c r="I5" i="16"/>
  <c r="E49" i="33"/>
  <c r="H73" i="16"/>
  <c r="J5" i="16"/>
  <c r="F49" i="33"/>
  <c r="I73" i="16"/>
  <c r="K5" i="16"/>
  <c r="G49" i="33"/>
  <c r="J73" i="16"/>
  <c r="L5" i="16"/>
  <c r="H49" i="33"/>
  <c r="H95" i="16"/>
  <c r="M5" i="16"/>
  <c r="I49" i="33"/>
  <c r="I95" i="16"/>
  <c r="N5" i="16"/>
  <c r="J49" i="33"/>
  <c r="J95" i="16"/>
  <c r="O5" i="16"/>
  <c r="K49" i="33"/>
  <c r="K95" i="16"/>
  <c r="P5" i="16"/>
  <c r="L49" i="33"/>
  <c r="H117" i="16"/>
  <c r="Q5" i="16"/>
  <c r="M49" i="33"/>
  <c r="I117" i="16"/>
  <c r="R5" i="16"/>
  <c r="N49" i="33"/>
  <c r="J117" i="16"/>
  <c r="S5" i="16"/>
  <c r="O49" i="33"/>
  <c r="K117" i="16"/>
  <c r="T5" i="16"/>
  <c r="P49" i="33"/>
  <c r="L117" i="16"/>
  <c r="U5" i="16"/>
  <c r="Q49" i="33"/>
  <c r="S49" i="33"/>
  <c r="T49" i="33"/>
  <c r="U49" i="33"/>
  <c r="V49" i="33"/>
  <c r="W49" i="33"/>
  <c r="X49" i="33"/>
  <c r="Y49" i="33"/>
  <c r="Z49" i="33"/>
  <c r="AB49" i="33"/>
  <c r="AC49" i="33"/>
  <c r="AD49" i="33"/>
  <c r="AE49" i="33"/>
  <c r="H58" i="16"/>
  <c r="H6" i="16"/>
  <c r="D50" i="33"/>
  <c r="I58" i="16"/>
  <c r="I6" i="16"/>
  <c r="E50" i="33"/>
  <c r="H80" i="16"/>
  <c r="J6" i="16"/>
  <c r="F50" i="33"/>
  <c r="I80" i="16"/>
  <c r="K6" i="16"/>
  <c r="G50" i="33"/>
  <c r="J80" i="16"/>
  <c r="L6" i="16"/>
  <c r="H50" i="33"/>
  <c r="H102" i="16"/>
  <c r="M6" i="16"/>
  <c r="I50" i="33"/>
  <c r="I102" i="16"/>
  <c r="N6" i="16"/>
  <c r="J50" i="33"/>
  <c r="J102" i="16"/>
  <c r="O6" i="16"/>
  <c r="K50" i="33"/>
  <c r="K102" i="16"/>
  <c r="P6" i="16"/>
  <c r="L50" i="33"/>
  <c r="H124" i="16"/>
  <c r="Q6" i="16"/>
  <c r="M50" i="33"/>
  <c r="I124" i="16"/>
  <c r="R6" i="16"/>
  <c r="N50" i="33"/>
  <c r="J124" i="16"/>
  <c r="S6" i="16"/>
  <c r="O50" i="33"/>
  <c r="K124" i="16"/>
  <c r="T6" i="16"/>
  <c r="P50" i="33"/>
  <c r="L124" i="16"/>
  <c r="U6" i="16"/>
  <c r="Q50" i="33"/>
  <c r="S50" i="33"/>
  <c r="T50" i="33"/>
  <c r="U50" i="33"/>
  <c r="V50" i="33"/>
  <c r="W50" i="33"/>
  <c r="X50" i="33"/>
  <c r="Y50" i="33"/>
  <c r="Z50" i="33"/>
  <c r="AB50" i="33"/>
  <c r="AC50" i="33"/>
  <c r="AD50" i="33"/>
  <c r="AE50" i="33"/>
  <c r="H65" i="16"/>
  <c r="H7" i="16"/>
  <c r="D51" i="33"/>
  <c r="I65" i="16"/>
  <c r="I7" i="16"/>
  <c r="E51" i="33"/>
  <c r="H87" i="16"/>
  <c r="J7" i="16"/>
  <c r="F51" i="33"/>
  <c r="I87" i="16"/>
  <c r="K7" i="16"/>
  <c r="G51" i="33"/>
  <c r="J87" i="16"/>
  <c r="L7" i="16"/>
  <c r="H51" i="33"/>
  <c r="H109" i="16"/>
  <c r="M7" i="16"/>
  <c r="I51" i="33"/>
  <c r="I109" i="16"/>
  <c r="N7" i="16"/>
  <c r="J51" i="33"/>
  <c r="J109" i="16"/>
  <c r="O7" i="16"/>
  <c r="K51" i="33"/>
  <c r="K109" i="16"/>
  <c r="P7" i="16"/>
  <c r="L51" i="33"/>
  <c r="H131" i="16"/>
  <c r="Q7" i="16"/>
  <c r="M51" i="33"/>
  <c r="I131" i="16"/>
  <c r="R7" i="16"/>
  <c r="N51" i="33"/>
  <c r="J131" i="16"/>
  <c r="S7" i="16"/>
  <c r="O51" i="33"/>
  <c r="K131" i="16"/>
  <c r="T7" i="16"/>
  <c r="P51" i="33"/>
  <c r="L131" i="16"/>
  <c r="U7" i="16"/>
  <c r="Q51" i="33"/>
  <c r="S51" i="33"/>
  <c r="T51" i="33"/>
  <c r="U51" i="33"/>
  <c r="V51" i="33"/>
  <c r="W51" i="33"/>
  <c r="X51" i="33"/>
  <c r="Y51" i="33"/>
  <c r="Z51" i="33"/>
  <c r="AB51" i="33"/>
  <c r="AC51" i="33"/>
  <c r="AD51" i="33"/>
  <c r="AE51" i="33"/>
  <c r="H51" i="17"/>
  <c r="H5" i="17"/>
  <c r="D52" i="33"/>
  <c r="I51" i="17"/>
  <c r="I5" i="17"/>
  <c r="E52" i="33"/>
  <c r="H73" i="17"/>
  <c r="J5" i="17"/>
  <c r="F52" i="33"/>
  <c r="I73" i="17"/>
  <c r="K5" i="17"/>
  <c r="G52" i="33"/>
  <c r="J73" i="17"/>
  <c r="L5" i="17"/>
  <c r="H52" i="33"/>
  <c r="H95" i="17"/>
  <c r="M5" i="17"/>
  <c r="I52" i="33"/>
  <c r="I95" i="17"/>
  <c r="N5" i="17"/>
  <c r="J52" i="33"/>
  <c r="J95" i="17"/>
  <c r="O5" i="17"/>
  <c r="K52" i="33"/>
  <c r="K95" i="17"/>
  <c r="P5" i="17"/>
  <c r="L52" i="33"/>
  <c r="H117" i="17"/>
  <c r="Q5" i="17"/>
  <c r="M52" i="33"/>
  <c r="I117" i="17"/>
  <c r="R5" i="17"/>
  <c r="N52" i="33"/>
  <c r="J117" i="17"/>
  <c r="S5" i="17"/>
  <c r="O52" i="33"/>
  <c r="K117" i="17"/>
  <c r="T5" i="17"/>
  <c r="P52" i="33"/>
  <c r="L117" i="17"/>
  <c r="U5" i="17"/>
  <c r="Q52" i="33"/>
  <c r="S52" i="33"/>
  <c r="T52" i="33"/>
  <c r="U52" i="33"/>
  <c r="V52" i="33"/>
  <c r="W52" i="33"/>
  <c r="X52" i="33"/>
  <c r="Y52" i="33"/>
  <c r="Z52" i="33"/>
  <c r="AB52" i="33"/>
  <c r="AC52" i="33"/>
  <c r="AD52" i="33"/>
  <c r="AE52" i="33"/>
  <c r="H58" i="17"/>
  <c r="H6" i="17"/>
  <c r="D53" i="33"/>
  <c r="I58" i="17"/>
  <c r="I6" i="17"/>
  <c r="E53" i="33"/>
  <c r="H80" i="17"/>
  <c r="J6" i="17"/>
  <c r="F53" i="33"/>
  <c r="I80" i="17"/>
  <c r="K6" i="17"/>
  <c r="G53" i="33"/>
  <c r="J80" i="17"/>
  <c r="L6" i="17"/>
  <c r="H53" i="33"/>
  <c r="H102" i="17"/>
  <c r="M6" i="17"/>
  <c r="I53" i="33"/>
  <c r="I102" i="17"/>
  <c r="N6" i="17"/>
  <c r="J53" i="33"/>
  <c r="J102" i="17"/>
  <c r="O6" i="17"/>
  <c r="K53" i="33"/>
  <c r="K102" i="17"/>
  <c r="P6" i="17"/>
  <c r="L53" i="33"/>
  <c r="H124" i="17"/>
  <c r="Q6" i="17"/>
  <c r="M53" i="33"/>
  <c r="I124" i="17"/>
  <c r="R6" i="17"/>
  <c r="N53" i="33"/>
  <c r="J124" i="17"/>
  <c r="S6" i="17"/>
  <c r="O53" i="33"/>
  <c r="K124" i="17"/>
  <c r="T6" i="17"/>
  <c r="P53" i="33"/>
  <c r="L124" i="17"/>
  <c r="U6" i="17"/>
  <c r="Q53" i="33"/>
  <c r="S53" i="33"/>
  <c r="T53" i="33"/>
  <c r="U53" i="33"/>
  <c r="V53" i="33"/>
  <c r="W53" i="33"/>
  <c r="X53" i="33"/>
  <c r="Y53" i="33"/>
  <c r="Z53" i="33"/>
  <c r="AB53" i="33"/>
  <c r="AC53" i="33"/>
  <c r="AD53" i="33"/>
  <c r="AE53" i="33"/>
  <c r="H65" i="17"/>
  <c r="H7" i="17"/>
  <c r="D54" i="33"/>
  <c r="I65" i="17"/>
  <c r="I7" i="17"/>
  <c r="E54" i="33"/>
  <c r="H87" i="17"/>
  <c r="J7" i="17"/>
  <c r="F54" i="33"/>
  <c r="I87" i="17"/>
  <c r="K7" i="17"/>
  <c r="G54" i="33"/>
  <c r="J87" i="17"/>
  <c r="L7" i="17"/>
  <c r="H54" i="33"/>
  <c r="H109" i="17"/>
  <c r="M7" i="17"/>
  <c r="I54" i="33"/>
  <c r="I109" i="17"/>
  <c r="N7" i="17"/>
  <c r="J54" i="33"/>
  <c r="J109" i="17"/>
  <c r="O7" i="17"/>
  <c r="K54" i="33"/>
  <c r="K109" i="17"/>
  <c r="P7" i="17"/>
  <c r="L54" i="33"/>
  <c r="H131" i="17"/>
  <c r="Q7" i="17"/>
  <c r="M54" i="33"/>
  <c r="I131" i="17"/>
  <c r="R7" i="17"/>
  <c r="N54" i="33"/>
  <c r="J131" i="17"/>
  <c r="S7" i="17"/>
  <c r="O54" i="33"/>
  <c r="K131" i="17"/>
  <c r="T7" i="17"/>
  <c r="P54" i="33"/>
  <c r="L131" i="17"/>
  <c r="U7" i="17"/>
  <c r="Q54" i="33"/>
  <c r="S54" i="33"/>
  <c r="T54" i="33"/>
  <c r="U54" i="33"/>
  <c r="V54" i="33"/>
  <c r="W54" i="33"/>
  <c r="X54" i="33"/>
  <c r="Y54" i="33"/>
  <c r="Z54" i="33"/>
  <c r="AB54" i="33"/>
  <c r="AC54" i="33"/>
  <c r="AD54" i="33"/>
  <c r="AE54" i="33"/>
  <c r="H51" i="18"/>
  <c r="H5" i="18"/>
  <c r="D55" i="33"/>
  <c r="I51" i="18"/>
  <c r="I5" i="18"/>
  <c r="E55" i="33"/>
  <c r="H73" i="18"/>
  <c r="J5" i="18"/>
  <c r="F55" i="33"/>
  <c r="I73" i="18"/>
  <c r="K5" i="18"/>
  <c r="G55" i="33"/>
  <c r="J73" i="18"/>
  <c r="L5" i="18"/>
  <c r="H55" i="33"/>
  <c r="I55" i="33"/>
  <c r="J55" i="33"/>
  <c r="K55" i="33"/>
  <c r="L55" i="33"/>
  <c r="M55" i="33"/>
  <c r="N55" i="33"/>
  <c r="O55" i="33"/>
  <c r="P55" i="33"/>
  <c r="Q55" i="33"/>
  <c r="S55" i="33"/>
  <c r="T55" i="33"/>
  <c r="W55" i="33"/>
  <c r="X55" i="33"/>
  <c r="AB55" i="33"/>
  <c r="AC55" i="33"/>
  <c r="AD55" i="33"/>
  <c r="AE55" i="33"/>
  <c r="H58" i="18"/>
  <c r="H6" i="18"/>
  <c r="D56" i="33"/>
  <c r="I58" i="18"/>
  <c r="I6" i="18"/>
  <c r="E56" i="33"/>
  <c r="H80" i="18"/>
  <c r="J6" i="18"/>
  <c r="F56" i="33"/>
  <c r="I80" i="18"/>
  <c r="K6" i="18"/>
  <c r="G56" i="33"/>
  <c r="J80" i="18"/>
  <c r="L6" i="18"/>
  <c r="H56" i="33"/>
  <c r="I56" i="33"/>
  <c r="J56" i="33"/>
  <c r="K56" i="33"/>
  <c r="L56" i="33"/>
  <c r="M56" i="33"/>
  <c r="N56" i="33"/>
  <c r="O56" i="33"/>
  <c r="P56" i="33"/>
  <c r="Q56" i="33"/>
  <c r="S56" i="33"/>
  <c r="T56" i="33"/>
  <c r="W56" i="33"/>
  <c r="X56" i="33"/>
  <c r="AB56" i="33"/>
  <c r="AC56" i="33"/>
  <c r="AD56" i="33"/>
  <c r="AE56" i="33"/>
  <c r="H65" i="18"/>
  <c r="H7" i="18"/>
  <c r="D57" i="33"/>
  <c r="I65" i="18"/>
  <c r="I7" i="18"/>
  <c r="E57" i="33"/>
  <c r="H87" i="18"/>
  <c r="J7" i="18"/>
  <c r="F57" i="33"/>
  <c r="I87" i="18"/>
  <c r="K7" i="18"/>
  <c r="G57" i="33"/>
  <c r="J87" i="18"/>
  <c r="L7" i="18"/>
  <c r="H57" i="33"/>
  <c r="I57" i="33"/>
  <c r="J57" i="33"/>
  <c r="K57" i="33"/>
  <c r="L57" i="33"/>
  <c r="M57" i="33"/>
  <c r="N57" i="33"/>
  <c r="O57" i="33"/>
  <c r="P57" i="33"/>
  <c r="Q57" i="33"/>
  <c r="S57" i="33"/>
  <c r="T57" i="33"/>
  <c r="W57" i="33"/>
  <c r="X57" i="33"/>
  <c r="AB57" i="33"/>
  <c r="AC57" i="33"/>
  <c r="AD57" i="33"/>
  <c r="AE57" i="33"/>
  <c r="H51" i="19"/>
  <c r="H5" i="19"/>
  <c r="D58" i="33"/>
  <c r="I51" i="19"/>
  <c r="I5" i="19"/>
  <c r="E58" i="33"/>
  <c r="H73" i="19"/>
  <c r="J5" i="19"/>
  <c r="F58" i="33"/>
  <c r="I73" i="19"/>
  <c r="K5" i="19"/>
  <c r="G58" i="33"/>
  <c r="J73" i="19"/>
  <c r="L5" i="19"/>
  <c r="H58" i="33"/>
  <c r="H95" i="19"/>
  <c r="M5" i="19"/>
  <c r="I58" i="33"/>
  <c r="I95" i="19"/>
  <c r="N5" i="19"/>
  <c r="J58" i="33"/>
  <c r="J95" i="19"/>
  <c r="O5" i="19"/>
  <c r="K58" i="33"/>
  <c r="K95" i="19"/>
  <c r="P5" i="19"/>
  <c r="L58" i="33"/>
  <c r="M58" i="33"/>
  <c r="N58" i="33"/>
  <c r="O58" i="33"/>
  <c r="P58" i="33"/>
  <c r="Q58" i="33"/>
  <c r="S58" i="33"/>
  <c r="T58" i="33"/>
  <c r="U58" i="33"/>
  <c r="W58" i="33"/>
  <c r="X58" i="33"/>
  <c r="Y58" i="33"/>
  <c r="AB58" i="33"/>
  <c r="AC58" i="33"/>
  <c r="AD58" i="33"/>
  <c r="AE58" i="33"/>
  <c r="H58" i="19"/>
  <c r="H6" i="19"/>
  <c r="D59" i="33"/>
  <c r="I58" i="19"/>
  <c r="I6" i="19"/>
  <c r="E59" i="33"/>
  <c r="H80" i="19"/>
  <c r="J6" i="19"/>
  <c r="F59" i="33"/>
  <c r="I80" i="19"/>
  <c r="K6" i="19"/>
  <c r="G59" i="33"/>
  <c r="J80" i="19"/>
  <c r="L6" i="19"/>
  <c r="H59" i="33"/>
  <c r="H102" i="19"/>
  <c r="M6" i="19"/>
  <c r="I59" i="33"/>
  <c r="I102" i="19"/>
  <c r="N6" i="19"/>
  <c r="J59" i="33"/>
  <c r="J102" i="19"/>
  <c r="O6" i="19"/>
  <c r="K59" i="33"/>
  <c r="K102" i="19"/>
  <c r="P6" i="19"/>
  <c r="L59" i="33"/>
  <c r="M59" i="33"/>
  <c r="N59" i="33"/>
  <c r="O59" i="33"/>
  <c r="P59" i="33"/>
  <c r="Q59" i="33"/>
  <c r="S59" i="33"/>
  <c r="T59" i="33"/>
  <c r="U59" i="33"/>
  <c r="W59" i="33"/>
  <c r="X59" i="33"/>
  <c r="Y59" i="33"/>
  <c r="AB59" i="33"/>
  <c r="AC59" i="33"/>
  <c r="AD59" i="33"/>
  <c r="AE59" i="33"/>
  <c r="H65" i="19"/>
  <c r="H7" i="19"/>
  <c r="D60" i="33"/>
  <c r="I65" i="19"/>
  <c r="I7" i="19"/>
  <c r="E60" i="33"/>
  <c r="H87" i="19"/>
  <c r="J7" i="19"/>
  <c r="F60" i="33"/>
  <c r="I87" i="19"/>
  <c r="K7" i="19"/>
  <c r="G60" i="33"/>
  <c r="J87" i="19"/>
  <c r="L7" i="19"/>
  <c r="H60" i="33"/>
  <c r="H109" i="19"/>
  <c r="M7" i="19"/>
  <c r="I60" i="33"/>
  <c r="I109" i="19"/>
  <c r="N7" i="19"/>
  <c r="J60" i="33"/>
  <c r="J109" i="19"/>
  <c r="O7" i="19"/>
  <c r="K60" i="33"/>
  <c r="K109" i="19"/>
  <c r="P7" i="19"/>
  <c r="L60" i="33"/>
  <c r="M60" i="33"/>
  <c r="N60" i="33"/>
  <c r="O60" i="33"/>
  <c r="P60" i="33"/>
  <c r="Q60" i="33"/>
  <c r="S60" i="33"/>
  <c r="T60" i="33"/>
  <c r="U60" i="33"/>
  <c r="W60" i="33"/>
  <c r="X60" i="33"/>
  <c r="Y60" i="33"/>
  <c r="AB60" i="33"/>
  <c r="AC60" i="33"/>
  <c r="AD60" i="33"/>
  <c r="AE60" i="33"/>
  <c r="H51" i="20"/>
  <c r="H5" i="20"/>
  <c r="D61" i="33"/>
  <c r="I51" i="20"/>
  <c r="I5" i="20"/>
  <c r="E61" i="33"/>
  <c r="H73" i="20"/>
  <c r="J5" i="20"/>
  <c r="F61" i="33"/>
  <c r="I73" i="20"/>
  <c r="K5" i="20"/>
  <c r="G61" i="33"/>
  <c r="J73" i="20"/>
  <c r="L5" i="20"/>
  <c r="H61" i="33"/>
  <c r="H95" i="20"/>
  <c r="M5" i="20"/>
  <c r="I61" i="33"/>
  <c r="I95" i="20"/>
  <c r="N5" i="20"/>
  <c r="J61" i="33"/>
  <c r="J95" i="20"/>
  <c r="O5" i="20"/>
  <c r="K61" i="33"/>
  <c r="K95" i="20"/>
  <c r="P5" i="20"/>
  <c r="L61" i="33"/>
  <c r="M61" i="33"/>
  <c r="N61" i="33"/>
  <c r="O61" i="33"/>
  <c r="P61" i="33"/>
  <c r="Q61" i="33"/>
  <c r="S61" i="33"/>
  <c r="T61" i="33"/>
  <c r="U61" i="33"/>
  <c r="W61" i="33"/>
  <c r="X61" i="33"/>
  <c r="Y61" i="33"/>
  <c r="AB61" i="33"/>
  <c r="AC61" i="33"/>
  <c r="AD61" i="33"/>
  <c r="AE61" i="33"/>
  <c r="H58" i="20"/>
  <c r="H6" i="20"/>
  <c r="D62" i="33"/>
  <c r="I58" i="20"/>
  <c r="I6" i="20"/>
  <c r="E62" i="33"/>
  <c r="H80" i="20"/>
  <c r="J6" i="20"/>
  <c r="F62" i="33"/>
  <c r="I80" i="20"/>
  <c r="K6" i="20"/>
  <c r="G62" i="33"/>
  <c r="J80" i="20"/>
  <c r="L6" i="20"/>
  <c r="H62" i="33"/>
  <c r="H102" i="20"/>
  <c r="M6" i="20"/>
  <c r="I62" i="33"/>
  <c r="I102" i="20"/>
  <c r="N6" i="20"/>
  <c r="J62" i="33"/>
  <c r="J102" i="20"/>
  <c r="O6" i="20"/>
  <c r="K62" i="33"/>
  <c r="K102" i="20"/>
  <c r="P6" i="20"/>
  <c r="L62" i="33"/>
  <c r="M62" i="33"/>
  <c r="N62" i="33"/>
  <c r="O62" i="33"/>
  <c r="P62" i="33"/>
  <c r="Q62" i="33"/>
  <c r="S62" i="33"/>
  <c r="T62" i="33"/>
  <c r="U62" i="33"/>
  <c r="W62" i="33"/>
  <c r="X62" i="33"/>
  <c r="Y62" i="33"/>
  <c r="AB62" i="33"/>
  <c r="AC62" i="33"/>
  <c r="AD62" i="33"/>
  <c r="AE62" i="33"/>
  <c r="H65" i="20"/>
  <c r="H7" i="20"/>
  <c r="D63" i="33"/>
  <c r="I65" i="20"/>
  <c r="I7" i="20"/>
  <c r="E63" i="33"/>
  <c r="H87" i="20"/>
  <c r="J7" i="20"/>
  <c r="F63" i="33"/>
  <c r="I87" i="20"/>
  <c r="K7" i="20"/>
  <c r="G63" i="33"/>
  <c r="J87" i="20"/>
  <c r="L7" i="20"/>
  <c r="H63" i="33"/>
  <c r="H109" i="20"/>
  <c r="M7" i="20"/>
  <c r="I63" i="33"/>
  <c r="I109" i="20"/>
  <c r="N7" i="20"/>
  <c r="J63" i="33"/>
  <c r="J109" i="20"/>
  <c r="O7" i="20"/>
  <c r="K63" i="33"/>
  <c r="K109" i="20"/>
  <c r="P7" i="20"/>
  <c r="L63" i="33"/>
  <c r="M63" i="33"/>
  <c r="N63" i="33"/>
  <c r="O63" i="33"/>
  <c r="P63" i="33"/>
  <c r="Q63" i="33"/>
  <c r="S63" i="33"/>
  <c r="T63" i="33"/>
  <c r="U63" i="33"/>
  <c r="W63" i="33"/>
  <c r="X63" i="33"/>
  <c r="Y63" i="33"/>
  <c r="AB63" i="33"/>
  <c r="AC63" i="33"/>
  <c r="AD63" i="33"/>
  <c r="AE63" i="33"/>
  <c r="H51" i="21"/>
  <c r="H5" i="21"/>
  <c r="D64" i="33"/>
  <c r="I51" i="21"/>
  <c r="I5" i="21"/>
  <c r="E64" i="33"/>
  <c r="H73" i="21"/>
  <c r="J5" i="21"/>
  <c r="F64" i="33"/>
  <c r="I73" i="21"/>
  <c r="K5" i="21"/>
  <c r="G64" i="33"/>
  <c r="J73" i="21"/>
  <c r="L5" i="21"/>
  <c r="H64" i="33"/>
  <c r="H95" i="21"/>
  <c r="M5" i="21"/>
  <c r="I64" i="33"/>
  <c r="I95" i="21"/>
  <c r="N5" i="21"/>
  <c r="J64" i="33"/>
  <c r="J95" i="21"/>
  <c r="O5" i="21"/>
  <c r="K64" i="33"/>
  <c r="K95" i="21"/>
  <c r="P5" i="21"/>
  <c r="L64" i="33"/>
  <c r="H117" i="21"/>
  <c r="Q5" i="21"/>
  <c r="M64" i="33"/>
  <c r="I117" i="21"/>
  <c r="R5" i="21"/>
  <c r="N64" i="33"/>
  <c r="J117" i="21"/>
  <c r="S5" i="21"/>
  <c r="O64" i="33"/>
  <c r="K117" i="21"/>
  <c r="T5" i="21"/>
  <c r="P64" i="33"/>
  <c r="L117" i="21"/>
  <c r="U5" i="21"/>
  <c r="Q64" i="33"/>
  <c r="S64" i="33"/>
  <c r="T64" i="33"/>
  <c r="U64" i="33"/>
  <c r="V64" i="33"/>
  <c r="W64" i="33"/>
  <c r="X64" i="33"/>
  <c r="Y64" i="33"/>
  <c r="Z64" i="33"/>
  <c r="AB64" i="33"/>
  <c r="AC64" i="33"/>
  <c r="AD64" i="33"/>
  <c r="AE64" i="33"/>
  <c r="H58" i="21"/>
  <c r="H6" i="21"/>
  <c r="D65" i="33"/>
  <c r="I58" i="21"/>
  <c r="I6" i="21"/>
  <c r="E65" i="33"/>
  <c r="H80" i="21"/>
  <c r="J6" i="21"/>
  <c r="F65" i="33"/>
  <c r="I80" i="21"/>
  <c r="K6" i="21"/>
  <c r="G65" i="33"/>
  <c r="J80" i="21"/>
  <c r="L6" i="21"/>
  <c r="H65" i="33"/>
  <c r="H102" i="21"/>
  <c r="M6" i="21"/>
  <c r="I65" i="33"/>
  <c r="I102" i="21"/>
  <c r="N6" i="21"/>
  <c r="J65" i="33"/>
  <c r="J102" i="21"/>
  <c r="O6" i="21"/>
  <c r="K65" i="33"/>
  <c r="K102" i="21"/>
  <c r="P6" i="21"/>
  <c r="L65" i="33"/>
  <c r="H124" i="21"/>
  <c r="Q6" i="21"/>
  <c r="M65" i="33"/>
  <c r="I124" i="21"/>
  <c r="R6" i="21"/>
  <c r="N65" i="33"/>
  <c r="J124" i="21"/>
  <c r="S6" i="21"/>
  <c r="O65" i="33"/>
  <c r="K124" i="21"/>
  <c r="T6" i="21"/>
  <c r="P65" i="33"/>
  <c r="L124" i="21"/>
  <c r="U6" i="21"/>
  <c r="Q65" i="33"/>
  <c r="S65" i="33"/>
  <c r="T65" i="33"/>
  <c r="U65" i="33"/>
  <c r="V65" i="33"/>
  <c r="W65" i="33"/>
  <c r="X65" i="33"/>
  <c r="Y65" i="33"/>
  <c r="Z65" i="33"/>
  <c r="AB65" i="33"/>
  <c r="AC65" i="33"/>
  <c r="AD65" i="33"/>
  <c r="AE65" i="33"/>
  <c r="H65" i="21"/>
  <c r="H7" i="21"/>
  <c r="D66" i="33"/>
  <c r="I65" i="21"/>
  <c r="I7" i="21"/>
  <c r="E66" i="33"/>
  <c r="H87" i="21"/>
  <c r="J7" i="21"/>
  <c r="F66" i="33"/>
  <c r="I87" i="21"/>
  <c r="K7" i="21"/>
  <c r="G66" i="33"/>
  <c r="J87" i="21"/>
  <c r="L7" i="21"/>
  <c r="H66" i="33"/>
  <c r="H109" i="21"/>
  <c r="M7" i="21"/>
  <c r="I66" i="33"/>
  <c r="I109" i="21"/>
  <c r="N7" i="21"/>
  <c r="J66" i="33"/>
  <c r="J109" i="21"/>
  <c r="O7" i="21"/>
  <c r="K66" i="33"/>
  <c r="K109" i="21"/>
  <c r="P7" i="21"/>
  <c r="L66" i="33"/>
  <c r="H131" i="21"/>
  <c r="Q7" i="21"/>
  <c r="M66" i="33"/>
  <c r="I131" i="21"/>
  <c r="R7" i="21"/>
  <c r="N66" i="33"/>
  <c r="J131" i="21"/>
  <c r="S7" i="21"/>
  <c r="O66" i="33"/>
  <c r="K131" i="21"/>
  <c r="T7" i="21"/>
  <c r="P66" i="33"/>
  <c r="L131" i="21"/>
  <c r="U7" i="21"/>
  <c r="Q66" i="33"/>
  <c r="S66" i="33"/>
  <c r="T66" i="33"/>
  <c r="U66" i="33"/>
  <c r="V66" i="33"/>
  <c r="W66" i="33"/>
  <c r="X66" i="33"/>
  <c r="Y66" i="33"/>
  <c r="Z66" i="33"/>
  <c r="AB66" i="33"/>
  <c r="AC66" i="33"/>
  <c r="AD66" i="33"/>
  <c r="AE66" i="33"/>
  <c r="H51" i="22"/>
  <c r="H5" i="22"/>
  <c r="D67" i="33"/>
  <c r="I51" i="22"/>
  <c r="I5" i="22"/>
  <c r="E67" i="33"/>
  <c r="H73" i="22"/>
  <c r="J5" i="22"/>
  <c r="F67" i="33"/>
  <c r="I73" i="22"/>
  <c r="K5" i="22"/>
  <c r="G67" i="33"/>
  <c r="J73" i="22"/>
  <c r="L5" i="22"/>
  <c r="H67" i="33"/>
  <c r="H95" i="22"/>
  <c r="M5" i="22"/>
  <c r="I67" i="33"/>
  <c r="I95" i="22"/>
  <c r="N5" i="22"/>
  <c r="J67" i="33"/>
  <c r="J95" i="22"/>
  <c r="O5" i="22"/>
  <c r="K67" i="33"/>
  <c r="K95" i="22"/>
  <c r="P5" i="22"/>
  <c r="L67" i="33"/>
  <c r="H117" i="22"/>
  <c r="Q5" i="22"/>
  <c r="M67" i="33"/>
  <c r="I117" i="22"/>
  <c r="R5" i="22"/>
  <c r="N67" i="33"/>
  <c r="J117" i="22"/>
  <c r="S5" i="22"/>
  <c r="O67" i="33"/>
  <c r="K117" i="22"/>
  <c r="T5" i="22"/>
  <c r="P67" i="33"/>
  <c r="L117" i="22"/>
  <c r="U5" i="22"/>
  <c r="Q67" i="33"/>
  <c r="S67" i="33"/>
  <c r="T67" i="33"/>
  <c r="U67" i="33"/>
  <c r="V67" i="33"/>
  <c r="W67" i="33"/>
  <c r="X67" i="33"/>
  <c r="Y67" i="33"/>
  <c r="Z67" i="33"/>
  <c r="AB67" i="33"/>
  <c r="AC67" i="33"/>
  <c r="AD67" i="33"/>
  <c r="AE67" i="33"/>
  <c r="H58" i="22"/>
  <c r="H6" i="22"/>
  <c r="D68" i="33"/>
  <c r="I58" i="22"/>
  <c r="I6" i="22"/>
  <c r="E68" i="33"/>
  <c r="H80" i="22"/>
  <c r="J6" i="22"/>
  <c r="F68" i="33"/>
  <c r="I80" i="22"/>
  <c r="K6" i="22"/>
  <c r="G68" i="33"/>
  <c r="J80" i="22"/>
  <c r="L6" i="22"/>
  <c r="H68" i="33"/>
  <c r="H102" i="22"/>
  <c r="M6" i="22"/>
  <c r="I68" i="33"/>
  <c r="I102" i="22"/>
  <c r="N6" i="22"/>
  <c r="J68" i="33"/>
  <c r="J102" i="22"/>
  <c r="O6" i="22"/>
  <c r="K68" i="33"/>
  <c r="K102" i="22"/>
  <c r="P6" i="22"/>
  <c r="L68" i="33"/>
  <c r="H124" i="22"/>
  <c r="Q6" i="22"/>
  <c r="M68" i="33"/>
  <c r="I124" i="22"/>
  <c r="R6" i="22"/>
  <c r="N68" i="33"/>
  <c r="J124" i="22"/>
  <c r="S6" i="22"/>
  <c r="O68" i="33"/>
  <c r="K124" i="22"/>
  <c r="T6" i="22"/>
  <c r="P68" i="33"/>
  <c r="L124" i="22"/>
  <c r="U6" i="22"/>
  <c r="Q68" i="33"/>
  <c r="S68" i="33"/>
  <c r="T68" i="33"/>
  <c r="U68" i="33"/>
  <c r="V68" i="33"/>
  <c r="W68" i="33"/>
  <c r="X68" i="33"/>
  <c r="Y68" i="33"/>
  <c r="Z68" i="33"/>
  <c r="AB68" i="33"/>
  <c r="AC68" i="33"/>
  <c r="AD68" i="33"/>
  <c r="AE68" i="33"/>
  <c r="H65" i="22"/>
  <c r="H7" i="22"/>
  <c r="D69" i="33"/>
  <c r="I65" i="22"/>
  <c r="I7" i="22"/>
  <c r="E69" i="33"/>
  <c r="H87" i="22"/>
  <c r="J7" i="22"/>
  <c r="F69" i="33"/>
  <c r="I87" i="22"/>
  <c r="K7" i="22"/>
  <c r="G69" i="33"/>
  <c r="J87" i="22"/>
  <c r="L7" i="22"/>
  <c r="H69" i="33"/>
  <c r="H109" i="22"/>
  <c r="M7" i="22"/>
  <c r="I69" i="33"/>
  <c r="I109" i="22"/>
  <c r="N7" i="22"/>
  <c r="J69" i="33"/>
  <c r="J109" i="22"/>
  <c r="O7" i="22"/>
  <c r="K69" i="33"/>
  <c r="K109" i="22"/>
  <c r="P7" i="22"/>
  <c r="L69" i="33"/>
  <c r="H131" i="22"/>
  <c r="Q7" i="22"/>
  <c r="M69" i="33"/>
  <c r="I131" i="22"/>
  <c r="R7" i="22"/>
  <c r="N69" i="33"/>
  <c r="J131" i="22"/>
  <c r="S7" i="22"/>
  <c r="O69" i="33"/>
  <c r="K131" i="22"/>
  <c r="T7" i="22"/>
  <c r="P69" i="33"/>
  <c r="L131" i="22"/>
  <c r="U7" i="22"/>
  <c r="Q69" i="33"/>
  <c r="S69" i="33"/>
  <c r="T69" i="33"/>
  <c r="U69" i="33"/>
  <c r="V69" i="33"/>
  <c r="W69" i="33"/>
  <c r="X69" i="33"/>
  <c r="Y69" i="33"/>
  <c r="Z69" i="33"/>
  <c r="AB69" i="33"/>
  <c r="AC69" i="33"/>
  <c r="AD69" i="33"/>
  <c r="AE69" i="33"/>
  <c r="H51" i="23"/>
  <c r="H5" i="23"/>
  <c r="D70" i="33"/>
  <c r="I51" i="23"/>
  <c r="I5" i="23"/>
  <c r="E70" i="33"/>
  <c r="H73" i="23"/>
  <c r="J5" i="23"/>
  <c r="F70" i="33"/>
  <c r="I73" i="23"/>
  <c r="K5" i="23"/>
  <c r="G70" i="33"/>
  <c r="J73" i="23"/>
  <c r="L5" i="23"/>
  <c r="H70" i="33"/>
  <c r="H95" i="23"/>
  <c r="M5" i="23"/>
  <c r="I70" i="33"/>
  <c r="I95" i="23"/>
  <c r="N5" i="23"/>
  <c r="J70" i="33"/>
  <c r="J95" i="23"/>
  <c r="O5" i="23"/>
  <c r="K70" i="33"/>
  <c r="K95" i="23"/>
  <c r="P5" i="23"/>
  <c r="L70" i="33"/>
  <c r="H117" i="23"/>
  <c r="Q5" i="23"/>
  <c r="M70" i="33"/>
  <c r="I117" i="23"/>
  <c r="R5" i="23"/>
  <c r="N70" i="33"/>
  <c r="J117" i="23"/>
  <c r="S5" i="23"/>
  <c r="O70" i="33"/>
  <c r="K117" i="23"/>
  <c r="T5" i="23"/>
  <c r="P70" i="33"/>
  <c r="L117" i="23"/>
  <c r="U5" i="23"/>
  <c r="Q70" i="33"/>
  <c r="S70" i="33"/>
  <c r="T70" i="33"/>
  <c r="U70" i="33"/>
  <c r="V70" i="33"/>
  <c r="W70" i="33"/>
  <c r="X70" i="33"/>
  <c r="Y70" i="33"/>
  <c r="Z70" i="33"/>
  <c r="AB70" i="33"/>
  <c r="AC70" i="33"/>
  <c r="AD70" i="33"/>
  <c r="AE70" i="33"/>
  <c r="H58" i="23"/>
  <c r="H6" i="23"/>
  <c r="D71" i="33"/>
  <c r="I58" i="23"/>
  <c r="I6" i="23"/>
  <c r="E71" i="33"/>
  <c r="H80" i="23"/>
  <c r="J6" i="23"/>
  <c r="F71" i="33"/>
  <c r="I80" i="23"/>
  <c r="K6" i="23"/>
  <c r="G71" i="33"/>
  <c r="J80" i="23"/>
  <c r="L6" i="23"/>
  <c r="H71" i="33"/>
  <c r="H102" i="23"/>
  <c r="M6" i="23"/>
  <c r="I71" i="33"/>
  <c r="I102" i="23"/>
  <c r="N6" i="23"/>
  <c r="J71" i="33"/>
  <c r="J102" i="23"/>
  <c r="O6" i="23"/>
  <c r="K71" i="33"/>
  <c r="K102" i="23"/>
  <c r="P6" i="23"/>
  <c r="L71" i="33"/>
  <c r="H124" i="23"/>
  <c r="Q6" i="23"/>
  <c r="M71" i="33"/>
  <c r="I124" i="23"/>
  <c r="R6" i="23"/>
  <c r="N71" i="33"/>
  <c r="J124" i="23"/>
  <c r="S6" i="23"/>
  <c r="O71" i="33"/>
  <c r="K124" i="23"/>
  <c r="T6" i="23"/>
  <c r="P71" i="33"/>
  <c r="L124" i="23"/>
  <c r="U6" i="23"/>
  <c r="Q71" i="33"/>
  <c r="S71" i="33"/>
  <c r="T71" i="33"/>
  <c r="U71" i="33"/>
  <c r="V71" i="33"/>
  <c r="W71" i="33"/>
  <c r="X71" i="33"/>
  <c r="Y71" i="33"/>
  <c r="Z71" i="33"/>
  <c r="AB71" i="33"/>
  <c r="AC71" i="33"/>
  <c r="AD71" i="33"/>
  <c r="AE71" i="33"/>
  <c r="H65" i="23"/>
  <c r="H7" i="23"/>
  <c r="D72" i="33"/>
  <c r="I65" i="23"/>
  <c r="I7" i="23"/>
  <c r="E72" i="33"/>
  <c r="H87" i="23"/>
  <c r="J7" i="23"/>
  <c r="F72" i="33"/>
  <c r="I87" i="23"/>
  <c r="K7" i="23"/>
  <c r="G72" i="33"/>
  <c r="J87" i="23"/>
  <c r="L7" i="23"/>
  <c r="H72" i="33"/>
  <c r="H109" i="23"/>
  <c r="M7" i="23"/>
  <c r="I72" i="33"/>
  <c r="I109" i="23"/>
  <c r="N7" i="23"/>
  <c r="J72" i="33"/>
  <c r="J109" i="23"/>
  <c r="O7" i="23"/>
  <c r="K72" i="33"/>
  <c r="K109" i="23"/>
  <c r="P7" i="23"/>
  <c r="L72" i="33"/>
  <c r="H131" i="23"/>
  <c r="Q7" i="23"/>
  <c r="M72" i="33"/>
  <c r="I131" i="23"/>
  <c r="R7" i="23"/>
  <c r="N72" i="33"/>
  <c r="J131" i="23"/>
  <c r="S7" i="23"/>
  <c r="O72" i="33"/>
  <c r="K131" i="23"/>
  <c r="T7" i="23"/>
  <c r="P72" i="33"/>
  <c r="L131" i="23"/>
  <c r="U7" i="23"/>
  <c r="Q72" i="33"/>
  <c r="S72" i="33"/>
  <c r="T72" i="33"/>
  <c r="U72" i="33"/>
  <c r="V72" i="33"/>
  <c r="W72" i="33"/>
  <c r="X72" i="33"/>
  <c r="Y72" i="33"/>
  <c r="Z72" i="33"/>
  <c r="AB72" i="33"/>
  <c r="AC72" i="33"/>
  <c r="AD72" i="33"/>
  <c r="AE72" i="33"/>
  <c r="H51" i="24"/>
  <c r="H5" i="24"/>
  <c r="D73" i="33"/>
  <c r="I51" i="24"/>
  <c r="I5" i="24"/>
  <c r="E73" i="33"/>
  <c r="H73" i="24"/>
  <c r="J5" i="24"/>
  <c r="F73" i="33"/>
  <c r="I73" i="24"/>
  <c r="K5" i="24"/>
  <c r="G73" i="33"/>
  <c r="J73" i="24"/>
  <c r="L5" i="24"/>
  <c r="H73" i="33"/>
  <c r="H95" i="24"/>
  <c r="M5" i="24"/>
  <c r="I73" i="33"/>
  <c r="I95" i="24"/>
  <c r="N5" i="24"/>
  <c r="J73" i="33"/>
  <c r="J95" i="24"/>
  <c r="O5" i="24"/>
  <c r="K73" i="33"/>
  <c r="K95" i="24"/>
  <c r="P5" i="24"/>
  <c r="L73" i="33"/>
  <c r="H117" i="24"/>
  <c r="Q5" i="24"/>
  <c r="M73" i="33"/>
  <c r="I117" i="24"/>
  <c r="R5" i="24"/>
  <c r="N73" i="33"/>
  <c r="J117" i="24"/>
  <c r="S5" i="24"/>
  <c r="O73" i="33"/>
  <c r="K117" i="24"/>
  <c r="T5" i="24"/>
  <c r="P73" i="33"/>
  <c r="L117" i="24"/>
  <c r="U5" i="24"/>
  <c r="Q73" i="33"/>
  <c r="S73" i="33"/>
  <c r="T73" i="33"/>
  <c r="U73" i="33"/>
  <c r="V73" i="33"/>
  <c r="W73" i="33"/>
  <c r="X73" i="33"/>
  <c r="Y73" i="33"/>
  <c r="Z73" i="33"/>
  <c r="AB73" i="33"/>
  <c r="AC73" i="33"/>
  <c r="AD73" i="33"/>
  <c r="AE73" i="33"/>
  <c r="H58" i="24"/>
  <c r="H6" i="24"/>
  <c r="D74" i="33"/>
  <c r="I58" i="24"/>
  <c r="I6" i="24"/>
  <c r="E74" i="33"/>
  <c r="H80" i="24"/>
  <c r="J6" i="24"/>
  <c r="F74" i="33"/>
  <c r="I80" i="24"/>
  <c r="K6" i="24"/>
  <c r="G74" i="33"/>
  <c r="J80" i="24"/>
  <c r="L6" i="24"/>
  <c r="H74" i="33"/>
  <c r="H102" i="24"/>
  <c r="M6" i="24"/>
  <c r="I74" i="33"/>
  <c r="I102" i="24"/>
  <c r="N6" i="24"/>
  <c r="J74" i="33"/>
  <c r="J102" i="24"/>
  <c r="O6" i="24"/>
  <c r="K74" i="33"/>
  <c r="K102" i="24"/>
  <c r="P6" i="24"/>
  <c r="L74" i="33"/>
  <c r="H124" i="24"/>
  <c r="Q6" i="24"/>
  <c r="M74" i="33"/>
  <c r="I124" i="24"/>
  <c r="R6" i="24"/>
  <c r="N74" i="33"/>
  <c r="J124" i="24"/>
  <c r="S6" i="24"/>
  <c r="O74" i="33"/>
  <c r="K124" i="24"/>
  <c r="T6" i="24"/>
  <c r="P74" i="33"/>
  <c r="L124" i="24"/>
  <c r="U6" i="24"/>
  <c r="Q74" i="33"/>
  <c r="S74" i="33"/>
  <c r="T74" i="33"/>
  <c r="U74" i="33"/>
  <c r="V74" i="33"/>
  <c r="W74" i="33"/>
  <c r="X74" i="33"/>
  <c r="Y74" i="33"/>
  <c r="Z74" i="33"/>
  <c r="AB74" i="33"/>
  <c r="AC74" i="33"/>
  <c r="AD74" i="33"/>
  <c r="AE74" i="33"/>
  <c r="H65" i="24"/>
  <c r="H7" i="24"/>
  <c r="D75" i="33"/>
  <c r="I65" i="24"/>
  <c r="I7" i="24"/>
  <c r="E75" i="33"/>
  <c r="H87" i="24"/>
  <c r="J7" i="24"/>
  <c r="F75" i="33"/>
  <c r="I87" i="24"/>
  <c r="K7" i="24"/>
  <c r="G75" i="33"/>
  <c r="J87" i="24"/>
  <c r="L7" i="24"/>
  <c r="H75" i="33"/>
  <c r="H109" i="24"/>
  <c r="M7" i="24"/>
  <c r="I75" i="33"/>
  <c r="I109" i="24"/>
  <c r="N7" i="24"/>
  <c r="J75" i="33"/>
  <c r="J109" i="24"/>
  <c r="O7" i="24"/>
  <c r="K75" i="33"/>
  <c r="K109" i="24"/>
  <c r="P7" i="24"/>
  <c r="L75" i="33"/>
  <c r="H131" i="24"/>
  <c r="Q7" i="24"/>
  <c r="M75" i="33"/>
  <c r="I131" i="24"/>
  <c r="R7" i="24"/>
  <c r="N75" i="33"/>
  <c r="J131" i="24"/>
  <c r="S7" i="24"/>
  <c r="O75" i="33"/>
  <c r="K131" i="24"/>
  <c r="T7" i="24"/>
  <c r="P75" i="33"/>
  <c r="L131" i="24"/>
  <c r="U7" i="24"/>
  <c r="Q75" i="33"/>
  <c r="S75" i="33"/>
  <c r="T75" i="33"/>
  <c r="U75" i="33"/>
  <c r="V75" i="33"/>
  <c r="W75" i="33"/>
  <c r="X75" i="33"/>
  <c r="Y75" i="33"/>
  <c r="Z75" i="33"/>
  <c r="AB75" i="33"/>
  <c r="AC75" i="33"/>
  <c r="AD75" i="33"/>
  <c r="AE75" i="33"/>
  <c r="H51" i="25"/>
  <c r="H5" i="25"/>
  <c r="D76" i="33"/>
  <c r="I51" i="25"/>
  <c r="I5" i="25"/>
  <c r="E76" i="33"/>
  <c r="H73" i="25"/>
  <c r="J5" i="25"/>
  <c r="F76" i="33"/>
  <c r="I73" i="25"/>
  <c r="K5" i="25"/>
  <c r="G76" i="33"/>
  <c r="J73" i="25"/>
  <c r="L5" i="25"/>
  <c r="H76" i="33"/>
  <c r="H95" i="25"/>
  <c r="M5" i="25"/>
  <c r="I76" i="33"/>
  <c r="I95" i="25"/>
  <c r="N5" i="25"/>
  <c r="J76" i="33"/>
  <c r="J95" i="25"/>
  <c r="O5" i="25"/>
  <c r="K76" i="33"/>
  <c r="K95" i="25"/>
  <c r="P5" i="25"/>
  <c r="L76" i="33"/>
  <c r="M76" i="33"/>
  <c r="N76" i="33"/>
  <c r="O76" i="33"/>
  <c r="P76" i="33"/>
  <c r="Q76" i="33"/>
  <c r="S76" i="33"/>
  <c r="T76" i="33"/>
  <c r="U76" i="33"/>
  <c r="W76" i="33"/>
  <c r="X76" i="33"/>
  <c r="Y76" i="33"/>
  <c r="AB76" i="33"/>
  <c r="AC76" i="33"/>
  <c r="AD76" i="33"/>
  <c r="AE76" i="33"/>
  <c r="H58" i="25"/>
  <c r="H6" i="25"/>
  <c r="D77" i="33"/>
  <c r="I58" i="25"/>
  <c r="I6" i="25"/>
  <c r="E77" i="33"/>
  <c r="H80" i="25"/>
  <c r="J6" i="25"/>
  <c r="F77" i="33"/>
  <c r="I80" i="25"/>
  <c r="K6" i="25"/>
  <c r="G77" i="33"/>
  <c r="J80" i="25"/>
  <c r="L6" i="25"/>
  <c r="H77" i="33"/>
  <c r="H102" i="25"/>
  <c r="M6" i="25"/>
  <c r="I77" i="33"/>
  <c r="I102" i="25"/>
  <c r="N6" i="25"/>
  <c r="J77" i="33"/>
  <c r="J102" i="25"/>
  <c r="O6" i="25"/>
  <c r="K77" i="33"/>
  <c r="K102" i="25"/>
  <c r="P6" i="25"/>
  <c r="L77" i="33"/>
  <c r="M77" i="33"/>
  <c r="N77" i="33"/>
  <c r="O77" i="33"/>
  <c r="P77" i="33"/>
  <c r="Q77" i="33"/>
  <c r="S77" i="33"/>
  <c r="T77" i="33"/>
  <c r="U77" i="33"/>
  <c r="W77" i="33"/>
  <c r="X77" i="33"/>
  <c r="Y77" i="33"/>
  <c r="AB77" i="33"/>
  <c r="AC77" i="33"/>
  <c r="AD77" i="33"/>
  <c r="AE77" i="33"/>
  <c r="H65" i="25"/>
  <c r="H7" i="25"/>
  <c r="D78" i="33"/>
  <c r="I65" i="25"/>
  <c r="I7" i="25"/>
  <c r="E78" i="33"/>
  <c r="H87" i="25"/>
  <c r="J7" i="25"/>
  <c r="F78" i="33"/>
  <c r="I87" i="25"/>
  <c r="K7" i="25"/>
  <c r="G78" i="33"/>
  <c r="J87" i="25"/>
  <c r="L7" i="25"/>
  <c r="H78" i="33"/>
  <c r="H109" i="25"/>
  <c r="M7" i="25"/>
  <c r="I78" i="33"/>
  <c r="I109" i="25"/>
  <c r="N7" i="25"/>
  <c r="J78" i="33"/>
  <c r="J109" i="25"/>
  <c r="O7" i="25"/>
  <c r="K78" i="33"/>
  <c r="K109" i="25"/>
  <c r="P7" i="25"/>
  <c r="L78" i="33"/>
  <c r="M78" i="33"/>
  <c r="N78" i="33"/>
  <c r="O78" i="33"/>
  <c r="P78" i="33"/>
  <c r="Q78" i="33"/>
  <c r="S78" i="33"/>
  <c r="T78" i="33"/>
  <c r="U78" i="33"/>
  <c r="W78" i="33"/>
  <c r="X78" i="33"/>
  <c r="Y78" i="33"/>
  <c r="AB78" i="33"/>
  <c r="AC78" i="33"/>
  <c r="AD78" i="33"/>
  <c r="AE78" i="33"/>
  <c r="H51" i="26"/>
  <c r="H5" i="26"/>
  <c r="D79" i="33"/>
  <c r="I51" i="26"/>
  <c r="I5" i="26"/>
  <c r="E79" i="33"/>
  <c r="H73" i="26"/>
  <c r="J5" i="26"/>
  <c r="F79" i="33"/>
  <c r="I73" i="26"/>
  <c r="K5" i="26"/>
  <c r="G79" i="33"/>
  <c r="J73" i="26"/>
  <c r="L5" i="26"/>
  <c r="H79" i="33"/>
  <c r="H95" i="26"/>
  <c r="M5" i="26"/>
  <c r="I79" i="33"/>
  <c r="I95" i="26"/>
  <c r="N5" i="26"/>
  <c r="J79" i="33"/>
  <c r="J95" i="26"/>
  <c r="O5" i="26"/>
  <c r="K79" i="33"/>
  <c r="K95" i="26"/>
  <c r="P5" i="26"/>
  <c r="L79" i="33"/>
  <c r="H117" i="26"/>
  <c r="Q5" i="26"/>
  <c r="M79" i="33"/>
  <c r="I117" i="26"/>
  <c r="R5" i="26"/>
  <c r="N79" i="33"/>
  <c r="J117" i="26"/>
  <c r="S5" i="26"/>
  <c r="O79" i="33"/>
  <c r="K117" i="26"/>
  <c r="T5" i="26"/>
  <c r="P79" i="33"/>
  <c r="L117" i="26"/>
  <c r="U5" i="26"/>
  <c r="Q79" i="33"/>
  <c r="S79" i="33"/>
  <c r="T79" i="33"/>
  <c r="U79" i="33"/>
  <c r="V79" i="33"/>
  <c r="W79" i="33"/>
  <c r="X79" i="33"/>
  <c r="Y79" i="33"/>
  <c r="Z79" i="33"/>
  <c r="AB79" i="33"/>
  <c r="AC79" i="33"/>
  <c r="AD79" i="33"/>
  <c r="AE79" i="33"/>
  <c r="H58" i="26"/>
  <c r="H6" i="26"/>
  <c r="D80" i="33"/>
  <c r="I58" i="26"/>
  <c r="I6" i="26"/>
  <c r="E80" i="33"/>
  <c r="H80" i="26"/>
  <c r="J6" i="26"/>
  <c r="F80" i="33"/>
  <c r="I80" i="26"/>
  <c r="K6" i="26"/>
  <c r="G80" i="33"/>
  <c r="J80" i="26"/>
  <c r="L6" i="26"/>
  <c r="H80" i="33"/>
  <c r="H102" i="26"/>
  <c r="M6" i="26"/>
  <c r="I80" i="33"/>
  <c r="I102" i="26"/>
  <c r="N6" i="26"/>
  <c r="J80" i="33"/>
  <c r="J102" i="26"/>
  <c r="O6" i="26"/>
  <c r="K80" i="33"/>
  <c r="K102" i="26"/>
  <c r="P6" i="26"/>
  <c r="L80" i="33"/>
  <c r="H124" i="26"/>
  <c r="Q6" i="26"/>
  <c r="M80" i="33"/>
  <c r="I124" i="26"/>
  <c r="R6" i="26"/>
  <c r="N80" i="33"/>
  <c r="J124" i="26"/>
  <c r="S6" i="26"/>
  <c r="O80" i="33"/>
  <c r="K124" i="26"/>
  <c r="T6" i="26"/>
  <c r="P80" i="33"/>
  <c r="L124" i="26"/>
  <c r="U6" i="26"/>
  <c r="Q80" i="33"/>
  <c r="S80" i="33"/>
  <c r="T80" i="33"/>
  <c r="U80" i="33"/>
  <c r="V80" i="33"/>
  <c r="W80" i="33"/>
  <c r="X80" i="33"/>
  <c r="Y80" i="33"/>
  <c r="Z80" i="33"/>
  <c r="AB80" i="33"/>
  <c r="AC80" i="33"/>
  <c r="AD80" i="33"/>
  <c r="AE80" i="33"/>
  <c r="H65" i="26"/>
  <c r="H7" i="26"/>
  <c r="D81" i="33"/>
  <c r="I65" i="26"/>
  <c r="I7" i="26"/>
  <c r="E81" i="33"/>
  <c r="H87" i="26"/>
  <c r="J7" i="26"/>
  <c r="F81" i="33"/>
  <c r="I87" i="26"/>
  <c r="K7" i="26"/>
  <c r="G81" i="33"/>
  <c r="J87" i="26"/>
  <c r="L7" i="26"/>
  <c r="H81" i="33"/>
  <c r="H109" i="26"/>
  <c r="M7" i="26"/>
  <c r="I81" i="33"/>
  <c r="I109" i="26"/>
  <c r="N7" i="26"/>
  <c r="J81" i="33"/>
  <c r="J109" i="26"/>
  <c r="O7" i="26"/>
  <c r="K81" i="33"/>
  <c r="K109" i="26"/>
  <c r="P7" i="26"/>
  <c r="L81" i="33"/>
  <c r="H131" i="26"/>
  <c r="Q7" i="26"/>
  <c r="M81" i="33"/>
  <c r="I131" i="26"/>
  <c r="R7" i="26"/>
  <c r="N81" i="33"/>
  <c r="J131" i="26"/>
  <c r="S7" i="26"/>
  <c r="O81" i="33"/>
  <c r="K131" i="26"/>
  <c r="T7" i="26"/>
  <c r="P81" i="33"/>
  <c r="L131" i="26"/>
  <c r="U7" i="26"/>
  <c r="Q81" i="33"/>
  <c r="S81" i="33"/>
  <c r="T81" i="33"/>
  <c r="U81" i="33"/>
  <c r="V81" i="33"/>
  <c r="W81" i="33"/>
  <c r="X81" i="33"/>
  <c r="Y81" i="33"/>
  <c r="Z81" i="33"/>
  <c r="AB81" i="33"/>
  <c r="AC81" i="33"/>
  <c r="AD81" i="33"/>
  <c r="AE81" i="33"/>
  <c r="H51" i="27"/>
  <c r="H5" i="27"/>
  <c r="D82" i="33"/>
  <c r="I51" i="27"/>
  <c r="I5" i="27"/>
  <c r="E82" i="33"/>
  <c r="H73" i="27"/>
  <c r="J5" i="27"/>
  <c r="F82" i="33"/>
  <c r="I73" i="27"/>
  <c r="K5" i="27"/>
  <c r="G82" i="33"/>
  <c r="J73" i="27"/>
  <c r="L5" i="27"/>
  <c r="H82" i="33"/>
  <c r="H95" i="27"/>
  <c r="M5" i="27"/>
  <c r="I82" i="33"/>
  <c r="I95" i="27"/>
  <c r="N5" i="27"/>
  <c r="J82" i="33"/>
  <c r="J95" i="27"/>
  <c r="O5" i="27"/>
  <c r="K82" i="33"/>
  <c r="K95" i="27"/>
  <c r="P5" i="27"/>
  <c r="L82" i="33"/>
  <c r="H117" i="27"/>
  <c r="Q5" i="27"/>
  <c r="M82" i="33"/>
  <c r="I117" i="27"/>
  <c r="R5" i="27"/>
  <c r="N82" i="33"/>
  <c r="J117" i="27"/>
  <c r="S5" i="27"/>
  <c r="O82" i="33"/>
  <c r="K117" i="27"/>
  <c r="T5" i="27"/>
  <c r="P82" i="33"/>
  <c r="L117" i="27"/>
  <c r="U5" i="27"/>
  <c r="Q82" i="33"/>
  <c r="S82" i="33"/>
  <c r="T82" i="33"/>
  <c r="U82" i="33"/>
  <c r="V82" i="33"/>
  <c r="W82" i="33"/>
  <c r="X82" i="33"/>
  <c r="Y82" i="33"/>
  <c r="Z82" i="33"/>
  <c r="AB82" i="33"/>
  <c r="AC82" i="33"/>
  <c r="AD82" i="33"/>
  <c r="AE82" i="33"/>
  <c r="H58" i="27"/>
  <c r="H6" i="27"/>
  <c r="D83" i="33"/>
  <c r="I58" i="27"/>
  <c r="I6" i="27"/>
  <c r="E83" i="33"/>
  <c r="H80" i="27"/>
  <c r="J6" i="27"/>
  <c r="F83" i="33"/>
  <c r="I80" i="27"/>
  <c r="K6" i="27"/>
  <c r="G83" i="33"/>
  <c r="J80" i="27"/>
  <c r="L6" i="27"/>
  <c r="H83" i="33"/>
  <c r="H102" i="27"/>
  <c r="M6" i="27"/>
  <c r="I83" i="33"/>
  <c r="I102" i="27"/>
  <c r="N6" i="27"/>
  <c r="J83" i="33"/>
  <c r="J102" i="27"/>
  <c r="O6" i="27"/>
  <c r="K83" i="33"/>
  <c r="K102" i="27"/>
  <c r="P6" i="27"/>
  <c r="L83" i="33"/>
  <c r="H124" i="27"/>
  <c r="Q6" i="27"/>
  <c r="M83" i="33"/>
  <c r="I124" i="27"/>
  <c r="R6" i="27"/>
  <c r="N83" i="33"/>
  <c r="J124" i="27"/>
  <c r="S6" i="27"/>
  <c r="O83" i="33"/>
  <c r="K124" i="27"/>
  <c r="T6" i="27"/>
  <c r="P83" i="33"/>
  <c r="L124" i="27"/>
  <c r="U6" i="27"/>
  <c r="Q83" i="33"/>
  <c r="S83" i="33"/>
  <c r="T83" i="33"/>
  <c r="U83" i="33"/>
  <c r="V83" i="33"/>
  <c r="W83" i="33"/>
  <c r="X83" i="33"/>
  <c r="Y83" i="33"/>
  <c r="Z83" i="33"/>
  <c r="AB83" i="33"/>
  <c r="AC83" i="33"/>
  <c r="AD83" i="33"/>
  <c r="AE83" i="33"/>
  <c r="H65" i="27"/>
  <c r="H7" i="27"/>
  <c r="D84" i="33"/>
  <c r="I65" i="27"/>
  <c r="I7" i="27"/>
  <c r="E84" i="33"/>
  <c r="H87" i="27"/>
  <c r="J7" i="27"/>
  <c r="F84" i="33"/>
  <c r="I87" i="27"/>
  <c r="K7" i="27"/>
  <c r="G84" i="33"/>
  <c r="J87" i="27"/>
  <c r="L7" i="27"/>
  <c r="H84" i="33"/>
  <c r="H109" i="27"/>
  <c r="M7" i="27"/>
  <c r="I84" i="33"/>
  <c r="I109" i="27"/>
  <c r="N7" i="27"/>
  <c r="J84" i="33"/>
  <c r="J109" i="27"/>
  <c r="O7" i="27"/>
  <c r="K84" i="33"/>
  <c r="K109" i="27"/>
  <c r="P7" i="27"/>
  <c r="L84" i="33"/>
  <c r="H131" i="27"/>
  <c r="Q7" i="27"/>
  <c r="M84" i="33"/>
  <c r="I131" i="27"/>
  <c r="R7" i="27"/>
  <c r="N84" i="33"/>
  <c r="J131" i="27"/>
  <c r="S7" i="27"/>
  <c r="O84" i="33"/>
  <c r="K131" i="27"/>
  <c r="T7" i="27"/>
  <c r="P84" i="33"/>
  <c r="L131" i="27"/>
  <c r="U7" i="27"/>
  <c r="Q84" i="33"/>
  <c r="S84" i="33"/>
  <c r="T84" i="33"/>
  <c r="U84" i="33"/>
  <c r="V84" i="33"/>
  <c r="W84" i="33"/>
  <c r="X84" i="33"/>
  <c r="Y84" i="33"/>
  <c r="Z84" i="33"/>
  <c r="AB84" i="33"/>
  <c r="AC84" i="33"/>
  <c r="AD84" i="33"/>
  <c r="AE84" i="33"/>
  <c r="H51" i="28"/>
  <c r="H5" i="28"/>
  <c r="D85" i="33"/>
  <c r="I51" i="28"/>
  <c r="I5" i="28"/>
  <c r="E85" i="33"/>
  <c r="H73" i="28"/>
  <c r="J5" i="28"/>
  <c r="F85" i="33"/>
  <c r="I73" i="28"/>
  <c r="K5" i="28"/>
  <c r="G85" i="33"/>
  <c r="J73" i="28"/>
  <c r="L5" i="28"/>
  <c r="H85" i="33"/>
  <c r="H95" i="28"/>
  <c r="M5" i="28"/>
  <c r="I85" i="33"/>
  <c r="I95" i="28"/>
  <c r="N5" i="28"/>
  <c r="J85" i="33"/>
  <c r="J95" i="28"/>
  <c r="O5" i="28"/>
  <c r="K85" i="33"/>
  <c r="K95" i="28"/>
  <c r="P5" i="28"/>
  <c r="L85" i="33"/>
  <c r="H117" i="28"/>
  <c r="Q5" i="28"/>
  <c r="M85" i="33"/>
  <c r="I117" i="28"/>
  <c r="R5" i="28"/>
  <c r="N85" i="33"/>
  <c r="J117" i="28"/>
  <c r="S5" i="28"/>
  <c r="O85" i="33"/>
  <c r="K117" i="28"/>
  <c r="T5" i="28"/>
  <c r="P85" i="33"/>
  <c r="L117" i="28"/>
  <c r="U5" i="28"/>
  <c r="Q85" i="33"/>
  <c r="S85" i="33"/>
  <c r="T85" i="33"/>
  <c r="U85" i="33"/>
  <c r="V85" i="33"/>
  <c r="W85" i="33"/>
  <c r="X85" i="33"/>
  <c r="Y85" i="33"/>
  <c r="Z85" i="33"/>
  <c r="AB85" i="33"/>
  <c r="AC85" i="33"/>
  <c r="AD85" i="33"/>
  <c r="AE85" i="33"/>
  <c r="H58" i="28"/>
  <c r="H6" i="28"/>
  <c r="D86" i="33"/>
  <c r="I58" i="28"/>
  <c r="I6" i="28"/>
  <c r="E86" i="33"/>
  <c r="H80" i="28"/>
  <c r="J6" i="28"/>
  <c r="F86" i="33"/>
  <c r="I80" i="28"/>
  <c r="K6" i="28"/>
  <c r="G86" i="33"/>
  <c r="J80" i="28"/>
  <c r="L6" i="28"/>
  <c r="H86" i="33"/>
  <c r="H102" i="28"/>
  <c r="M6" i="28"/>
  <c r="I86" i="33"/>
  <c r="I102" i="28"/>
  <c r="N6" i="28"/>
  <c r="J86" i="33"/>
  <c r="J102" i="28"/>
  <c r="O6" i="28"/>
  <c r="K86" i="33"/>
  <c r="K102" i="28"/>
  <c r="P6" i="28"/>
  <c r="L86" i="33"/>
  <c r="H124" i="28"/>
  <c r="Q6" i="28"/>
  <c r="M86" i="33"/>
  <c r="I124" i="28"/>
  <c r="R6" i="28"/>
  <c r="N86" i="33"/>
  <c r="J124" i="28"/>
  <c r="S6" i="28"/>
  <c r="O86" i="33"/>
  <c r="K124" i="28"/>
  <c r="T6" i="28"/>
  <c r="P86" i="33"/>
  <c r="L124" i="28"/>
  <c r="U6" i="28"/>
  <c r="Q86" i="33"/>
  <c r="S86" i="33"/>
  <c r="T86" i="33"/>
  <c r="U86" i="33"/>
  <c r="V86" i="33"/>
  <c r="W86" i="33"/>
  <c r="X86" i="33"/>
  <c r="Y86" i="33"/>
  <c r="Z86" i="33"/>
  <c r="AB86" i="33"/>
  <c r="AC86" i="33"/>
  <c r="AD86" i="33"/>
  <c r="AE86" i="33"/>
  <c r="H65" i="28"/>
  <c r="H7" i="28"/>
  <c r="D87" i="33"/>
  <c r="I65" i="28"/>
  <c r="I7" i="28"/>
  <c r="E87" i="33"/>
  <c r="H87" i="28"/>
  <c r="J7" i="28"/>
  <c r="F87" i="33"/>
  <c r="I87" i="28"/>
  <c r="K7" i="28"/>
  <c r="G87" i="33"/>
  <c r="J87" i="28"/>
  <c r="L7" i="28"/>
  <c r="H87" i="33"/>
  <c r="H109" i="28"/>
  <c r="M7" i="28"/>
  <c r="I87" i="33"/>
  <c r="I109" i="28"/>
  <c r="N7" i="28"/>
  <c r="J87" i="33"/>
  <c r="J109" i="28"/>
  <c r="O7" i="28"/>
  <c r="K87" i="33"/>
  <c r="K109" i="28"/>
  <c r="P7" i="28"/>
  <c r="L87" i="33"/>
  <c r="H131" i="28"/>
  <c r="Q7" i="28"/>
  <c r="M87" i="33"/>
  <c r="I131" i="28"/>
  <c r="R7" i="28"/>
  <c r="N87" i="33"/>
  <c r="J131" i="28"/>
  <c r="S7" i="28"/>
  <c r="O87" i="33"/>
  <c r="K131" i="28"/>
  <c r="T7" i="28"/>
  <c r="P87" i="33"/>
  <c r="L131" i="28"/>
  <c r="U7" i="28"/>
  <c r="Q87" i="33"/>
  <c r="S87" i="33"/>
  <c r="T87" i="33"/>
  <c r="U87" i="33"/>
  <c r="V87" i="33"/>
  <c r="W87" i="33"/>
  <c r="X87" i="33"/>
  <c r="Y87" i="33"/>
  <c r="Z87" i="33"/>
  <c r="AB87" i="33"/>
  <c r="AC87" i="33"/>
  <c r="AD87" i="33"/>
  <c r="AE87" i="33"/>
  <c r="D92" i="33" a="1"/>
  <c r="D92" i="33"/>
  <c r="E92" i="33" a="1"/>
  <c r="E92" i="33"/>
  <c r="F92" i="33" a="1"/>
  <c r="F92" i="33"/>
  <c r="G92" i="33" a="1"/>
  <c r="G92" i="33"/>
  <c r="H92" i="33" a="1"/>
  <c r="H92" i="33"/>
  <c r="I92" i="33" a="1"/>
  <c r="I92" i="33"/>
  <c r="J92" i="33" a="1"/>
  <c r="J92" i="33"/>
  <c r="K92" i="33" a="1"/>
  <c r="K92" i="33"/>
  <c r="L92" i="33" a="1"/>
  <c r="L92" i="33"/>
  <c r="M92" i="33" a="1"/>
  <c r="M92" i="33"/>
  <c r="N92" i="33" a="1"/>
  <c r="N92" i="33"/>
  <c r="O92" i="33" a="1"/>
  <c r="O92" i="33"/>
  <c r="P92" i="33" a="1"/>
  <c r="P92" i="33"/>
  <c r="Q92" i="33" a="1"/>
  <c r="Q92" i="33"/>
  <c r="S92" i="33" a="1"/>
  <c r="S92" i="33"/>
  <c r="T92" i="33" a="1"/>
  <c r="T92" i="33"/>
  <c r="U92" i="33" a="1"/>
  <c r="U92" i="33"/>
  <c r="V92" i="33" a="1"/>
  <c r="V92" i="33"/>
  <c r="W92" i="33" a="1"/>
  <c r="W92" i="33"/>
  <c r="X92" i="33" a="1"/>
  <c r="X92" i="33"/>
  <c r="Y92" i="33" a="1"/>
  <c r="Y92" i="33"/>
  <c r="Z92" i="33" a="1"/>
  <c r="Z92" i="33"/>
  <c r="AB92" i="33" a="1"/>
  <c r="AB92" i="33"/>
  <c r="AC92" i="33" a="1"/>
  <c r="AC92" i="33"/>
  <c r="AD92" i="33" a="1"/>
  <c r="AD92" i="33"/>
  <c r="AE92" i="33" a="1"/>
  <c r="AE92" i="33"/>
  <c r="AF92" i="33"/>
  <c r="AG92" i="33"/>
  <c r="AO92" i="33"/>
  <c r="AP92" i="33"/>
  <c r="AQ92" i="33"/>
  <c r="AR92" i="33"/>
  <c r="AS92" i="33"/>
  <c r="AT92" i="33"/>
  <c r="D93" i="33" a="1"/>
  <c r="D93" i="33"/>
  <c r="E93" i="33" a="1"/>
  <c r="E93" i="33"/>
  <c r="F93" i="33" a="1"/>
  <c r="F93" i="33"/>
  <c r="G93" i="33" a="1"/>
  <c r="G93" i="33"/>
  <c r="H93" i="33" a="1"/>
  <c r="H93" i="33"/>
  <c r="I93" i="33" a="1"/>
  <c r="I93" i="33"/>
  <c r="J93" i="33" a="1"/>
  <c r="J93" i="33"/>
  <c r="K93" i="33" a="1"/>
  <c r="K93" i="33"/>
  <c r="L93" i="33" a="1"/>
  <c r="L93" i="33"/>
  <c r="M93" i="33" a="1"/>
  <c r="M93" i="33"/>
  <c r="N93" i="33" a="1"/>
  <c r="N93" i="33"/>
  <c r="O93" i="33" a="1"/>
  <c r="O93" i="33"/>
  <c r="P93" i="33" a="1"/>
  <c r="P93" i="33"/>
  <c r="Q93" i="33" a="1"/>
  <c r="Q93" i="33"/>
  <c r="S93" i="33" a="1"/>
  <c r="S93" i="33"/>
  <c r="T93" i="33" a="1"/>
  <c r="T93" i="33"/>
  <c r="U93" i="33" a="1"/>
  <c r="U93" i="33"/>
  <c r="V93" i="33" a="1"/>
  <c r="V93" i="33"/>
  <c r="W93" i="33" a="1"/>
  <c r="W93" i="33"/>
  <c r="X93" i="33" a="1"/>
  <c r="X93" i="33"/>
  <c r="Y93" i="33" a="1"/>
  <c r="Y93" i="33"/>
  <c r="Z93" i="33" a="1"/>
  <c r="Z93" i="33"/>
  <c r="AB93" i="33" a="1"/>
  <c r="AB93" i="33"/>
  <c r="AC93" i="33" a="1"/>
  <c r="AC93" i="33"/>
  <c r="AD93" i="33" a="1"/>
  <c r="AD93" i="33"/>
  <c r="AE93" i="33" a="1"/>
  <c r="AE93" i="33"/>
  <c r="AF93" i="33"/>
  <c r="AG93" i="33"/>
  <c r="AO93" i="33"/>
  <c r="AP93" i="33"/>
  <c r="AQ93" i="33"/>
  <c r="AR93" i="33"/>
  <c r="AS93" i="33"/>
  <c r="AT93" i="33"/>
  <c r="D94" i="33" a="1"/>
  <c r="D94" i="33"/>
  <c r="E94" i="33" a="1"/>
  <c r="E94" i="33"/>
  <c r="F94" i="33" a="1"/>
  <c r="F94" i="33"/>
  <c r="G94" i="33" a="1"/>
  <c r="G94" i="33"/>
  <c r="H94" i="33" a="1"/>
  <c r="H94" i="33"/>
  <c r="I94" i="33" a="1"/>
  <c r="I94" i="33"/>
  <c r="J94" i="33" a="1"/>
  <c r="J94" i="33"/>
  <c r="K94" i="33" a="1"/>
  <c r="K94" i="33"/>
  <c r="L94" i="33" a="1"/>
  <c r="L94" i="33"/>
  <c r="M94" i="33" a="1"/>
  <c r="M94" i="33"/>
  <c r="N94" i="33" a="1"/>
  <c r="N94" i="33"/>
  <c r="O94" i="33" a="1"/>
  <c r="O94" i="33"/>
  <c r="P94" i="33" a="1"/>
  <c r="P94" i="33"/>
  <c r="Q94" i="33" a="1"/>
  <c r="Q94" i="33"/>
  <c r="S94" i="33" a="1"/>
  <c r="S94" i="33"/>
  <c r="T94" i="33" a="1"/>
  <c r="T94" i="33"/>
  <c r="U94" i="33" a="1"/>
  <c r="U94" i="33"/>
  <c r="V94" i="33" a="1"/>
  <c r="V94" i="33"/>
  <c r="W94" i="33" a="1"/>
  <c r="W94" i="33"/>
  <c r="X94" i="33" a="1"/>
  <c r="X94" i="33"/>
  <c r="Y94" i="33" a="1"/>
  <c r="Y94" i="33"/>
  <c r="Z94" i="33" a="1"/>
  <c r="Z94" i="33"/>
  <c r="AB94" i="33" a="1"/>
  <c r="AB94" i="33"/>
  <c r="AC94" i="33" a="1"/>
  <c r="AC94" i="33"/>
  <c r="AD94" i="33" a="1"/>
  <c r="AD94" i="33"/>
  <c r="AE94" i="33" a="1"/>
  <c r="AE94" i="33"/>
  <c r="AF94" i="33"/>
  <c r="AG94" i="33"/>
  <c r="AO94" i="33"/>
  <c r="AP94" i="33"/>
  <c r="AQ94" i="33"/>
  <c r="AR94" i="33"/>
  <c r="AS94" i="33"/>
  <c r="AT94" i="33"/>
  <c r="D95" i="33" a="1"/>
  <c r="D95" i="33"/>
  <c r="E95" i="33" a="1"/>
  <c r="E95" i="33"/>
  <c r="F95" i="33" a="1"/>
  <c r="F95" i="33"/>
  <c r="G95" i="33" a="1"/>
  <c r="G95" i="33"/>
  <c r="H95" i="33" a="1"/>
  <c r="H95" i="33"/>
  <c r="I95" i="33" a="1"/>
  <c r="I95" i="33"/>
  <c r="J95" i="33" a="1"/>
  <c r="J95" i="33"/>
  <c r="K95" i="33" a="1"/>
  <c r="K95" i="33"/>
  <c r="L95" i="33" a="1"/>
  <c r="L95" i="33"/>
  <c r="M95" i="33" a="1"/>
  <c r="M95" i="33"/>
  <c r="N95" i="33" a="1"/>
  <c r="N95" i="33"/>
  <c r="O95" i="33" a="1"/>
  <c r="O95" i="33"/>
  <c r="P95" i="33" a="1"/>
  <c r="P95" i="33"/>
  <c r="Q95" i="33" a="1"/>
  <c r="Q95" i="33"/>
  <c r="S95" i="33" a="1"/>
  <c r="S95" i="33"/>
  <c r="T95" i="33" a="1"/>
  <c r="T95" i="33"/>
  <c r="U95" i="33" a="1"/>
  <c r="U95" i="33"/>
  <c r="V95" i="33" a="1"/>
  <c r="V95" i="33"/>
  <c r="W95" i="33" a="1"/>
  <c r="W95" i="33"/>
  <c r="X95" i="33" a="1"/>
  <c r="X95" i="33"/>
  <c r="Y95" i="33" a="1"/>
  <c r="Y95" i="33"/>
  <c r="Z95" i="33" a="1"/>
  <c r="Z95" i="33"/>
  <c r="AB95" i="33" a="1"/>
  <c r="AB95" i="33"/>
  <c r="AC95" i="33" a="1"/>
  <c r="AC95" i="33"/>
  <c r="AD95" i="33" a="1"/>
  <c r="AD95" i="33"/>
  <c r="AE95" i="33" a="1"/>
  <c r="AE95" i="33"/>
  <c r="AF95" i="33"/>
  <c r="AG95" i="33"/>
  <c r="AO95" i="33"/>
  <c r="AP95" i="33"/>
  <c r="AQ95" i="33"/>
  <c r="AR95" i="33"/>
  <c r="AS95" i="33"/>
  <c r="AT95" i="33"/>
  <c r="D96" i="33" a="1"/>
  <c r="D96" i="33"/>
  <c r="E96" i="33" a="1"/>
  <c r="E96" i="33"/>
  <c r="F96" i="33" a="1"/>
  <c r="F96" i="33"/>
  <c r="G96" i="33" a="1"/>
  <c r="G96" i="33"/>
  <c r="H96" i="33" a="1"/>
  <c r="H96" i="33"/>
  <c r="I96" i="33" a="1"/>
  <c r="I96" i="33"/>
  <c r="J96" i="33" a="1"/>
  <c r="J96" i="33"/>
  <c r="K96" i="33" a="1"/>
  <c r="K96" i="33"/>
  <c r="L96" i="33" a="1"/>
  <c r="L96" i="33"/>
  <c r="M96" i="33" a="1"/>
  <c r="M96" i="33"/>
  <c r="N96" i="33" a="1"/>
  <c r="N96" i="33"/>
  <c r="O96" i="33" a="1"/>
  <c r="O96" i="33"/>
  <c r="P96" i="33" a="1"/>
  <c r="P96" i="33"/>
  <c r="Q96" i="33" a="1"/>
  <c r="Q96" i="33"/>
  <c r="S96" i="33" a="1"/>
  <c r="S96" i="33"/>
  <c r="T96" i="33" a="1"/>
  <c r="T96" i="33"/>
  <c r="U96" i="33" a="1"/>
  <c r="U96" i="33"/>
  <c r="V96" i="33" a="1"/>
  <c r="V96" i="33"/>
  <c r="W96" i="33" a="1"/>
  <c r="W96" i="33"/>
  <c r="X96" i="33" a="1"/>
  <c r="X96" i="33"/>
  <c r="Y96" i="33" a="1"/>
  <c r="Y96" i="33"/>
  <c r="Z96" i="33" a="1"/>
  <c r="Z96" i="33"/>
  <c r="AB96" i="33" a="1"/>
  <c r="AB96" i="33"/>
  <c r="AC96" i="33" a="1"/>
  <c r="AC96" i="33"/>
  <c r="AD96" i="33" a="1"/>
  <c r="AD96" i="33"/>
  <c r="AE96" i="33" a="1"/>
  <c r="AE96" i="33"/>
  <c r="AF96" i="33"/>
  <c r="AG96" i="33"/>
  <c r="AO96" i="33"/>
  <c r="AP96" i="33"/>
  <c r="AQ96" i="33"/>
  <c r="AR96" i="33"/>
  <c r="AS96" i="33"/>
  <c r="AT96" i="33"/>
  <c r="D97" i="33" a="1"/>
  <c r="D97" i="33"/>
  <c r="E97" i="33" a="1"/>
  <c r="E97" i="33"/>
  <c r="F97" i="33" a="1"/>
  <c r="F97" i="33"/>
  <c r="G97" i="33" a="1"/>
  <c r="G97" i="33"/>
  <c r="H97" i="33" a="1"/>
  <c r="H97" i="33"/>
  <c r="I97" i="33" a="1"/>
  <c r="I97" i="33"/>
  <c r="J97" i="33" a="1"/>
  <c r="J97" i="33"/>
  <c r="K97" i="33" a="1"/>
  <c r="K97" i="33"/>
  <c r="L97" i="33" a="1"/>
  <c r="L97" i="33"/>
  <c r="M97" i="33" a="1"/>
  <c r="M97" i="33"/>
  <c r="N97" i="33" a="1"/>
  <c r="N97" i="33"/>
  <c r="O97" i="33" a="1"/>
  <c r="O97" i="33"/>
  <c r="P97" i="33" a="1"/>
  <c r="P97" i="33"/>
  <c r="Q97" i="33" a="1"/>
  <c r="Q97" i="33"/>
  <c r="S97" i="33" a="1"/>
  <c r="S97" i="33"/>
  <c r="T97" i="33" a="1"/>
  <c r="T97" i="33"/>
  <c r="U97" i="33" a="1"/>
  <c r="U97" i="33"/>
  <c r="V97" i="33" a="1"/>
  <c r="V97" i="33"/>
  <c r="W97" i="33" a="1"/>
  <c r="W97" i="33"/>
  <c r="X97" i="33" a="1"/>
  <c r="X97" i="33"/>
  <c r="Y97" i="33" a="1"/>
  <c r="Y97" i="33"/>
  <c r="Z97" i="33" a="1"/>
  <c r="Z97" i="33"/>
  <c r="AB97" i="33" a="1"/>
  <c r="AB97" i="33"/>
  <c r="AC97" i="33" a="1"/>
  <c r="AC97" i="33"/>
  <c r="AD97" i="33" a="1"/>
  <c r="AD97" i="33"/>
  <c r="AE97" i="33" a="1"/>
  <c r="AE97" i="33"/>
  <c r="AF97" i="33"/>
  <c r="AG97" i="33"/>
  <c r="AO97" i="33"/>
  <c r="AP97" i="33"/>
  <c r="AQ97" i="33"/>
  <c r="AR97" i="33"/>
  <c r="AS97" i="33"/>
  <c r="AT97" i="33"/>
  <c r="D98" i="33" a="1"/>
  <c r="D98" i="33"/>
  <c r="E98" i="33" a="1"/>
  <c r="E98" i="33"/>
  <c r="F98" i="33" a="1"/>
  <c r="F98" i="33"/>
  <c r="G98" i="33" a="1"/>
  <c r="G98" i="33"/>
  <c r="H98" i="33" a="1"/>
  <c r="H98" i="33"/>
  <c r="I98" i="33" a="1"/>
  <c r="I98" i="33"/>
  <c r="J98" i="33" a="1"/>
  <c r="J98" i="33"/>
  <c r="K98" i="33" a="1"/>
  <c r="K98" i="33"/>
  <c r="L98" i="33" a="1"/>
  <c r="L98" i="33"/>
  <c r="M98" i="33" a="1"/>
  <c r="M98" i="33"/>
  <c r="N98" i="33" a="1"/>
  <c r="N98" i="33"/>
  <c r="O98" i="33" a="1"/>
  <c r="O98" i="33"/>
  <c r="P98" i="33" a="1"/>
  <c r="P98" i="33"/>
  <c r="Q98" i="33" a="1"/>
  <c r="Q98" i="33"/>
  <c r="S98" i="33" a="1"/>
  <c r="S98" i="33"/>
  <c r="T98" i="33" a="1"/>
  <c r="T98" i="33"/>
  <c r="U98" i="33" a="1"/>
  <c r="U98" i="33"/>
  <c r="V98" i="33" a="1"/>
  <c r="V98" i="33"/>
  <c r="W98" i="33" a="1"/>
  <c r="W98" i="33"/>
  <c r="X98" i="33" a="1"/>
  <c r="X98" i="33"/>
  <c r="Y98" i="33" a="1"/>
  <c r="Y98" i="33"/>
  <c r="Z98" i="33" a="1"/>
  <c r="Z98" i="33"/>
  <c r="AB98" i="33" a="1"/>
  <c r="AB98" i="33"/>
  <c r="AC98" i="33" a="1"/>
  <c r="AC98" i="33"/>
  <c r="AD98" i="33" a="1"/>
  <c r="AD98" i="33"/>
  <c r="AE98" i="33" a="1"/>
  <c r="AE98" i="33"/>
  <c r="AF98" i="33"/>
  <c r="AG98" i="33"/>
  <c r="AO98" i="33"/>
  <c r="AP98" i="33"/>
  <c r="AQ98" i="33"/>
  <c r="AR98" i="33"/>
  <c r="AS98" i="33"/>
  <c r="AT98" i="33"/>
  <c r="D99" i="33" a="1"/>
  <c r="D99" i="33"/>
  <c r="E99" i="33" a="1"/>
  <c r="E99" i="33"/>
  <c r="F99" i="33" a="1"/>
  <c r="F99" i="33"/>
  <c r="G99" i="33" a="1"/>
  <c r="G99" i="33"/>
  <c r="H99" i="33" a="1"/>
  <c r="H99" i="33"/>
  <c r="I99" i="33" a="1"/>
  <c r="I99" i="33"/>
  <c r="J99" i="33" a="1"/>
  <c r="J99" i="33"/>
  <c r="K99" i="33" a="1"/>
  <c r="K99" i="33"/>
  <c r="L99" i="33" a="1"/>
  <c r="L99" i="33"/>
  <c r="M99" i="33" a="1"/>
  <c r="M99" i="33"/>
  <c r="N99" i="33" a="1"/>
  <c r="N99" i="33"/>
  <c r="O99" i="33" a="1"/>
  <c r="O99" i="33"/>
  <c r="P99" i="33" a="1"/>
  <c r="P99" i="33"/>
  <c r="Q99" i="33" a="1"/>
  <c r="Q99" i="33"/>
  <c r="S99" i="33" a="1"/>
  <c r="S99" i="33"/>
  <c r="T99" i="33" a="1"/>
  <c r="T99" i="33"/>
  <c r="U99" i="33" a="1"/>
  <c r="U99" i="33"/>
  <c r="V99" i="33" a="1"/>
  <c r="V99" i="33"/>
  <c r="W99" i="33" a="1"/>
  <c r="W99" i="33"/>
  <c r="X99" i="33" a="1"/>
  <c r="X99" i="33"/>
  <c r="Y99" i="33" a="1"/>
  <c r="Y99" i="33"/>
  <c r="Z99" i="33" a="1"/>
  <c r="Z99" i="33"/>
  <c r="AB99" i="33" a="1"/>
  <c r="AB99" i="33"/>
  <c r="AC99" i="33" a="1"/>
  <c r="AC99" i="33"/>
  <c r="AD99" i="33" a="1"/>
  <c r="AD99" i="33"/>
  <c r="AE99" i="33" a="1"/>
  <c r="AE99" i="33"/>
  <c r="AF99" i="33"/>
  <c r="AG99" i="33"/>
  <c r="AO99" i="33"/>
  <c r="AP99" i="33"/>
  <c r="AQ99" i="33"/>
  <c r="AR99" i="33"/>
  <c r="AS99" i="33"/>
  <c r="AT99" i="33"/>
  <c r="D100" i="33" a="1"/>
  <c r="D100" i="33"/>
  <c r="E100" i="33" a="1"/>
  <c r="E100" i="33"/>
  <c r="F100" i="33" a="1"/>
  <c r="F100" i="33"/>
  <c r="G100" i="33" a="1"/>
  <c r="G100" i="33"/>
  <c r="H100" i="33" a="1"/>
  <c r="H100" i="33"/>
  <c r="I100" i="33" a="1"/>
  <c r="I100" i="33"/>
  <c r="J100" i="33" a="1"/>
  <c r="J100" i="33"/>
  <c r="K100" i="33" a="1"/>
  <c r="K100" i="33"/>
  <c r="L100" i="33" a="1"/>
  <c r="L100" i="33"/>
  <c r="M100" i="33" a="1"/>
  <c r="M100" i="33"/>
  <c r="N100" i="33" a="1"/>
  <c r="N100" i="33"/>
  <c r="O100" i="33" a="1"/>
  <c r="O100" i="33"/>
  <c r="P100" i="33" a="1"/>
  <c r="P100" i="33"/>
  <c r="Q100" i="33" a="1"/>
  <c r="Q100" i="33"/>
  <c r="S100" i="33" a="1"/>
  <c r="S100" i="33"/>
  <c r="T100" i="33" a="1"/>
  <c r="T100" i="33"/>
  <c r="U100" i="33" a="1"/>
  <c r="U100" i="33"/>
  <c r="V100" i="33" a="1"/>
  <c r="V100" i="33"/>
  <c r="W100" i="33" a="1"/>
  <c r="W100" i="33"/>
  <c r="X100" i="33" a="1"/>
  <c r="X100" i="33"/>
  <c r="Y100" i="33" a="1"/>
  <c r="Y100" i="33"/>
  <c r="Z100" i="33" a="1"/>
  <c r="Z100" i="33"/>
  <c r="AB100" i="33" a="1"/>
  <c r="AB100" i="33"/>
  <c r="AC100" i="33" a="1"/>
  <c r="AC100" i="33"/>
  <c r="AD100" i="33" a="1"/>
  <c r="AD100" i="33"/>
  <c r="AE100" i="33" a="1"/>
  <c r="AE100" i="33"/>
  <c r="AF100" i="33"/>
  <c r="AG100" i="33"/>
  <c r="AO100" i="33"/>
  <c r="AP100" i="33"/>
  <c r="AQ100" i="33"/>
  <c r="AR100" i="33"/>
  <c r="AS100" i="33"/>
  <c r="AT100" i="33"/>
  <c r="D101" i="33" a="1"/>
  <c r="D101" i="33"/>
  <c r="E101" i="33" a="1"/>
  <c r="E101" i="33"/>
  <c r="F101" i="33" a="1"/>
  <c r="F101" i="33"/>
  <c r="G101" i="33" a="1"/>
  <c r="G101" i="33"/>
  <c r="H101" i="33" a="1"/>
  <c r="H101" i="33"/>
  <c r="I101" i="33" a="1"/>
  <c r="I101" i="33"/>
  <c r="J101" i="33" a="1"/>
  <c r="J101" i="33"/>
  <c r="K101" i="33" a="1"/>
  <c r="K101" i="33"/>
  <c r="L101" i="33" a="1"/>
  <c r="L101" i="33"/>
  <c r="M101" i="33" a="1"/>
  <c r="M101" i="33"/>
  <c r="N101" i="33" a="1"/>
  <c r="N101" i="33"/>
  <c r="O101" i="33" a="1"/>
  <c r="O101" i="33"/>
  <c r="P101" i="33" a="1"/>
  <c r="P101" i="33"/>
  <c r="Q101" i="33" a="1"/>
  <c r="Q101" i="33"/>
  <c r="S101" i="33" a="1"/>
  <c r="S101" i="33"/>
  <c r="T101" i="33" a="1"/>
  <c r="T101" i="33"/>
  <c r="U101" i="33" a="1"/>
  <c r="U101" i="33"/>
  <c r="V101" i="33" a="1"/>
  <c r="V101" i="33"/>
  <c r="W101" i="33" a="1"/>
  <c r="W101" i="33"/>
  <c r="X101" i="33" a="1"/>
  <c r="X101" i="33"/>
  <c r="Y101" i="33" a="1"/>
  <c r="Y101" i="33"/>
  <c r="Z101" i="33" a="1"/>
  <c r="Z101" i="33"/>
  <c r="AB101" i="33" a="1"/>
  <c r="AB101" i="33"/>
  <c r="AC101" i="33" a="1"/>
  <c r="AC101" i="33"/>
  <c r="AD101" i="33" a="1"/>
  <c r="AD101" i="33"/>
  <c r="AE101" i="33" a="1"/>
  <c r="AE101" i="33"/>
  <c r="AF101" i="33"/>
  <c r="AG101" i="33"/>
  <c r="AO101" i="33"/>
  <c r="AP101" i="33"/>
  <c r="AQ101" i="33"/>
  <c r="AR101" i="33"/>
  <c r="AS101" i="33"/>
  <c r="AT101" i="33"/>
  <c r="D102" i="33" a="1"/>
  <c r="D102" i="33"/>
  <c r="E102" i="33" a="1"/>
  <c r="E102" i="33"/>
  <c r="F102" i="33" a="1"/>
  <c r="F102" i="33"/>
  <c r="G102" i="33" a="1"/>
  <c r="G102" i="33"/>
  <c r="H102" i="33" a="1"/>
  <c r="H102" i="33"/>
  <c r="I102" i="33" a="1"/>
  <c r="I102" i="33"/>
  <c r="J102" i="33" a="1"/>
  <c r="J102" i="33"/>
  <c r="K102" i="33" a="1"/>
  <c r="K102" i="33"/>
  <c r="L102" i="33" a="1"/>
  <c r="L102" i="33"/>
  <c r="M102" i="33" a="1"/>
  <c r="M102" i="33"/>
  <c r="N102" i="33" a="1"/>
  <c r="N102" i="33"/>
  <c r="O102" i="33" a="1"/>
  <c r="O102" i="33"/>
  <c r="P102" i="33" a="1"/>
  <c r="P102" i="33"/>
  <c r="Q102" i="33" a="1"/>
  <c r="Q102" i="33"/>
  <c r="S102" i="33" a="1"/>
  <c r="S102" i="33"/>
  <c r="T102" i="33" a="1"/>
  <c r="T102" i="33"/>
  <c r="U102" i="33" a="1"/>
  <c r="U102" i="33"/>
  <c r="V102" i="33" a="1"/>
  <c r="V102" i="33"/>
  <c r="W102" i="33" a="1"/>
  <c r="W102" i="33"/>
  <c r="X102" i="33" a="1"/>
  <c r="X102" i="33"/>
  <c r="Y102" i="33" a="1"/>
  <c r="Y102" i="33"/>
  <c r="Z102" i="33" a="1"/>
  <c r="Z102" i="33"/>
  <c r="AB102" i="33" a="1"/>
  <c r="AB102" i="33"/>
  <c r="AC102" i="33" a="1"/>
  <c r="AC102" i="33"/>
  <c r="AD102" i="33" a="1"/>
  <c r="AD102" i="33"/>
  <c r="AE102" i="33" a="1"/>
  <c r="AE102" i="33"/>
  <c r="AF102" i="33"/>
  <c r="AG102" i="33"/>
  <c r="AO102" i="33"/>
  <c r="AP102" i="33"/>
  <c r="AQ102" i="33"/>
  <c r="AR102" i="33"/>
  <c r="AS102" i="33"/>
  <c r="AT102" i="33"/>
  <c r="D103" i="33" a="1"/>
  <c r="D103" i="33"/>
  <c r="E103" i="33" a="1"/>
  <c r="E103" i="33"/>
  <c r="F103" i="33" a="1"/>
  <c r="F103" i="33"/>
  <c r="G103" i="33" a="1"/>
  <c r="G103" i="33"/>
  <c r="H103" i="33" a="1"/>
  <c r="H103" i="33"/>
  <c r="I103" i="33" a="1"/>
  <c r="I103" i="33"/>
  <c r="J103" i="33" a="1"/>
  <c r="J103" i="33"/>
  <c r="K103" i="33" a="1"/>
  <c r="K103" i="33"/>
  <c r="L103" i="33" a="1"/>
  <c r="L103" i="33"/>
  <c r="M103" i="33" a="1"/>
  <c r="M103" i="33"/>
  <c r="N103" i="33" a="1"/>
  <c r="N103" i="33"/>
  <c r="O103" i="33" a="1"/>
  <c r="O103" i="33"/>
  <c r="P103" i="33" a="1"/>
  <c r="P103" i="33"/>
  <c r="Q103" i="33" a="1"/>
  <c r="Q103" i="33"/>
  <c r="S103" i="33" a="1"/>
  <c r="S103" i="33"/>
  <c r="T103" i="33" a="1"/>
  <c r="T103" i="33"/>
  <c r="U103" i="33" a="1"/>
  <c r="U103" i="33"/>
  <c r="V103" i="33" a="1"/>
  <c r="V103" i="33"/>
  <c r="W103" i="33" a="1"/>
  <c r="W103" i="33"/>
  <c r="X103" i="33" a="1"/>
  <c r="X103" i="33"/>
  <c r="Y103" i="33" a="1"/>
  <c r="Y103" i="33"/>
  <c r="Z103" i="33" a="1"/>
  <c r="Z103" i="33"/>
  <c r="AB103" i="33" a="1"/>
  <c r="AB103" i="33"/>
  <c r="AC103" i="33" a="1"/>
  <c r="AC103" i="33"/>
  <c r="AD103" i="33" a="1"/>
  <c r="AD103" i="33"/>
  <c r="AE103" i="33" a="1"/>
  <c r="AE103" i="33"/>
  <c r="AF103" i="33"/>
  <c r="AG103" i="33"/>
  <c r="AO103" i="33"/>
  <c r="AP103" i="33"/>
  <c r="AQ103" i="33"/>
  <c r="AR103" i="33"/>
  <c r="AS103" i="33"/>
  <c r="AT103" i="33"/>
  <c r="D104" i="33" a="1"/>
  <c r="D104" i="33"/>
  <c r="E104" i="33" a="1"/>
  <c r="E104" i="33"/>
  <c r="F104" i="33" a="1"/>
  <c r="F104" i="33"/>
  <c r="G104" i="33" a="1"/>
  <c r="G104" i="33"/>
  <c r="H104" i="33" a="1"/>
  <c r="H104" i="33"/>
  <c r="I104" i="33" a="1"/>
  <c r="I104" i="33"/>
  <c r="J104" i="33" a="1"/>
  <c r="J104" i="33"/>
  <c r="K104" i="33" a="1"/>
  <c r="K104" i="33"/>
  <c r="L104" i="33" a="1"/>
  <c r="L104" i="33"/>
  <c r="M104" i="33" a="1"/>
  <c r="M104" i="33"/>
  <c r="N104" i="33" a="1"/>
  <c r="N104" i="33"/>
  <c r="O104" i="33" a="1"/>
  <c r="O104" i="33"/>
  <c r="P104" i="33" a="1"/>
  <c r="P104" i="33"/>
  <c r="Q104" i="33" a="1"/>
  <c r="Q104" i="33"/>
  <c r="S104" i="33" a="1"/>
  <c r="S104" i="33"/>
  <c r="T104" i="33" a="1"/>
  <c r="T104" i="33"/>
  <c r="U104" i="33" a="1"/>
  <c r="U104" i="33"/>
  <c r="V104" i="33" a="1"/>
  <c r="V104" i="33"/>
  <c r="W104" i="33" a="1"/>
  <c r="W104" i="33"/>
  <c r="X104" i="33" a="1"/>
  <c r="X104" i="33"/>
  <c r="Y104" i="33" a="1"/>
  <c r="Y104" i="33"/>
  <c r="Z104" i="33" a="1"/>
  <c r="Z104" i="33"/>
  <c r="AB104" i="33" a="1"/>
  <c r="AB104" i="33"/>
  <c r="AC104" i="33" a="1"/>
  <c r="AC104" i="33"/>
  <c r="AD104" i="33" a="1"/>
  <c r="AD104" i="33"/>
  <c r="AE104" i="33" a="1"/>
  <c r="AE104" i="33"/>
  <c r="AF104" i="33"/>
  <c r="AG104" i="33"/>
  <c r="AO104" i="33"/>
  <c r="AP104" i="33"/>
  <c r="AQ104" i="33"/>
  <c r="AR104" i="33"/>
  <c r="AS104" i="33"/>
  <c r="AT104" i="33"/>
  <c r="D105" i="33" a="1"/>
  <c r="D105" i="33"/>
  <c r="E105" i="33" a="1"/>
  <c r="E105" i="33"/>
  <c r="F105" i="33" a="1"/>
  <c r="F105" i="33"/>
  <c r="G105" i="33" a="1"/>
  <c r="G105" i="33"/>
  <c r="H105" i="33" a="1"/>
  <c r="H105" i="33"/>
  <c r="I105" i="33" a="1"/>
  <c r="I105" i="33"/>
  <c r="J105" i="33" a="1"/>
  <c r="J105" i="33"/>
  <c r="K105" i="33" a="1"/>
  <c r="K105" i="33"/>
  <c r="L105" i="33" a="1"/>
  <c r="L105" i="33"/>
  <c r="M105" i="33" a="1"/>
  <c r="M105" i="33"/>
  <c r="N105" i="33" a="1"/>
  <c r="N105" i="33"/>
  <c r="O105" i="33" a="1"/>
  <c r="O105" i="33"/>
  <c r="P105" i="33" a="1"/>
  <c r="P105" i="33"/>
  <c r="Q105" i="33" a="1"/>
  <c r="Q105" i="33"/>
  <c r="S105" i="33" a="1"/>
  <c r="S105" i="33"/>
  <c r="T105" i="33" a="1"/>
  <c r="T105" i="33"/>
  <c r="U105" i="33" a="1"/>
  <c r="U105" i="33"/>
  <c r="V105" i="33" a="1"/>
  <c r="V105" i="33"/>
  <c r="W105" i="33" a="1"/>
  <c r="W105" i="33"/>
  <c r="X105" i="33" a="1"/>
  <c r="X105" i="33"/>
  <c r="Y105" i="33" a="1"/>
  <c r="Y105" i="33"/>
  <c r="Z105" i="33" a="1"/>
  <c r="Z105" i="33"/>
  <c r="AB105" i="33" a="1"/>
  <c r="AB105" i="33"/>
  <c r="AC105" i="33" a="1"/>
  <c r="AC105" i="33"/>
  <c r="AD105" i="33" a="1"/>
  <c r="AD105" i="33"/>
  <c r="AE105" i="33" a="1"/>
  <c r="AE105" i="33"/>
  <c r="AF105" i="33"/>
  <c r="AG105" i="33"/>
  <c r="AO105" i="33"/>
  <c r="AP105" i="33"/>
  <c r="AQ105" i="33"/>
  <c r="AR105" i="33"/>
  <c r="AS105" i="33"/>
  <c r="AT105" i="33"/>
  <c r="D106" i="33" a="1"/>
  <c r="D106" i="33"/>
  <c r="E106" i="33" a="1"/>
  <c r="E106" i="33"/>
  <c r="F106" i="33" a="1"/>
  <c r="F106" i="33"/>
  <c r="G106" i="33" a="1"/>
  <c r="G106" i="33"/>
  <c r="H106" i="33" a="1"/>
  <c r="H106" i="33"/>
  <c r="I106" i="33" a="1"/>
  <c r="I106" i="33"/>
  <c r="J106" i="33" a="1"/>
  <c r="J106" i="33"/>
  <c r="K106" i="33" a="1"/>
  <c r="K106" i="33"/>
  <c r="L106" i="33" a="1"/>
  <c r="L106" i="33"/>
  <c r="M106" i="33" a="1"/>
  <c r="M106" i="33"/>
  <c r="N106" i="33" a="1"/>
  <c r="N106" i="33"/>
  <c r="O106" i="33" a="1"/>
  <c r="O106" i="33"/>
  <c r="P106" i="33" a="1"/>
  <c r="P106" i="33"/>
  <c r="Q106" i="33" a="1"/>
  <c r="Q106" i="33"/>
  <c r="S106" i="33" a="1"/>
  <c r="S106" i="33"/>
  <c r="T106" i="33" a="1"/>
  <c r="T106" i="33"/>
  <c r="U106" i="33" a="1"/>
  <c r="U106" i="33"/>
  <c r="V106" i="33" a="1"/>
  <c r="V106" i="33"/>
  <c r="W106" i="33" a="1"/>
  <c r="W106" i="33"/>
  <c r="X106" i="33" a="1"/>
  <c r="X106" i="33"/>
  <c r="Y106" i="33" a="1"/>
  <c r="Y106" i="33"/>
  <c r="Z106" i="33" a="1"/>
  <c r="Z106" i="33"/>
  <c r="AB106" i="33" a="1"/>
  <c r="AB106" i="33"/>
  <c r="AC106" i="33" a="1"/>
  <c r="AC106" i="33"/>
  <c r="AD106" i="33" a="1"/>
  <c r="AD106" i="33"/>
  <c r="AE106" i="33" a="1"/>
  <c r="AE106" i="33"/>
  <c r="AF106" i="33"/>
  <c r="AG106" i="33"/>
  <c r="AO106" i="33"/>
  <c r="AP106" i="33"/>
  <c r="AQ106" i="33"/>
  <c r="AR106" i="33"/>
  <c r="AS106" i="33"/>
  <c r="AT106" i="33"/>
  <c r="D107" i="33" a="1"/>
  <c r="D107" i="33"/>
  <c r="E107" i="33" a="1"/>
  <c r="E107" i="33"/>
  <c r="F107" i="33" a="1"/>
  <c r="F107" i="33"/>
  <c r="G107" i="33" a="1"/>
  <c r="G107" i="33"/>
  <c r="H107" i="33" a="1"/>
  <c r="H107" i="33"/>
  <c r="I107" i="33" a="1"/>
  <c r="I107" i="33"/>
  <c r="J107" i="33" a="1"/>
  <c r="J107" i="33"/>
  <c r="K107" i="33" a="1"/>
  <c r="K107" i="33"/>
  <c r="L107" i="33" a="1"/>
  <c r="L107" i="33"/>
  <c r="M107" i="33" a="1"/>
  <c r="M107" i="33"/>
  <c r="N107" i="33" a="1"/>
  <c r="N107" i="33"/>
  <c r="O107" i="33" a="1"/>
  <c r="O107" i="33"/>
  <c r="P107" i="33" a="1"/>
  <c r="P107" i="33"/>
  <c r="Q107" i="33" a="1"/>
  <c r="Q107" i="33"/>
  <c r="S107" i="33" a="1"/>
  <c r="S107" i="33"/>
  <c r="T107" i="33" a="1"/>
  <c r="T107" i="33"/>
  <c r="U107" i="33" a="1"/>
  <c r="U107" i="33"/>
  <c r="V107" i="33" a="1"/>
  <c r="V107" i="33"/>
  <c r="W107" i="33" a="1"/>
  <c r="W107" i="33"/>
  <c r="X107" i="33" a="1"/>
  <c r="X107" i="33"/>
  <c r="Y107" i="33" a="1"/>
  <c r="Y107" i="33"/>
  <c r="Z107" i="33" a="1"/>
  <c r="Z107" i="33"/>
  <c r="AB107" i="33" a="1"/>
  <c r="AB107" i="33"/>
  <c r="AC107" i="33" a="1"/>
  <c r="AC107" i="33"/>
  <c r="AD107" i="33" a="1"/>
  <c r="AD107" i="33"/>
  <c r="AE107" i="33" a="1"/>
  <c r="AE107" i="33"/>
  <c r="AF107" i="33"/>
  <c r="AG107" i="33"/>
  <c r="AO107" i="33"/>
  <c r="AP107" i="33"/>
  <c r="AQ107" i="33"/>
  <c r="AR107" i="33"/>
  <c r="AS107" i="33"/>
  <c r="AT107" i="33"/>
  <c r="D108" i="33" a="1"/>
  <c r="D108" i="33"/>
  <c r="E108" i="33" a="1"/>
  <c r="E108" i="33"/>
  <c r="F108" i="33" a="1"/>
  <c r="F108" i="33"/>
  <c r="G108" i="33" a="1"/>
  <c r="G108" i="33"/>
  <c r="H108" i="33" a="1"/>
  <c r="H108" i="33"/>
  <c r="I108" i="33" a="1"/>
  <c r="I108" i="33"/>
  <c r="J108" i="33" a="1"/>
  <c r="J108" i="33"/>
  <c r="K108" i="33" a="1"/>
  <c r="K108" i="33"/>
  <c r="L108" i="33" a="1"/>
  <c r="L108" i="33"/>
  <c r="M108" i="33" a="1"/>
  <c r="M108" i="33"/>
  <c r="N108" i="33" a="1"/>
  <c r="N108" i="33"/>
  <c r="O108" i="33" a="1"/>
  <c r="O108" i="33"/>
  <c r="P108" i="33" a="1"/>
  <c r="P108" i="33"/>
  <c r="Q108" i="33" a="1"/>
  <c r="Q108" i="33"/>
  <c r="S108" i="33" a="1"/>
  <c r="S108" i="33"/>
  <c r="T108" i="33" a="1"/>
  <c r="T108" i="33"/>
  <c r="U108" i="33" a="1"/>
  <c r="U108" i="33"/>
  <c r="V108" i="33" a="1"/>
  <c r="V108" i="33"/>
  <c r="W108" i="33" a="1"/>
  <c r="W108" i="33"/>
  <c r="X108" i="33" a="1"/>
  <c r="X108" i="33"/>
  <c r="Y108" i="33" a="1"/>
  <c r="Y108" i="33"/>
  <c r="Z108" i="33" a="1"/>
  <c r="Z108" i="33"/>
  <c r="AB108" i="33" a="1"/>
  <c r="AB108" i="33"/>
  <c r="AC108" i="33" a="1"/>
  <c r="AC108" i="33"/>
  <c r="AD108" i="33" a="1"/>
  <c r="AD108" i="33"/>
  <c r="AE108" i="33" a="1"/>
  <c r="AE108" i="33"/>
  <c r="AF108" i="33"/>
  <c r="AG108" i="33"/>
  <c r="AO108" i="33"/>
  <c r="AP108" i="33"/>
  <c r="AQ108" i="33"/>
  <c r="AR108" i="33"/>
  <c r="AS108" i="33"/>
  <c r="AT108" i="33"/>
  <c r="D109" i="33" a="1"/>
  <c r="D109" i="33"/>
  <c r="E109" i="33" a="1"/>
  <c r="E109" i="33"/>
  <c r="F109" i="33" a="1"/>
  <c r="F109" i="33"/>
  <c r="G109" i="33" a="1"/>
  <c r="G109" i="33"/>
  <c r="H109" i="33" a="1"/>
  <c r="H109" i="33"/>
  <c r="I109" i="33" a="1"/>
  <c r="I109" i="33"/>
  <c r="J109" i="33" a="1"/>
  <c r="J109" i="33"/>
  <c r="K109" i="33" a="1"/>
  <c r="K109" i="33"/>
  <c r="L109" i="33" a="1"/>
  <c r="L109" i="33"/>
  <c r="M109" i="33" a="1"/>
  <c r="M109" i="33"/>
  <c r="N109" i="33" a="1"/>
  <c r="N109" i="33"/>
  <c r="O109" i="33" a="1"/>
  <c r="O109" i="33"/>
  <c r="P109" i="33" a="1"/>
  <c r="P109" i="33"/>
  <c r="Q109" i="33" a="1"/>
  <c r="Q109" i="33"/>
  <c r="S109" i="33" a="1"/>
  <c r="S109" i="33"/>
  <c r="T109" i="33" a="1"/>
  <c r="T109" i="33"/>
  <c r="U109" i="33" a="1"/>
  <c r="U109" i="33"/>
  <c r="V109" i="33" a="1"/>
  <c r="V109" i="33"/>
  <c r="W109" i="33" a="1"/>
  <c r="W109" i="33"/>
  <c r="X109" i="33" a="1"/>
  <c r="X109" i="33"/>
  <c r="Y109" i="33" a="1"/>
  <c r="Y109" i="33"/>
  <c r="Z109" i="33" a="1"/>
  <c r="Z109" i="33"/>
  <c r="AB109" i="33" a="1"/>
  <c r="AB109" i="33"/>
  <c r="AC109" i="33" a="1"/>
  <c r="AC109" i="33"/>
  <c r="AD109" i="33" a="1"/>
  <c r="AD109" i="33"/>
  <c r="AE109" i="33" a="1"/>
  <c r="AE109" i="33"/>
  <c r="AF109" i="33"/>
  <c r="AG109" i="33"/>
  <c r="AO109" i="33"/>
  <c r="AP109" i="33"/>
  <c r="AQ109" i="33"/>
  <c r="AR109" i="33"/>
  <c r="AS109" i="33"/>
  <c r="AT109" i="33"/>
  <c r="D110" i="33" a="1"/>
  <c r="D110" i="33"/>
  <c r="E110" i="33" a="1"/>
  <c r="E110" i="33"/>
  <c r="F110" i="33" a="1"/>
  <c r="F110" i="33"/>
  <c r="G110" i="33" a="1"/>
  <c r="G110" i="33"/>
  <c r="H110" i="33" a="1"/>
  <c r="H110" i="33"/>
  <c r="I110" i="33" a="1"/>
  <c r="I110" i="33"/>
  <c r="J110" i="33" a="1"/>
  <c r="J110" i="33"/>
  <c r="K110" i="33" a="1"/>
  <c r="K110" i="33"/>
  <c r="L110" i="33" a="1"/>
  <c r="L110" i="33"/>
  <c r="M110" i="33" a="1"/>
  <c r="M110" i="33"/>
  <c r="N110" i="33" a="1"/>
  <c r="N110" i="33"/>
  <c r="O110" i="33" a="1"/>
  <c r="O110" i="33"/>
  <c r="P110" i="33" a="1"/>
  <c r="P110" i="33"/>
  <c r="Q110" i="33" a="1"/>
  <c r="Q110" i="33"/>
  <c r="S110" i="33" a="1"/>
  <c r="S110" i="33"/>
  <c r="T110" i="33" a="1"/>
  <c r="T110" i="33"/>
  <c r="U110" i="33" a="1"/>
  <c r="U110" i="33"/>
  <c r="V110" i="33" a="1"/>
  <c r="V110" i="33"/>
  <c r="W110" i="33" a="1"/>
  <c r="W110" i="33"/>
  <c r="X110" i="33" a="1"/>
  <c r="X110" i="33"/>
  <c r="Y110" i="33" a="1"/>
  <c r="Y110" i="33"/>
  <c r="Z110" i="33" a="1"/>
  <c r="Z110" i="33"/>
  <c r="AB110" i="33" a="1"/>
  <c r="AB110" i="33"/>
  <c r="AC110" i="33" a="1"/>
  <c r="AC110" i="33"/>
  <c r="AD110" i="33" a="1"/>
  <c r="AD110" i="33"/>
  <c r="AE110" i="33" a="1"/>
  <c r="AE110" i="33"/>
  <c r="AF110" i="33"/>
  <c r="AG110" i="33"/>
  <c r="AO110" i="33"/>
  <c r="AP110" i="33"/>
  <c r="AQ110" i="33"/>
  <c r="AR110" i="33"/>
  <c r="AS110" i="33"/>
  <c r="AT110" i="33"/>
  <c r="D111" i="33" a="1"/>
  <c r="D111" i="33"/>
  <c r="E111" i="33" a="1"/>
  <c r="E111" i="33"/>
  <c r="F111" i="33" a="1"/>
  <c r="F111" i="33"/>
  <c r="G111" i="33" a="1"/>
  <c r="G111" i="33"/>
  <c r="H111" i="33" a="1"/>
  <c r="H111" i="33"/>
  <c r="I111" i="33" a="1"/>
  <c r="I111" i="33"/>
  <c r="J111" i="33" a="1"/>
  <c r="J111" i="33"/>
  <c r="K111" i="33" a="1"/>
  <c r="K111" i="33"/>
  <c r="L111" i="33" a="1"/>
  <c r="L111" i="33"/>
  <c r="M111" i="33" a="1"/>
  <c r="M111" i="33"/>
  <c r="N111" i="33" a="1"/>
  <c r="N111" i="33"/>
  <c r="O111" i="33" a="1"/>
  <c r="O111" i="33"/>
  <c r="P111" i="33" a="1"/>
  <c r="P111" i="33"/>
  <c r="Q111" i="33" a="1"/>
  <c r="Q111" i="33"/>
  <c r="S111" i="33" a="1"/>
  <c r="S111" i="33"/>
  <c r="T111" i="33" a="1"/>
  <c r="T111" i="33"/>
  <c r="U111" i="33" a="1"/>
  <c r="U111" i="33"/>
  <c r="V111" i="33" a="1"/>
  <c r="V111" i="33"/>
  <c r="W111" i="33" a="1"/>
  <c r="W111" i="33"/>
  <c r="X111" i="33" a="1"/>
  <c r="X111" i="33"/>
  <c r="Y111" i="33" a="1"/>
  <c r="Y111" i="33"/>
  <c r="Z111" i="33" a="1"/>
  <c r="Z111" i="33"/>
  <c r="AB111" i="33" a="1"/>
  <c r="AB111" i="33"/>
  <c r="AC111" i="33" a="1"/>
  <c r="AC111" i="33"/>
  <c r="AD111" i="33" a="1"/>
  <c r="AD111" i="33"/>
  <c r="AE111" i="33" a="1"/>
  <c r="AE111" i="33"/>
  <c r="AF111" i="33"/>
  <c r="AG111" i="33"/>
  <c r="AO111" i="33"/>
  <c r="AP111" i="33"/>
  <c r="AQ111" i="33"/>
  <c r="AR111" i="33"/>
  <c r="AS111" i="33"/>
  <c r="AT111" i="33"/>
  <c r="D112" i="33" a="1"/>
  <c r="D112" i="33"/>
  <c r="E112" i="33" a="1"/>
  <c r="E112" i="33"/>
  <c r="F112" i="33" a="1"/>
  <c r="F112" i="33"/>
  <c r="G112" i="33" a="1"/>
  <c r="G112" i="33"/>
  <c r="H112" i="33" a="1"/>
  <c r="H112" i="33"/>
  <c r="I112" i="33" a="1"/>
  <c r="I112" i="33"/>
  <c r="J112" i="33" a="1"/>
  <c r="J112" i="33"/>
  <c r="K112" i="33" a="1"/>
  <c r="K112" i="33"/>
  <c r="L112" i="33" a="1"/>
  <c r="L112" i="33"/>
  <c r="M112" i="33" a="1"/>
  <c r="M112" i="33"/>
  <c r="N112" i="33" a="1"/>
  <c r="N112" i="33"/>
  <c r="O112" i="33" a="1"/>
  <c r="O112" i="33"/>
  <c r="P112" i="33" a="1"/>
  <c r="P112" i="33"/>
  <c r="Q112" i="33" a="1"/>
  <c r="Q112" i="33"/>
  <c r="S112" i="33" a="1"/>
  <c r="S112" i="33"/>
  <c r="T112" i="33" a="1"/>
  <c r="T112" i="33"/>
  <c r="U112" i="33" a="1"/>
  <c r="U112" i="33"/>
  <c r="V112" i="33" a="1"/>
  <c r="V112" i="33"/>
  <c r="W112" i="33" a="1"/>
  <c r="W112" i="33"/>
  <c r="X112" i="33" a="1"/>
  <c r="X112" i="33"/>
  <c r="Y112" i="33" a="1"/>
  <c r="Y112" i="33"/>
  <c r="Z112" i="33" a="1"/>
  <c r="Z112" i="33"/>
  <c r="AB112" i="33" a="1"/>
  <c r="AB112" i="33"/>
  <c r="AC112" i="33" a="1"/>
  <c r="AC112" i="33"/>
  <c r="AD112" i="33" a="1"/>
  <c r="AD112" i="33"/>
  <c r="AE112" i="33" a="1"/>
  <c r="AE112" i="33"/>
  <c r="AF112" i="33"/>
  <c r="AG112" i="33"/>
  <c r="AO112" i="33"/>
  <c r="AP112" i="33"/>
  <c r="AQ112" i="33"/>
  <c r="AR112" i="33"/>
  <c r="AS112" i="33"/>
  <c r="AT112" i="33"/>
  <c r="D113" i="33" a="1"/>
  <c r="D113" i="33"/>
  <c r="E113" i="33" a="1"/>
  <c r="E113" i="33"/>
  <c r="F113" i="33" a="1"/>
  <c r="F113" i="33"/>
  <c r="G113" i="33" a="1"/>
  <c r="G113" i="33"/>
  <c r="H113" i="33" a="1"/>
  <c r="H113" i="33"/>
  <c r="I113" i="33" a="1"/>
  <c r="I113" i="33"/>
  <c r="J113" i="33" a="1"/>
  <c r="J113" i="33"/>
  <c r="K113" i="33" a="1"/>
  <c r="K113" i="33"/>
  <c r="L113" i="33" a="1"/>
  <c r="L113" i="33"/>
  <c r="M113" i="33" a="1"/>
  <c r="M113" i="33"/>
  <c r="N113" i="33" a="1"/>
  <c r="N113" i="33"/>
  <c r="O113" i="33" a="1"/>
  <c r="O113" i="33"/>
  <c r="P113" i="33" a="1"/>
  <c r="P113" i="33"/>
  <c r="Q113" i="33" a="1"/>
  <c r="Q113" i="33"/>
  <c r="S113" i="33" a="1"/>
  <c r="S113" i="33"/>
  <c r="T113" i="33" a="1"/>
  <c r="T113" i="33"/>
  <c r="U113" i="33" a="1"/>
  <c r="U113" i="33"/>
  <c r="V113" i="33" a="1"/>
  <c r="V113" i="33"/>
  <c r="W113" i="33" a="1"/>
  <c r="W113" i="33"/>
  <c r="X113" i="33" a="1"/>
  <c r="X113" i="33"/>
  <c r="Y113" i="33" a="1"/>
  <c r="Y113" i="33"/>
  <c r="Z113" i="33" a="1"/>
  <c r="Z113" i="33"/>
  <c r="AB113" i="33" a="1"/>
  <c r="AB113" i="33"/>
  <c r="AC113" i="33" a="1"/>
  <c r="AC113" i="33"/>
  <c r="AD113" i="33" a="1"/>
  <c r="AD113" i="33"/>
  <c r="AE113" i="33" a="1"/>
  <c r="AE113" i="33"/>
  <c r="AF113" i="33"/>
  <c r="AG113" i="33"/>
  <c r="AO113" i="33"/>
  <c r="AP113" i="33"/>
  <c r="AQ113" i="33"/>
  <c r="AR113" i="33"/>
  <c r="AS113" i="33"/>
  <c r="AT113" i="33"/>
  <c r="D114" i="33" a="1"/>
  <c r="D114" i="33"/>
  <c r="E114" i="33" a="1"/>
  <c r="E114" i="33"/>
  <c r="F114" i="33" a="1"/>
  <c r="F114" i="33"/>
  <c r="G114" i="33" a="1"/>
  <c r="G114" i="33"/>
  <c r="H114" i="33" a="1"/>
  <c r="H114" i="33"/>
  <c r="I114" i="33" a="1"/>
  <c r="I114" i="33"/>
  <c r="J114" i="33" a="1"/>
  <c r="J114" i="33"/>
  <c r="K114" i="33" a="1"/>
  <c r="K114" i="33"/>
  <c r="L114" i="33" a="1"/>
  <c r="L114" i="33"/>
  <c r="M114" i="33" a="1"/>
  <c r="M114" i="33"/>
  <c r="N114" i="33" a="1"/>
  <c r="N114" i="33"/>
  <c r="O114" i="33" a="1"/>
  <c r="O114" i="33"/>
  <c r="P114" i="33" a="1"/>
  <c r="P114" i="33"/>
  <c r="Q114" i="33" a="1"/>
  <c r="Q114" i="33"/>
  <c r="S114" i="33" a="1"/>
  <c r="S114" i="33"/>
  <c r="T114" i="33" a="1"/>
  <c r="T114" i="33"/>
  <c r="U114" i="33" a="1"/>
  <c r="U114" i="33"/>
  <c r="V114" i="33" a="1"/>
  <c r="V114" i="33"/>
  <c r="W114" i="33" a="1"/>
  <c r="W114" i="33"/>
  <c r="X114" i="33" a="1"/>
  <c r="X114" i="33"/>
  <c r="Y114" i="33" a="1"/>
  <c r="Y114" i="33"/>
  <c r="Z114" i="33" a="1"/>
  <c r="Z114" i="33"/>
  <c r="AB114" i="33" a="1"/>
  <c r="AB114" i="33"/>
  <c r="AC114" i="33" a="1"/>
  <c r="AC114" i="33"/>
  <c r="AD114" i="33" a="1"/>
  <c r="AD114" i="33"/>
  <c r="AE114" i="33" a="1"/>
  <c r="AE114" i="33"/>
  <c r="AF114" i="33"/>
  <c r="AG114" i="33"/>
  <c r="AO114" i="33"/>
  <c r="AP114" i="33"/>
  <c r="AQ114" i="33"/>
  <c r="AR114" i="33"/>
  <c r="AS114" i="33"/>
  <c r="AT114" i="33"/>
  <c r="D115" i="33" a="1"/>
  <c r="D115" i="33"/>
  <c r="E115" i="33" a="1"/>
  <c r="E115" i="33"/>
  <c r="F115" i="33" a="1"/>
  <c r="F115" i="33"/>
  <c r="G115" i="33" a="1"/>
  <c r="G115" i="33"/>
  <c r="H115" i="33" a="1"/>
  <c r="H115" i="33"/>
  <c r="I115" i="33" a="1"/>
  <c r="I115" i="33"/>
  <c r="J115" i="33" a="1"/>
  <c r="J115" i="33"/>
  <c r="K115" i="33" a="1"/>
  <c r="K115" i="33"/>
  <c r="L115" i="33" a="1"/>
  <c r="L115" i="33"/>
  <c r="M115" i="33" a="1"/>
  <c r="M115" i="33"/>
  <c r="N115" i="33" a="1"/>
  <c r="N115" i="33"/>
  <c r="O115" i="33" a="1"/>
  <c r="O115" i="33"/>
  <c r="P115" i="33" a="1"/>
  <c r="P115" i="33"/>
  <c r="Q115" i="33" a="1"/>
  <c r="Q115" i="33"/>
  <c r="S115" i="33" a="1"/>
  <c r="S115" i="33"/>
  <c r="T115" i="33" a="1"/>
  <c r="T115" i="33"/>
  <c r="U115" i="33" a="1"/>
  <c r="U115" i="33"/>
  <c r="V115" i="33" a="1"/>
  <c r="V115" i="33"/>
  <c r="W115" i="33" a="1"/>
  <c r="W115" i="33"/>
  <c r="X115" i="33" a="1"/>
  <c r="X115" i="33"/>
  <c r="Y115" i="33" a="1"/>
  <c r="Y115" i="33"/>
  <c r="Z115" i="33" a="1"/>
  <c r="Z115" i="33"/>
  <c r="AB115" i="33" a="1"/>
  <c r="AB115" i="33"/>
  <c r="AC115" i="33" a="1"/>
  <c r="AC115" i="33"/>
  <c r="AD115" i="33" a="1"/>
  <c r="AD115" i="33"/>
  <c r="AE115" i="33" a="1"/>
  <c r="AE115" i="33"/>
  <c r="AF115" i="33"/>
  <c r="AG115" i="33"/>
  <c r="AO115" i="33"/>
  <c r="AP115" i="33"/>
  <c r="AQ115" i="33"/>
  <c r="AR115" i="33"/>
  <c r="AS115" i="33"/>
  <c r="AT115" i="33"/>
  <c r="D116" i="33" a="1"/>
  <c r="D116" i="33"/>
  <c r="E116" i="33" a="1"/>
  <c r="E116" i="33"/>
  <c r="F116" i="33" a="1"/>
  <c r="F116" i="33"/>
  <c r="G116" i="33" a="1"/>
  <c r="G116" i="33"/>
  <c r="H116" i="33" a="1"/>
  <c r="H116" i="33"/>
  <c r="I116" i="33" a="1"/>
  <c r="I116" i="33"/>
  <c r="J116" i="33" a="1"/>
  <c r="J116" i="33"/>
  <c r="K116" i="33" a="1"/>
  <c r="K116" i="33"/>
  <c r="L116" i="33" a="1"/>
  <c r="L116" i="33"/>
  <c r="M116" i="33" a="1"/>
  <c r="M116" i="33"/>
  <c r="N116" i="33" a="1"/>
  <c r="N116" i="33"/>
  <c r="O116" i="33" a="1"/>
  <c r="O116" i="33"/>
  <c r="P116" i="33" a="1"/>
  <c r="P116" i="33"/>
  <c r="Q116" i="33" a="1"/>
  <c r="Q116" i="33"/>
  <c r="S116" i="33" a="1"/>
  <c r="S116" i="33"/>
  <c r="T116" i="33" a="1"/>
  <c r="T116" i="33"/>
  <c r="U116" i="33" a="1"/>
  <c r="U116" i="33"/>
  <c r="V116" i="33" a="1"/>
  <c r="V116" i="33"/>
  <c r="W116" i="33" a="1"/>
  <c r="W116" i="33"/>
  <c r="X116" i="33" a="1"/>
  <c r="X116" i="33"/>
  <c r="Y116" i="33" a="1"/>
  <c r="Y116" i="33"/>
  <c r="Z116" i="33" a="1"/>
  <c r="Z116" i="33"/>
  <c r="AB116" i="33" a="1"/>
  <c r="AB116" i="33"/>
  <c r="AC116" i="33" a="1"/>
  <c r="AC116" i="33"/>
  <c r="AD116" i="33" a="1"/>
  <c r="AD116" i="33"/>
  <c r="AE116" i="33" a="1"/>
  <c r="AE116" i="33"/>
  <c r="AF116" i="33"/>
  <c r="AG116" i="33"/>
  <c r="AO116" i="33"/>
  <c r="AP116" i="33"/>
  <c r="AQ116" i="33"/>
  <c r="AR116" i="33"/>
  <c r="AS116" i="33"/>
  <c r="AT116" i="33"/>
  <c r="D117" i="33" a="1"/>
  <c r="D117" i="33"/>
  <c r="E117" i="33" a="1"/>
  <c r="E117" i="33"/>
  <c r="F117" i="33" a="1"/>
  <c r="F117" i="33"/>
  <c r="G117" i="33" a="1"/>
  <c r="G117" i="33"/>
  <c r="H117" i="33" a="1"/>
  <c r="H117" i="33"/>
  <c r="I117" i="33" a="1"/>
  <c r="I117" i="33"/>
  <c r="J117" i="33" a="1"/>
  <c r="J117" i="33"/>
  <c r="K117" i="33" a="1"/>
  <c r="K117" i="33"/>
  <c r="L117" i="33" a="1"/>
  <c r="L117" i="33"/>
  <c r="M117" i="33" a="1"/>
  <c r="M117" i="33"/>
  <c r="N117" i="33" a="1"/>
  <c r="N117" i="33"/>
  <c r="O117" i="33" a="1"/>
  <c r="O117" i="33"/>
  <c r="P117" i="33" a="1"/>
  <c r="P117" i="33"/>
  <c r="Q117" i="33" a="1"/>
  <c r="Q117" i="33"/>
  <c r="S117" i="33" a="1"/>
  <c r="S117" i="33"/>
  <c r="T117" i="33" a="1"/>
  <c r="T117" i="33"/>
  <c r="U117" i="33" a="1"/>
  <c r="U117" i="33"/>
  <c r="V117" i="33" a="1"/>
  <c r="V117" i="33"/>
  <c r="W117" i="33" a="1"/>
  <c r="W117" i="33"/>
  <c r="X117" i="33" a="1"/>
  <c r="X117" i="33"/>
  <c r="Y117" i="33" a="1"/>
  <c r="Y117" i="33"/>
  <c r="Z117" i="33" a="1"/>
  <c r="Z117" i="33"/>
  <c r="AB117" i="33" a="1"/>
  <c r="AB117" i="33"/>
  <c r="AC117" i="33" a="1"/>
  <c r="AC117" i="33"/>
  <c r="AD117" i="33" a="1"/>
  <c r="AD117" i="33"/>
  <c r="AE117" i="33" a="1"/>
  <c r="AE117" i="33"/>
  <c r="AF117" i="33"/>
  <c r="AG117" i="33"/>
  <c r="AO117" i="33"/>
  <c r="AP117" i="33"/>
  <c r="AQ117" i="33"/>
  <c r="AR117" i="33"/>
  <c r="AS117" i="33"/>
  <c r="AT117" i="33"/>
  <c r="D118" i="33" a="1"/>
  <c r="D118" i="33"/>
  <c r="E118" i="33" a="1"/>
  <c r="E118" i="33"/>
  <c r="F118" i="33" a="1"/>
  <c r="F118" i="33"/>
  <c r="G118" i="33" a="1"/>
  <c r="G118" i="33"/>
  <c r="H118" i="33" a="1"/>
  <c r="H118" i="33"/>
  <c r="I118" i="33" a="1"/>
  <c r="I118" i="33"/>
  <c r="J118" i="33" a="1"/>
  <c r="J118" i="33"/>
  <c r="K118" i="33" a="1"/>
  <c r="K118" i="33"/>
  <c r="L118" i="33" a="1"/>
  <c r="L118" i="33"/>
  <c r="M118" i="33" a="1"/>
  <c r="M118" i="33"/>
  <c r="N118" i="33" a="1"/>
  <c r="N118" i="33"/>
  <c r="O118" i="33" a="1"/>
  <c r="O118" i="33"/>
  <c r="P118" i="33" a="1"/>
  <c r="P118" i="33"/>
  <c r="Q118" i="33" a="1"/>
  <c r="Q118" i="33"/>
  <c r="S118" i="33" a="1"/>
  <c r="S118" i="33"/>
  <c r="T118" i="33" a="1"/>
  <c r="T118" i="33"/>
  <c r="U118" i="33" a="1"/>
  <c r="U118" i="33"/>
  <c r="V118" i="33" a="1"/>
  <c r="V118" i="33"/>
  <c r="W118" i="33" a="1"/>
  <c r="W118" i="33"/>
  <c r="X118" i="33" a="1"/>
  <c r="X118" i="33"/>
  <c r="Y118" i="33" a="1"/>
  <c r="Y118" i="33"/>
  <c r="Z118" i="33" a="1"/>
  <c r="Z118" i="33"/>
  <c r="AB118" i="33" a="1"/>
  <c r="AB118" i="33"/>
  <c r="AC118" i="33" a="1"/>
  <c r="AC118" i="33"/>
  <c r="AD118" i="33" a="1"/>
  <c r="AD118" i="33"/>
  <c r="AE118" i="33" a="1"/>
  <c r="AE118" i="33"/>
  <c r="AF118" i="33"/>
  <c r="AG118" i="33"/>
  <c r="AO118" i="33"/>
  <c r="AP118" i="33"/>
  <c r="AQ118" i="33"/>
  <c r="AR118" i="33"/>
  <c r="AS118" i="33"/>
  <c r="AT118" i="33"/>
  <c r="D119" i="33" a="1"/>
  <c r="D119" i="33"/>
  <c r="E119" i="33" a="1"/>
  <c r="E119" i="33"/>
  <c r="F119" i="33" a="1"/>
  <c r="F119" i="33"/>
  <c r="G119" i="33" a="1"/>
  <c r="G119" i="33"/>
  <c r="H119" i="33" a="1"/>
  <c r="H119" i="33"/>
  <c r="I119" i="33" a="1"/>
  <c r="I119" i="33"/>
  <c r="J119" i="33" a="1"/>
  <c r="J119" i="33"/>
  <c r="K119" i="33" a="1"/>
  <c r="K119" i="33"/>
  <c r="L119" i="33" a="1"/>
  <c r="L119" i="33"/>
  <c r="M119" i="33" a="1"/>
  <c r="M119" i="33"/>
  <c r="N119" i="33" a="1"/>
  <c r="N119" i="33"/>
  <c r="O119" i="33" a="1"/>
  <c r="O119" i="33"/>
  <c r="P119" i="33" a="1"/>
  <c r="P119" i="33"/>
  <c r="Q119" i="33" a="1"/>
  <c r="Q119" i="33"/>
  <c r="S119" i="33" a="1"/>
  <c r="S119" i="33"/>
  <c r="T119" i="33" a="1"/>
  <c r="T119" i="33"/>
  <c r="U119" i="33" a="1"/>
  <c r="U119" i="33"/>
  <c r="V119" i="33" a="1"/>
  <c r="V119" i="33"/>
  <c r="W119" i="33" a="1"/>
  <c r="W119" i="33"/>
  <c r="X119" i="33" a="1"/>
  <c r="X119" i="33"/>
  <c r="Y119" i="33" a="1"/>
  <c r="Y119" i="33"/>
  <c r="Z119" i="33" a="1"/>
  <c r="Z119" i="33"/>
  <c r="AB119" i="33" a="1"/>
  <c r="AB119" i="33"/>
  <c r="AC119" i="33" a="1"/>
  <c r="AC119" i="33"/>
  <c r="AD119" i="33" a="1"/>
  <c r="AD119" i="33"/>
  <c r="AE119" i="33" a="1"/>
  <c r="AE119" i="33"/>
  <c r="AF119" i="33"/>
  <c r="AG119" i="33"/>
  <c r="AO119" i="33"/>
  <c r="AP119" i="33"/>
  <c r="AQ119" i="33"/>
  <c r="AR119" i="33"/>
  <c r="AS119" i="33"/>
  <c r="AT119" i="33"/>
  <c r="D121" i="33"/>
  <c r="E121" i="33"/>
  <c r="F121" i="33"/>
  <c r="G121" i="33"/>
  <c r="H121" i="33"/>
  <c r="I121" i="33"/>
  <c r="J121" i="33"/>
  <c r="K121" i="33"/>
  <c r="L121" i="33"/>
  <c r="M121" i="33"/>
  <c r="N121" i="33"/>
  <c r="O121" i="33"/>
  <c r="P121" i="33"/>
  <c r="Q121" i="33"/>
  <c r="D122" i="33"/>
  <c r="E122" i="33"/>
  <c r="F122" i="33"/>
  <c r="G122" i="33"/>
  <c r="H122" i="33"/>
  <c r="I122" i="33"/>
  <c r="J122" i="33"/>
  <c r="K122" i="33"/>
  <c r="L122" i="33"/>
  <c r="M122" i="33"/>
  <c r="N122" i="33"/>
  <c r="O122" i="33"/>
  <c r="P122" i="33"/>
  <c r="Q122" i="33"/>
  <c r="M51" i="31"/>
  <c r="M58" i="31"/>
  <c r="M65" i="31"/>
  <c r="M73" i="31"/>
  <c r="M80" i="31"/>
  <c r="M87" i="31"/>
  <c r="M95" i="31"/>
  <c r="M102" i="31"/>
  <c r="M109" i="31"/>
  <c r="M117" i="31"/>
  <c r="M124" i="31"/>
  <c r="M131" i="31"/>
  <c r="M51" i="32"/>
  <c r="M58" i="32"/>
  <c r="M65" i="32"/>
  <c r="M73" i="32"/>
  <c r="M80" i="32"/>
  <c r="M87" i="32"/>
  <c r="M95" i="32"/>
  <c r="M102" i="32"/>
  <c r="M109" i="32"/>
  <c r="M51" i="3"/>
  <c r="M58" i="3"/>
  <c r="M65" i="3"/>
  <c r="M73" i="3"/>
  <c r="M80" i="3"/>
  <c r="M87" i="3"/>
  <c r="M95" i="3"/>
  <c r="M102" i="3"/>
  <c r="M109" i="3"/>
  <c r="M117" i="3"/>
  <c r="M124" i="3"/>
  <c r="M131" i="3"/>
  <c r="M51" i="4"/>
  <c r="M58" i="4"/>
  <c r="M65" i="4"/>
  <c r="M73" i="4"/>
  <c r="M80" i="4"/>
  <c r="M87" i="4"/>
  <c r="M95" i="4"/>
  <c r="M102" i="4"/>
  <c r="M109" i="4"/>
  <c r="M117" i="4"/>
  <c r="M124" i="4"/>
  <c r="M131" i="4"/>
  <c r="M51" i="5"/>
  <c r="M58" i="5"/>
  <c r="M65" i="5"/>
  <c r="M73" i="5"/>
  <c r="M80" i="5"/>
  <c r="M87" i="5"/>
  <c r="M95" i="5"/>
  <c r="M102" i="5"/>
  <c r="M109" i="5"/>
  <c r="M117" i="5"/>
  <c r="M124" i="5"/>
  <c r="M131" i="5"/>
  <c r="M51" i="6"/>
  <c r="M58" i="6"/>
  <c r="M65" i="6"/>
  <c r="M73" i="6"/>
  <c r="M80" i="6"/>
  <c r="M87" i="6"/>
  <c r="M95" i="6"/>
  <c r="M102" i="6"/>
  <c r="M109" i="6"/>
  <c r="M51" i="7"/>
  <c r="M58" i="7"/>
  <c r="M65" i="7"/>
  <c r="M73" i="7"/>
  <c r="M80" i="7"/>
  <c r="M87" i="7"/>
  <c r="M95" i="7"/>
  <c r="M102" i="7"/>
  <c r="M109" i="7"/>
  <c r="M117" i="7"/>
  <c r="M124" i="7"/>
  <c r="M131" i="7"/>
  <c r="M51" i="8"/>
  <c r="M58" i="8"/>
  <c r="M65" i="8"/>
  <c r="M73" i="8"/>
  <c r="M80" i="8"/>
  <c r="M87" i="8"/>
  <c r="M95" i="8"/>
  <c r="M102" i="8"/>
  <c r="M109" i="8"/>
  <c r="M117" i="8"/>
  <c r="M124" i="8"/>
  <c r="M131" i="8"/>
  <c r="M51" i="9"/>
  <c r="M58" i="9"/>
  <c r="M65" i="9"/>
  <c r="M73" i="9"/>
  <c r="M80" i="9"/>
  <c r="M87" i="9"/>
  <c r="M95" i="9"/>
  <c r="M102" i="9"/>
  <c r="M109" i="9"/>
  <c r="M51" i="10"/>
  <c r="M58" i="10"/>
  <c r="M65" i="10"/>
  <c r="M73" i="10"/>
  <c r="M80" i="10"/>
  <c r="M87" i="10"/>
  <c r="M51" i="11"/>
  <c r="M58" i="11"/>
  <c r="M65" i="11"/>
  <c r="M73" i="11"/>
  <c r="M80" i="11"/>
  <c r="M87" i="11"/>
  <c r="M95" i="11"/>
  <c r="M102" i="11"/>
  <c r="M109" i="11"/>
  <c r="M51" i="12"/>
  <c r="M58" i="12"/>
  <c r="M65" i="12"/>
  <c r="M73" i="12"/>
  <c r="M80" i="12"/>
  <c r="M87" i="12"/>
  <c r="M95" i="12"/>
  <c r="M102" i="12"/>
  <c r="M109" i="12"/>
  <c r="M117" i="12"/>
  <c r="M124" i="12"/>
  <c r="M131" i="12"/>
  <c r="M51" i="13"/>
  <c r="M58" i="13"/>
  <c r="M65" i="13"/>
  <c r="M73" i="13"/>
  <c r="M80" i="13"/>
  <c r="M87" i="13"/>
  <c r="M95" i="13"/>
  <c r="M102" i="13"/>
  <c r="M109" i="13"/>
  <c r="M117" i="13"/>
  <c r="M124" i="13"/>
  <c r="M131" i="13"/>
  <c r="M51" i="14"/>
  <c r="M58" i="14"/>
  <c r="M65" i="14"/>
  <c r="M73" i="14"/>
  <c r="M80" i="14"/>
  <c r="M87" i="14"/>
  <c r="M95" i="14"/>
  <c r="M102" i="14"/>
  <c r="M109" i="14"/>
  <c r="M117" i="14"/>
  <c r="M124" i="14"/>
  <c r="M131" i="14"/>
  <c r="M51" i="15"/>
  <c r="M58" i="15"/>
  <c r="M65" i="15"/>
  <c r="M73" i="15"/>
  <c r="M80" i="15"/>
  <c r="M87" i="15"/>
  <c r="M95" i="15"/>
  <c r="M102" i="15"/>
  <c r="M109" i="15"/>
  <c r="M51" i="16"/>
  <c r="M58" i="16"/>
  <c r="M65" i="16"/>
  <c r="M73" i="16"/>
  <c r="M80" i="16"/>
  <c r="M87" i="16"/>
  <c r="M95" i="16"/>
  <c r="M102" i="16"/>
  <c r="M109" i="16"/>
  <c r="M117" i="16"/>
  <c r="M124" i="16"/>
  <c r="M131" i="16"/>
  <c r="M51" i="17"/>
  <c r="M58" i="17"/>
  <c r="M65" i="17"/>
  <c r="M73" i="17"/>
  <c r="M80" i="17"/>
  <c r="M87" i="17"/>
  <c r="M95" i="17"/>
  <c r="M102" i="17"/>
  <c r="M109" i="17"/>
  <c r="M117" i="17"/>
  <c r="M124" i="17"/>
  <c r="M131" i="17"/>
  <c r="M51" i="18"/>
  <c r="M58" i="18"/>
  <c r="M65" i="18"/>
  <c r="M73" i="18"/>
  <c r="M80" i="18"/>
  <c r="M87" i="18"/>
  <c r="M51" i="19"/>
  <c r="M58" i="19"/>
  <c r="M65" i="19"/>
  <c r="M73" i="19"/>
  <c r="M80" i="19"/>
  <c r="M87" i="19"/>
  <c r="M95" i="19"/>
  <c r="M102" i="19"/>
  <c r="M109" i="19"/>
  <c r="M51" i="20"/>
  <c r="M58" i="20"/>
  <c r="M65" i="20"/>
  <c r="M73" i="20"/>
  <c r="M80" i="20"/>
  <c r="M87" i="20"/>
  <c r="M95" i="20"/>
  <c r="M102" i="20"/>
  <c r="M109" i="20"/>
  <c r="M51" i="21"/>
  <c r="M58" i="21"/>
  <c r="M65" i="21"/>
  <c r="M73" i="21"/>
  <c r="M80" i="21"/>
  <c r="M87" i="21"/>
  <c r="M95" i="21"/>
  <c r="M102" i="21"/>
  <c r="M109" i="21"/>
  <c r="M117" i="21"/>
  <c r="M124" i="21"/>
  <c r="M131" i="21"/>
  <c r="M51" i="22"/>
  <c r="M58" i="22"/>
  <c r="M65" i="22"/>
  <c r="M73" i="22"/>
  <c r="M80" i="22"/>
  <c r="M87" i="22"/>
  <c r="M95" i="22"/>
  <c r="M102" i="22"/>
  <c r="M109" i="22"/>
  <c r="M117" i="22"/>
  <c r="M124" i="22"/>
  <c r="M131" i="22"/>
  <c r="M51" i="23"/>
  <c r="M58" i="23"/>
  <c r="M65" i="23"/>
  <c r="M73" i="23"/>
  <c r="M80" i="23"/>
  <c r="M87" i="23"/>
  <c r="M95" i="23"/>
  <c r="M102" i="23"/>
  <c r="M109" i="23"/>
  <c r="M117" i="23"/>
  <c r="M124" i="23"/>
  <c r="M131" i="23"/>
  <c r="M51" i="24"/>
  <c r="M58" i="24"/>
  <c r="M65" i="24"/>
  <c r="M73" i="24"/>
  <c r="M80" i="24"/>
  <c r="M87" i="24"/>
  <c r="M95" i="24"/>
  <c r="M102" i="24"/>
  <c r="M109" i="24"/>
  <c r="M117" i="24"/>
  <c r="M124" i="24"/>
  <c r="M131" i="24"/>
  <c r="M51" i="25"/>
  <c r="M58" i="25"/>
  <c r="M65" i="25"/>
  <c r="M73" i="25"/>
  <c r="M80" i="25"/>
  <c r="M87" i="25"/>
  <c r="M95" i="25"/>
  <c r="M102" i="25"/>
  <c r="M109" i="25"/>
  <c r="M51" i="26"/>
  <c r="M58" i="26"/>
  <c r="M65" i="26"/>
  <c r="M73" i="26"/>
  <c r="M80" i="26"/>
  <c r="M87" i="26"/>
  <c r="M95" i="26"/>
  <c r="M102" i="26"/>
  <c r="M109" i="26"/>
  <c r="M117" i="26"/>
  <c r="M124" i="26"/>
  <c r="M131" i="26"/>
  <c r="M51" i="27"/>
  <c r="M58" i="27"/>
  <c r="M65" i="27"/>
  <c r="M73" i="27"/>
  <c r="M80" i="27"/>
  <c r="M87" i="27"/>
  <c r="M95" i="27"/>
  <c r="M102" i="27"/>
  <c r="M109" i="27"/>
  <c r="M117" i="27"/>
  <c r="M124" i="27"/>
  <c r="M131" i="27"/>
  <c r="M51" i="28"/>
  <c r="M58" i="28"/>
  <c r="M65" i="28"/>
  <c r="M73" i="28"/>
  <c r="M80" i="28"/>
  <c r="M87" i="28"/>
  <c r="M95" i="28"/>
  <c r="M102" i="28"/>
  <c r="M109" i="28"/>
  <c r="M117" i="28"/>
  <c r="M124" i="28"/>
  <c r="M131" i="28"/>
</calcChain>
</file>

<file path=xl/sharedStrings.xml><?xml version="1.0" encoding="utf-8"?>
<sst xmlns="http://schemas.openxmlformats.org/spreadsheetml/2006/main" count="9887" uniqueCount="465">
  <si>
    <t>mat</t>
  </si>
  <si>
    <t>moon</t>
  </si>
  <si>
    <t>List Length Two Score:</t>
  </si>
  <si>
    <t>MAIN EXPERIMENT-------------------------------------------</t>
  </si>
  <si>
    <t>First Stage Results:</t>
  </si>
  <si>
    <t>Ben laughed and then clapped his hands</t>
  </si>
  <si>
    <t>Jane skips with a skipping rope</t>
  </si>
  <si>
    <t>hands</t>
  </si>
  <si>
    <t>rope</t>
  </si>
  <si>
    <t>I can smell lots of smells with my nose</t>
  </si>
  <si>
    <t>My friends and I play hide and seek</t>
  </si>
  <si>
    <t>nose</t>
  </si>
  <si>
    <t>seek</t>
  </si>
  <si>
    <t>The football team scored the winning goal</t>
  </si>
  <si>
    <t>The grass in the fields is coloured green</t>
  </si>
  <si>
    <t>goal</t>
  </si>
  <si>
    <t>green</t>
  </si>
  <si>
    <t>The window in my house is made of glass</t>
  </si>
  <si>
    <t>Food and water makes plants grow</t>
  </si>
  <si>
    <t>The big spider has eight hairy legs</t>
  </si>
  <si>
    <t>glass</t>
  </si>
  <si>
    <t>grow</t>
  </si>
  <si>
    <t>legs</t>
  </si>
  <si>
    <t>I went to the cinema and watched a film</t>
  </si>
  <si>
    <t>We wear a coat when we are cold</t>
  </si>
  <si>
    <t>The bus driver's job is to drive the bus</t>
  </si>
  <si>
    <t>film</t>
  </si>
  <si>
    <t>cold</t>
  </si>
  <si>
    <t>bus</t>
  </si>
  <si>
    <t>Twinkle twinkle goes the little star</t>
  </si>
  <si>
    <t>The mother chicken laid an egg</t>
  </si>
  <si>
    <t>Individual Responses by participant for each trial, list length &amp; serial position</t>
  </si>
  <si>
    <t>Collapsed over serial position</t>
  </si>
  <si>
    <t>Trial Data</t>
  </si>
  <si>
    <t>Collapsed over trial</t>
  </si>
  <si>
    <t>To make a snowman you need snow</t>
  </si>
  <si>
    <t>yellow</t>
  </si>
  <si>
    <t>chair</t>
  </si>
  <si>
    <t>nine</t>
  </si>
  <si>
    <t>grass</t>
  </si>
  <si>
    <t>snow</t>
  </si>
  <si>
    <t>mum</t>
  </si>
  <si>
    <t>I paint on paper with a paint brush</t>
  </si>
  <si>
    <t>The cat likes drinking milk</t>
  </si>
  <si>
    <t>If I hear a joke it makes me laugh</t>
  </si>
  <si>
    <t>An important man with a crown is called a king</t>
  </si>
  <si>
    <t>They played soccer with a foot ball</t>
  </si>
  <si>
    <t>brush</t>
  </si>
  <si>
    <t>milk</t>
  </si>
  <si>
    <t>laugh</t>
  </si>
  <si>
    <t>king</t>
  </si>
  <si>
    <t>ball</t>
  </si>
  <si>
    <t>dk</t>
  </si>
  <si>
    <t>List Length Five Score:</t>
  </si>
  <si>
    <t>0/3</t>
  </si>
  <si>
    <t>heat</t>
  </si>
  <si>
    <t>dive</t>
  </si>
  <si>
    <t>ice</t>
  </si>
  <si>
    <t>cage</t>
  </si>
  <si>
    <t>train</t>
  </si>
  <si>
    <t>wet</t>
  </si>
  <si>
    <t>fly</t>
  </si>
  <si>
    <t>chips</t>
  </si>
  <si>
    <t>face</t>
  </si>
  <si>
    <t>three</t>
  </si>
  <si>
    <t>red</t>
  </si>
  <si>
    <t>dog</t>
  </si>
  <si>
    <t>mouth</t>
  </si>
  <si>
    <t>gloves</t>
  </si>
  <si>
    <t>night</t>
  </si>
  <si>
    <t>gold</t>
  </si>
  <si>
    <t>bricks</t>
  </si>
  <si>
    <t>slow</t>
  </si>
  <si>
    <t>tree</t>
  </si>
  <si>
    <t>queen</t>
  </si>
  <si>
    <t>white</t>
  </si>
  <si>
    <t>cut</t>
  </si>
  <si>
    <t>wand</t>
  </si>
  <si>
    <t>hot</t>
  </si>
  <si>
    <t>shop</t>
  </si>
  <si>
    <t>boat</t>
  </si>
  <si>
    <t>watch</t>
  </si>
  <si>
    <t>dream</t>
  </si>
  <si>
    <t>knife</t>
  </si>
  <si>
    <t>cat</t>
  </si>
  <si>
    <t>cake</t>
  </si>
  <si>
    <t>head</t>
  </si>
  <si>
    <t>four</t>
  </si>
  <si>
    <t>farm</t>
  </si>
  <si>
    <t>bed</t>
  </si>
  <si>
    <t>neck</t>
  </si>
  <si>
    <t>race</t>
  </si>
  <si>
    <t>duck</t>
  </si>
  <si>
    <t>bread</t>
  </si>
  <si>
    <t>sheep</t>
  </si>
  <si>
    <t>bird</t>
  </si>
  <si>
    <t>blue</t>
  </si>
  <si>
    <t>ride</t>
  </si>
  <si>
    <t>thumb</t>
  </si>
  <si>
    <t>swim</t>
  </si>
  <si>
    <t>trunk</t>
  </si>
  <si>
    <t>space</t>
  </si>
  <si>
    <t>kittens</t>
  </si>
  <si>
    <t>SP1</t>
  </si>
  <si>
    <t>SP2</t>
  </si>
  <si>
    <t>Correct(9.583333</t>
  </si>
  <si>
    <t>6.35)</t>
  </si>
  <si>
    <t>2.116667)</t>
  </si>
  <si>
    <t>smells</t>
  </si>
  <si>
    <t>P12 BSEP</t>
  </si>
  <si>
    <t>Monday</t>
  </si>
  <si>
    <t xml:space="preserve"> June 06</t>
  </si>
  <si>
    <t>Correct(2.833333</t>
  </si>
  <si>
    <t>2.733333)</t>
  </si>
  <si>
    <t>Correct(2.383333</t>
  </si>
  <si>
    <t>teth</t>
  </si>
  <si>
    <t>P13 BSE</t>
  </si>
  <si>
    <t xml:space="preserve"> June 08</t>
  </si>
  <si>
    <t>Correct(6.133333</t>
  </si>
  <si>
    <t>5.683333)</t>
  </si>
  <si>
    <t>Correct(2.083333</t>
  </si>
  <si>
    <t>1.7)</t>
  </si>
  <si>
    <t>eggs</t>
  </si>
  <si>
    <t>smell</t>
  </si>
  <si>
    <t>P13 BSEP</t>
  </si>
  <si>
    <t xml:space="preserve"> June 09</t>
  </si>
  <si>
    <t>Correct(3.35</t>
  </si>
  <si>
    <t>2.916667)</t>
  </si>
  <si>
    <t>P14 BSE</t>
  </si>
  <si>
    <t>Correct(6.9</t>
  </si>
  <si>
    <t>7.383333)</t>
  </si>
  <si>
    <t>Correct(2.15</t>
  </si>
  <si>
    <t>2.133333)</t>
  </si>
  <si>
    <t>wool</t>
  </si>
  <si>
    <t>fish</t>
  </si>
  <si>
    <t>dad</t>
  </si>
  <si>
    <t>P14 BSEP</t>
  </si>
  <si>
    <t>Correct(3.6</t>
  </si>
  <si>
    <t>3.383333)</t>
  </si>
  <si>
    <t>Correct(2.4</t>
  </si>
  <si>
    <t>0.666667)</t>
  </si>
  <si>
    <t>P1</t>
  </si>
  <si>
    <t>Participant</t>
  </si>
  <si>
    <t>Trial</t>
  </si>
  <si>
    <t>Condition</t>
  </si>
  <si>
    <t>BSE</t>
  </si>
  <si>
    <t>BSEP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</si>
  <si>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</si>
  <si>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</si>
  <si>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</si>
  <si>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</si>
  <si>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</si>
  <si>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</si>
  <si>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</si>
  <si>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</si>
  <si>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</si>
  <si>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</si>
  <si>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</si>
  <si>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</si>
  <si>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</si>
  <si>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Number Correct</t>
  </si>
  <si>
    <t>Proportion Correct</t>
  </si>
  <si>
    <t>cheese</t>
  </si>
  <si>
    <t>List Length 2:</t>
  </si>
  <si>
    <t>Correct(5.35</t>
  </si>
  <si>
    <t>3.15)</t>
  </si>
  <si>
    <t>Correct(2.416667</t>
  </si>
  <si>
    <t>2.1)</t>
  </si>
  <si>
    <t>Word Task</t>
  </si>
  <si>
    <t>Not completed</t>
  </si>
  <si>
    <t>PRACTICE STAGE---------------------------------------------------</t>
  </si>
  <si>
    <t>First Stage PRACTICE Results</t>
  </si>
  <si>
    <t>List Length:</t>
  </si>
  <si>
    <t>Trial:</t>
  </si>
  <si>
    <t xml:space="preserve">Sentences: </t>
  </si>
  <si>
    <t>An insect that buzzes is called a bee</t>
  </si>
  <si>
    <t>A spider catches flies in its web</t>
  </si>
  <si>
    <t>Presentation Time:</t>
  </si>
  <si>
    <t xml:space="preserve">Target: </t>
  </si>
  <si>
    <t>bee</t>
  </si>
  <si>
    <t>web</t>
  </si>
  <si>
    <t>Response:</t>
  </si>
  <si>
    <t>Correct Trial</t>
  </si>
  <si>
    <t>The cat sat on the mat</t>
  </si>
  <si>
    <t>The cow jumped over the moon</t>
  </si>
  <si>
    <t>If I am cold on my hands I should wear my gloves</t>
  </si>
  <si>
    <t>Snow is very cold and the colour white</t>
  </si>
  <si>
    <t>The big noisy dog chased the cat</t>
  </si>
  <si>
    <t>An elephant's long nose is called a trunk</t>
  </si>
  <si>
    <t>The farm animals that wool comes from are sheep</t>
  </si>
  <si>
    <t>I went to the swimming pool with Dad to swim</t>
  </si>
  <si>
    <t>The clown had a big smiling face</t>
  </si>
  <si>
    <t>A dog is in the park and it runs very fast</t>
  </si>
  <si>
    <t>I put on my helmet and went for a bicycle ride</t>
  </si>
  <si>
    <t>The snail lost the race because it is very slow</t>
  </si>
  <si>
    <t>The rocket made a noise as it went into outer space</t>
  </si>
  <si>
    <t>An important woman with a crown is called a queen</t>
  </si>
  <si>
    <t>run</t>
  </si>
  <si>
    <t>The sky on a sunny day is coloured blue</t>
  </si>
  <si>
    <t>Around the track and 'choo choo' goes the train</t>
  </si>
  <si>
    <t>When he did the trick the magician waved his magic wand</t>
  </si>
  <si>
    <t>My nice white teeth are in my mouth</t>
  </si>
  <si>
    <t>sky</t>
  </si>
  <si>
    <t>A giraffe is an animal with a long neck</t>
  </si>
  <si>
    <t>At night I go to bed and fall asleep</t>
  </si>
  <si>
    <t>star</t>
  </si>
  <si>
    <t>egg</t>
  </si>
  <si>
    <t>asleep</t>
  </si>
  <si>
    <t>List Length Three Score:</t>
  </si>
  <si>
    <t>The complete opposite of long is short</t>
  </si>
  <si>
    <t>'Moo moo' said the black and white cow</t>
  </si>
  <si>
    <t>P9 BSE</t>
  </si>
  <si>
    <t xml:space="preserve"> June 02</t>
  </si>
  <si>
    <t>4.083333)</t>
  </si>
  <si>
    <t>Correct(2.033333</t>
  </si>
  <si>
    <t>1.783333)</t>
  </si>
  <si>
    <t>long</t>
  </si>
  <si>
    <t>crown</t>
  </si>
  <si>
    <t>coat</t>
  </si>
  <si>
    <t>P9 BSEP</t>
  </si>
  <si>
    <t>Correct(6.75</t>
  </si>
  <si>
    <t>2.783333)</t>
  </si>
  <si>
    <t>Correct(1.966667</t>
  </si>
  <si>
    <t>1.85)</t>
  </si>
  <si>
    <t>paint</t>
  </si>
  <si>
    <t>hide</t>
  </si>
  <si>
    <t>P10 BSE</t>
  </si>
  <si>
    <t>Correct(6.866667</t>
  </si>
  <si>
    <t>3.033333)</t>
  </si>
  <si>
    <t>Correct(3.033333</t>
  </si>
  <si>
    <t>2.25)</t>
  </si>
  <si>
    <t>P10 BSEP</t>
  </si>
  <si>
    <t xml:space="preserve"> June 03</t>
  </si>
  <si>
    <t>Correct(6.083333</t>
  </si>
  <si>
    <t>2.866667)</t>
  </si>
  <si>
    <t>Correct(2.05</t>
  </si>
  <si>
    <t>2.4)</t>
  </si>
  <si>
    <t>noise</t>
  </si>
  <si>
    <t>P11 BSE</t>
  </si>
  <si>
    <t>Correct(13.183333</t>
  </si>
  <si>
    <t>3.983333)</t>
  </si>
  <si>
    <t>Correct(4.9</t>
  </si>
  <si>
    <t>2.7)</t>
  </si>
  <si>
    <t>mother</t>
  </si>
  <si>
    <t>flower</t>
  </si>
  <si>
    <t>P11 BSEP</t>
  </si>
  <si>
    <t>Correct(3.466667</t>
  </si>
  <si>
    <t>2.8)</t>
  </si>
  <si>
    <t>Correct(2.1</t>
  </si>
  <si>
    <t>chicken</t>
  </si>
  <si>
    <t>P12 BSE</t>
  </si>
  <si>
    <t>The opposite of something bad is something good</t>
  </si>
  <si>
    <t>The next number after four is five</t>
  </si>
  <si>
    <t>I eat my dinner with a knife and fork</t>
  </si>
  <si>
    <t>After lunch Jack and Jill went up the hill</t>
  </si>
  <si>
    <t>I am very thirsty and I really want a drink</t>
  </si>
  <si>
    <t>good</t>
  </si>
  <si>
    <t>five</t>
  </si>
  <si>
    <t>fork</t>
  </si>
  <si>
    <t>hill</t>
  </si>
  <si>
    <t>drink</t>
  </si>
  <si>
    <t>food</t>
  </si>
  <si>
    <t>thirsty</t>
  </si>
  <si>
    <t>The colour of a banana is bright yellow</t>
  </si>
  <si>
    <t>Mum likes to sit down in an arm chair</t>
  </si>
  <si>
    <t>The next number after eight is nine</t>
  </si>
  <si>
    <t>A cow eats long green grass</t>
  </si>
  <si>
    <t>Jane went to the baker who made a loaf of bread</t>
  </si>
  <si>
    <t>P4 BSEP</t>
  </si>
  <si>
    <t>Wednesday</t>
  </si>
  <si>
    <t xml:space="preserve"> May 25</t>
  </si>
  <si>
    <t>Correct(5.85</t>
  </si>
  <si>
    <t>2.716667)</t>
  </si>
  <si>
    <t>Incorrect(2.366667</t>
  </si>
  <si>
    <t>2.266667)</t>
  </si>
  <si>
    <t>P5 BSE</t>
  </si>
  <si>
    <t>Correct(6.033333</t>
  </si>
  <si>
    <t>3.716667)</t>
  </si>
  <si>
    <t>2.55)</t>
  </si>
  <si>
    <t>wags</t>
  </si>
  <si>
    <t>watched</t>
  </si>
  <si>
    <t>P5BSEP</t>
  </si>
  <si>
    <t>PG</t>
  </si>
  <si>
    <t>Incorrect(3.016667</t>
  </si>
  <si>
    <t>2.833333)</t>
  </si>
  <si>
    <t>Incorrect(2.316667</t>
  </si>
  <si>
    <t>2.45)</t>
  </si>
  <si>
    <t>0/2</t>
  </si>
  <si>
    <t>P6 BSE</t>
  </si>
  <si>
    <t>Correct(6.6</t>
  </si>
  <si>
    <t>3.183333)</t>
  </si>
  <si>
    <t>Correct(6.05</t>
  </si>
  <si>
    <t>2.583333)</t>
  </si>
  <si>
    <t>hat</t>
  </si>
  <si>
    <t>hand</t>
  </si>
  <si>
    <t>stars</t>
  </si>
  <si>
    <t>P6 BSEP</t>
  </si>
  <si>
    <t>Correct(3.966667</t>
  </si>
  <si>
    <t>4.533333)</t>
  </si>
  <si>
    <t>1.766667)</t>
  </si>
  <si>
    <t>P7 BSE</t>
  </si>
  <si>
    <t>Thursday</t>
  </si>
  <si>
    <t xml:space="preserve"> May 26</t>
  </si>
  <si>
    <t>Correct(7.183333</t>
  </si>
  <si>
    <t>3.866667)</t>
  </si>
  <si>
    <t>Correct(2.75</t>
  </si>
  <si>
    <t>2.366667)</t>
  </si>
  <si>
    <t>house</t>
  </si>
  <si>
    <t>hairy</t>
  </si>
  <si>
    <t>P7 BSEP</t>
  </si>
  <si>
    <t>Correct(2.866667</t>
  </si>
  <si>
    <t>3)</t>
  </si>
  <si>
    <t>Correct(1.733333</t>
  </si>
  <si>
    <t>1.916667)</t>
  </si>
  <si>
    <t>P8 BSE</t>
  </si>
  <si>
    <t>Staff</t>
  </si>
  <si>
    <t>Correct(6.633333</t>
  </si>
  <si>
    <t>3.533333)</t>
  </si>
  <si>
    <t>Correct(2.6</t>
  </si>
  <si>
    <t>pig</t>
  </si>
  <si>
    <t>sweets</t>
  </si>
  <si>
    <t>P8 BSEP</t>
  </si>
  <si>
    <t>Friday</t>
  </si>
  <si>
    <t xml:space="preserve"> May 27</t>
  </si>
  <si>
    <t>Trial Correct</t>
  </si>
  <si>
    <t>SP3</t>
  </si>
  <si>
    <t>SP4</t>
  </si>
  <si>
    <t>SP5</t>
  </si>
  <si>
    <t>LL2</t>
  </si>
  <si>
    <t>LL3</t>
  </si>
  <si>
    <t>LL4</t>
  </si>
  <si>
    <t>LL5</t>
  </si>
  <si>
    <t>T1</t>
  </si>
  <si>
    <t>T2</t>
  </si>
  <si>
    <t>listen</t>
  </si>
  <si>
    <t>book</t>
  </si>
  <si>
    <t>The dog was so happy he wagged his tail</t>
  </si>
  <si>
    <t>Correct(2.283333</t>
  </si>
  <si>
    <t>2.183333)</t>
  </si>
  <si>
    <t>A mother cat has baby kittens</t>
  </si>
  <si>
    <t>PARTICIPANT DETAILS----------------------------------------------</t>
  </si>
  <si>
    <t>NAME:</t>
  </si>
  <si>
    <t>P1 BSE</t>
  </si>
  <si>
    <t>AGE:</t>
  </si>
  <si>
    <t>SCHOOL/COLLEGE:</t>
  </si>
  <si>
    <t>UG2</t>
  </si>
  <si>
    <t>DATE:</t>
  </si>
  <si>
    <t>Tuesday</t>
  </si>
  <si>
    <t xml:space="preserve"> May 24</t>
  </si>
  <si>
    <t>TIME:</t>
  </si>
  <si>
    <t>EXPERIMENT:</t>
  </si>
  <si>
    <t>Verbal Recall</t>
  </si>
  <si>
    <t>SELECTED SET:</t>
  </si>
  <si>
    <t>Random Sentences A</t>
  </si>
  <si>
    <t>SELECTED ORDER:</t>
  </si>
  <si>
    <t>Order A</t>
  </si>
  <si>
    <t>DIRECTION:</t>
  </si>
  <si>
    <t>Ascending</t>
  </si>
  <si>
    <t>PRACTICE RESULTS----------------------------------------------</t>
  </si>
  <si>
    <t>Task:</t>
  </si>
  <si>
    <t>He rowed across the river in a rowing boat</t>
  </si>
  <si>
    <t>A dog is an animal and a robin is a bird</t>
  </si>
  <si>
    <t>I can tell what the time is with my wrist watch</t>
  </si>
  <si>
    <t>When it is dark we can see stars at night</t>
  </si>
  <si>
    <t>Robin likes to spend all of his money at a sweet shop</t>
  </si>
  <si>
    <t>At lunchtime I cut my food with a knife</t>
  </si>
  <si>
    <t>If I don't have a coat and it rains I will get wet</t>
  </si>
  <si>
    <t>The post box on the street is coloured red</t>
  </si>
  <si>
    <t>The number after two and three is four</t>
  </si>
  <si>
    <t>If it is cold I put a hat on my head</t>
  </si>
  <si>
    <t>'Quack quack' said the mother to the little duck</t>
  </si>
  <si>
    <t>The farmer and his sheep and pigs live on a farm</t>
  </si>
  <si>
    <t>Correct(4.716667</t>
  </si>
  <si>
    <t>2.566667)</t>
  </si>
  <si>
    <t>Correct(1.716667</t>
  </si>
  <si>
    <t>1.8)</t>
  </si>
  <si>
    <t>sweetshop</t>
  </si>
  <si>
    <t>snowdk</t>
  </si>
  <si>
    <t>T3</t>
  </si>
  <si>
    <t>P1 BSEP</t>
  </si>
  <si>
    <t>Verbal Recall Purple</t>
  </si>
  <si>
    <t>Correct(3.333333</t>
  </si>
  <si>
    <t>2.666667)</t>
  </si>
  <si>
    <t>P2 BSE</t>
  </si>
  <si>
    <t>Random Sentences B</t>
  </si>
  <si>
    <t>Correct(10.233333</t>
  </si>
  <si>
    <t>3.25)</t>
  </si>
  <si>
    <t>Correct(2.633333</t>
  </si>
  <si>
    <t>2.383333)</t>
  </si>
  <si>
    <t>Jim sometimes goes out to eat fish and chips</t>
  </si>
  <si>
    <t>The next number after one and two is three</t>
  </si>
  <si>
    <t>Daffy is a duck and Snoopy is a dog</t>
  </si>
  <si>
    <t>The leaves grow in the big tall trees</t>
  </si>
  <si>
    <t>trees</t>
  </si>
  <si>
    <t>While I was sleeping I had a strange dream</t>
  </si>
  <si>
    <t>To see in the dark you can turn on a light</t>
  </si>
  <si>
    <t>light</t>
  </si>
  <si>
    <t>On my hand I have four fingers and one thumb</t>
  </si>
  <si>
    <t>Trials Correct</t>
  </si>
  <si>
    <t>Maximum List Length</t>
  </si>
  <si>
    <t>∑(List Length x No. Correct)</t>
  </si>
  <si>
    <t>Trials Correct (Audit)</t>
  </si>
  <si>
    <t>TEETH</t>
  </si>
  <si>
    <t>GRASS</t>
  </si>
  <si>
    <t>KITTENS</t>
  </si>
  <si>
    <t>LISTEN</t>
  </si>
  <si>
    <t>LONG</t>
  </si>
  <si>
    <t>AUDIT CHECK</t>
  </si>
  <si>
    <t>Span Measures</t>
  </si>
  <si>
    <t>At night time I go to sleep in my bed</t>
  </si>
  <si>
    <t>We have to stop look and listen</t>
  </si>
  <si>
    <t>Mum and I read a story from a book</t>
  </si>
  <si>
    <t>short</t>
  </si>
  <si>
    <t>cow</t>
  </si>
  <si>
    <t>fast</t>
  </si>
  <si>
    <t>You can build a house with bricks</t>
  </si>
  <si>
    <t>-</t>
  </si>
  <si>
    <t>I have a tooth brush to help clean my teeth</t>
  </si>
  <si>
    <t>I wear shoes and socks on my feet</t>
  </si>
  <si>
    <t>We see things with our eyes</t>
  </si>
  <si>
    <t>tail</t>
  </si>
  <si>
    <t>teeth</t>
  </si>
  <si>
    <t>feet</t>
  </si>
  <si>
    <t>eyes</t>
  </si>
  <si>
    <t>sleep</t>
  </si>
  <si>
    <t>Incorrect Trial</t>
  </si>
  <si>
    <t>Every day I wash and comb my hair</t>
  </si>
  <si>
    <t>The fireman came to put out the fire</t>
  </si>
  <si>
    <t>I like to play with my teddy bear</t>
  </si>
  <si>
    <t>Mary got home and unlocked the door</t>
  </si>
  <si>
    <t>hair</t>
  </si>
  <si>
    <t>fire</t>
  </si>
  <si>
    <t>bear</t>
  </si>
  <si>
    <t>door</t>
  </si>
  <si>
    <t>List Length Four Score:</t>
  </si>
  <si>
    <t>On the pirate ship they found silver and gold</t>
  </si>
  <si>
    <t>If my hair gets too long I have it cut</t>
  </si>
  <si>
    <t>P2 BSEP</t>
  </si>
  <si>
    <t>Correct(3.283333</t>
  </si>
  <si>
    <t>2.766667)</t>
  </si>
  <si>
    <t>Correct(2.233333</t>
  </si>
  <si>
    <t>2.083333)</t>
  </si>
  <si>
    <t>Birds flap and flap their wings to fly</t>
  </si>
  <si>
    <t>In the middle of a fire it feels very hot</t>
  </si>
  <si>
    <t>Ben ran faster so that he could win the race</t>
  </si>
  <si>
    <t>I blew the candles out on my birthday cake</t>
  </si>
  <si>
    <t>air</t>
  </si>
  <si>
    <t>P3 BSE</t>
  </si>
  <si>
    <t>Correct(3.75</t>
  </si>
  <si>
    <t>2.933333)</t>
  </si>
  <si>
    <t>Correct(2.3</t>
  </si>
  <si>
    <t>1.933333)</t>
  </si>
  <si>
    <t>kitten</t>
  </si>
  <si>
    <t>P3 BSEP</t>
  </si>
  <si>
    <t>UG1</t>
  </si>
  <si>
    <t>Correct(4.95</t>
  </si>
  <si>
    <t>Correct(2.266667</t>
  </si>
  <si>
    <t>1.95)</t>
  </si>
  <si>
    <t>thre</t>
  </si>
  <si>
    <t>P4 BSE</t>
  </si>
  <si>
    <t>UG3</t>
  </si>
  <si>
    <t>Correct(6.7</t>
  </si>
  <si>
    <t>4.333333)</t>
  </si>
  <si>
    <t>Correct(3.016667</t>
  </si>
  <si>
    <t>2.333333)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</si>
</sst>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18" fontId="0" fillId="2" borderId="0" xfId="0" applyNumberFormat="1" applyFill="1"/>
    <xf numFmtId="16" fontId="0" fillId="2" borderId="0" xfId="0" applyNumberFormat="1" applyFill="1"/>
    <xf numFmtId="0" fontId="1" fillId="2" borderId="0" xfId="0" applyFont="1" applyFill="1"/>
    <xf numFmtId="0" fontId="2" fillId="4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1" fillId="2" borderId="1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0" xfId="0" applyFont="1" applyFill="1" applyAlignment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color indexed="10"/>
      </font>
    </dxf>
    <dxf>
      <font>
        <b/>
        <i val="0"/>
        <strike val="0"/>
        <condense val="0"/>
        <extend val="0"/>
        <color indexed="11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9"/>
  <sheetViews>
    <sheetView tabSelected="1" workbookViewId="0"/>
  </sheetViews>
  <sheetFormatPr baseColWidth="10" defaultColWidth="10.6640625" defaultRowHeight="13" x14ac:dyDescent="0.15"/>
  <cols>
    <col min="1" max="31" width="10.6640625" style="1"/>
    <col min="32" max="32" width="18.1640625" style="1" bestFit="1" customWidth="1"/>
    <col min="33" max="33" width="23.33203125" style="1" bestFit="1" customWidth="1"/>
    <col min="34" max="38" width="10.6640625" style="1"/>
    <col min="39" max="39" width="18.1640625" style="1" bestFit="1" customWidth="1"/>
    <col min="40" max="40" width="23.33203125" style="1" bestFit="1" customWidth="1"/>
    <col min="41" max="16384" width="10.6640625" style="1"/>
  </cols>
  <sheetData>
    <row r="1" spans="1:31" x14ac:dyDescent="0.15">
      <c r="A1" s="33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S1" s="35" t="s">
        <v>32</v>
      </c>
      <c r="T1" s="34"/>
      <c r="U1" s="34"/>
      <c r="V1" s="34"/>
      <c r="W1" s="34"/>
      <c r="X1" s="34"/>
      <c r="Y1" s="34"/>
      <c r="Z1" s="34"/>
      <c r="AB1" s="36" t="s">
        <v>33</v>
      </c>
      <c r="AC1" s="34"/>
      <c r="AD1" s="34"/>
      <c r="AE1" s="34"/>
    </row>
    <row r="2" spans="1:31" x14ac:dyDescent="0.15">
      <c r="D2" s="39" t="s">
        <v>328</v>
      </c>
      <c r="E2" s="39"/>
      <c r="F2" s="39" t="s">
        <v>329</v>
      </c>
      <c r="G2" s="39"/>
      <c r="H2" s="39"/>
      <c r="I2" s="39" t="s">
        <v>330</v>
      </c>
      <c r="J2" s="39"/>
      <c r="K2" s="39"/>
      <c r="L2" s="39"/>
      <c r="M2" s="39" t="s">
        <v>331</v>
      </c>
      <c r="N2" s="39"/>
      <c r="O2" s="39"/>
      <c r="P2" s="39"/>
      <c r="Q2" s="39"/>
      <c r="S2" s="39" t="s">
        <v>160</v>
      </c>
      <c r="T2" s="39"/>
      <c r="U2" s="39"/>
      <c r="V2" s="39"/>
      <c r="W2" s="39" t="s">
        <v>161</v>
      </c>
      <c r="X2" s="39"/>
      <c r="Y2" s="39"/>
      <c r="Z2" s="39"/>
      <c r="AB2" s="39" t="s">
        <v>398</v>
      </c>
      <c r="AC2" s="39"/>
      <c r="AD2" s="39"/>
      <c r="AE2" s="39"/>
    </row>
    <row r="3" spans="1:31" x14ac:dyDescent="0.15">
      <c r="A3" s="2" t="s">
        <v>142</v>
      </c>
      <c r="B3" s="2" t="s">
        <v>144</v>
      </c>
      <c r="C3" s="2" t="s">
        <v>143</v>
      </c>
      <c r="D3" s="2" t="s">
        <v>103</v>
      </c>
      <c r="E3" s="2" t="s">
        <v>104</v>
      </c>
      <c r="F3" s="2" t="s">
        <v>103</v>
      </c>
      <c r="G3" s="2" t="s">
        <v>104</v>
      </c>
      <c r="H3" s="2" t="s">
        <v>325</v>
      </c>
      <c r="I3" s="2" t="s">
        <v>103</v>
      </c>
      <c r="J3" s="2" t="s">
        <v>104</v>
      </c>
      <c r="K3" s="2" t="s">
        <v>325</v>
      </c>
      <c r="L3" s="2" t="s">
        <v>326</v>
      </c>
      <c r="M3" s="2" t="s">
        <v>103</v>
      </c>
      <c r="N3" s="2" t="s">
        <v>104</v>
      </c>
      <c r="O3" s="2" t="s">
        <v>325</v>
      </c>
      <c r="P3" s="2" t="s">
        <v>326</v>
      </c>
      <c r="Q3" s="2" t="s">
        <v>327</v>
      </c>
      <c r="S3" s="2" t="s">
        <v>328</v>
      </c>
      <c r="T3" s="2" t="s">
        <v>329</v>
      </c>
      <c r="U3" s="2" t="s">
        <v>330</v>
      </c>
      <c r="V3" s="2" t="s">
        <v>331</v>
      </c>
      <c r="W3" s="2" t="s">
        <v>328</v>
      </c>
      <c r="X3" s="2" t="s">
        <v>329</v>
      </c>
      <c r="Y3" s="2" t="s">
        <v>330</v>
      </c>
      <c r="Z3" s="2" t="s">
        <v>331</v>
      </c>
      <c r="AB3" s="2" t="s">
        <v>328</v>
      </c>
      <c r="AC3" s="2" t="s">
        <v>329</v>
      </c>
      <c r="AD3" s="2" t="s">
        <v>330</v>
      </c>
      <c r="AE3" s="2" t="s">
        <v>331</v>
      </c>
    </row>
    <row r="4" spans="1:31" x14ac:dyDescent="0.15">
      <c r="A4" s="4" t="s">
        <v>141</v>
      </c>
      <c r="B4" s="4" t="s">
        <v>145</v>
      </c>
      <c r="C4" s="4" t="s">
        <v>332</v>
      </c>
      <c r="D4" s="12">
        <f>'P1 BSE'!$H$5</f>
        <v>1</v>
      </c>
      <c r="E4" s="12">
        <f>'P1 BSE'!$I$5</f>
        <v>1</v>
      </c>
      <c r="F4" s="12">
        <f>'P1 BSE'!$J$5</f>
        <v>0</v>
      </c>
      <c r="G4" s="12">
        <f>'P1 BSE'!$K$5</f>
        <v>1</v>
      </c>
      <c r="H4" s="12">
        <f>'P1 BSE'!$L$5</f>
        <v>1</v>
      </c>
      <c r="I4" s="12">
        <f>'P1 BSE'!$M$5</f>
        <v>1</v>
      </c>
      <c r="J4" s="12">
        <f>'P1 BSE'!$N$5</f>
        <v>1</v>
      </c>
      <c r="K4" s="12">
        <f>'P1 BSE'!$O$5</f>
        <v>1</v>
      </c>
      <c r="L4" s="12">
        <f>'P1 BSE'!$P$5</f>
        <v>1</v>
      </c>
      <c r="M4" s="12">
        <f>'P1 BSE'!$Q$5</f>
        <v>0</v>
      </c>
      <c r="N4" s="12">
        <f>'P1 BSE'!$R$5</f>
        <v>1</v>
      </c>
      <c r="O4" s="12">
        <f>'P1 BSE'!$S$5</f>
        <v>0</v>
      </c>
      <c r="P4" s="12">
        <f>'P1 BSE'!$T$5</f>
        <v>0</v>
      </c>
      <c r="Q4" s="12">
        <f>'P1 BSE'!$U$5</f>
        <v>0</v>
      </c>
      <c r="S4" s="13">
        <f t="shared" ref="S4:S16" si="0">SUM(D4:E4)</f>
        <v>2</v>
      </c>
      <c r="T4" s="13">
        <f t="shared" ref="T4:T16" si="1">SUM(F4:H4)</f>
        <v>2</v>
      </c>
      <c r="U4" s="13">
        <f t="shared" ref="U4:U16" si="2">SUM(I4:L4)</f>
        <v>4</v>
      </c>
      <c r="V4" s="13">
        <f>SUM(M4:Q4)</f>
        <v>1</v>
      </c>
      <c r="W4" s="13">
        <f t="shared" ref="W4:W16" si="3">S4/2</f>
        <v>1</v>
      </c>
      <c r="X4" s="13">
        <f t="shared" ref="X4:X16" si="4">T4/3</f>
        <v>0.66666666666666663</v>
      </c>
      <c r="Y4" s="13">
        <f t="shared" ref="Y4:Y16" si="5">U4/4</f>
        <v>1</v>
      </c>
      <c r="Z4" s="13">
        <f>V4/5</f>
        <v>0.2</v>
      </c>
      <c r="AB4" s="12">
        <f t="shared" ref="AB4:AB35" si="6">IF(SUM(D4:E4)=2,1,0)</f>
        <v>1</v>
      </c>
      <c r="AC4" s="12">
        <f t="shared" ref="AC4:AC35" si="7">IF(SUM(F4:H4)=3,1,0)</f>
        <v>0</v>
      </c>
      <c r="AD4" s="12">
        <f t="shared" ref="AD4:AD35" si="8">IF(SUM(I4:L4)=4,1,0)</f>
        <v>1</v>
      </c>
      <c r="AE4" s="12">
        <f t="shared" ref="AE4:AE35" si="9">IF(SUM(M4:Q4)=5,1,0)</f>
        <v>0</v>
      </c>
    </row>
    <row r="5" spans="1:31" x14ac:dyDescent="0.15">
      <c r="A5" s="4" t="s">
        <v>141</v>
      </c>
      <c r="B5" s="4" t="s">
        <v>145</v>
      </c>
      <c r="C5" s="4" t="s">
        <v>333</v>
      </c>
      <c r="D5" s="12">
        <f>'P1 BSE'!$H$6</f>
        <v>1</v>
      </c>
      <c r="E5" s="12">
        <f>'P1 BSE'!$I$6</f>
        <v>1</v>
      </c>
      <c r="F5" s="12">
        <f>'P1 BSE'!$J$6</f>
        <v>1</v>
      </c>
      <c r="G5" s="12">
        <f>'P1 BSE'!$K$6</f>
        <v>1</v>
      </c>
      <c r="H5" s="12">
        <f>'P1 BSE'!$L$6</f>
        <v>1</v>
      </c>
      <c r="I5" s="12">
        <f>'P1 BSE'!$M$6</f>
        <v>0</v>
      </c>
      <c r="J5" s="12">
        <f>'P1 BSE'!$N$6</f>
        <v>0</v>
      </c>
      <c r="K5" s="12">
        <f>'P1 BSE'!$O$6</f>
        <v>0</v>
      </c>
      <c r="L5" s="12">
        <f>'P1 BSE'!$P$6</f>
        <v>1</v>
      </c>
      <c r="M5" s="12">
        <f>'P1 BSE'!$Q$6</f>
        <v>1</v>
      </c>
      <c r="N5" s="12">
        <f>'P1 BSE'!$R$6</f>
        <v>1</v>
      </c>
      <c r="O5" s="12">
        <f>'P1 BSE'!$S$6</f>
        <v>0</v>
      </c>
      <c r="P5" s="12">
        <f>'P1 BSE'!$T$6</f>
        <v>0</v>
      </c>
      <c r="Q5" s="12">
        <f>'P1 BSE'!$U$6</f>
        <v>0</v>
      </c>
      <c r="S5" s="13">
        <f t="shared" si="0"/>
        <v>2</v>
      </c>
      <c r="T5" s="13">
        <f t="shared" si="1"/>
        <v>3</v>
      </c>
      <c r="U5" s="13">
        <f t="shared" si="2"/>
        <v>1</v>
      </c>
      <c r="V5" s="13">
        <f>SUM(M5:Q5)</f>
        <v>2</v>
      </c>
      <c r="W5" s="13">
        <f t="shared" si="3"/>
        <v>1</v>
      </c>
      <c r="X5" s="13">
        <f t="shared" si="4"/>
        <v>1</v>
      </c>
      <c r="Y5" s="13">
        <f t="shared" si="5"/>
        <v>0.25</v>
      </c>
      <c r="Z5" s="13">
        <f>V5/5</f>
        <v>0.4</v>
      </c>
      <c r="AB5" s="12">
        <f t="shared" si="6"/>
        <v>1</v>
      </c>
      <c r="AC5" s="12">
        <f t="shared" si="7"/>
        <v>1</v>
      </c>
      <c r="AD5" s="12">
        <f t="shared" si="8"/>
        <v>0</v>
      </c>
      <c r="AE5" s="12">
        <f t="shared" si="9"/>
        <v>0</v>
      </c>
    </row>
    <row r="6" spans="1:31" x14ac:dyDescent="0.15">
      <c r="A6" s="4" t="s">
        <v>141</v>
      </c>
      <c r="B6" s="4" t="s">
        <v>145</v>
      </c>
      <c r="C6" s="4" t="s">
        <v>378</v>
      </c>
      <c r="D6" s="12">
        <f>'P1 BSE'!$H$7</f>
        <v>1</v>
      </c>
      <c r="E6" s="12">
        <f>'P1 BSE'!$I$7</f>
        <v>1</v>
      </c>
      <c r="F6" s="12">
        <f>'P1 BSE'!$J$7</f>
        <v>1</v>
      </c>
      <c r="G6" s="12">
        <f>'P1 BSE'!$K$7</f>
        <v>1</v>
      </c>
      <c r="H6" s="12">
        <f>'P1 BSE'!$L$7</f>
        <v>1</v>
      </c>
      <c r="I6" s="12">
        <f>'P1 BSE'!$M$7</f>
        <v>1</v>
      </c>
      <c r="J6" s="12">
        <f>'P1 BSE'!$N$7</f>
        <v>1</v>
      </c>
      <c r="K6" s="12">
        <f>'P1 BSE'!$O$7</f>
        <v>1</v>
      </c>
      <c r="L6" s="12">
        <f>'P1 BSE'!$P$7</f>
        <v>1</v>
      </c>
      <c r="M6" s="12">
        <f>'P1 BSE'!$Q$7</f>
        <v>0</v>
      </c>
      <c r="N6" s="12">
        <f>'P1 BSE'!$R$7</f>
        <v>0</v>
      </c>
      <c r="O6" s="12">
        <f>'P1 BSE'!$S$7</f>
        <v>0</v>
      </c>
      <c r="P6" s="12">
        <f>'P1 BSE'!$T$7</f>
        <v>0</v>
      </c>
      <c r="Q6" s="12">
        <f>'P1 BSE'!$U$7</f>
        <v>0</v>
      </c>
      <c r="S6" s="13">
        <f t="shared" si="0"/>
        <v>2</v>
      </c>
      <c r="T6" s="13">
        <f t="shared" si="1"/>
        <v>3</v>
      </c>
      <c r="U6" s="13">
        <f t="shared" si="2"/>
        <v>4</v>
      </c>
      <c r="V6" s="13">
        <f>SUM(M6:Q6)</f>
        <v>0</v>
      </c>
      <c r="W6" s="13">
        <f t="shared" si="3"/>
        <v>1</v>
      </c>
      <c r="X6" s="13">
        <f t="shared" si="4"/>
        <v>1</v>
      </c>
      <c r="Y6" s="13">
        <f t="shared" si="5"/>
        <v>1</v>
      </c>
      <c r="Z6" s="13">
        <f>V6/5</f>
        <v>0</v>
      </c>
      <c r="AB6" s="12">
        <f t="shared" si="6"/>
        <v>1</v>
      </c>
      <c r="AC6" s="12">
        <f t="shared" si="7"/>
        <v>1</v>
      </c>
      <c r="AD6" s="12">
        <f t="shared" si="8"/>
        <v>1</v>
      </c>
      <c r="AE6" s="12">
        <f t="shared" si="9"/>
        <v>0</v>
      </c>
    </row>
    <row r="7" spans="1:31" x14ac:dyDescent="0.15">
      <c r="A7" s="3" t="s">
        <v>141</v>
      </c>
      <c r="B7" s="3" t="s">
        <v>146</v>
      </c>
      <c r="C7" s="3" t="s">
        <v>332</v>
      </c>
      <c r="D7" s="1">
        <f>'P1 BSEP'!$H$5</f>
        <v>1</v>
      </c>
      <c r="E7" s="1">
        <f>'P1 BSEP'!$I$5</f>
        <v>1</v>
      </c>
      <c r="F7" s="1">
        <f>'P1 BSEP'!$J$5</f>
        <v>1</v>
      </c>
      <c r="G7" s="1">
        <f>'P1 BSEP'!$K$5</f>
        <v>1</v>
      </c>
      <c r="H7" s="1">
        <f>'P1 BSEP'!$L$5</f>
        <v>1</v>
      </c>
      <c r="I7" s="1">
        <f>'P1 BSEP'!$M$5</f>
        <v>1</v>
      </c>
      <c r="J7" s="1">
        <f>'P1 BSEP'!$N$5</f>
        <v>1</v>
      </c>
      <c r="K7" s="1">
        <f>'P1 BSEP'!$O$5</f>
        <v>0</v>
      </c>
      <c r="L7" s="1">
        <f>'P1 BSEP'!$P$5</f>
        <v>1</v>
      </c>
      <c r="M7" s="1" t="str">
        <f>'P1 BSEP'!$Q$5</f>
        <v>-</v>
      </c>
      <c r="N7" s="1" t="str">
        <f>'P1 BSEP'!$R$5</f>
        <v>-</v>
      </c>
      <c r="O7" s="1" t="str">
        <f>'P1 BSEP'!$S$5</f>
        <v>-</v>
      </c>
      <c r="P7" s="1" t="str">
        <f>'P1 BSEP'!$T$5</f>
        <v>-</v>
      </c>
      <c r="Q7" s="1" t="str">
        <f>'P1 BSEP'!$U$5</f>
        <v>-</v>
      </c>
      <c r="S7" s="5">
        <f t="shared" si="0"/>
        <v>2</v>
      </c>
      <c r="T7" s="5">
        <f t="shared" si="1"/>
        <v>3</v>
      </c>
      <c r="U7" s="5">
        <f t="shared" si="2"/>
        <v>3</v>
      </c>
      <c r="V7" s="5" t="s">
        <v>416</v>
      </c>
      <c r="W7" s="5">
        <f t="shared" si="3"/>
        <v>1</v>
      </c>
      <c r="X7" s="5">
        <f t="shared" si="4"/>
        <v>1</v>
      </c>
      <c r="Y7" s="5">
        <f t="shared" si="5"/>
        <v>0.75</v>
      </c>
      <c r="Z7" s="5" t="s">
        <v>416</v>
      </c>
      <c r="AB7" s="1">
        <f t="shared" si="6"/>
        <v>1</v>
      </c>
      <c r="AC7" s="1">
        <f t="shared" si="7"/>
        <v>1</v>
      </c>
      <c r="AD7" s="1">
        <f t="shared" si="8"/>
        <v>0</v>
      </c>
      <c r="AE7" s="1">
        <f t="shared" si="9"/>
        <v>0</v>
      </c>
    </row>
    <row r="8" spans="1:31" x14ac:dyDescent="0.15">
      <c r="A8" s="3" t="s">
        <v>141</v>
      </c>
      <c r="B8" s="3" t="s">
        <v>146</v>
      </c>
      <c r="C8" s="3" t="s">
        <v>333</v>
      </c>
      <c r="D8" s="1">
        <f>'P1 BSEP'!$H$6</f>
        <v>1</v>
      </c>
      <c r="E8" s="1">
        <f>'P1 BSEP'!$I$6</f>
        <v>1</v>
      </c>
      <c r="F8" s="1">
        <f>'P1 BSEP'!$J$6</f>
        <v>1</v>
      </c>
      <c r="G8" s="1">
        <f>'P1 BSEP'!$K$6</f>
        <v>1</v>
      </c>
      <c r="H8" s="1">
        <f>'P1 BSEP'!$L$6</f>
        <v>1</v>
      </c>
      <c r="I8" s="1">
        <f>'P1 BSEP'!$M$6</f>
        <v>1</v>
      </c>
      <c r="J8" s="1">
        <f>'P1 BSEP'!$N$6</f>
        <v>1</v>
      </c>
      <c r="K8" s="1">
        <f>'P1 BSEP'!$O$6</f>
        <v>0</v>
      </c>
      <c r="L8" s="1">
        <f>'P1 BSEP'!$P$6</f>
        <v>1</v>
      </c>
      <c r="M8" s="1" t="str">
        <f>'P1 BSEP'!$Q$6</f>
        <v>-</v>
      </c>
      <c r="N8" s="1" t="str">
        <f>'P1 BSEP'!$R$6</f>
        <v>-</v>
      </c>
      <c r="O8" s="1" t="str">
        <f>'P1 BSEP'!$S$6</f>
        <v>-</v>
      </c>
      <c r="P8" s="1" t="str">
        <f>'P1 BSEP'!$T$6</f>
        <v>-</v>
      </c>
      <c r="Q8" s="1" t="str">
        <f>'P1 BSEP'!$U$6</f>
        <v>-</v>
      </c>
      <c r="S8" s="5">
        <f t="shared" si="0"/>
        <v>2</v>
      </c>
      <c r="T8" s="5">
        <f t="shared" si="1"/>
        <v>3</v>
      </c>
      <c r="U8" s="5">
        <f t="shared" si="2"/>
        <v>3</v>
      </c>
      <c r="V8" s="5" t="s">
        <v>416</v>
      </c>
      <c r="W8" s="5">
        <f t="shared" si="3"/>
        <v>1</v>
      </c>
      <c r="X8" s="5">
        <f t="shared" si="4"/>
        <v>1</v>
      </c>
      <c r="Y8" s="5">
        <f t="shared" si="5"/>
        <v>0.75</v>
      </c>
      <c r="Z8" s="5" t="s">
        <v>416</v>
      </c>
      <c r="AB8" s="1">
        <f t="shared" si="6"/>
        <v>1</v>
      </c>
      <c r="AC8" s="1">
        <f t="shared" si="7"/>
        <v>1</v>
      </c>
      <c r="AD8" s="1">
        <f t="shared" si="8"/>
        <v>0</v>
      </c>
      <c r="AE8" s="1">
        <f t="shared" si="9"/>
        <v>0</v>
      </c>
    </row>
    <row r="9" spans="1:31" x14ac:dyDescent="0.15">
      <c r="A9" s="3" t="s">
        <v>141</v>
      </c>
      <c r="B9" s="3" t="s">
        <v>146</v>
      </c>
      <c r="C9" s="3" t="s">
        <v>378</v>
      </c>
      <c r="D9" s="1">
        <f>'P1 BSEP'!$H$7</f>
        <v>1</v>
      </c>
      <c r="E9" s="1">
        <f>'P1 BSEP'!$I$7</f>
        <v>1</v>
      </c>
      <c r="F9" s="1">
        <f>'P1 BSEP'!$J$7</f>
        <v>0</v>
      </c>
      <c r="G9" s="1">
        <f>'P1 BSEP'!$K$7</f>
        <v>0</v>
      </c>
      <c r="H9" s="1">
        <f>'P1 BSEP'!$L$7</f>
        <v>1</v>
      </c>
      <c r="I9" s="1">
        <f>'P1 BSEP'!$M$7</f>
        <v>1</v>
      </c>
      <c r="J9" s="1">
        <f>'P1 BSEP'!$N$7</f>
        <v>1</v>
      </c>
      <c r="K9" s="1">
        <f>'P1 BSEP'!$O$7</f>
        <v>1</v>
      </c>
      <c r="L9" s="1">
        <f>'P1 BSEP'!$P$7</f>
        <v>0</v>
      </c>
      <c r="M9" s="1" t="str">
        <f>'P1 BSEP'!$Q$7</f>
        <v>-</v>
      </c>
      <c r="N9" s="1" t="str">
        <f>'P1 BSEP'!$R$7</f>
        <v>-</v>
      </c>
      <c r="O9" s="1" t="str">
        <f>'P1 BSEP'!$S$7</f>
        <v>-</v>
      </c>
      <c r="P9" s="1" t="str">
        <f>'P1 BSEP'!$T$7</f>
        <v>-</v>
      </c>
      <c r="Q9" s="1" t="str">
        <f>'P1 BSEP'!$U$7</f>
        <v>-</v>
      </c>
      <c r="S9" s="5">
        <f t="shared" si="0"/>
        <v>2</v>
      </c>
      <c r="T9" s="5">
        <f t="shared" si="1"/>
        <v>1</v>
      </c>
      <c r="U9" s="5">
        <f t="shared" si="2"/>
        <v>3</v>
      </c>
      <c r="V9" s="5" t="s">
        <v>416</v>
      </c>
      <c r="W9" s="5">
        <f t="shared" si="3"/>
        <v>1</v>
      </c>
      <c r="X9" s="5">
        <f t="shared" si="4"/>
        <v>0.33333333333333331</v>
      </c>
      <c r="Y9" s="5">
        <f t="shared" si="5"/>
        <v>0.75</v>
      </c>
      <c r="Z9" s="5" t="s">
        <v>416</v>
      </c>
      <c r="AB9" s="1">
        <f t="shared" si="6"/>
        <v>1</v>
      </c>
      <c r="AC9" s="1">
        <f t="shared" si="7"/>
        <v>0</v>
      </c>
      <c r="AD9" s="1">
        <f t="shared" si="8"/>
        <v>0</v>
      </c>
      <c r="AE9" s="1">
        <f t="shared" si="9"/>
        <v>0</v>
      </c>
    </row>
    <row r="10" spans="1:31" x14ac:dyDescent="0.15">
      <c r="A10" s="4" t="s">
        <v>147</v>
      </c>
      <c r="B10" s="4" t="s">
        <v>145</v>
      </c>
      <c r="C10" s="4" t="s">
        <v>332</v>
      </c>
      <c r="D10" s="12">
        <f>'P2 BSE'!$H$5</f>
        <v>1</v>
      </c>
      <c r="E10" s="12">
        <f>'P2 BSE'!$I$5</f>
        <v>1</v>
      </c>
      <c r="F10" s="12">
        <f>'P2 BSE'!$J$5</f>
        <v>1</v>
      </c>
      <c r="G10" s="12">
        <f>'P2 BSE'!$K$5</f>
        <v>1</v>
      </c>
      <c r="H10" s="12">
        <f>'P2 BSE'!$L$5</f>
        <v>1</v>
      </c>
      <c r="I10" s="12">
        <f>'P2 BSE'!$M$5</f>
        <v>1</v>
      </c>
      <c r="J10" s="12">
        <f>'P2 BSE'!$N$5</f>
        <v>1</v>
      </c>
      <c r="K10" s="12">
        <f>'P2 BSE'!$O$5</f>
        <v>1</v>
      </c>
      <c r="L10" s="12">
        <f>'P2 BSE'!$P$5</f>
        <v>1</v>
      </c>
      <c r="M10" s="12">
        <f>'P2 BSE'!$Q$5</f>
        <v>1</v>
      </c>
      <c r="N10" s="12">
        <f>'P2 BSE'!$R$5</f>
        <v>0</v>
      </c>
      <c r="O10" s="12">
        <f>'P2 BSE'!$S$5</f>
        <v>0</v>
      </c>
      <c r="P10" s="12">
        <f>'P2 BSE'!$T$5</f>
        <v>0</v>
      </c>
      <c r="Q10" s="12">
        <f>'P2 BSE'!$U$5</f>
        <v>0</v>
      </c>
      <c r="S10" s="13">
        <f t="shared" si="0"/>
        <v>2</v>
      </c>
      <c r="T10" s="13">
        <f t="shared" si="1"/>
        <v>3</v>
      </c>
      <c r="U10" s="13">
        <f t="shared" si="2"/>
        <v>4</v>
      </c>
      <c r="V10" s="13">
        <f t="shared" ref="V10:V16" si="10">SUM(M10:Q10)</f>
        <v>1</v>
      </c>
      <c r="W10" s="13">
        <f t="shared" si="3"/>
        <v>1</v>
      </c>
      <c r="X10" s="13">
        <f t="shared" si="4"/>
        <v>1</v>
      </c>
      <c r="Y10" s="13">
        <f t="shared" si="5"/>
        <v>1</v>
      </c>
      <c r="Z10" s="13">
        <f t="shared" ref="Z10:Z16" si="11">V10/5</f>
        <v>0.2</v>
      </c>
      <c r="AB10" s="12">
        <f t="shared" si="6"/>
        <v>1</v>
      </c>
      <c r="AC10" s="12">
        <f t="shared" si="7"/>
        <v>1</v>
      </c>
      <c r="AD10" s="12">
        <f t="shared" si="8"/>
        <v>1</v>
      </c>
      <c r="AE10" s="12">
        <f t="shared" si="9"/>
        <v>0</v>
      </c>
    </row>
    <row r="11" spans="1:31" x14ac:dyDescent="0.15">
      <c r="A11" s="4" t="s">
        <v>147</v>
      </c>
      <c r="B11" s="4" t="s">
        <v>145</v>
      </c>
      <c r="C11" s="4" t="s">
        <v>333</v>
      </c>
      <c r="D11" s="12">
        <f>'P2 BSE'!$H$6</f>
        <v>1</v>
      </c>
      <c r="E11" s="12">
        <f>'P2 BSE'!$I$6</f>
        <v>1</v>
      </c>
      <c r="F11" s="12">
        <f>'P2 BSE'!$J$6</f>
        <v>1</v>
      </c>
      <c r="G11" s="12">
        <f>'P2 BSE'!$K$6</f>
        <v>1</v>
      </c>
      <c r="H11" s="12">
        <f>'P2 BSE'!$L$6</f>
        <v>1</v>
      </c>
      <c r="I11" s="12">
        <f>'P2 BSE'!$M$6</f>
        <v>1</v>
      </c>
      <c r="J11" s="12">
        <f>'P2 BSE'!$N$6</f>
        <v>1</v>
      </c>
      <c r="K11" s="12">
        <f>'P2 BSE'!$O$6</f>
        <v>1</v>
      </c>
      <c r="L11" s="12">
        <f>'P2 BSE'!$P$6</f>
        <v>1</v>
      </c>
      <c r="M11" s="12">
        <f>'P2 BSE'!$Q$6</f>
        <v>1</v>
      </c>
      <c r="N11" s="12">
        <f>'P2 BSE'!$R$6</f>
        <v>1</v>
      </c>
      <c r="O11" s="12">
        <f>'P2 BSE'!$S$6</f>
        <v>1</v>
      </c>
      <c r="P11" s="12">
        <f>'P2 BSE'!$T$6</f>
        <v>0</v>
      </c>
      <c r="Q11" s="12">
        <f>'P2 BSE'!$U$6</f>
        <v>1</v>
      </c>
      <c r="S11" s="13">
        <f t="shared" si="0"/>
        <v>2</v>
      </c>
      <c r="T11" s="13">
        <f t="shared" si="1"/>
        <v>3</v>
      </c>
      <c r="U11" s="13">
        <f t="shared" si="2"/>
        <v>4</v>
      </c>
      <c r="V11" s="13">
        <f t="shared" si="10"/>
        <v>4</v>
      </c>
      <c r="W11" s="13">
        <f t="shared" si="3"/>
        <v>1</v>
      </c>
      <c r="X11" s="13">
        <f t="shared" si="4"/>
        <v>1</v>
      </c>
      <c r="Y11" s="13">
        <f t="shared" si="5"/>
        <v>1</v>
      </c>
      <c r="Z11" s="13">
        <f t="shared" si="11"/>
        <v>0.8</v>
      </c>
      <c r="AB11" s="12">
        <f t="shared" si="6"/>
        <v>1</v>
      </c>
      <c r="AC11" s="12">
        <f t="shared" si="7"/>
        <v>1</v>
      </c>
      <c r="AD11" s="12">
        <f t="shared" si="8"/>
        <v>1</v>
      </c>
      <c r="AE11" s="12">
        <f t="shared" si="9"/>
        <v>0</v>
      </c>
    </row>
    <row r="12" spans="1:31" x14ac:dyDescent="0.15">
      <c r="A12" s="4" t="s">
        <v>147</v>
      </c>
      <c r="B12" s="4" t="s">
        <v>145</v>
      </c>
      <c r="C12" s="4" t="s">
        <v>378</v>
      </c>
      <c r="D12" s="12">
        <f>'P2 BSE'!$H$7</f>
        <v>1</v>
      </c>
      <c r="E12" s="12">
        <f>'P2 BSE'!$I$7</f>
        <v>1</v>
      </c>
      <c r="F12" s="12">
        <f>'P2 BSE'!$J$7</f>
        <v>1</v>
      </c>
      <c r="G12" s="12">
        <f>'P2 BSE'!$K$7</f>
        <v>1</v>
      </c>
      <c r="H12" s="12">
        <f>'P2 BSE'!$L$7</f>
        <v>1</v>
      </c>
      <c r="I12" s="12">
        <f>'P2 BSE'!$M$7</f>
        <v>1</v>
      </c>
      <c r="J12" s="12">
        <f>'P2 BSE'!$N$7</f>
        <v>1</v>
      </c>
      <c r="K12" s="12">
        <f>'P2 BSE'!$O$7</f>
        <v>1</v>
      </c>
      <c r="L12" s="12">
        <f>'P2 BSE'!$P$7</f>
        <v>1</v>
      </c>
      <c r="M12" s="12">
        <f>'P2 BSE'!$Q$7</f>
        <v>1</v>
      </c>
      <c r="N12" s="12">
        <f>'P2 BSE'!$R$7</f>
        <v>1</v>
      </c>
      <c r="O12" s="12">
        <f>'P2 BSE'!$S$7</f>
        <v>1</v>
      </c>
      <c r="P12" s="12">
        <f>'P2 BSE'!$T$7</f>
        <v>1</v>
      </c>
      <c r="Q12" s="12">
        <f>'P2 BSE'!$U$7</f>
        <v>1</v>
      </c>
      <c r="S12" s="13">
        <f t="shared" si="0"/>
        <v>2</v>
      </c>
      <c r="T12" s="13">
        <f t="shared" si="1"/>
        <v>3</v>
      </c>
      <c r="U12" s="13">
        <f t="shared" si="2"/>
        <v>4</v>
      </c>
      <c r="V12" s="13">
        <f t="shared" si="10"/>
        <v>5</v>
      </c>
      <c r="W12" s="13">
        <f t="shared" si="3"/>
        <v>1</v>
      </c>
      <c r="X12" s="13">
        <f t="shared" si="4"/>
        <v>1</v>
      </c>
      <c r="Y12" s="13">
        <f t="shared" si="5"/>
        <v>1</v>
      </c>
      <c r="Z12" s="13">
        <f t="shared" si="11"/>
        <v>1</v>
      </c>
      <c r="AB12" s="12">
        <f t="shared" si="6"/>
        <v>1</v>
      </c>
      <c r="AC12" s="12">
        <f t="shared" si="7"/>
        <v>1</v>
      </c>
      <c r="AD12" s="12">
        <f t="shared" si="8"/>
        <v>1</v>
      </c>
      <c r="AE12" s="12">
        <f t="shared" si="9"/>
        <v>1</v>
      </c>
    </row>
    <row r="13" spans="1:31" x14ac:dyDescent="0.15">
      <c r="A13" s="3" t="s">
        <v>147</v>
      </c>
      <c r="B13" s="3" t="s">
        <v>146</v>
      </c>
      <c r="C13" s="3" t="s">
        <v>332</v>
      </c>
      <c r="D13" s="1">
        <f>'P2 BSEP'!$H$5</f>
        <v>1</v>
      </c>
      <c r="E13" s="1">
        <f>'P2 BSEP'!$I$5</f>
        <v>1</v>
      </c>
      <c r="F13" s="1">
        <f>'P2 BSEP'!$J$5</f>
        <v>1</v>
      </c>
      <c r="G13" s="1">
        <f>'P2 BSEP'!$K$5</f>
        <v>1</v>
      </c>
      <c r="H13" s="1">
        <f>'P2 BSEP'!$L$5</f>
        <v>1</v>
      </c>
      <c r="I13" s="1">
        <f>'P2 BSEP'!$M$5</f>
        <v>1</v>
      </c>
      <c r="J13" s="1">
        <f>'P2 BSEP'!$N$5</f>
        <v>0</v>
      </c>
      <c r="K13" s="1">
        <f>'P2 BSEP'!$O$5</f>
        <v>0</v>
      </c>
      <c r="L13" s="1">
        <f>'P2 BSEP'!$P$5</f>
        <v>1</v>
      </c>
      <c r="M13" s="1">
        <f>'P2 BSEP'!$Q$5</f>
        <v>1</v>
      </c>
      <c r="N13" s="1">
        <f>'P2 BSEP'!$R$5</f>
        <v>0</v>
      </c>
      <c r="O13" s="1">
        <f>'P2 BSEP'!$S$5</f>
        <v>0</v>
      </c>
      <c r="P13" s="1">
        <f>'P2 BSEP'!$T$5</f>
        <v>0</v>
      </c>
      <c r="Q13" s="1">
        <f>'P2 BSEP'!$U$5</f>
        <v>0</v>
      </c>
      <c r="S13" s="5">
        <f t="shared" si="0"/>
        <v>2</v>
      </c>
      <c r="T13" s="5">
        <f t="shared" si="1"/>
        <v>3</v>
      </c>
      <c r="U13" s="5">
        <f t="shared" si="2"/>
        <v>2</v>
      </c>
      <c r="V13" s="5">
        <f t="shared" si="10"/>
        <v>1</v>
      </c>
      <c r="W13" s="5">
        <f t="shared" si="3"/>
        <v>1</v>
      </c>
      <c r="X13" s="5">
        <f t="shared" si="4"/>
        <v>1</v>
      </c>
      <c r="Y13" s="5">
        <f t="shared" si="5"/>
        <v>0.5</v>
      </c>
      <c r="Z13" s="5">
        <f t="shared" si="11"/>
        <v>0.2</v>
      </c>
      <c r="AB13" s="1">
        <f t="shared" si="6"/>
        <v>1</v>
      </c>
      <c r="AC13" s="1">
        <f t="shared" si="7"/>
        <v>1</v>
      </c>
      <c r="AD13" s="1">
        <f t="shared" si="8"/>
        <v>0</v>
      </c>
      <c r="AE13" s="1">
        <f t="shared" si="9"/>
        <v>0</v>
      </c>
    </row>
    <row r="14" spans="1:31" x14ac:dyDescent="0.15">
      <c r="A14" s="3" t="s">
        <v>147</v>
      </c>
      <c r="B14" s="3" t="s">
        <v>146</v>
      </c>
      <c r="C14" s="3" t="s">
        <v>333</v>
      </c>
      <c r="D14" s="1">
        <f>'P2 BSEP'!$H$6</f>
        <v>1</v>
      </c>
      <c r="E14" s="1">
        <f>'P2 BSEP'!$I$6</f>
        <v>1</v>
      </c>
      <c r="F14" s="1">
        <f>'P2 BSEP'!$J$6</f>
        <v>1</v>
      </c>
      <c r="G14" s="1">
        <f>'P2 BSEP'!$K$6</f>
        <v>1</v>
      </c>
      <c r="H14" s="1">
        <f>'P2 BSEP'!$L$6</f>
        <v>1</v>
      </c>
      <c r="I14" s="1">
        <f>'P2 BSEP'!$M$6</f>
        <v>1</v>
      </c>
      <c r="J14" s="1">
        <f>'P2 BSEP'!$N$6</f>
        <v>1</v>
      </c>
      <c r="K14" s="1">
        <f>'P2 BSEP'!$O$6</f>
        <v>1</v>
      </c>
      <c r="L14" s="1">
        <f>'P2 BSEP'!$P$6</f>
        <v>1</v>
      </c>
      <c r="M14" s="1">
        <f>'P2 BSEP'!$Q$6</f>
        <v>1</v>
      </c>
      <c r="N14" s="1">
        <f>'P2 BSEP'!$R$6</f>
        <v>0</v>
      </c>
      <c r="O14" s="1">
        <f>'P2 BSEP'!$S$6</f>
        <v>0</v>
      </c>
      <c r="P14" s="1">
        <f>'P2 BSEP'!$T$6</f>
        <v>0</v>
      </c>
      <c r="Q14" s="1">
        <f>'P2 BSEP'!$U$6</f>
        <v>0</v>
      </c>
      <c r="S14" s="5">
        <f t="shared" si="0"/>
        <v>2</v>
      </c>
      <c r="T14" s="5">
        <f t="shared" si="1"/>
        <v>3</v>
      </c>
      <c r="U14" s="5">
        <f t="shared" si="2"/>
        <v>4</v>
      </c>
      <c r="V14" s="5">
        <f t="shared" si="10"/>
        <v>1</v>
      </c>
      <c r="W14" s="5">
        <f t="shared" si="3"/>
        <v>1</v>
      </c>
      <c r="X14" s="5">
        <f t="shared" si="4"/>
        <v>1</v>
      </c>
      <c r="Y14" s="5">
        <f t="shared" si="5"/>
        <v>1</v>
      </c>
      <c r="Z14" s="5">
        <f t="shared" si="11"/>
        <v>0.2</v>
      </c>
      <c r="AB14" s="1">
        <f t="shared" si="6"/>
        <v>1</v>
      </c>
      <c r="AC14" s="1">
        <f t="shared" si="7"/>
        <v>1</v>
      </c>
      <c r="AD14" s="1">
        <f t="shared" si="8"/>
        <v>1</v>
      </c>
      <c r="AE14" s="1">
        <f t="shared" si="9"/>
        <v>0</v>
      </c>
    </row>
    <row r="15" spans="1:31" x14ac:dyDescent="0.15">
      <c r="A15" s="3" t="s">
        <v>147</v>
      </c>
      <c r="B15" s="3" t="s">
        <v>146</v>
      </c>
      <c r="C15" s="3" t="s">
        <v>378</v>
      </c>
      <c r="D15" s="1">
        <f>'P2 BSEP'!$H$7</f>
        <v>1</v>
      </c>
      <c r="E15" s="1">
        <f>'P2 BSEP'!$I$7</f>
        <v>1</v>
      </c>
      <c r="F15" s="1">
        <f>'P2 BSEP'!$J$7</f>
        <v>1</v>
      </c>
      <c r="G15" s="1">
        <f>'P2 BSEP'!$K$7</f>
        <v>1</v>
      </c>
      <c r="H15" s="1">
        <f>'P2 BSEP'!$L$7</f>
        <v>1</v>
      </c>
      <c r="I15" s="1">
        <f>'P2 BSEP'!$M$7</f>
        <v>1</v>
      </c>
      <c r="J15" s="1">
        <f>'P2 BSEP'!$N$7</f>
        <v>1</v>
      </c>
      <c r="K15" s="1">
        <f>'P2 BSEP'!$O$7</f>
        <v>1</v>
      </c>
      <c r="L15" s="1">
        <f>'P2 BSEP'!$P$7</f>
        <v>1</v>
      </c>
      <c r="M15" s="1">
        <f>'P2 BSEP'!$Q$7</f>
        <v>1</v>
      </c>
      <c r="N15" s="1">
        <f>'P2 BSEP'!$R$7</f>
        <v>0</v>
      </c>
      <c r="O15" s="1">
        <f>'P2 BSEP'!$S$7</f>
        <v>0</v>
      </c>
      <c r="P15" s="1">
        <f>'P2 BSEP'!$T$7</f>
        <v>0</v>
      </c>
      <c r="Q15" s="1">
        <f>'P2 BSEP'!$U$7</f>
        <v>0</v>
      </c>
      <c r="S15" s="5">
        <f t="shared" si="0"/>
        <v>2</v>
      </c>
      <c r="T15" s="5">
        <f t="shared" si="1"/>
        <v>3</v>
      </c>
      <c r="U15" s="5">
        <f t="shared" si="2"/>
        <v>4</v>
      </c>
      <c r="V15" s="5">
        <f t="shared" si="10"/>
        <v>1</v>
      </c>
      <c r="W15" s="5">
        <f t="shared" si="3"/>
        <v>1</v>
      </c>
      <c r="X15" s="5">
        <f t="shared" si="4"/>
        <v>1</v>
      </c>
      <c r="Y15" s="5">
        <f t="shared" si="5"/>
        <v>1</v>
      </c>
      <c r="Z15" s="5">
        <f t="shared" si="11"/>
        <v>0.2</v>
      </c>
      <c r="AB15" s="1">
        <f t="shared" si="6"/>
        <v>1</v>
      </c>
      <c r="AC15" s="1">
        <f t="shared" si="7"/>
        <v>1</v>
      </c>
      <c r="AD15" s="1">
        <f t="shared" si="8"/>
        <v>1</v>
      </c>
      <c r="AE15" s="1">
        <f t="shared" si="9"/>
        <v>0</v>
      </c>
    </row>
    <row r="16" spans="1:31" x14ac:dyDescent="0.15">
      <c r="A16" s="4" t="s">
        <v>148</v>
      </c>
      <c r="B16" s="4" t="s">
        <v>145</v>
      </c>
      <c r="C16" s="4" t="s">
        <v>332</v>
      </c>
      <c r="D16" s="12">
        <f>'P3 BSE'!$H$5</f>
        <v>1</v>
      </c>
      <c r="E16" s="12">
        <f>'P3 BSE'!$I$5</f>
        <v>1</v>
      </c>
      <c r="F16" s="12">
        <f>'P3 BSE'!$J$5</f>
        <v>1</v>
      </c>
      <c r="G16" s="12">
        <f>'P3 BSE'!$K$5</f>
        <v>1</v>
      </c>
      <c r="H16" s="12">
        <f>'P3 BSE'!$L$5</f>
        <v>1</v>
      </c>
      <c r="I16" s="12">
        <f>'P3 BSE'!$M$5</f>
        <v>1</v>
      </c>
      <c r="J16" s="12">
        <f>'P3 BSE'!$N$5</f>
        <v>0</v>
      </c>
      <c r="K16" s="12">
        <f>'P3 BSE'!$O$5</f>
        <v>0</v>
      </c>
      <c r="L16" s="12">
        <f>'P3 BSE'!$P$5</f>
        <v>1</v>
      </c>
      <c r="M16" s="12">
        <f>'P3 BSE'!$Q$5</f>
        <v>1</v>
      </c>
      <c r="N16" s="12">
        <f>'P3 BSE'!$R$5</f>
        <v>0</v>
      </c>
      <c r="O16" s="12">
        <f>'P3 BSE'!$S$5</f>
        <v>0</v>
      </c>
      <c r="P16" s="12">
        <f>'P3 BSE'!$T$5</f>
        <v>0</v>
      </c>
      <c r="Q16" s="12">
        <f>'P3 BSE'!$U$5</f>
        <v>1</v>
      </c>
      <c r="S16" s="13">
        <f t="shared" si="0"/>
        <v>2</v>
      </c>
      <c r="T16" s="13">
        <f t="shared" si="1"/>
        <v>3</v>
      </c>
      <c r="U16" s="13">
        <f t="shared" si="2"/>
        <v>2</v>
      </c>
      <c r="V16" s="13">
        <f t="shared" si="10"/>
        <v>2</v>
      </c>
      <c r="W16" s="13">
        <f t="shared" si="3"/>
        <v>1</v>
      </c>
      <c r="X16" s="13">
        <f t="shared" si="4"/>
        <v>1</v>
      </c>
      <c r="Y16" s="13">
        <f t="shared" si="5"/>
        <v>0.5</v>
      </c>
      <c r="Z16" s="13">
        <f t="shared" si="11"/>
        <v>0.4</v>
      </c>
      <c r="AB16" s="12">
        <f t="shared" si="6"/>
        <v>1</v>
      </c>
      <c r="AC16" s="12">
        <f t="shared" si="7"/>
        <v>1</v>
      </c>
      <c r="AD16" s="12">
        <f t="shared" si="8"/>
        <v>0</v>
      </c>
      <c r="AE16" s="12">
        <f t="shared" si="9"/>
        <v>0</v>
      </c>
    </row>
    <row r="17" spans="1:31" x14ac:dyDescent="0.15">
      <c r="A17" s="4" t="s">
        <v>148</v>
      </c>
      <c r="B17" s="4" t="s">
        <v>145</v>
      </c>
      <c r="C17" s="4" t="s">
        <v>333</v>
      </c>
      <c r="D17" s="12">
        <f>'P3 BSE'!$H$6</f>
        <v>1</v>
      </c>
      <c r="E17" s="12">
        <f>'P3 BSE'!$I$6</f>
        <v>1</v>
      </c>
      <c r="F17" s="12">
        <f>'P3 BSE'!$J$6</f>
        <v>1</v>
      </c>
      <c r="G17" s="12">
        <f>'P3 BSE'!$K$6</f>
        <v>1</v>
      </c>
      <c r="H17" s="12">
        <f>'P3 BSE'!$L$6</f>
        <v>1</v>
      </c>
      <c r="I17" s="12">
        <f>'P3 BSE'!$M$6</f>
        <v>1</v>
      </c>
      <c r="J17" s="12">
        <f>'P3 BSE'!$N$6</f>
        <v>1</v>
      </c>
      <c r="K17" s="12">
        <f>'P3 BSE'!$O$6</f>
        <v>0</v>
      </c>
      <c r="L17" s="12">
        <f>'P3 BSE'!$P$6</f>
        <v>1</v>
      </c>
      <c r="M17" s="12">
        <f>'P3 BSE'!$Q$6</f>
        <v>1</v>
      </c>
      <c r="N17" s="12">
        <f>'P3 BSE'!$R$6</f>
        <v>1</v>
      </c>
      <c r="O17" s="12">
        <f>'P3 BSE'!$S$6</f>
        <v>1</v>
      </c>
      <c r="P17" s="12">
        <f>'P3 BSE'!$T$6</f>
        <v>0</v>
      </c>
      <c r="Q17" s="12">
        <f>'P3 BSE'!$U$6</f>
        <v>0</v>
      </c>
      <c r="S17" s="13">
        <f t="shared" ref="S17:S80" si="12">SUM(D17:E17)</f>
        <v>2</v>
      </c>
      <c r="T17" s="13">
        <f t="shared" ref="T17:T80" si="13">SUM(F17:H17)</f>
        <v>3</v>
      </c>
      <c r="U17" s="13">
        <f t="shared" ref="U17:U80" si="14">SUM(I17:L17)</f>
        <v>3</v>
      </c>
      <c r="V17" s="13">
        <f t="shared" ref="V17:V80" si="15">SUM(M17:Q17)</f>
        <v>3</v>
      </c>
      <c r="W17" s="13">
        <f t="shared" ref="W17:W80" si="16">S17/2</f>
        <v>1</v>
      </c>
      <c r="X17" s="13">
        <f t="shared" ref="X17:X80" si="17">T17/3</f>
        <v>1</v>
      </c>
      <c r="Y17" s="13">
        <f t="shared" ref="Y17:Y80" si="18">U17/4</f>
        <v>0.75</v>
      </c>
      <c r="Z17" s="13">
        <f t="shared" ref="Z17:Z80" si="19">V17/5</f>
        <v>0.6</v>
      </c>
      <c r="AB17" s="12">
        <f t="shared" si="6"/>
        <v>1</v>
      </c>
      <c r="AC17" s="12">
        <f t="shared" si="7"/>
        <v>1</v>
      </c>
      <c r="AD17" s="12">
        <f t="shared" si="8"/>
        <v>0</v>
      </c>
      <c r="AE17" s="12">
        <f t="shared" si="9"/>
        <v>0</v>
      </c>
    </row>
    <row r="18" spans="1:31" x14ac:dyDescent="0.15">
      <c r="A18" s="4" t="s">
        <v>148</v>
      </c>
      <c r="B18" s="4" t="s">
        <v>145</v>
      </c>
      <c r="C18" s="4" t="s">
        <v>378</v>
      </c>
      <c r="D18" s="12">
        <f>'P3 BSE'!$H$7</f>
        <v>1</v>
      </c>
      <c r="E18" s="12">
        <f>'P3 BSE'!$I$7</f>
        <v>1</v>
      </c>
      <c r="F18" s="12">
        <f>'P3 BSE'!$J$7</f>
        <v>0</v>
      </c>
      <c r="G18" s="12">
        <f>'P3 BSE'!$K$7</f>
        <v>1</v>
      </c>
      <c r="H18" s="12">
        <f>'P3 BSE'!$L$7</f>
        <v>1</v>
      </c>
      <c r="I18" s="12">
        <f>'P3 BSE'!$M$7</f>
        <v>1</v>
      </c>
      <c r="J18" s="12">
        <f>'P3 BSE'!$N$7</f>
        <v>1</v>
      </c>
      <c r="K18" s="12">
        <f>'P3 BSE'!$O$7</f>
        <v>1</v>
      </c>
      <c r="L18" s="12">
        <f>'P3 BSE'!$P$7</f>
        <v>1</v>
      </c>
      <c r="M18" s="12">
        <f>'P3 BSE'!$Q$7</f>
        <v>1</v>
      </c>
      <c r="N18" s="12">
        <f>'P3 BSE'!$R$7</f>
        <v>1</v>
      </c>
      <c r="O18" s="12">
        <f>'P3 BSE'!$S$7</f>
        <v>0</v>
      </c>
      <c r="P18" s="12">
        <f>'P3 BSE'!$T$7</f>
        <v>1</v>
      </c>
      <c r="Q18" s="12">
        <f>'P3 BSE'!$U$7</f>
        <v>1</v>
      </c>
      <c r="S18" s="13">
        <f t="shared" si="12"/>
        <v>2</v>
      </c>
      <c r="T18" s="13">
        <f t="shared" si="13"/>
        <v>2</v>
      </c>
      <c r="U18" s="13">
        <f t="shared" si="14"/>
        <v>4</v>
      </c>
      <c r="V18" s="13">
        <f t="shared" si="15"/>
        <v>4</v>
      </c>
      <c r="W18" s="13">
        <f t="shared" si="16"/>
        <v>1</v>
      </c>
      <c r="X18" s="13">
        <f t="shared" si="17"/>
        <v>0.66666666666666663</v>
      </c>
      <c r="Y18" s="13">
        <f t="shared" si="18"/>
        <v>1</v>
      </c>
      <c r="Z18" s="13">
        <f t="shared" si="19"/>
        <v>0.8</v>
      </c>
      <c r="AB18" s="12">
        <f t="shared" si="6"/>
        <v>1</v>
      </c>
      <c r="AC18" s="12">
        <f t="shared" si="7"/>
        <v>0</v>
      </c>
      <c r="AD18" s="12">
        <f t="shared" si="8"/>
        <v>1</v>
      </c>
      <c r="AE18" s="12">
        <f t="shared" si="9"/>
        <v>0</v>
      </c>
    </row>
    <row r="19" spans="1:31" x14ac:dyDescent="0.15">
      <c r="A19" s="3" t="s">
        <v>148</v>
      </c>
      <c r="B19" s="3" t="s">
        <v>146</v>
      </c>
      <c r="C19" s="3" t="s">
        <v>332</v>
      </c>
      <c r="D19" s="1">
        <f>'P3 BSEP'!$H$5</f>
        <v>1</v>
      </c>
      <c r="E19" s="1">
        <f>'P3 BSEP'!$I$5</f>
        <v>1</v>
      </c>
      <c r="F19" s="1">
        <f>'P3 BSEP'!$J$5</f>
        <v>1</v>
      </c>
      <c r="G19" s="1">
        <f>'P3 BSEP'!$K$5</f>
        <v>1</v>
      </c>
      <c r="H19" s="1">
        <f>'P3 BSEP'!$L$5</f>
        <v>1</v>
      </c>
      <c r="I19" s="1">
        <f>'P3 BSEP'!$M$5</f>
        <v>1</v>
      </c>
      <c r="J19" s="1">
        <f>'P3 BSEP'!$N$5</f>
        <v>0</v>
      </c>
      <c r="K19" s="1">
        <f>'P3 BSEP'!$O$5</f>
        <v>0</v>
      </c>
      <c r="L19" s="1">
        <f>'P3 BSEP'!$P$5</f>
        <v>0</v>
      </c>
      <c r="M19" s="1" t="str">
        <f>'P3 BSEP'!$Q$5</f>
        <v>-</v>
      </c>
      <c r="N19" s="1" t="str">
        <f>'P3 BSEP'!$R$5</f>
        <v>-</v>
      </c>
      <c r="O19" s="1" t="str">
        <f>'P3 BSEP'!$S$5</f>
        <v>-</v>
      </c>
      <c r="P19" s="1" t="str">
        <f>'P3 BSEP'!$T$5</f>
        <v>-</v>
      </c>
      <c r="Q19" s="1" t="str">
        <f>'P3 BSEP'!$U$5</f>
        <v>-</v>
      </c>
      <c r="S19" s="5">
        <f t="shared" si="12"/>
        <v>2</v>
      </c>
      <c r="T19" s="5">
        <f t="shared" si="13"/>
        <v>3</v>
      </c>
      <c r="U19" s="5">
        <f t="shared" si="14"/>
        <v>1</v>
      </c>
      <c r="V19" s="5" t="s">
        <v>416</v>
      </c>
      <c r="W19" s="5">
        <f t="shared" si="16"/>
        <v>1</v>
      </c>
      <c r="X19" s="5">
        <f t="shared" si="17"/>
        <v>1</v>
      </c>
      <c r="Y19" s="5">
        <f t="shared" si="18"/>
        <v>0.25</v>
      </c>
      <c r="Z19" s="5" t="s">
        <v>416</v>
      </c>
      <c r="AB19" s="1">
        <f t="shared" si="6"/>
        <v>1</v>
      </c>
      <c r="AC19" s="1">
        <f t="shared" si="7"/>
        <v>1</v>
      </c>
      <c r="AD19" s="1">
        <f t="shared" si="8"/>
        <v>0</v>
      </c>
      <c r="AE19" s="1">
        <f t="shared" si="9"/>
        <v>0</v>
      </c>
    </row>
    <row r="20" spans="1:31" x14ac:dyDescent="0.15">
      <c r="A20" s="3" t="s">
        <v>148</v>
      </c>
      <c r="B20" s="3" t="s">
        <v>146</v>
      </c>
      <c r="C20" s="3" t="s">
        <v>333</v>
      </c>
      <c r="D20" s="1">
        <f>'P3 BSEP'!$H$6</f>
        <v>1</v>
      </c>
      <c r="E20" s="1">
        <f>'P3 BSEP'!$I$6</f>
        <v>1</v>
      </c>
      <c r="F20" s="1">
        <f>'P3 BSEP'!$J$6</f>
        <v>1</v>
      </c>
      <c r="G20" s="1">
        <f>'P3 BSEP'!$K$6</f>
        <v>1</v>
      </c>
      <c r="H20" s="1">
        <f>'P3 BSEP'!$L$6</f>
        <v>1</v>
      </c>
      <c r="I20" s="1">
        <f>'P3 BSEP'!$M$6</f>
        <v>1</v>
      </c>
      <c r="J20" s="1">
        <f>'P3 BSEP'!$N$6</f>
        <v>1</v>
      </c>
      <c r="K20" s="1">
        <f>'P3 BSEP'!$O$6</f>
        <v>0</v>
      </c>
      <c r="L20" s="1">
        <f>'P3 BSEP'!$P$6</f>
        <v>0</v>
      </c>
      <c r="M20" s="1" t="str">
        <f>'P3 BSEP'!$Q$6</f>
        <v>-</v>
      </c>
      <c r="N20" s="1" t="str">
        <f>'P3 BSEP'!$R$6</f>
        <v>-</v>
      </c>
      <c r="O20" s="1" t="str">
        <f>'P3 BSEP'!$S$6</f>
        <v>-</v>
      </c>
      <c r="P20" s="1" t="str">
        <f>'P3 BSEP'!$T$6</f>
        <v>-</v>
      </c>
      <c r="Q20" s="1" t="str">
        <f>'P3 BSEP'!$U$6</f>
        <v>-</v>
      </c>
      <c r="S20" s="5">
        <f t="shared" si="12"/>
        <v>2</v>
      </c>
      <c r="T20" s="5">
        <f t="shared" si="13"/>
        <v>3</v>
      </c>
      <c r="U20" s="5">
        <f t="shared" si="14"/>
        <v>2</v>
      </c>
      <c r="V20" s="5" t="s">
        <v>416</v>
      </c>
      <c r="W20" s="5">
        <f t="shared" si="16"/>
        <v>1</v>
      </c>
      <c r="X20" s="5">
        <f t="shared" si="17"/>
        <v>1</v>
      </c>
      <c r="Y20" s="5">
        <f t="shared" si="18"/>
        <v>0.5</v>
      </c>
      <c r="Z20" s="5" t="s">
        <v>416</v>
      </c>
      <c r="AB20" s="1">
        <f t="shared" si="6"/>
        <v>1</v>
      </c>
      <c r="AC20" s="1">
        <f t="shared" si="7"/>
        <v>1</v>
      </c>
      <c r="AD20" s="1">
        <f t="shared" si="8"/>
        <v>0</v>
      </c>
      <c r="AE20" s="1">
        <f t="shared" si="9"/>
        <v>0</v>
      </c>
    </row>
    <row r="21" spans="1:31" x14ac:dyDescent="0.15">
      <c r="A21" s="3" t="s">
        <v>148</v>
      </c>
      <c r="B21" s="3" t="s">
        <v>146</v>
      </c>
      <c r="C21" s="3" t="s">
        <v>378</v>
      </c>
      <c r="D21" s="1">
        <f>'P3 BSEP'!$H$7</f>
        <v>1</v>
      </c>
      <c r="E21" s="1">
        <f>'P3 BSEP'!$I$7</f>
        <v>1</v>
      </c>
      <c r="F21" s="1">
        <f>'P3 BSEP'!$J$7</f>
        <v>0</v>
      </c>
      <c r="G21" s="1">
        <f>'P3 BSEP'!$K$7</f>
        <v>0</v>
      </c>
      <c r="H21" s="1">
        <f>'P3 BSEP'!$L$7</f>
        <v>1</v>
      </c>
      <c r="I21" s="1">
        <f>'P3 BSEP'!$M$7</f>
        <v>0</v>
      </c>
      <c r="J21" s="1">
        <f>'P3 BSEP'!$N$7</f>
        <v>0</v>
      </c>
      <c r="K21" s="1">
        <f>'P3 BSEP'!$O$7</f>
        <v>1</v>
      </c>
      <c r="L21" s="1">
        <f>'P3 BSEP'!$P$7</f>
        <v>0</v>
      </c>
      <c r="M21" s="1" t="str">
        <f>'P3 BSEP'!$Q$7</f>
        <v>-</v>
      </c>
      <c r="N21" s="1" t="str">
        <f>'P3 BSEP'!$R$7</f>
        <v>-</v>
      </c>
      <c r="O21" s="1" t="str">
        <f>'P3 BSEP'!$S$7</f>
        <v>-</v>
      </c>
      <c r="P21" s="1" t="str">
        <f>'P3 BSEP'!$T$7</f>
        <v>-</v>
      </c>
      <c r="Q21" s="1" t="str">
        <f>'P3 BSEP'!$U$7</f>
        <v>-</v>
      </c>
      <c r="S21" s="5">
        <f t="shared" si="12"/>
        <v>2</v>
      </c>
      <c r="T21" s="5">
        <f t="shared" si="13"/>
        <v>1</v>
      </c>
      <c r="U21" s="5">
        <f t="shared" si="14"/>
        <v>1</v>
      </c>
      <c r="V21" s="5" t="s">
        <v>416</v>
      </c>
      <c r="W21" s="5">
        <f t="shared" si="16"/>
        <v>1</v>
      </c>
      <c r="X21" s="5">
        <f t="shared" si="17"/>
        <v>0.33333333333333331</v>
      </c>
      <c r="Y21" s="5">
        <f t="shared" si="18"/>
        <v>0.25</v>
      </c>
      <c r="Z21" s="5" t="s">
        <v>416</v>
      </c>
      <c r="AB21" s="1">
        <f t="shared" si="6"/>
        <v>1</v>
      </c>
      <c r="AC21" s="1">
        <f t="shared" si="7"/>
        <v>0</v>
      </c>
      <c r="AD21" s="1">
        <f t="shared" si="8"/>
        <v>0</v>
      </c>
      <c r="AE21" s="1">
        <f t="shared" si="9"/>
        <v>0</v>
      </c>
    </row>
    <row r="22" spans="1:31" x14ac:dyDescent="0.15">
      <c r="A22" s="4" t="s">
        <v>149</v>
      </c>
      <c r="B22" s="4" t="s">
        <v>145</v>
      </c>
      <c r="C22" s="4" t="s">
        <v>332</v>
      </c>
      <c r="D22" s="12">
        <f>'P4 BSE'!$H$5</f>
        <v>1</v>
      </c>
      <c r="E22" s="12">
        <f>'P4 BSE'!$I$5</f>
        <v>1</v>
      </c>
      <c r="F22" s="12">
        <f>'P4 BSE'!$J$5</f>
        <v>1</v>
      </c>
      <c r="G22" s="12">
        <f>'P4 BSE'!$K$5</f>
        <v>1</v>
      </c>
      <c r="H22" s="12">
        <f>'P4 BSE'!$L$5</f>
        <v>1</v>
      </c>
      <c r="I22" s="12">
        <f>'P4 BSE'!$M$5</f>
        <v>1</v>
      </c>
      <c r="J22" s="12">
        <f>'P4 BSE'!$N$5</f>
        <v>1</v>
      </c>
      <c r="K22" s="12">
        <f>'P4 BSE'!$O$5</f>
        <v>0</v>
      </c>
      <c r="L22" s="12">
        <f>'P4 BSE'!$P$5</f>
        <v>1</v>
      </c>
      <c r="M22" s="12">
        <f>'P4 BSE'!$Q$5</f>
        <v>0</v>
      </c>
      <c r="N22" s="12">
        <f>'P4 BSE'!$R$5</f>
        <v>0</v>
      </c>
      <c r="O22" s="12">
        <f>'P4 BSE'!$S$5</f>
        <v>0</v>
      </c>
      <c r="P22" s="12">
        <f>'P4 BSE'!$T$5</f>
        <v>0</v>
      </c>
      <c r="Q22" s="12">
        <f>'P4 BSE'!$U$5</f>
        <v>0</v>
      </c>
      <c r="S22" s="13">
        <f t="shared" si="12"/>
        <v>2</v>
      </c>
      <c r="T22" s="13">
        <f t="shared" si="13"/>
        <v>3</v>
      </c>
      <c r="U22" s="13">
        <f t="shared" si="14"/>
        <v>3</v>
      </c>
      <c r="V22" s="13">
        <f t="shared" si="15"/>
        <v>0</v>
      </c>
      <c r="W22" s="13">
        <f t="shared" si="16"/>
        <v>1</v>
      </c>
      <c r="X22" s="13">
        <f t="shared" si="17"/>
        <v>1</v>
      </c>
      <c r="Y22" s="13">
        <f t="shared" si="18"/>
        <v>0.75</v>
      </c>
      <c r="Z22" s="13">
        <f t="shared" si="19"/>
        <v>0</v>
      </c>
      <c r="AB22" s="12">
        <f t="shared" si="6"/>
        <v>1</v>
      </c>
      <c r="AC22" s="12">
        <f t="shared" si="7"/>
        <v>1</v>
      </c>
      <c r="AD22" s="12">
        <f t="shared" si="8"/>
        <v>0</v>
      </c>
      <c r="AE22" s="12">
        <f t="shared" si="9"/>
        <v>0</v>
      </c>
    </row>
    <row r="23" spans="1:31" x14ac:dyDescent="0.15">
      <c r="A23" s="4" t="s">
        <v>149</v>
      </c>
      <c r="B23" s="4" t="s">
        <v>145</v>
      </c>
      <c r="C23" s="4" t="s">
        <v>333</v>
      </c>
      <c r="D23" s="12">
        <f>'P4 BSE'!$H$6</f>
        <v>1</v>
      </c>
      <c r="E23" s="12">
        <f>'P4 BSE'!$I$6</f>
        <v>1</v>
      </c>
      <c r="F23" s="12">
        <f>'P4 BSE'!$J$6</f>
        <v>1</v>
      </c>
      <c r="G23" s="12">
        <f>'P4 BSE'!$K$6</f>
        <v>1</v>
      </c>
      <c r="H23" s="12">
        <f>'P4 BSE'!$L$6</f>
        <v>1</v>
      </c>
      <c r="I23" s="12">
        <f>'P4 BSE'!$M$6</f>
        <v>1</v>
      </c>
      <c r="J23" s="12">
        <f>'P4 BSE'!$N$6</f>
        <v>1</v>
      </c>
      <c r="K23" s="12">
        <f>'P4 BSE'!$O$6</f>
        <v>1</v>
      </c>
      <c r="L23" s="12">
        <f>'P4 BSE'!$P$6</f>
        <v>1</v>
      </c>
      <c r="M23" s="12">
        <f>'P4 BSE'!$Q$6</f>
        <v>0</v>
      </c>
      <c r="N23" s="12">
        <f>'P4 BSE'!$R$6</f>
        <v>0</v>
      </c>
      <c r="O23" s="12">
        <f>'P4 BSE'!$S$6</f>
        <v>0</v>
      </c>
      <c r="P23" s="12">
        <f>'P4 BSE'!$T$6</f>
        <v>0</v>
      </c>
      <c r="Q23" s="12">
        <f>'P4 BSE'!$U$6</f>
        <v>0</v>
      </c>
      <c r="S23" s="13">
        <f t="shared" si="12"/>
        <v>2</v>
      </c>
      <c r="T23" s="13">
        <f t="shared" si="13"/>
        <v>3</v>
      </c>
      <c r="U23" s="13">
        <f t="shared" si="14"/>
        <v>4</v>
      </c>
      <c r="V23" s="13">
        <f t="shared" si="15"/>
        <v>0</v>
      </c>
      <c r="W23" s="13">
        <f t="shared" si="16"/>
        <v>1</v>
      </c>
      <c r="X23" s="13">
        <f t="shared" si="17"/>
        <v>1</v>
      </c>
      <c r="Y23" s="13">
        <f t="shared" si="18"/>
        <v>1</v>
      </c>
      <c r="Z23" s="13">
        <f t="shared" si="19"/>
        <v>0</v>
      </c>
      <c r="AB23" s="12">
        <f t="shared" si="6"/>
        <v>1</v>
      </c>
      <c r="AC23" s="12">
        <f t="shared" si="7"/>
        <v>1</v>
      </c>
      <c r="AD23" s="12">
        <f t="shared" si="8"/>
        <v>1</v>
      </c>
      <c r="AE23" s="12">
        <f t="shared" si="9"/>
        <v>0</v>
      </c>
    </row>
    <row r="24" spans="1:31" x14ac:dyDescent="0.15">
      <c r="A24" s="4" t="s">
        <v>149</v>
      </c>
      <c r="B24" s="4" t="s">
        <v>145</v>
      </c>
      <c r="C24" s="4" t="s">
        <v>378</v>
      </c>
      <c r="D24" s="12">
        <f>'P4 BSE'!$H$7</f>
        <v>1</v>
      </c>
      <c r="E24" s="12">
        <f>'P4 BSE'!$I$7</f>
        <v>1</v>
      </c>
      <c r="F24" s="12">
        <f>'P4 BSE'!$J$7</f>
        <v>1</v>
      </c>
      <c r="G24" s="12">
        <f>'P4 BSE'!$K$7</f>
        <v>1</v>
      </c>
      <c r="H24" s="12">
        <f>'P4 BSE'!$L$7</f>
        <v>1</v>
      </c>
      <c r="I24" s="12">
        <f>'P4 BSE'!$M$7</f>
        <v>0</v>
      </c>
      <c r="J24" s="12">
        <f>'P4 BSE'!$N$7</f>
        <v>1</v>
      </c>
      <c r="K24" s="12">
        <f>'P4 BSE'!$O$7</f>
        <v>1</v>
      </c>
      <c r="L24" s="12">
        <f>'P4 BSE'!$P$7</f>
        <v>0</v>
      </c>
      <c r="M24" s="12">
        <f>'P4 BSE'!$Q$7</f>
        <v>0</v>
      </c>
      <c r="N24" s="12">
        <f>'P4 BSE'!$R$7</f>
        <v>0</v>
      </c>
      <c r="O24" s="12">
        <f>'P4 BSE'!$S$7</f>
        <v>0</v>
      </c>
      <c r="P24" s="12">
        <f>'P4 BSE'!$T$7</f>
        <v>0</v>
      </c>
      <c r="Q24" s="12">
        <f>'P4 BSE'!$U$7</f>
        <v>0</v>
      </c>
      <c r="S24" s="13">
        <f t="shared" si="12"/>
        <v>2</v>
      </c>
      <c r="T24" s="13">
        <f t="shared" si="13"/>
        <v>3</v>
      </c>
      <c r="U24" s="13">
        <f t="shared" si="14"/>
        <v>2</v>
      </c>
      <c r="V24" s="13">
        <f t="shared" si="15"/>
        <v>0</v>
      </c>
      <c r="W24" s="13">
        <f t="shared" si="16"/>
        <v>1</v>
      </c>
      <c r="X24" s="13">
        <f t="shared" si="17"/>
        <v>1</v>
      </c>
      <c r="Y24" s="13">
        <f t="shared" si="18"/>
        <v>0.5</v>
      </c>
      <c r="Z24" s="13">
        <f t="shared" si="19"/>
        <v>0</v>
      </c>
      <c r="AB24" s="12">
        <f t="shared" si="6"/>
        <v>1</v>
      </c>
      <c r="AC24" s="12">
        <f t="shared" si="7"/>
        <v>1</v>
      </c>
      <c r="AD24" s="12">
        <f t="shared" si="8"/>
        <v>0</v>
      </c>
      <c r="AE24" s="12">
        <f t="shared" si="9"/>
        <v>0</v>
      </c>
    </row>
    <row r="25" spans="1:31" x14ac:dyDescent="0.15">
      <c r="A25" s="3" t="s">
        <v>149</v>
      </c>
      <c r="B25" s="3" t="s">
        <v>146</v>
      </c>
      <c r="C25" s="3" t="s">
        <v>332</v>
      </c>
      <c r="D25" s="1">
        <f>'P4 BSEP'!$H$5</f>
        <v>1</v>
      </c>
      <c r="E25" s="1">
        <f>'P4 BSEP'!$I$5</f>
        <v>1</v>
      </c>
      <c r="F25" s="1">
        <f>'P4 BSEP'!$J$5</f>
        <v>1</v>
      </c>
      <c r="G25" s="1">
        <f>'P4 BSEP'!$K$5</f>
        <v>1</v>
      </c>
      <c r="H25" s="1">
        <f>'P4 BSEP'!$L$5</f>
        <v>1</v>
      </c>
      <c r="I25" s="1">
        <f>'P4 BSEP'!$M$5</f>
        <v>1</v>
      </c>
      <c r="J25" s="1">
        <f>'P4 BSEP'!$N$5</f>
        <v>1</v>
      </c>
      <c r="K25" s="1">
        <f>'P4 BSEP'!$O$5</f>
        <v>0</v>
      </c>
      <c r="L25" s="1">
        <f>'P4 BSEP'!$P$5</f>
        <v>0</v>
      </c>
      <c r="M25" s="1">
        <f>'P4 BSEP'!$Q$5</f>
        <v>0</v>
      </c>
      <c r="N25" s="1">
        <f>'P4 BSEP'!$R$5</f>
        <v>0</v>
      </c>
      <c r="O25" s="1">
        <f>'P4 BSEP'!$S$5</f>
        <v>0</v>
      </c>
      <c r="P25" s="1">
        <f>'P4 BSEP'!$T$5</f>
        <v>1</v>
      </c>
      <c r="Q25" s="1">
        <f>'P4 BSEP'!$U$5</f>
        <v>1</v>
      </c>
      <c r="S25" s="5">
        <f t="shared" si="12"/>
        <v>2</v>
      </c>
      <c r="T25" s="5">
        <f t="shared" si="13"/>
        <v>3</v>
      </c>
      <c r="U25" s="5">
        <f t="shared" si="14"/>
        <v>2</v>
      </c>
      <c r="V25" s="5">
        <f t="shared" si="15"/>
        <v>2</v>
      </c>
      <c r="W25" s="5">
        <f t="shared" si="16"/>
        <v>1</v>
      </c>
      <c r="X25" s="5">
        <f t="shared" si="17"/>
        <v>1</v>
      </c>
      <c r="Y25" s="5">
        <f t="shared" si="18"/>
        <v>0.5</v>
      </c>
      <c r="Z25" s="5">
        <f t="shared" si="19"/>
        <v>0.4</v>
      </c>
      <c r="AB25" s="1">
        <f t="shared" si="6"/>
        <v>1</v>
      </c>
      <c r="AC25" s="1">
        <f t="shared" si="7"/>
        <v>1</v>
      </c>
      <c r="AD25" s="1">
        <f t="shared" si="8"/>
        <v>0</v>
      </c>
      <c r="AE25" s="1">
        <f t="shared" si="9"/>
        <v>0</v>
      </c>
    </row>
    <row r="26" spans="1:31" x14ac:dyDescent="0.15">
      <c r="A26" s="3" t="s">
        <v>149</v>
      </c>
      <c r="B26" s="3" t="s">
        <v>146</v>
      </c>
      <c r="C26" s="3" t="s">
        <v>333</v>
      </c>
      <c r="D26" s="1">
        <f>'P4 BSEP'!$H$6</f>
        <v>1</v>
      </c>
      <c r="E26" s="1">
        <f>'P4 BSEP'!$I$6</f>
        <v>1</v>
      </c>
      <c r="F26" s="1">
        <f>'P4 BSEP'!$J$6</f>
        <v>0</v>
      </c>
      <c r="G26" s="1">
        <f>'P4 BSEP'!$K$6</f>
        <v>0</v>
      </c>
      <c r="H26" s="1">
        <f>'P4 BSEP'!$L$6</f>
        <v>1</v>
      </c>
      <c r="I26" s="1">
        <f>'P4 BSEP'!$M$6</f>
        <v>0</v>
      </c>
      <c r="J26" s="1">
        <f>'P4 BSEP'!$N$6</f>
        <v>0</v>
      </c>
      <c r="K26" s="1">
        <f>'P4 BSEP'!$O$6</f>
        <v>1</v>
      </c>
      <c r="L26" s="1">
        <f>'P4 BSEP'!$P$6</f>
        <v>1</v>
      </c>
      <c r="M26" s="1">
        <f>'P4 BSEP'!$Q$6</f>
        <v>0</v>
      </c>
      <c r="N26" s="1">
        <f>'P4 BSEP'!$R$6</f>
        <v>0</v>
      </c>
      <c r="O26" s="1">
        <f>'P4 BSEP'!$S$6</f>
        <v>0</v>
      </c>
      <c r="P26" s="1">
        <f>'P4 BSEP'!$T$6</f>
        <v>0</v>
      </c>
      <c r="Q26" s="1">
        <f>'P4 BSEP'!$U$6</f>
        <v>1</v>
      </c>
      <c r="S26" s="5">
        <f t="shared" si="12"/>
        <v>2</v>
      </c>
      <c r="T26" s="5">
        <f t="shared" si="13"/>
        <v>1</v>
      </c>
      <c r="U26" s="5">
        <f t="shared" si="14"/>
        <v>2</v>
      </c>
      <c r="V26" s="5">
        <f t="shared" si="15"/>
        <v>1</v>
      </c>
      <c r="W26" s="5">
        <f t="shared" si="16"/>
        <v>1</v>
      </c>
      <c r="X26" s="5">
        <f t="shared" si="17"/>
        <v>0.33333333333333331</v>
      </c>
      <c r="Y26" s="5">
        <f t="shared" si="18"/>
        <v>0.5</v>
      </c>
      <c r="Z26" s="5">
        <f t="shared" si="19"/>
        <v>0.2</v>
      </c>
      <c r="AB26" s="1">
        <f t="shared" si="6"/>
        <v>1</v>
      </c>
      <c r="AC26" s="1">
        <f t="shared" si="7"/>
        <v>0</v>
      </c>
      <c r="AD26" s="1">
        <f t="shared" si="8"/>
        <v>0</v>
      </c>
      <c r="AE26" s="1">
        <f t="shared" si="9"/>
        <v>0</v>
      </c>
    </row>
    <row r="27" spans="1:31" x14ac:dyDescent="0.15">
      <c r="A27" s="3" t="s">
        <v>149</v>
      </c>
      <c r="B27" s="3" t="s">
        <v>146</v>
      </c>
      <c r="C27" s="3" t="s">
        <v>378</v>
      </c>
      <c r="D27" s="1">
        <f>'P4 BSEP'!$H$7</f>
        <v>1</v>
      </c>
      <c r="E27" s="1">
        <f>'P4 BSEP'!$I$7</f>
        <v>1</v>
      </c>
      <c r="F27" s="1">
        <f>'P4 BSEP'!$J$7</f>
        <v>1</v>
      </c>
      <c r="G27" s="1">
        <f>'P4 BSEP'!$K$7</f>
        <v>0</v>
      </c>
      <c r="H27" s="1">
        <f>'P4 BSEP'!$L$7</f>
        <v>1</v>
      </c>
      <c r="I27" s="1">
        <f>'P4 BSEP'!$M$7</f>
        <v>1</v>
      </c>
      <c r="J27" s="1">
        <f>'P4 BSEP'!$N$7</f>
        <v>1</v>
      </c>
      <c r="K27" s="1">
        <f>'P4 BSEP'!$O$7</f>
        <v>1</v>
      </c>
      <c r="L27" s="1">
        <f>'P4 BSEP'!$P$7</f>
        <v>1</v>
      </c>
      <c r="M27" s="1">
        <f>'P4 BSEP'!$Q$7</f>
        <v>0</v>
      </c>
      <c r="N27" s="1">
        <f>'P4 BSEP'!$R$7</f>
        <v>0</v>
      </c>
      <c r="O27" s="1">
        <f>'P4 BSEP'!$S$7</f>
        <v>0</v>
      </c>
      <c r="P27" s="1">
        <f>'P4 BSEP'!$T$7</f>
        <v>0</v>
      </c>
      <c r="Q27" s="1">
        <f>'P4 BSEP'!$U$7</f>
        <v>0</v>
      </c>
      <c r="S27" s="5">
        <f t="shared" si="12"/>
        <v>2</v>
      </c>
      <c r="T27" s="5">
        <f t="shared" si="13"/>
        <v>2</v>
      </c>
      <c r="U27" s="5">
        <f t="shared" si="14"/>
        <v>4</v>
      </c>
      <c r="V27" s="5">
        <f t="shared" si="15"/>
        <v>0</v>
      </c>
      <c r="W27" s="5">
        <f t="shared" si="16"/>
        <v>1</v>
      </c>
      <c r="X27" s="5">
        <f t="shared" si="17"/>
        <v>0.66666666666666663</v>
      </c>
      <c r="Y27" s="5">
        <f t="shared" si="18"/>
        <v>1</v>
      </c>
      <c r="Z27" s="5">
        <f t="shared" si="19"/>
        <v>0</v>
      </c>
      <c r="AB27" s="1">
        <f t="shared" si="6"/>
        <v>1</v>
      </c>
      <c r="AC27" s="1">
        <f t="shared" si="7"/>
        <v>0</v>
      </c>
      <c r="AD27" s="1">
        <f t="shared" si="8"/>
        <v>1</v>
      </c>
      <c r="AE27" s="1">
        <f t="shared" si="9"/>
        <v>0</v>
      </c>
    </row>
    <row r="28" spans="1:31" x14ac:dyDescent="0.15">
      <c r="A28" s="4" t="s">
        <v>150</v>
      </c>
      <c r="B28" s="4" t="s">
        <v>145</v>
      </c>
      <c r="C28" s="4" t="s">
        <v>332</v>
      </c>
      <c r="D28" s="12">
        <f>'P5 BSE'!$H$5</f>
        <v>1</v>
      </c>
      <c r="E28" s="12">
        <f>'P5 BSE'!$I$5</f>
        <v>1</v>
      </c>
      <c r="F28" s="12">
        <f>'P5 BSE'!$J$5</f>
        <v>1</v>
      </c>
      <c r="G28" s="12">
        <f>'P5 BSE'!$K$5</f>
        <v>1</v>
      </c>
      <c r="H28" s="12">
        <f>'P5 BSE'!$L$5</f>
        <v>1</v>
      </c>
      <c r="I28" s="12">
        <f>'P5 BSE'!$M$5</f>
        <v>1</v>
      </c>
      <c r="J28" s="12">
        <f>'P5 BSE'!$N$5</f>
        <v>1</v>
      </c>
      <c r="K28" s="12">
        <f>'P5 BSE'!$O$5</f>
        <v>0</v>
      </c>
      <c r="L28" s="12">
        <f>'P5 BSE'!$P$5</f>
        <v>0</v>
      </c>
      <c r="M28" s="12" t="str">
        <f>'P5 BSE'!$Q$5</f>
        <v>-</v>
      </c>
      <c r="N28" s="12" t="str">
        <f>'P5 BSE'!$R$5</f>
        <v>-</v>
      </c>
      <c r="O28" s="12" t="str">
        <f>'P5 BSE'!$S$5</f>
        <v>-</v>
      </c>
      <c r="P28" s="12" t="str">
        <f>'P5 BSE'!$T$5</f>
        <v>-</v>
      </c>
      <c r="Q28" s="12" t="str">
        <f>'P5 BSE'!$U$5</f>
        <v>-</v>
      </c>
      <c r="S28" s="13">
        <f t="shared" si="12"/>
        <v>2</v>
      </c>
      <c r="T28" s="13">
        <f t="shared" si="13"/>
        <v>3</v>
      </c>
      <c r="U28" s="13">
        <f t="shared" si="14"/>
        <v>2</v>
      </c>
      <c r="V28" s="13" t="s">
        <v>416</v>
      </c>
      <c r="W28" s="13">
        <f t="shared" si="16"/>
        <v>1</v>
      </c>
      <c r="X28" s="13">
        <f t="shared" si="17"/>
        <v>1</v>
      </c>
      <c r="Y28" s="13">
        <f t="shared" si="18"/>
        <v>0.5</v>
      </c>
      <c r="Z28" s="13" t="s">
        <v>416</v>
      </c>
      <c r="AB28" s="12">
        <f t="shared" si="6"/>
        <v>1</v>
      </c>
      <c r="AC28" s="12">
        <f t="shared" si="7"/>
        <v>1</v>
      </c>
      <c r="AD28" s="12">
        <f t="shared" si="8"/>
        <v>0</v>
      </c>
      <c r="AE28" s="12">
        <f t="shared" si="9"/>
        <v>0</v>
      </c>
    </row>
    <row r="29" spans="1:31" x14ac:dyDescent="0.15">
      <c r="A29" s="4" t="s">
        <v>150</v>
      </c>
      <c r="B29" s="4" t="s">
        <v>145</v>
      </c>
      <c r="C29" s="4" t="s">
        <v>333</v>
      </c>
      <c r="D29" s="12">
        <f>'P5 BSE'!$H$6</f>
        <v>1</v>
      </c>
      <c r="E29" s="12">
        <f>'P5 BSE'!$I$6</f>
        <v>1</v>
      </c>
      <c r="F29" s="12">
        <f>'P5 BSE'!$J$6</f>
        <v>0</v>
      </c>
      <c r="G29" s="12">
        <f>'P5 BSE'!$K$6</f>
        <v>0</v>
      </c>
      <c r="H29" s="12">
        <f>'P5 BSE'!$L$6</f>
        <v>1</v>
      </c>
      <c r="I29" s="12">
        <f>'P5 BSE'!$M$6</f>
        <v>1</v>
      </c>
      <c r="J29" s="12">
        <f>'P5 BSE'!$N$6</f>
        <v>1</v>
      </c>
      <c r="K29" s="12">
        <f>'P5 BSE'!$O$6</f>
        <v>0</v>
      </c>
      <c r="L29" s="12">
        <f>'P5 BSE'!$P$6</f>
        <v>1</v>
      </c>
      <c r="M29" s="12" t="str">
        <f>'P5 BSE'!$Q$6</f>
        <v>-</v>
      </c>
      <c r="N29" s="12" t="str">
        <f>'P5 BSE'!$R$6</f>
        <v>-</v>
      </c>
      <c r="O29" s="12" t="str">
        <f>'P5 BSE'!$S$6</f>
        <v>-</v>
      </c>
      <c r="P29" s="12" t="str">
        <f>'P5 BSE'!$T$6</f>
        <v>-</v>
      </c>
      <c r="Q29" s="12" t="str">
        <f>'P5 BSE'!$U$6</f>
        <v>-</v>
      </c>
      <c r="S29" s="13">
        <f t="shared" si="12"/>
        <v>2</v>
      </c>
      <c r="T29" s="13">
        <f t="shared" si="13"/>
        <v>1</v>
      </c>
      <c r="U29" s="13">
        <f t="shared" si="14"/>
        <v>3</v>
      </c>
      <c r="V29" s="13" t="s">
        <v>416</v>
      </c>
      <c r="W29" s="13">
        <f t="shared" si="16"/>
        <v>1</v>
      </c>
      <c r="X29" s="13">
        <f t="shared" si="17"/>
        <v>0.33333333333333331</v>
      </c>
      <c r="Y29" s="13">
        <f t="shared" si="18"/>
        <v>0.75</v>
      </c>
      <c r="Z29" s="13" t="s">
        <v>416</v>
      </c>
      <c r="AB29" s="12">
        <f t="shared" si="6"/>
        <v>1</v>
      </c>
      <c r="AC29" s="12">
        <f t="shared" si="7"/>
        <v>0</v>
      </c>
      <c r="AD29" s="12">
        <f t="shared" si="8"/>
        <v>0</v>
      </c>
      <c r="AE29" s="12">
        <f t="shared" si="9"/>
        <v>0</v>
      </c>
    </row>
    <row r="30" spans="1:31" x14ac:dyDescent="0.15">
      <c r="A30" s="4" t="s">
        <v>150</v>
      </c>
      <c r="B30" s="4" t="s">
        <v>145</v>
      </c>
      <c r="C30" s="4" t="s">
        <v>378</v>
      </c>
      <c r="D30" s="12">
        <f>'P5 BSE'!$H$7</f>
        <v>1</v>
      </c>
      <c r="E30" s="12">
        <f>'P5 BSE'!$I$7</f>
        <v>1</v>
      </c>
      <c r="F30" s="12">
        <f>'P5 BSE'!$J$7</f>
        <v>1</v>
      </c>
      <c r="G30" s="12">
        <f>'P5 BSE'!$K$7</f>
        <v>1</v>
      </c>
      <c r="H30" s="12">
        <f>'P5 BSE'!$L$7</f>
        <v>1</v>
      </c>
      <c r="I30" s="12">
        <f>'P5 BSE'!$M$7</f>
        <v>1</v>
      </c>
      <c r="J30" s="12">
        <f>'P5 BSE'!$N$7</f>
        <v>1</v>
      </c>
      <c r="K30" s="12">
        <f>'P5 BSE'!$O$7</f>
        <v>0</v>
      </c>
      <c r="L30" s="12">
        <f>'P5 BSE'!$P$7</f>
        <v>0</v>
      </c>
      <c r="M30" s="12" t="str">
        <f>'P5 BSE'!$Q$7</f>
        <v>-</v>
      </c>
      <c r="N30" s="12" t="str">
        <f>'P5 BSE'!$R$7</f>
        <v>-</v>
      </c>
      <c r="O30" s="12" t="str">
        <f>'P5 BSE'!$S$7</f>
        <v>-</v>
      </c>
      <c r="P30" s="12" t="str">
        <f>'P5 BSE'!$T$7</f>
        <v>-</v>
      </c>
      <c r="Q30" s="12" t="str">
        <f>'P5 BSE'!$U$7</f>
        <v>-</v>
      </c>
      <c r="S30" s="13">
        <f t="shared" si="12"/>
        <v>2</v>
      </c>
      <c r="T30" s="13">
        <f t="shared" si="13"/>
        <v>3</v>
      </c>
      <c r="U30" s="13">
        <f t="shared" si="14"/>
        <v>2</v>
      </c>
      <c r="V30" s="13" t="s">
        <v>416</v>
      </c>
      <c r="W30" s="13">
        <f t="shared" si="16"/>
        <v>1</v>
      </c>
      <c r="X30" s="13">
        <f t="shared" si="17"/>
        <v>1</v>
      </c>
      <c r="Y30" s="13">
        <f t="shared" si="18"/>
        <v>0.5</v>
      </c>
      <c r="Z30" s="13" t="s">
        <v>416</v>
      </c>
      <c r="AB30" s="12">
        <f t="shared" si="6"/>
        <v>1</v>
      </c>
      <c r="AC30" s="12">
        <f t="shared" si="7"/>
        <v>1</v>
      </c>
      <c r="AD30" s="12">
        <f t="shared" si="8"/>
        <v>0</v>
      </c>
      <c r="AE30" s="12">
        <f t="shared" si="9"/>
        <v>0</v>
      </c>
    </row>
    <row r="31" spans="1:31" x14ac:dyDescent="0.15">
      <c r="A31" s="3" t="s">
        <v>150</v>
      </c>
      <c r="B31" s="3" t="s">
        <v>146</v>
      </c>
      <c r="C31" s="3" t="s">
        <v>332</v>
      </c>
      <c r="D31" s="1">
        <f>'P5 BSEP'!$H$5</f>
        <v>0</v>
      </c>
      <c r="E31" s="1">
        <f>'P5 BSEP'!$I$5</f>
        <v>1</v>
      </c>
      <c r="F31" s="1">
        <f>'P5 BSEP'!$J$5</f>
        <v>0</v>
      </c>
      <c r="G31" s="1">
        <f>'P5 BSEP'!$K$5</f>
        <v>0</v>
      </c>
      <c r="H31" s="1">
        <f>'P5 BSEP'!$L$5</f>
        <v>1</v>
      </c>
      <c r="I31" s="1" t="str">
        <f>'P5 BSEP'!$M$5</f>
        <v>-</v>
      </c>
      <c r="J31" s="1" t="str">
        <f>'P5 BSEP'!$N$5</f>
        <v>-</v>
      </c>
      <c r="K31" s="1" t="str">
        <f>'P5 BSEP'!$O$5</f>
        <v>-</v>
      </c>
      <c r="L31" s="1" t="str">
        <f>'P5 BSEP'!$P$5</f>
        <v>-</v>
      </c>
      <c r="M31" s="1" t="str">
        <f>'P5 BSEP'!$Q$5</f>
        <v>-</v>
      </c>
      <c r="N31" s="1" t="str">
        <f>'P5 BSEP'!$R$5</f>
        <v>-</v>
      </c>
      <c r="O31" s="1" t="str">
        <f>'P5 BSEP'!$S$5</f>
        <v>-</v>
      </c>
      <c r="P31" s="1" t="str">
        <f>'P5 BSEP'!$T$5</f>
        <v>-</v>
      </c>
      <c r="Q31" s="1" t="str">
        <f>'P5 BSEP'!$U$5</f>
        <v>-</v>
      </c>
      <c r="S31" s="5">
        <f t="shared" si="12"/>
        <v>1</v>
      </c>
      <c r="T31" s="5">
        <f t="shared" si="13"/>
        <v>1</v>
      </c>
      <c r="U31" s="5" t="s">
        <v>416</v>
      </c>
      <c r="V31" s="5" t="s">
        <v>416</v>
      </c>
      <c r="W31" s="5">
        <f t="shared" si="16"/>
        <v>0.5</v>
      </c>
      <c r="X31" s="5">
        <f t="shared" si="17"/>
        <v>0.33333333333333331</v>
      </c>
      <c r="Y31" s="5" t="s">
        <v>416</v>
      </c>
      <c r="Z31" s="5" t="s">
        <v>416</v>
      </c>
      <c r="AB31" s="1">
        <f t="shared" si="6"/>
        <v>0</v>
      </c>
      <c r="AC31" s="1">
        <f t="shared" si="7"/>
        <v>0</v>
      </c>
      <c r="AD31" s="1">
        <f t="shared" si="8"/>
        <v>0</v>
      </c>
      <c r="AE31" s="1">
        <f t="shared" si="9"/>
        <v>0</v>
      </c>
    </row>
    <row r="32" spans="1:31" x14ac:dyDescent="0.15">
      <c r="A32" s="3" t="s">
        <v>150</v>
      </c>
      <c r="B32" s="3" t="s">
        <v>146</v>
      </c>
      <c r="C32" s="3" t="s">
        <v>333</v>
      </c>
      <c r="D32" s="1">
        <f>'P5 BSEP'!$H$6</f>
        <v>1</v>
      </c>
      <c r="E32" s="1">
        <f>'P5 BSEP'!$I$6</f>
        <v>1</v>
      </c>
      <c r="F32" s="1">
        <f>'P5 BSEP'!$J$6</f>
        <v>1</v>
      </c>
      <c r="G32" s="1">
        <f>'P5 BSEP'!$K$6</f>
        <v>0</v>
      </c>
      <c r="H32" s="1">
        <f>'P5 BSEP'!$L$6</f>
        <v>1</v>
      </c>
      <c r="I32" s="1" t="str">
        <f>'P5 BSEP'!$M$6</f>
        <v>-</v>
      </c>
      <c r="J32" s="1" t="str">
        <f>'P5 BSEP'!$N$6</f>
        <v>-</v>
      </c>
      <c r="K32" s="1" t="str">
        <f>'P5 BSEP'!$O$6</f>
        <v>-</v>
      </c>
      <c r="L32" s="1" t="str">
        <f>'P5 BSEP'!$P$6</f>
        <v>-</v>
      </c>
      <c r="M32" s="1" t="str">
        <f>'P5 BSEP'!$Q$6</f>
        <v>-</v>
      </c>
      <c r="N32" s="1" t="str">
        <f>'P5 BSEP'!$R$6</f>
        <v>-</v>
      </c>
      <c r="O32" s="1" t="str">
        <f>'P5 BSEP'!$S$6</f>
        <v>-</v>
      </c>
      <c r="P32" s="1" t="str">
        <f>'P5 BSEP'!$T$6</f>
        <v>-</v>
      </c>
      <c r="Q32" s="1" t="str">
        <f>'P5 BSEP'!$U$6</f>
        <v>-</v>
      </c>
      <c r="S32" s="5">
        <f t="shared" si="12"/>
        <v>2</v>
      </c>
      <c r="T32" s="5">
        <f t="shared" si="13"/>
        <v>2</v>
      </c>
      <c r="U32" s="5" t="s">
        <v>416</v>
      </c>
      <c r="V32" s="5" t="s">
        <v>416</v>
      </c>
      <c r="W32" s="5">
        <f t="shared" si="16"/>
        <v>1</v>
      </c>
      <c r="X32" s="5">
        <f t="shared" si="17"/>
        <v>0.66666666666666663</v>
      </c>
      <c r="Y32" s="5" t="s">
        <v>416</v>
      </c>
      <c r="Z32" s="5" t="s">
        <v>416</v>
      </c>
      <c r="AB32" s="1">
        <f t="shared" si="6"/>
        <v>1</v>
      </c>
      <c r="AC32" s="1">
        <f t="shared" si="7"/>
        <v>0</v>
      </c>
      <c r="AD32" s="1">
        <f t="shared" si="8"/>
        <v>0</v>
      </c>
      <c r="AE32" s="1">
        <f t="shared" si="9"/>
        <v>0</v>
      </c>
    </row>
    <row r="33" spans="1:31" x14ac:dyDescent="0.15">
      <c r="A33" s="3" t="s">
        <v>150</v>
      </c>
      <c r="B33" s="3" t="s">
        <v>146</v>
      </c>
      <c r="C33" s="3" t="s">
        <v>378</v>
      </c>
      <c r="D33" s="1">
        <f>'P5 BSEP'!$H$7</f>
        <v>0</v>
      </c>
      <c r="E33" s="1">
        <f>'P5 BSEP'!$I$7</f>
        <v>1</v>
      </c>
      <c r="F33" s="1">
        <f>'P5 BSEP'!$J$7</f>
        <v>0</v>
      </c>
      <c r="G33" s="1">
        <f>'P5 BSEP'!$K$7</f>
        <v>0</v>
      </c>
      <c r="H33" s="1">
        <f>'P5 BSEP'!$L$7</f>
        <v>0</v>
      </c>
      <c r="I33" s="1" t="str">
        <f>'P5 BSEP'!$M$7</f>
        <v>-</v>
      </c>
      <c r="J33" s="1" t="str">
        <f>'P5 BSEP'!$N$7</f>
        <v>-</v>
      </c>
      <c r="K33" s="1" t="str">
        <f>'P5 BSEP'!$O$7</f>
        <v>-</v>
      </c>
      <c r="L33" s="1" t="str">
        <f>'P5 BSEP'!$P$7</f>
        <v>-</v>
      </c>
      <c r="M33" s="1" t="str">
        <f>'P5 BSEP'!$Q$7</f>
        <v>-</v>
      </c>
      <c r="N33" s="1" t="str">
        <f>'P5 BSEP'!$R$7</f>
        <v>-</v>
      </c>
      <c r="O33" s="1" t="str">
        <f>'P5 BSEP'!$S$7</f>
        <v>-</v>
      </c>
      <c r="P33" s="1" t="str">
        <f>'P5 BSEP'!$T$7</f>
        <v>-</v>
      </c>
      <c r="Q33" s="1" t="str">
        <f>'P5 BSEP'!$U$7</f>
        <v>-</v>
      </c>
      <c r="S33" s="5">
        <f t="shared" si="12"/>
        <v>1</v>
      </c>
      <c r="T33" s="5">
        <f t="shared" si="13"/>
        <v>0</v>
      </c>
      <c r="U33" s="5" t="s">
        <v>416</v>
      </c>
      <c r="V33" s="5" t="s">
        <v>416</v>
      </c>
      <c r="W33" s="5">
        <f t="shared" si="16"/>
        <v>0.5</v>
      </c>
      <c r="X33" s="5">
        <f t="shared" si="17"/>
        <v>0</v>
      </c>
      <c r="Y33" s="5" t="s">
        <v>416</v>
      </c>
      <c r="Z33" s="5" t="s">
        <v>416</v>
      </c>
      <c r="AB33" s="1">
        <f t="shared" si="6"/>
        <v>0</v>
      </c>
      <c r="AC33" s="1">
        <f t="shared" si="7"/>
        <v>0</v>
      </c>
      <c r="AD33" s="1">
        <f t="shared" si="8"/>
        <v>0</v>
      </c>
      <c r="AE33" s="1">
        <f t="shared" si="9"/>
        <v>0</v>
      </c>
    </row>
    <row r="34" spans="1:31" s="11" customFormat="1" x14ac:dyDescent="0.15">
      <c r="A34" s="4" t="s">
        <v>151</v>
      </c>
      <c r="B34" s="4" t="s">
        <v>145</v>
      </c>
      <c r="C34" s="4" t="s">
        <v>332</v>
      </c>
      <c r="D34" s="15">
        <f>'P6 BSE'!$H$5</f>
        <v>1</v>
      </c>
      <c r="E34" s="15">
        <f>'P6 BSE'!$I$5</f>
        <v>1</v>
      </c>
      <c r="F34" s="15">
        <f>'P6 BSE'!$J$5</f>
        <v>0</v>
      </c>
      <c r="G34" s="15">
        <f>'P6 BSE'!$K$5</f>
        <v>0</v>
      </c>
      <c r="H34" s="15">
        <f>'P6 BSE'!$L$5</f>
        <v>1</v>
      </c>
      <c r="I34" s="15">
        <f>'P6 BSE'!$M$5</f>
        <v>1</v>
      </c>
      <c r="J34" s="15">
        <f>'P6 BSE'!$N$5</f>
        <v>0</v>
      </c>
      <c r="K34" s="15">
        <f>'P6 BSE'!$O$5</f>
        <v>0</v>
      </c>
      <c r="L34" s="15">
        <f>'P6 BSE'!$P$5</f>
        <v>0</v>
      </c>
      <c r="M34" s="15" t="str">
        <f>'P6 BSE'!$Q$5</f>
        <v>-</v>
      </c>
      <c r="N34" s="15" t="str">
        <f>'P6 BSE'!$R$5</f>
        <v>-</v>
      </c>
      <c r="O34" s="15" t="str">
        <f>'P6 BSE'!$S$5</f>
        <v>-</v>
      </c>
      <c r="P34" s="15" t="str">
        <f>'P6 BSE'!$T$5</f>
        <v>-</v>
      </c>
      <c r="Q34" s="15" t="str">
        <f>'P6 BSE'!$U$5</f>
        <v>-</v>
      </c>
      <c r="S34" s="16">
        <f t="shared" si="12"/>
        <v>2</v>
      </c>
      <c r="T34" s="16">
        <f t="shared" si="13"/>
        <v>1</v>
      </c>
      <c r="U34" s="16">
        <f t="shared" si="14"/>
        <v>1</v>
      </c>
      <c r="V34" s="16" t="s">
        <v>416</v>
      </c>
      <c r="W34" s="16">
        <f t="shared" si="16"/>
        <v>1</v>
      </c>
      <c r="X34" s="16">
        <f t="shared" si="17"/>
        <v>0.33333333333333331</v>
      </c>
      <c r="Y34" s="16">
        <f t="shared" si="18"/>
        <v>0.25</v>
      </c>
      <c r="Z34" s="16" t="s">
        <v>416</v>
      </c>
      <c r="AB34" s="15">
        <f t="shared" si="6"/>
        <v>1</v>
      </c>
      <c r="AC34" s="15">
        <f t="shared" si="7"/>
        <v>0</v>
      </c>
      <c r="AD34" s="15">
        <f t="shared" si="8"/>
        <v>0</v>
      </c>
      <c r="AE34" s="15">
        <f t="shared" si="9"/>
        <v>0</v>
      </c>
    </row>
    <row r="35" spans="1:31" s="11" customFormat="1" x14ac:dyDescent="0.15">
      <c r="A35" s="4" t="s">
        <v>151</v>
      </c>
      <c r="B35" s="4" t="s">
        <v>145</v>
      </c>
      <c r="C35" s="4" t="s">
        <v>333</v>
      </c>
      <c r="D35" s="15">
        <f>'P6 BSE'!$H$6</f>
        <v>1</v>
      </c>
      <c r="E35" s="15">
        <f>'P6 BSE'!$I$6</f>
        <v>1</v>
      </c>
      <c r="F35" s="15">
        <f>'P6 BSE'!$J$6</f>
        <v>1</v>
      </c>
      <c r="G35" s="15">
        <f>'P6 BSE'!$K$6</f>
        <v>1</v>
      </c>
      <c r="H35" s="15">
        <f>'P6 BSE'!$L$6</f>
        <v>1</v>
      </c>
      <c r="I35" s="15">
        <f>'P6 BSE'!$M$6</f>
        <v>0</v>
      </c>
      <c r="J35" s="15">
        <f>'P6 BSE'!$N$6</f>
        <v>1</v>
      </c>
      <c r="K35" s="15">
        <f>'P6 BSE'!$O$6</f>
        <v>0</v>
      </c>
      <c r="L35" s="15">
        <f>'P6 BSE'!$P$6</f>
        <v>0</v>
      </c>
      <c r="M35" s="15" t="str">
        <f>'P6 BSE'!$Q$6</f>
        <v>-</v>
      </c>
      <c r="N35" s="15" t="str">
        <f>'P6 BSE'!$R$6</f>
        <v>-</v>
      </c>
      <c r="O35" s="15" t="str">
        <f>'P6 BSE'!$S$6</f>
        <v>-</v>
      </c>
      <c r="P35" s="15" t="str">
        <f>'P6 BSE'!$T$6</f>
        <v>-</v>
      </c>
      <c r="Q35" s="15" t="str">
        <f>'P6 BSE'!$U$6</f>
        <v>-</v>
      </c>
      <c r="S35" s="16">
        <f t="shared" si="12"/>
        <v>2</v>
      </c>
      <c r="T35" s="16">
        <f t="shared" si="13"/>
        <v>3</v>
      </c>
      <c r="U35" s="16">
        <f t="shared" si="14"/>
        <v>1</v>
      </c>
      <c r="V35" s="16" t="s">
        <v>416</v>
      </c>
      <c r="W35" s="16">
        <f t="shared" si="16"/>
        <v>1</v>
      </c>
      <c r="X35" s="16">
        <f t="shared" si="17"/>
        <v>1</v>
      </c>
      <c r="Y35" s="16">
        <f t="shared" si="18"/>
        <v>0.25</v>
      </c>
      <c r="Z35" s="16" t="s">
        <v>416</v>
      </c>
      <c r="AB35" s="15">
        <f t="shared" si="6"/>
        <v>1</v>
      </c>
      <c r="AC35" s="15">
        <f t="shared" si="7"/>
        <v>1</v>
      </c>
      <c r="AD35" s="15">
        <f t="shared" si="8"/>
        <v>0</v>
      </c>
      <c r="AE35" s="15">
        <f t="shared" si="9"/>
        <v>0</v>
      </c>
    </row>
    <row r="36" spans="1:31" s="11" customFormat="1" x14ac:dyDescent="0.15">
      <c r="A36" s="4" t="s">
        <v>151</v>
      </c>
      <c r="B36" s="4" t="s">
        <v>145</v>
      </c>
      <c r="C36" s="4" t="s">
        <v>378</v>
      </c>
      <c r="D36" s="15">
        <f>'P6 BSE'!$H$7</f>
        <v>0</v>
      </c>
      <c r="E36" s="15">
        <f>'P6 BSE'!$I$7</f>
        <v>1</v>
      </c>
      <c r="F36" s="15">
        <f>'P6 BSE'!$J$7</f>
        <v>1</v>
      </c>
      <c r="G36" s="15">
        <f>'P6 BSE'!$K$7</f>
        <v>1</v>
      </c>
      <c r="H36" s="15">
        <f>'P6 BSE'!$L$7</f>
        <v>1</v>
      </c>
      <c r="I36" s="15">
        <f>'P6 BSE'!$M$7</f>
        <v>1</v>
      </c>
      <c r="J36" s="15">
        <f>'P6 BSE'!$N$7</f>
        <v>1</v>
      </c>
      <c r="K36" s="15">
        <f>'P6 BSE'!$O$7</f>
        <v>0</v>
      </c>
      <c r="L36" s="15">
        <f>'P6 BSE'!$P$7</f>
        <v>1</v>
      </c>
      <c r="M36" s="15" t="str">
        <f>'P6 BSE'!$Q$7</f>
        <v>-</v>
      </c>
      <c r="N36" s="15" t="str">
        <f>'P6 BSE'!$R$7</f>
        <v>-</v>
      </c>
      <c r="O36" s="15" t="str">
        <f>'P6 BSE'!$S$7</f>
        <v>-</v>
      </c>
      <c r="P36" s="15" t="str">
        <f>'P6 BSE'!$T$7</f>
        <v>-</v>
      </c>
      <c r="Q36" s="15" t="str">
        <f>'P6 BSE'!$U$7</f>
        <v>-</v>
      </c>
      <c r="S36" s="16">
        <f t="shared" si="12"/>
        <v>1</v>
      </c>
      <c r="T36" s="16">
        <f t="shared" si="13"/>
        <v>3</v>
      </c>
      <c r="U36" s="16">
        <f t="shared" si="14"/>
        <v>3</v>
      </c>
      <c r="V36" s="16" t="s">
        <v>416</v>
      </c>
      <c r="W36" s="16">
        <f t="shared" si="16"/>
        <v>0.5</v>
      </c>
      <c r="X36" s="16">
        <f t="shared" si="17"/>
        <v>1</v>
      </c>
      <c r="Y36" s="16">
        <f t="shared" si="18"/>
        <v>0.75</v>
      </c>
      <c r="Z36" s="16" t="s">
        <v>416</v>
      </c>
      <c r="AB36" s="15">
        <f t="shared" ref="AB36:AB67" si="20">IF(SUM(D36:E36)=2,1,0)</f>
        <v>0</v>
      </c>
      <c r="AC36" s="15">
        <f t="shared" ref="AC36:AC67" si="21">IF(SUM(F36:H36)=3,1,0)</f>
        <v>1</v>
      </c>
      <c r="AD36" s="15">
        <f t="shared" ref="AD36:AD67" si="22">IF(SUM(I36:L36)=4,1,0)</f>
        <v>0</v>
      </c>
      <c r="AE36" s="15">
        <f t="shared" ref="AE36:AE67" si="23">IF(SUM(M36:Q36)=5,1,0)</f>
        <v>0</v>
      </c>
    </row>
    <row r="37" spans="1:31" x14ac:dyDescent="0.15">
      <c r="A37" s="3" t="s">
        <v>151</v>
      </c>
      <c r="B37" s="3" t="s">
        <v>146</v>
      </c>
      <c r="C37" s="3" t="s">
        <v>332</v>
      </c>
      <c r="D37" s="1">
        <f>'P6 BSEP'!$H$5</f>
        <v>1</v>
      </c>
      <c r="E37" s="1">
        <f>'P6 BSEP'!$I$5</f>
        <v>1</v>
      </c>
      <c r="F37" s="1">
        <f>'P6 BSEP'!$J$5</f>
        <v>1</v>
      </c>
      <c r="G37" s="1">
        <f>'P6 BSEP'!$K$5</f>
        <v>1</v>
      </c>
      <c r="H37" s="1">
        <f>'P6 BSEP'!$L$5</f>
        <v>1</v>
      </c>
      <c r="I37" s="1">
        <f>'P6 BSEP'!$M$5</f>
        <v>1</v>
      </c>
      <c r="J37" s="1">
        <f>'P6 BSEP'!$N$5</f>
        <v>0</v>
      </c>
      <c r="K37" s="1">
        <f>'P6 BSEP'!$O$5</f>
        <v>0</v>
      </c>
      <c r="L37" s="1">
        <f>'P6 BSEP'!$P$5</f>
        <v>1</v>
      </c>
      <c r="M37" s="1">
        <f>'P6 BSEP'!$Q$5</f>
        <v>0</v>
      </c>
      <c r="N37" s="1">
        <f>'P6 BSEP'!$R$5</f>
        <v>0</v>
      </c>
      <c r="O37" s="1">
        <f>'P6 BSEP'!$S$5</f>
        <v>0</v>
      </c>
      <c r="P37" s="1">
        <f>'P6 BSEP'!$T$5</f>
        <v>0</v>
      </c>
      <c r="Q37" s="1">
        <f>'P6 BSEP'!$U$5</f>
        <v>1</v>
      </c>
      <c r="S37" s="5">
        <f t="shared" si="12"/>
        <v>2</v>
      </c>
      <c r="T37" s="5">
        <f t="shared" si="13"/>
        <v>3</v>
      </c>
      <c r="U37" s="5">
        <f t="shared" si="14"/>
        <v>2</v>
      </c>
      <c r="V37" s="5">
        <f t="shared" si="15"/>
        <v>1</v>
      </c>
      <c r="W37" s="5">
        <f t="shared" si="16"/>
        <v>1</v>
      </c>
      <c r="X37" s="5">
        <f t="shared" si="17"/>
        <v>1</v>
      </c>
      <c r="Y37" s="5">
        <f t="shared" si="18"/>
        <v>0.5</v>
      </c>
      <c r="Z37" s="5">
        <f t="shared" si="19"/>
        <v>0.2</v>
      </c>
      <c r="AB37" s="1">
        <f t="shared" si="20"/>
        <v>1</v>
      </c>
      <c r="AC37" s="1">
        <f t="shared" si="21"/>
        <v>1</v>
      </c>
      <c r="AD37" s="1">
        <f t="shared" si="22"/>
        <v>0</v>
      </c>
      <c r="AE37" s="1">
        <f t="shared" si="23"/>
        <v>0</v>
      </c>
    </row>
    <row r="38" spans="1:31" x14ac:dyDescent="0.15">
      <c r="A38" s="3" t="s">
        <v>151</v>
      </c>
      <c r="B38" s="3" t="s">
        <v>146</v>
      </c>
      <c r="C38" s="3" t="s">
        <v>333</v>
      </c>
      <c r="D38" s="1">
        <f>'P6 BSEP'!$H$6</f>
        <v>1</v>
      </c>
      <c r="E38" s="1">
        <f>'P6 BSEP'!$I$6</f>
        <v>1</v>
      </c>
      <c r="F38" s="1">
        <f>'P6 BSEP'!$J$6</f>
        <v>1</v>
      </c>
      <c r="G38" s="1">
        <f>'P6 BSEP'!$K$6</f>
        <v>1</v>
      </c>
      <c r="H38" s="1">
        <f>'P6 BSEP'!$L$6</f>
        <v>1</v>
      </c>
      <c r="I38" s="1">
        <f>'P6 BSEP'!$M$6</f>
        <v>1</v>
      </c>
      <c r="J38" s="1">
        <f>'P6 BSEP'!$N$6</f>
        <v>1</v>
      </c>
      <c r="K38" s="1">
        <f>'P6 BSEP'!$O$6</f>
        <v>1</v>
      </c>
      <c r="L38" s="1">
        <f>'P6 BSEP'!$P$6</f>
        <v>1</v>
      </c>
      <c r="M38" s="1">
        <f>'P6 BSEP'!$Q$6</f>
        <v>0</v>
      </c>
      <c r="N38" s="1">
        <f>'P6 BSEP'!$R$6</f>
        <v>0</v>
      </c>
      <c r="O38" s="1">
        <f>'P6 BSEP'!$S$6</f>
        <v>0</v>
      </c>
      <c r="P38" s="1">
        <f>'P6 BSEP'!$T$6</f>
        <v>0</v>
      </c>
      <c r="Q38" s="1">
        <f>'P6 BSEP'!$U$6</f>
        <v>1</v>
      </c>
      <c r="S38" s="5">
        <f t="shared" si="12"/>
        <v>2</v>
      </c>
      <c r="T38" s="5">
        <f t="shared" si="13"/>
        <v>3</v>
      </c>
      <c r="U38" s="5">
        <f t="shared" si="14"/>
        <v>4</v>
      </c>
      <c r="V38" s="5">
        <f t="shared" si="15"/>
        <v>1</v>
      </c>
      <c r="W38" s="5">
        <f t="shared" si="16"/>
        <v>1</v>
      </c>
      <c r="X38" s="5">
        <f t="shared" si="17"/>
        <v>1</v>
      </c>
      <c r="Y38" s="5">
        <f t="shared" si="18"/>
        <v>1</v>
      </c>
      <c r="Z38" s="5">
        <f t="shared" si="19"/>
        <v>0.2</v>
      </c>
      <c r="AB38" s="1">
        <f t="shared" si="20"/>
        <v>1</v>
      </c>
      <c r="AC38" s="1">
        <f t="shared" si="21"/>
        <v>1</v>
      </c>
      <c r="AD38" s="1">
        <f t="shared" si="22"/>
        <v>1</v>
      </c>
      <c r="AE38" s="1">
        <f t="shared" si="23"/>
        <v>0</v>
      </c>
    </row>
    <row r="39" spans="1:31" x14ac:dyDescent="0.15">
      <c r="A39" s="3" t="s">
        <v>151</v>
      </c>
      <c r="B39" s="3" t="s">
        <v>146</v>
      </c>
      <c r="C39" s="3" t="s">
        <v>378</v>
      </c>
      <c r="D39" s="1">
        <f>'P6 BSEP'!$H$7</f>
        <v>1</v>
      </c>
      <c r="E39" s="1">
        <f>'P6 BSEP'!$I$7</f>
        <v>1</v>
      </c>
      <c r="F39" s="1">
        <f>'P6 BSEP'!$J$7</f>
        <v>1</v>
      </c>
      <c r="G39" s="1">
        <f>'P6 BSEP'!$K$7</f>
        <v>0</v>
      </c>
      <c r="H39" s="1">
        <f>'P6 BSEP'!$L$7</f>
        <v>1</v>
      </c>
      <c r="I39" s="1">
        <f>'P6 BSEP'!$M$7</f>
        <v>1</v>
      </c>
      <c r="J39" s="1">
        <f>'P6 BSEP'!$N$7</f>
        <v>0</v>
      </c>
      <c r="K39" s="1">
        <f>'P6 BSEP'!$O$7</f>
        <v>1</v>
      </c>
      <c r="L39" s="1">
        <f>'P6 BSEP'!$P$7</f>
        <v>1</v>
      </c>
      <c r="M39" s="1">
        <f>'P6 BSEP'!$Q$7</f>
        <v>0</v>
      </c>
      <c r="N39" s="1">
        <f>'P6 BSEP'!$R$7</f>
        <v>0</v>
      </c>
      <c r="O39" s="1">
        <f>'P6 BSEP'!$S$7</f>
        <v>0</v>
      </c>
      <c r="P39" s="1">
        <f>'P6 BSEP'!$T$7</f>
        <v>0</v>
      </c>
      <c r="Q39" s="1">
        <f>'P6 BSEP'!$U$7</f>
        <v>0</v>
      </c>
      <c r="S39" s="5">
        <f t="shared" si="12"/>
        <v>2</v>
      </c>
      <c r="T39" s="5">
        <f t="shared" si="13"/>
        <v>2</v>
      </c>
      <c r="U39" s="5">
        <f t="shared" si="14"/>
        <v>3</v>
      </c>
      <c r="V39" s="5">
        <f t="shared" si="15"/>
        <v>0</v>
      </c>
      <c r="W39" s="5">
        <f t="shared" si="16"/>
        <v>1</v>
      </c>
      <c r="X39" s="5">
        <f t="shared" si="17"/>
        <v>0.66666666666666663</v>
      </c>
      <c r="Y39" s="5">
        <f t="shared" si="18"/>
        <v>0.75</v>
      </c>
      <c r="Z39" s="5">
        <f t="shared" si="19"/>
        <v>0</v>
      </c>
      <c r="AB39" s="1">
        <f t="shared" si="20"/>
        <v>1</v>
      </c>
      <c r="AC39" s="1">
        <f t="shared" si="21"/>
        <v>0</v>
      </c>
      <c r="AD39" s="1">
        <f t="shared" si="22"/>
        <v>0</v>
      </c>
      <c r="AE39" s="1">
        <f t="shared" si="23"/>
        <v>0</v>
      </c>
    </row>
    <row r="40" spans="1:31" x14ac:dyDescent="0.15">
      <c r="A40" s="4" t="s">
        <v>152</v>
      </c>
      <c r="B40" s="4" t="s">
        <v>145</v>
      </c>
      <c r="C40" s="4" t="s">
        <v>332</v>
      </c>
      <c r="D40" s="12">
        <f>'P7 BSE'!$H$5</f>
        <v>1</v>
      </c>
      <c r="E40" s="12">
        <f>'P7 BSE'!$I$5</f>
        <v>1</v>
      </c>
      <c r="F40" s="12">
        <f>'P7 BSE'!$J$5</f>
        <v>1</v>
      </c>
      <c r="G40" s="12">
        <f>'P7 BSE'!$K$5</f>
        <v>1</v>
      </c>
      <c r="H40" s="12">
        <f>'P7 BSE'!$L$5</f>
        <v>1</v>
      </c>
      <c r="I40" s="12">
        <f>'P7 BSE'!$M$5</f>
        <v>1</v>
      </c>
      <c r="J40" s="12">
        <f>'P7 BSE'!$N$5</f>
        <v>1</v>
      </c>
      <c r="K40" s="12">
        <f>'P7 BSE'!$O$5</f>
        <v>1</v>
      </c>
      <c r="L40" s="12">
        <f>'P7 BSE'!$P$5</f>
        <v>1</v>
      </c>
      <c r="M40" s="12">
        <f>'P7 BSE'!$Q$5</f>
        <v>0</v>
      </c>
      <c r="N40" s="12">
        <f>'P7 BSE'!$R$5</f>
        <v>0</v>
      </c>
      <c r="O40" s="12">
        <f>'P7 BSE'!$S$5</f>
        <v>0</v>
      </c>
      <c r="P40" s="12">
        <f>'P7 BSE'!$T$5</f>
        <v>0</v>
      </c>
      <c r="Q40" s="12">
        <f>'P7 BSE'!$U$5</f>
        <v>1</v>
      </c>
      <c r="S40" s="13">
        <f t="shared" si="12"/>
        <v>2</v>
      </c>
      <c r="T40" s="13">
        <f t="shared" si="13"/>
        <v>3</v>
      </c>
      <c r="U40" s="13">
        <f t="shared" si="14"/>
        <v>4</v>
      </c>
      <c r="V40" s="13">
        <f t="shared" si="15"/>
        <v>1</v>
      </c>
      <c r="W40" s="13">
        <f t="shared" si="16"/>
        <v>1</v>
      </c>
      <c r="X40" s="13">
        <f t="shared" si="17"/>
        <v>1</v>
      </c>
      <c r="Y40" s="13">
        <f t="shared" si="18"/>
        <v>1</v>
      </c>
      <c r="Z40" s="13">
        <f t="shared" si="19"/>
        <v>0.2</v>
      </c>
      <c r="AB40" s="12">
        <f t="shared" si="20"/>
        <v>1</v>
      </c>
      <c r="AC40" s="12">
        <f t="shared" si="21"/>
        <v>1</v>
      </c>
      <c r="AD40" s="12">
        <f t="shared" si="22"/>
        <v>1</v>
      </c>
      <c r="AE40" s="12">
        <f t="shared" si="23"/>
        <v>0</v>
      </c>
    </row>
    <row r="41" spans="1:31" x14ac:dyDescent="0.15">
      <c r="A41" s="4" t="s">
        <v>152</v>
      </c>
      <c r="B41" s="4" t="s">
        <v>145</v>
      </c>
      <c r="C41" s="4" t="s">
        <v>333</v>
      </c>
      <c r="D41" s="12">
        <f>'P7 BSE'!$H$6</f>
        <v>1</v>
      </c>
      <c r="E41" s="12">
        <f>'P7 BSE'!$I$6</f>
        <v>1</v>
      </c>
      <c r="F41" s="12">
        <f>'P7 BSE'!$J$6</f>
        <v>1</v>
      </c>
      <c r="G41" s="12">
        <f>'P7 BSE'!$K$6</f>
        <v>1</v>
      </c>
      <c r="H41" s="12">
        <f>'P7 BSE'!$L$6</f>
        <v>1</v>
      </c>
      <c r="I41" s="12">
        <f>'P7 BSE'!$M$6</f>
        <v>1</v>
      </c>
      <c r="J41" s="12">
        <f>'P7 BSE'!$N$6</f>
        <v>0</v>
      </c>
      <c r="K41" s="12">
        <f>'P7 BSE'!$O$6</f>
        <v>0</v>
      </c>
      <c r="L41" s="12">
        <f>'P7 BSE'!$P$6</f>
        <v>0</v>
      </c>
      <c r="M41" s="12">
        <f>'P7 BSE'!$Q$6</f>
        <v>0</v>
      </c>
      <c r="N41" s="12">
        <f>'P7 BSE'!$R$6</f>
        <v>0</v>
      </c>
      <c r="O41" s="12">
        <f>'P7 BSE'!$S$6</f>
        <v>1</v>
      </c>
      <c r="P41" s="12">
        <f>'P7 BSE'!$T$6</f>
        <v>1</v>
      </c>
      <c r="Q41" s="12">
        <f>'P7 BSE'!$U$6</f>
        <v>1</v>
      </c>
      <c r="S41" s="13">
        <f t="shared" si="12"/>
        <v>2</v>
      </c>
      <c r="T41" s="13">
        <f t="shared" si="13"/>
        <v>3</v>
      </c>
      <c r="U41" s="13">
        <f t="shared" si="14"/>
        <v>1</v>
      </c>
      <c r="V41" s="13">
        <f t="shared" si="15"/>
        <v>3</v>
      </c>
      <c r="W41" s="13">
        <f t="shared" si="16"/>
        <v>1</v>
      </c>
      <c r="X41" s="13">
        <f t="shared" si="17"/>
        <v>1</v>
      </c>
      <c r="Y41" s="13">
        <f t="shared" si="18"/>
        <v>0.25</v>
      </c>
      <c r="Z41" s="13">
        <f t="shared" si="19"/>
        <v>0.6</v>
      </c>
      <c r="AB41" s="12">
        <f t="shared" si="20"/>
        <v>1</v>
      </c>
      <c r="AC41" s="12">
        <f t="shared" si="21"/>
        <v>1</v>
      </c>
      <c r="AD41" s="12">
        <f t="shared" si="22"/>
        <v>0</v>
      </c>
      <c r="AE41" s="12">
        <f t="shared" si="23"/>
        <v>0</v>
      </c>
    </row>
    <row r="42" spans="1:31" x14ac:dyDescent="0.15">
      <c r="A42" s="4" t="s">
        <v>152</v>
      </c>
      <c r="B42" s="4" t="s">
        <v>145</v>
      </c>
      <c r="C42" s="4" t="s">
        <v>378</v>
      </c>
      <c r="D42" s="12">
        <f>'P7 BSE'!$H$7</f>
        <v>1</v>
      </c>
      <c r="E42" s="12">
        <f>'P7 BSE'!$I$7</f>
        <v>1</v>
      </c>
      <c r="F42" s="12">
        <f>'P7 BSE'!$J$7</f>
        <v>1</v>
      </c>
      <c r="G42" s="12">
        <f>'P7 BSE'!$K$7</f>
        <v>1</v>
      </c>
      <c r="H42" s="12">
        <f>'P7 BSE'!$L$7</f>
        <v>1</v>
      </c>
      <c r="I42" s="12">
        <f>'P7 BSE'!$M$7</f>
        <v>1</v>
      </c>
      <c r="J42" s="12">
        <f>'P7 BSE'!$N$7</f>
        <v>1</v>
      </c>
      <c r="K42" s="12">
        <f>'P7 BSE'!$O$7</f>
        <v>1</v>
      </c>
      <c r="L42" s="12">
        <f>'P7 BSE'!$P$7</f>
        <v>1</v>
      </c>
      <c r="M42" s="12">
        <f>'P7 BSE'!$Q$7</f>
        <v>1</v>
      </c>
      <c r="N42" s="12">
        <f>'P7 BSE'!$R$7</f>
        <v>1</v>
      </c>
      <c r="O42" s="12">
        <f>'P7 BSE'!$S$7</f>
        <v>1</v>
      </c>
      <c r="P42" s="12">
        <f>'P7 BSE'!$T$7</f>
        <v>0</v>
      </c>
      <c r="Q42" s="12">
        <f>'P7 BSE'!$U$7</f>
        <v>1</v>
      </c>
      <c r="S42" s="13">
        <f t="shared" si="12"/>
        <v>2</v>
      </c>
      <c r="T42" s="13">
        <f t="shared" si="13"/>
        <v>3</v>
      </c>
      <c r="U42" s="13">
        <f t="shared" si="14"/>
        <v>4</v>
      </c>
      <c r="V42" s="13">
        <f t="shared" si="15"/>
        <v>4</v>
      </c>
      <c r="W42" s="13">
        <f t="shared" si="16"/>
        <v>1</v>
      </c>
      <c r="X42" s="13">
        <f t="shared" si="17"/>
        <v>1</v>
      </c>
      <c r="Y42" s="13">
        <f t="shared" si="18"/>
        <v>1</v>
      </c>
      <c r="Z42" s="13">
        <f t="shared" si="19"/>
        <v>0.8</v>
      </c>
      <c r="AB42" s="12">
        <f t="shared" si="20"/>
        <v>1</v>
      </c>
      <c r="AC42" s="12">
        <f t="shared" si="21"/>
        <v>1</v>
      </c>
      <c r="AD42" s="12">
        <f t="shared" si="22"/>
        <v>1</v>
      </c>
      <c r="AE42" s="12">
        <f t="shared" si="23"/>
        <v>0</v>
      </c>
    </row>
    <row r="43" spans="1:31" x14ac:dyDescent="0.15">
      <c r="A43" s="3" t="s">
        <v>152</v>
      </c>
      <c r="B43" s="3" t="s">
        <v>146</v>
      </c>
      <c r="C43" s="3" t="s">
        <v>332</v>
      </c>
      <c r="D43" s="1">
        <f>'P7 BSEP'!$H$5</f>
        <v>1</v>
      </c>
      <c r="E43" s="1">
        <f>'P7 BSEP'!$I$5</f>
        <v>1</v>
      </c>
      <c r="F43" s="1">
        <f>'P7 BSEP'!$J$5</f>
        <v>1</v>
      </c>
      <c r="G43" s="1">
        <f>'P7 BSEP'!$K$5</f>
        <v>1</v>
      </c>
      <c r="H43" s="1">
        <f>'P7 BSEP'!$L$5</f>
        <v>1</v>
      </c>
      <c r="I43" s="1">
        <f>'P7 BSEP'!$M$5</f>
        <v>1</v>
      </c>
      <c r="J43" s="1">
        <f>'P7 BSEP'!$N$5</f>
        <v>1</v>
      </c>
      <c r="K43" s="1">
        <f>'P7 BSEP'!$O$5</f>
        <v>1</v>
      </c>
      <c r="L43" s="1">
        <f>'P7 BSEP'!$P$5</f>
        <v>0</v>
      </c>
      <c r="M43" s="1">
        <f>'P7 BSEP'!$Q$5</f>
        <v>1</v>
      </c>
      <c r="N43" s="1">
        <f>'P7 BSEP'!$R$5</f>
        <v>1</v>
      </c>
      <c r="O43" s="1">
        <f>'P7 BSEP'!$S$5</f>
        <v>0</v>
      </c>
      <c r="P43" s="1">
        <f>'P7 BSEP'!$T$5</f>
        <v>0</v>
      </c>
      <c r="Q43" s="1">
        <f>'P7 BSEP'!$U$5</f>
        <v>1</v>
      </c>
      <c r="S43" s="5">
        <f t="shared" si="12"/>
        <v>2</v>
      </c>
      <c r="T43" s="5">
        <f t="shared" si="13"/>
        <v>3</v>
      </c>
      <c r="U43" s="5">
        <f t="shared" si="14"/>
        <v>3</v>
      </c>
      <c r="V43" s="5">
        <f t="shared" si="15"/>
        <v>3</v>
      </c>
      <c r="W43" s="5">
        <f t="shared" si="16"/>
        <v>1</v>
      </c>
      <c r="X43" s="5">
        <f t="shared" si="17"/>
        <v>1</v>
      </c>
      <c r="Y43" s="5">
        <f t="shared" si="18"/>
        <v>0.75</v>
      </c>
      <c r="Z43" s="5">
        <f t="shared" si="19"/>
        <v>0.6</v>
      </c>
      <c r="AB43" s="1">
        <f t="shared" si="20"/>
        <v>1</v>
      </c>
      <c r="AC43" s="1">
        <f t="shared" si="21"/>
        <v>1</v>
      </c>
      <c r="AD43" s="1">
        <f t="shared" si="22"/>
        <v>0</v>
      </c>
      <c r="AE43" s="1">
        <f t="shared" si="23"/>
        <v>0</v>
      </c>
    </row>
    <row r="44" spans="1:31" x14ac:dyDescent="0.15">
      <c r="A44" s="3" t="s">
        <v>152</v>
      </c>
      <c r="B44" s="3" t="s">
        <v>146</v>
      </c>
      <c r="C44" s="3" t="s">
        <v>333</v>
      </c>
      <c r="D44" s="1">
        <f>'P7 BSEP'!$H$6</f>
        <v>1</v>
      </c>
      <c r="E44" s="1">
        <f>'P7 BSEP'!$I$6</f>
        <v>1</v>
      </c>
      <c r="F44" s="1">
        <f>'P7 BSEP'!$J$6</f>
        <v>1</v>
      </c>
      <c r="G44" s="1">
        <f>'P7 BSEP'!$K$6</f>
        <v>1</v>
      </c>
      <c r="H44" s="1">
        <f>'P7 BSEP'!$L$6</f>
        <v>1</v>
      </c>
      <c r="I44" s="1">
        <f>'P7 BSEP'!$M$6</f>
        <v>1</v>
      </c>
      <c r="J44" s="1">
        <f>'P7 BSEP'!$N$6</f>
        <v>1</v>
      </c>
      <c r="K44" s="1">
        <f>'P7 BSEP'!$O$6</f>
        <v>1</v>
      </c>
      <c r="L44" s="1">
        <f>'P7 BSEP'!$P$6</f>
        <v>1</v>
      </c>
      <c r="M44" s="1">
        <f>'P7 BSEP'!$Q$6</f>
        <v>1</v>
      </c>
      <c r="N44" s="1">
        <f>'P7 BSEP'!$R$6</f>
        <v>1</v>
      </c>
      <c r="O44" s="1">
        <f>'P7 BSEP'!$S$6</f>
        <v>0</v>
      </c>
      <c r="P44" s="1">
        <f>'P7 BSEP'!$T$6</f>
        <v>1</v>
      </c>
      <c r="Q44" s="1">
        <f>'P7 BSEP'!$U$6</f>
        <v>0</v>
      </c>
      <c r="S44" s="5">
        <f t="shared" si="12"/>
        <v>2</v>
      </c>
      <c r="T44" s="5">
        <f t="shared" si="13"/>
        <v>3</v>
      </c>
      <c r="U44" s="5">
        <f t="shared" si="14"/>
        <v>4</v>
      </c>
      <c r="V44" s="5">
        <f t="shared" si="15"/>
        <v>3</v>
      </c>
      <c r="W44" s="5">
        <f t="shared" si="16"/>
        <v>1</v>
      </c>
      <c r="X44" s="5">
        <f t="shared" si="17"/>
        <v>1</v>
      </c>
      <c r="Y44" s="5">
        <f t="shared" si="18"/>
        <v>1</v>
      </c>
      <c r="Z44" s="5">
        <f t="shared" si="19"/>
        <v>0.6</v>
      </c>
      <c r="AB44" s="1">
        <f t="shared" si="20"/>
        <v>1</v>
      </c>
      <c r="AC44" s="1">
        <f t="shared" si="21"/>
        <v>1</v>
      </c>
      <c r="AD44" s="1">
        <f t="shared" si="22"/>
        <v>1</v>
      </c>
      <c r="AE44" s="1">
        <f t="shared" si="23"/>
        <v>0</v>
      </c>
    </row>
    <row r="45" spans="1:31" x14ac:dyDescent="0.15">
      <c r="A45" s="3" t="s">
        <v>152</v>
      </c>
      <c r="B45" s="3" t="s">
        <v>146</v>
      </c>
      <c r="C45" s="3" t="s">
        <v>378</v>
      </c>
      <c r="D45" s="1">
        <f>'P7 BSEP'!$H$7</f>
        <v>1</v>
      </c>
      <c r="E45" s="1">
        <f>'P7 BSEP'!$I$7</f>
        <v>1</v>
      </c>
      <c r="F45" s="1">
        <f>'P7 BSEP'!$J$7</f>
        <v>1</v>
      </c>
      <c r="G45" s="1">
        <f>'P7 BSEP'!$K$7</f>
        <v>1</v>
      </c>
      <c r="H45" s="1">
        <f>'P7 BSEP'!$L$7</f>
        <v>1</v>
      </c>
      <c r="I45" s="1">
        <f>'P7 BSEP'!$M$7</f>
        <v>1</v>
      </c>
      <c r="J45" s="1">
        <f>'P7 BSEP'!$N$7</f>
        <v>0</v>
      </c>
      <c r="K45" s="1">
        <f>'P7 BSEP'!$O$7</f>
        <v>0</v>
      </c>
      <c r="L45" s="1">
        <f>'P7 BSEP'!$P$7</f>
        <v>0</v>
      </c>
      <c r="M45" s="1">
        <f>'P7 BSEP'!$Q$7</f>
        <v>1</v>
      </c>
      <c r="N45" s="1">
        <f>'P7 BSEP'!$R$7</f>
        <v>1</v>
      </c>
      <c r="O45" s="1">
        <f>'P7 BSEP'!$S$7</f>
        <v>1</v>
      </c>
      <c r="P45" s="1">
        <f>'P7 BSEP'!$T$7</f>
        <v>0</v>
      </c>
      <c r="Q45" s="1">
        <f>'P7 BSEP'!$U$7</f>
        <v>1</v>
      </c>
      <c r="S45" s="5">
        <f t="shared" si="12"/>
        <v>2</v>
      </c>
      <c r="T45" s="5">
        <f t="shared" si="13"/>
        <v>3</v>
      </c>
      <c r="U45" s="5">
        <f t="shared" si="14"/>
        <v>1</v>
      </c>
      <c r="V45" s="5">
        <f t="shared" si="15"/>
        <v>4</v>
      </c>
      <c r="W45" s="5">
        <f t="shared" si="16"/>
        <v>1</v>
      </c>
      <c r="X45" s="5">
        <f t="shared" si="17"/>
        <v>1</v>
      </c>
      <c r="Y45" s="5">
        <f t="shared" si="18"/>
        <v>0.25</v>
      </c>
      <c r="Z45" s="5">
        <f t="shared" si="19"/>
        <v>0.8</v>
      </c>
      <c r="AB45" s="1">
        <f t="shared" si="20"/>
        <v>1</v>
      </c>
      <c r="AC45" s="1">
        <f t="shared" si="21"/>
        <v>1</v>
      </c>
      <c r="AD45" s="1">
        <f t="shared" si="22"/>
        <v>0</v>
      </c>
      <c r="AE45" s="1">
        <f t="shared" si="23"/>
        <v>0</v>
      </c>
    </row>
    <row r="46" spans="1:31" x14ac:dyDescent="0.15">
      <c r="A46" s="4" t="s">
        <v>153</v>
      </c>
      <c r="B46" s="4" t="s">
        <v>145</v>
      </c>
      <c r="C46" s="4" t="s">
        <v>332</v>
      </c>
      <c r="D46" s="12">
        <f>'P8 BSE'!$H$5</f>
        <v>1</v>
      </c>
      <c r="E46" s="12">
        <f>'P8 BSE'!$I$5</f>
        <v>1</v>
      </c>
      <c r="F46" s="12">
        <f>'P8 BSE'!$J$5</f>
        <v>0</v>
      </c>
      <c r="G46" s="12">
        <f>'P8 BSE'!$K$5</f>
        <v>1</v>
      </c>
      <c r="H46" s="12">
        <f>'P8 BSE'!$L$5</f>
        <v>0</v>
      </c>
      <c r="I46" s="12">
        <f>'P8 BSE'!$M$5</f>
        <v>1</v>
      </c>
      <c r="J46" s="12">
        <f>'P8 BSE'!$N$5</f>
        <v>1</v>
      </c>
      <c r="K46" s="12">
        <f>'P8 BSE'!$O$5</f>
        <v>0</v>
      </c>
      <c r="L46" s="12">
        <f>'P8 BSE'!$P$5</f>
        <v>1</v>
      </c>
      <c r="M46" s="12" t="str">
        <f>'P8 BSE'!$Q$5</f>
        <v>-</v>
      </c>
      <c r="N46" s="12" t="str">
        <f>'P8 BSE'!$R$5</f>
        <v>-</v>
      </c>
      <c r="O46" s="12" t="str">
        <f>'P8 BSE'!$S$5</f>
        <v>-</v>
      </c>
      <c r="P46" s="12" t="str">
        <f>'P8 BSE'!$T$5</f>
        <v>-</v>
      </c>
      <c r="Q46" s="12" t="str">
        <f>'P8 BSE'!$U$5</f>
        <v>-</v>
      </c>
      <c r="S46" s="13">
        <f t="shared" si="12"/>
        <v>2</v>
      </c>
      <c r="T46" s="13">
        <f t="shared" si="13"/>
        <v>1</v>
      </c>
      <c r="U46" s="13">
        <f t="shared" si="14"/>
        <v>3</v>
      </c>
      <c r="V46" s="13" t="s">
        <v>416</v>
      </c>
      <c r="W46" s="13">
        <f t="shared" si="16"/>
        <v>1</v>
      </c>
      <c r="X46" s="13">
        <f t="shared" si="17"/>
        <v>0.33333333333333331</v>
      </c>
      <c r="Y46" s="13">
        <f t="shared" si="18"/>
        <v>0.75</v>
      </c>
      <c r="Z46" s="13" t="s">
        <v>416</v>
      </c>
      <c r="AB46" s="12">
        <f t="shared" si="20"/>
        <v>1</v>
      </c>
      <c r="AC46" s="12">
        <f t="shared" si="21"/>
        <v>0</v>
      </c>
      <c r="AD46" s="12">
        <f t="shared" si="22"/>
        <v>0</v>
      </c>
      <c r="AE46" s="12">
        <f t="shared" si="23"/>
        <v>0</v>
      </c>
    </row>
    <row r="47" spans="1:31" x14ac:dyDescent="0.15">
      <c r="A47" s="4" t="s">
        <v>153</v>
      </c>
      <c r="B47" s="4" t="s">
        <v>145</v>
      </c>
      <c r="C47" s="4" t="s">
        <v>333</v>
      </c>
      <c r="D47" s="12">
        <f>'P8 BSE'!$H$6</f>
        <v>1</v>
      </c>
      <c r="E47" s="12">
        <f>'P8 BSE'!$I$6</f>
        <v>1</v>
      </c>
      <c r="F47" s="12">
        <f>'P8 BSE'!$J$6</f>
        <v>1</v>
      </c>
      <c r="G47" s="12">
        <f>'P8 BSE'!$K$6</f>
        <v>1</v>
      </c>
      <c r="H47" s="12">
        <f>'P8 BSE'!$L$6</f>
        <v>1</v>
      </c>
      <c r="I47" s="12">
        <f>'P8 BSE'!$M$6</f>
        <v>1</v>
      </c>
      <c r="J47" s="12">
        <f>'P8 BSE'!$N$6</f>
        <v>1</v>
      </c>
      <c r="K47" s="12">
        <f>'P8 BSE'!$O$6</f>
        <v>0</v>
      </c>
      <c r="L47" s="12">
        <f>'P8 BSE'!$P$6</f>
        <v>1</v>
      </c>
      <c r="M47" s="12" t="str">
        <f>'P8 BSE'!$Q$6</f>
        <v>-</v>
      </c>
      <c r="N47" s="12" t="str">
        <f>'P8 BSE'!$R$6</f>
        <v>-</v>
      </c>
      <c r="O47" s="12" t="str">
        <f>'P8 BSE'!$S$6</f>
        <v>-</v>
      </c>
      <c r="P47" s="12" t="str">
        <f>'P8 BSE'!$T$6</f>
        <v>-</v>
      </c>
      <c r="Q47" s="12" t="str">
        <f>'P8 BSE'!$U$6</f>
        <v>-</v>
      </c>
      <c r="S47" s="13">
        <f t="shared" si="12"/>
        <v>2</v>
      </c>
      <c r="T47" s="13">
        <f t="shared" si="13"/>
        <v>3</v>
      </c>
      <c r="U47" s="13">
        <f t="shared" si="14"/>
        <v>3</v>
      </c>
      <c r="V47" s="13" t="s">
        <v>416</v>
      </c>
      <c r="W47" s="13">
        <f t="shared" si="16"/>
        <v>1</v>
      </c>
      <c r="X47" s="13">
        <f t="shared" si="17"/>
        <v>1</v>
      </c>
      <c r="Y47" s="13">
        <f t="shared" si="18"/>
        <v>0.75</v>
      </c>
      <c r="Z47" s="13" t="s">
        <v>416</v>
      </c>
      <c r="AB47" s="12">
        <f t="shared" si="20"/>
        <v>1</v>
      </c>
      <c r="AC47" s="12">
        <f t="shared" si="21"/>
        <v>1</v>
      </c>
      <c r="AD47" s="12">
        <f t="shared" si="22"/>
        <v>0</v>
      </c>
      <c r="AE47" s="12">
        <f t="shared" si="23"/>
        <v>0</v>
      </c>
    </row>
    <row r="48" spans="1:31" x14ac:dyDescent="0.15">
      <c r="A48" s="4" t="s">
        <v>153</v>
      </c>
      <c r="B48" s="4" t="s">
        <v>145</v>
      </c>
      <c r="C48" s="4" t="s">
        <v>378</v>
      </c>
      <c r="D48" s="12">
        <f>'P8 BSE'!$H$7</f>
        <v>1</v>
      </c>
      <c r="E48" s="12">
        <f>'P8 BSE'!$I$7</f>
        <v>1</v>
      </c>
      <c r="F48" s="12">
        <f>'P8 BSE'!$J$7</f>
        <v>1</v>
      </c>
      <c r="G48" s="12">
        <f>'P8 BSE'!$K$7</f>
        <v>1</v>
      </c>
      <c r="H48" s="12">
        <f>'P8 BSE'!$L$7</f>
        <v>1</v>
      </c>
      <c r="I48" s="12">
        <f>'P8 BSE'!$M$7</f>
        <v>1</v>
      </c>
      <c r="J48" s="12">
        <f>'P8 BSE'!$N$7</f>
        <v>0</v>
      </c>
      <c r="K48" s="12">
        <f>'P8 BSE'!$O$7</f>
        <v>1</v>
      </c>
      <c r="L48" s="12">
        <f>'P8 BSE'!$P$7</f>
        <v>1</v>
      </c>
      <c r="M48" s="12" t="str">
        <f>'P8 BSE'!$Q$7</f>
        <v>-</v>
      </c>
      <c r="N48" s="12" t="str">
        <f>'P8 BSE'!$R$7</f>
        <v>-</v>
      </c>
      <c r="O48" s="12" t="str">
        <f>'P8 BSE'!$S$7</f>
        <v>-</v>
      </c>
      <c r="P48" s="12" t="str">
        <f>'P8 BSE'!$T$7</f>
        <v>-</v>
      </c>
      <c r="Q48" s="12" t="str">
        <f>'P8 BSE'!$U$7</f>
        <v>-</v>
      </c>
      <c r="S48" s="13">
        <f t="shared" si="12"/>
        <v>2</v>
      </c>
      <c r="T48" s="13">
        <f t="shared" si="13"/>
        <v>3</v>
      </c>
      <c r="U48" s="13">
        <f t="shared" si="14"/>
        <v>3</v>
      </c>
      <c r="V48" s="13" t="s">
        <v>416</v>
      </c>
      <c r="W48" s="13">
        <f t="shared" si="16"/>
        <v>1</v>
      </c>
      <c r="X48" s="13">
        <f t="shared" si="17"/>
        <v>1</v>
      </c>
      <c r="Y48" s="13">
        <f t="shared" si="18"/>
        <v>0.75</v>
      </c>
      <c r="Z48" s="13" t="s">
        <v>416</v>
      </c>
      <c r="AB48" s="12">
        <f t="shared" si="20"/>
        <v>1</v>
      </c>
      <c r="AC48" s="12">
        <f t="shared" si="21"/>
        <v>1</v>
      </c>
      <c r="AD48" s="12">
        <f t="shared" si="22"/>
        <v>0</v>
      </c>
      <c r="AE48" s="12">
        <f t="shared" si="23"/>
        <v>0</v>
      </c>
    </row>
    <row r="49" spans="1:31" x14ac:dyDescent="0.15">
      <c r="A49" s="3" t="s">
        <v>153</v>
      </c>
      <c r="B49" s="3" t="s">
        <v>146</v>
      </c>
      <c r="C49" s="3" t="s">
        <v>332</v>
      </c>
      <c r="D49" s="1">
        <f>'P8 BSEP'!$H$5</f>
        <v>1</v>
      </c>
      <c r="E49" s="1">
        <f>'P8 BSEP'!$I$5</f>
        <v>1</v>
      </c>
      <c r="F49" s="1">
        <f>'P8 BSEP'!$J$5</f>
        <v>1</v>
      </c>
      <c r="G49" s="1">
        <f>'P8 BSEP'!$K$5</f>
        <v>1</v>
      </c>
      <c r="H49" s="1">
        <f>'P8 BSEP'!$L$5</f>
        <v>1</v>
      </c>
      <c r="I49" s="1">
        <f>'P8 BSEP'!$M$5</f>
        <v>0</v>
      </c>
      <c r="J49" s="1">
        <f>'P8 BSEP'!$N$5</f>
        <v>0</v>
      </c>
      <c r="K49" s="1">
        <f>'P8 BSEP'!$O$5</f>
        <v>0</v>
      </c>
      <c r="L49" s="1">
        <f>'P8 BSEP'!$P$5</f>
        <v>0</v>
      </c>
      <c r="M49" s="1">
        <f>'P8 BSEP'!$Q$5</f>
        <v>0</v>
      </c>
      <c r="N49" s="1">
        <f>'P8 BSEP'!$R$5</f>
        <v>0</v>
      </c>
      <c r="O49" s="1">
        <f>'P8 BSEP'!$S$5</f>
        <v>0</v>
      </c>
      <c r="P49" s="1">
        <f>'P8 BSEP'!$T$5</f>
        <v>0</v>
      </c>
      <c r="Q49" s="1">
        <f>'P8 BSEP'!$U$5</f>
        <v>0</v>
      </c>
      <c r="S49" s="5">
        <f t="shared" si="12"/>
        <v>2</v>
      </c>
      <c r="T49" s="5">
        <f t="shared" si="13"/>
        <v>3</v>
      </c>
      <c r="U49" s="5">
        <f t="shared" si="14"/>
        <v>0</v>
      </c>
      <c r="V49" s="5">
        <f t="shared" si="15"/>
        <v>0</v>
      </c>
      <c r="W49" s="5">
        <f t="shared" si="16"/>
        <v>1</v>
      </c>
      <c r="X49" s="5">
        <f t="shared" si="17"/>
        <v>1</v>
      </c>
      <c r="Y49" s="5">
        <f t="shared" si="18"/>
        <v>0</v>
      </c>
      <c r="Z49" s="5">
        <f t="shared" si="19"/>
        <v>0</v>
      </c>
      <c r="AB49" s="1">
        <f t="shared" si="20"/>
        <v>1</v>
      </c>
      <c r="AC49" s="1">
        <f t="shared" si="21"/>
        <v>1</v>
      </c>
      <c r="AD49" s="1">
        <f t="shared" si="22"/>
        <v>0</v>
      </c>
      <c r="AE49" s="1">
        <f t="shared" si="23"/>
        <v>0</v>
      </c>
    </row>
    <row r="50" spans="1:31" x14ac:dyDescent="0.15">
      <c r="A50" s="3" t="s">
        <v>153</v>
      </c>
      <c r="B50" s="3" t="s">
        <v>146</v>
      </c>
      <c r="C50" s="3" t="s">
        <v>333</v>
      </c>
      <c r="D50" s="1">
        <f>'P8 BSEP'!$H$6</f>
        <v>0</v>
      </c>
      <c r="E50" s="1">
        <f>'P8 BSEP'!$I$6</f>
        <v>0</v>
      </c>
      <c r="F50" s="1">
        <f>'P8 BSEP'!$J$6</f>
        <v>0</v>
      </c>
      <c r="G50" s="1">
        <f>'P8 BSEP'!$K$6</f>
        <v>0</v>
      </c>
      <c r="H50" s="1">
        <f>'P8 BSEP'!$L$6</f>
        <v>0</v>
      </c>
      <c r="I50" s="1">
        <f>'P8 BSEP'!$M$6</f>
        <v>1</v>
      </c>
      <c r="J50" s="1">
        <f>'P8 BSEP'!$N$6</f>
        <v>1</v>
      </c>
      <c r="K50" s="1">
        <f>'P8 BSEP'!$O$6</f>
        <v>1</v>
      </c>
      <c r="L50" s="1">
        <f>'P8 BSEP'!$P$6</f>
        <v>1</v>
      </c>
      <c r="M50" s="1">
        <f>'P8 BSEP'!$Q$6</f>
        <v>0</v>
      </c>
      <c r="N50" s="1">
        <f>'P8 BSEP'!$R$6</f>
        <v>0</v>
      </c>
      <c r="O50" s="1">
        <f>'P8 BSEP'!$S$6</f>
        <v>1</v>
      </c>
      <c r="P50" s="1">
        <f>'P8 BSEP'!$T$6</f>
        <v>0</v>
      </c>
      <c r="Q50" s="1">
        <f>'P8 BSEP'!$U$6</f>
        <v>0</v>
      </c>
      <c r="S50" s="5">
        <f t="shared" si="12"/>
        <v>0</v>
      </c>
      <c r="T50" s="5">
        <f t="shared" si="13"/>
        <v>0</v>
      </c>
      <c r="U50" s="5">
        <f t="shared" si="14"/>
        <v>4</v>
      </c>
      <c r="V50" s="5">
        <f t="shared" si="15"/>
        <v>1</v>
      </c>
      <c r="W50" s="5">
        <f t="shared" si="16"/>
        <v>0</v>
      </c>
      <c r="X50" s="5">
        <f t="shared" si="17"/>
        <v>0</v>
      </c>
      <c r="Y50" s="5">
        <f t="shared" si="18"/>
        <v>1</v>
      </c>
      <c r="Z50" s="5">
        <f t="shared" si="19"/>
        <v>0.2</v>
      </c>
      <c r="AB50" s="1">
        <f t="shared" si="20"/>
        <v>0</v>
      </c>
      <c r="AC50" s="1">
        <f t="shared" si="21"/>
        <v>0</v>
      </c>
      <c r="AD50" s="1">
        <f t="shared" si="22"/>
        <v>1</v>
      </c>
      <c r="AE50" s="1">
        <f t="shared" si="23"/>
        <v>0</v>
      </c>
    </row>
    <row r="51" spans="1:31" x14ac:dyDescent="0.15">
      <c r="A51" s="3" t="s">
        <v>153</v>
      </c>
      <c r="B51" s="3" t="s">
        <v>146</v>
      </c>
      <c r="C51" s="3" t="s">
        <v>378</v>
      </c>
      <c r="D51" s="1">
        <f>'P8 BSEP'!$H$7</f>
        <v>1</v>
      </c>
      <c r="E51" s="1">
        <f>'P8 BSEP'!$I$7</f>
        <v>1</v>
      </c>
      <c r="F51" s="1">
        <f>'P8 BSEP'!$J$7</f>
        <v>1</v>
      </c>
      <c r="G51" s="1">
        <f>'P8 BSEP'!$K$7</f>
        <v>0</v>
      </c>
      <c r="H51" s="1">
        <f>'P8 BSEP'!$L$7</f>
        <v>0</v>
      </c>
      <c r="I51" s="1">
        <f>'P8 BSEP'!$M$7</f>
        <v>0</v>
      </c>
      <c r="J51" s="1">
        <f>'P8 BSEP'!$N$7</f>
        <v>0</v>
      </c>
      <c r="K51" s="1">
        <f>'P8 BSEP'!$O$7</f>
        <v>0</v>
      </c>
      <c r="L51" s="1">
        <f>'P8 BSEP'!$P$7</f>
        <v>0</v>
      </c>
      <c r="M51" s="1">
        <f>'P8 BSEP'!$Q$7</f>
        <v>0</v>
      </c>
      <c r="N51" s="1">
        <f>'P8 BSEP'!$R$7</f>
        <v>0</v>
      </c>
      <c r="O51" s="1">
        <f>'P8 BSEP'!$S$7</f>
        <v>0</v>
      </c>
      <c r="P51" s="1">
        <f>'P8 BSEP'!$T$7</f>
        <v>0</v>
      </c>
      <c r="Q51" s="1">
        <f>'P8 BSEP'!$U$7</f>
        <v>0</v>
      </c>
      <c r="S51" s="5">
        <f t="shared" si="12"/>
        <v>2</v>
      </c>
      <c r="T51" s="5">
        <f t="shared" si="13"/>
        <v>1</v>
      </c>
      <c r="U51" s="5">
        <f t="shared" si="14"/>
        <v>0</v>
      </c>
      <c r="V51" s="5">
        <f t="shared" si="15"/>
        <v>0</v>
      </c>
      <c r="W51" s="5">
        <f t="shared" si="16"/>
        <v>1</v>
      </c>
      <c r="X51" s="5">
        <f t="shared" si="17"/>
        <v>0.33333333333333331</v>
      </c>
      <c r="Y51" s="5">
        <f t="shared" si="18"/>
        <v>0</v>
      </c>
      <c r="Z51" s="5">
        <f t="shared" si="19"/>
        <v>0</v>
      </c>
      <c r="AB51" s="1">
        <f t="shared" si="20"/>
        <v>1</v>
      </c>
      <c r="AC51" s="1">
        <f t="shared" si="21"/>
        <v>0</v>
      </c>
      <c r="AD51" s="1">
        <f t="shared" si="22"/>
        <v>0</v>
      </c>
      <c r="AE51" s="1">
        <f t="shared" si="23"/>
        <v>0</v>
      </c>
    </row>
    <row r="52" spans="1:31" x14ac:dyDescent="0.15">
      <c r="A52" s="4" t="s">
        <v>154</v>
      </c>
      <c r="B52" s="4" t="s">
        <v>145</v>
      </c>
      <c r="C52" s="4" t="s">
        <v>332</v>
      </c>
      <c r="D52" s="12">
        <f>'P9 BSE'!$H$5</f>
        <v>1</v>
      </c>
      <c r="E52" s="12">
        <f>'P9 BSE'!$I$5</f>
        <v>1</v>
      </c>
      <c r="F52" s="12">
        <f>'P9 BSE'!$J$5</f>
        <v>0</v>
      </c>
      <c r="G52" s="12">
        <f>'P9 BSE'!$K$5</f>
        <v>0</v>
      </c>
      <c r="H52" s="12">
        <f>'P9 BSE'!$L$5</f>
        <v>1</v>
      </c>
      <c r="I52" s="12">
        <f>'P9 BSE'!$M$5</f>
        <v>0</v>
      </c>
      <c r="J52" s="12">
        <f>'P9 BSE'!$N$5</f>
        <v>0</v>
      </c>
      <c r="K52" s="12">
        <f>'P9 BSE'!$O$5</f>
        <v>0</v>
      </c>
      <c r="L52" s="12">
        <f>'P9 BSE'!$P$5</f>
        <v>1</v>
      </c>
      <c r="M52" s="12">
        <f>'P9 BSE'!$Q$5</f>
        <v>1</v>
      </c>
      <c r="N52" s="12">
        <f>'P9 BSE'!$R$5</f>
        <v>1</v>
      </c>
      <c r="O52" s="12">
        <f>'P9 BSE'!$S$5</f>
        <v>0</v>
      </c>
      <c r="P52" s="12">
        <f>'P9 BSE'!$T$5</f>
        <v>0</v>
      </c>
      <c r="Q52" s="12">
        <f>'P9 BSE'!$U$5</f>
        <v>1</v>
      </c>
      <c r="S52" s="13">
        <f t="shared" si="12"/>
        <v>2</v>
      </c>
      <c r="T52" s="13">
        <f t="shared" si="13"/>
        <v>1</v>
      </c>
      <c r="U52" s="13">
        <f t="shared" si="14"/>
        <v>1</v>
      </c>
      <c r="V52" s="13">
        <f t="shared" si="15"/>
        <v>3</v>
      </c>
      <c r="W52" s="13">
        <f t="shared" si="16"/>
        <v>1</v>
      </c>
      <c r="X52" s="13">
        <f t="shared" si="17"/>
        <v>0.33333333333333331</v>
      </c>
      <c r="Y52" s="13">
        <f t="shared" si="18"/>
        <v>0.25</v>
      </c>
      <c r="Z52" s="13">
        <f t="shared" si="19"/>
        <v>0.6</v>
      </c>
      <c r="AB52" s="12">
        <f t="shared" si="20"/>
        <v>1</v>
      </c>
      <c r="AC52" s="12">
        <f t="shared" si="21"/>
        <v>0</v>
      </c>
      <c r="AD52" s="12">
        <f t="shared" si="22"/>
        <v>0</v>
      </c>
      <c r="AE52" s="12">
        <f t="shared" si="23"/>
        <v>0</v>
      </c>
    </row>
    <row r="53" spans="1:31" x14ac:dyDescent="0.15">
      <c r="A53" s="4" t="s">
        <v>154</v>
      </c>
      <c r="B53" s="4" t="s">
        <v>145</v>
      </c>
      <c r="C53" s="4" t="s">
        <v>333</v>
      </c>
      <c r="D53" s="12">
        <f>'P9 BSE'!$H$6</f>
        <v>1</v>
      </c>
      <c r="E53" s="12">
        <f>'P9 BSE'!$I$6</f>
        <v>1</v>
      </c>
      <c r="F53" s="12">
        <f>'P9 BSE'!$J$6</f>
        <v>1</v>
      </c>
      <c r="G53" s="12">
        <f>'P9 BSE'!$K$6</f>
        <v>1</v>
      </c>
      <c r="H53" s="12">
        <f>'P9 BSE'!$L$6</f>
        <v>1</v>
      </c>
      <c r="I53" s="12">
        <f>'P9 BSE'!$M$6</f>
        <v>1</v>
      </c>
      <c r="J53" s="12">
        <f>'P9 BSE'!$N$6</f>
        <v>1</v>
      </c>
      <c r="K53" s="12">
        <f>'P9 BSE'!$O$6</f>
        <v>1</v>
      </c>
      <c r="L53" s="12">
        <f>'P9 BSE'!$P$6</f>
        <v>1</v>
      </c>
      <c r="M53" s="12">
        <f>'P9 BSE'!$Q$6</f>
        <v>1</v>
      </c>
      <c r="N53" s="12">
        <f>'P9 BSE'!$R$6</f>
        <v>0</v>
      </c>
      <c r="O53" s="12">
        <f>'P9 BSE'!$S$6</f>
        <v>1</v>
      </c>
      <c r="P53" s="12">
        <f>'P9 BSE'!$T$6</f>
        <v>0</v>
      </c>
      <c r="Q53" s="12">
        <f>'P9 BSE'!$U$6</f>
        <v>1</v>
      </c>
      <c r="S53" s="13">
        <f t="shared" si="12"/>
        <v>2</v>
      </c>
      <c r="T53" s="13">
        <f t="shared" si="13"/>
        <v>3</v>
      </c>
      <c r="U53" s="13">
        <f t="shared" si="14"/>
        <v>4</v>
      </c>
      <c r="V53" s="13">
        <f t="shared" si="15"/>
        <v>3</v>
      </c>
      <c r="W53" s="13">
        <f t="shared" si="16"/>
        <v>1</v>
      </c>
      <c r="X53" s="13">
        <f t="shared" si="17"/>
        <v>1</v>
      </c>
      <c r="Y53" s="13">
        <f t="shared" si="18"/>
        <v>1</v>
      </c>
      <c r="Z53" s="13">
        <f t="shared" si="19"/>
        <v>0.6</v>
      </c>
      <c r="AB53" s="12">
        <f t="shared" si="20"/>
        <v>1</v>
      </c>
      <c r="AC53" s="12">
        <f t="shared" si="21"/>
        <v>1</v>
      </c>
      <c r="AD53" s="12">
        <f t="shared" si="22"/>
        <v>1</v>
      </c>
      <c r="AE53" s="12">
        <f t="shared" si="23"/>
        <v>0</v>
      </c>
    </row>
    <row r="54" spans="1:31" x14ac:dyDescent="0.15">
      <c r="A54" s="4" t="s">
        <v>154</v>
      </c>
      <c r="B54" s="4" t="s">
        <v>145</v>
      </c>
      <c r="C54" s="4" t="s">
        <v>378</v>
      </c>
      <c r="D54" s="12">
        <f>'P9 BSE'!$H$7</f>
        <v>1</v>
      </c>
      <c r="E54" s="12">
        <f>'P9 BSE'!$I$7</f>
        <v>1</v>
      </c>
      <c r="F54" s="12">
        <f>'P9 BSE'!$J$7</f>
        <v>0</v>
      </c>
      <c r="G54" s="12">
        <f>'P9 BSE'!$K$7</f>
        <v>1</v>
      </c>
      <c r="H54" s="12">
        <f>'P9 BSE'!$L$7</f>
        <v>1</v>
      </c>
      <c r="I54" s="12">
        <f>'P9 BSE'!$M$7</f>
        <v>1</v>
      </c>
      <c r="J54" s="12">
        <f>'P9 BSE'!$N$7</f>
        <v>1</v>
      </c>
      <c r="K54" s="12">
        <f>'P9 BSE'!$O$7</f>
        <v>1</v>
      </c>
      <c r="L54" s="12">
        <f>'P9 BSE'!$P$7</f>
        <v>1</v>
      </c>
      <c r="M54" s="12">
        <f>'P9 BSE'!$Q$7</f>
        <v>1</v>
      </c>
      <c r="N54" s="12">
        <f>'P9 BSE'!$R$7</f>
        <v>1</v>
      </c>
      <c r="O54" s="12">
        <f>'P9 BSE'!$S$7</f>
        <v>0</v>
      </c>
      <c r="P54" s="12">
        <f>'P9 BSE'!$T$7</f>
        <v>1</v>
      </c>
      <c r="Q54" s="12">
        <f>'P9 BSE'!$U$7</f>
        <v>1</v>
      </c>
      <c r="S54" s="13">
        <f t="shared" si="12"/>
        <v>2</v>
      </c>
      <c r="T54" s="13">
        <f t="shared" si="13"/>
        <v>2</v>
      </c>
      <c r="U54" s="13">
        <f t="shared" si="14"/>
        <v>4</v>
      </c>
      <c r="V54" s="13">
        <f t="shared" si="15"/>
        <v>4</v>
      </c>
      <c r="W54" s="13">
        <f t="shared" si="16"/>
        <v>1</v>
      </c>
      <c r="X54" s="13">
        <f t="shared" si="17"/>
        <v>0.66666666666666663</v>
      </c>
      <c r="Y54" s="13">
        <f t="shared" si="18"/>
        <v>1</v>
      </c>
      <c r="Z54" s="13">
        <f t="shared" si="19"/>
        <v>0.8</v>
      </c>
      <c r="AB54" s="12">
        <f t="shared" si="20"/>
        <v>1</v>
      </c>
      <c r="AC54" s="12">
        <f t="shared" si="21"/>
        <v>0</v>
      </c>
      <c r="AD54" s="12">
        <f t="shared" si="22"/>
        <v>1</v>
      </c>
      <c r="AE54" s="12">
        <f t="shared" si="23"/>
        <v>0</v>
      </c>
    </row>
    <row r="55" spans="1:31" x14ac:dyDescent="0.15">
      <c r="A55" s="3" t="s">
        <v>154</v>
      </c>
      <c r="B55" s="3" t="s">
        <v>146</v>
      </c>
      <c r="C55" s="3" t="s">
        <v>332</v>
      </c>
      <c r="D55" s="1">
        <f>'P9 BSEP'!$H$5</f>
        <v>1</v>
      </c>
      <c r="E55" s="1">
        <f>'P9 BSEP'!$I$5</f>
        <v>1</v>
      </c>
      <c r="F55" s="1">
        <f>'P9 BSEP'!$J$5</f>
        <v>0</v>
      </c>
      <c r="G55" s="1">
        <f>'P9 BSEP'!$K$5</f>
        <v>0</v>
      </c>
      <c r="H55" s="1">
        <f>'P9 BSEP'!$L$5</f>
        <v>0</v>
      </c>
      <c r="I55" s="1" t="str">
        <f>'P9 BSEP'!$M$5</f>
        <v>-</v>
      </c>
      <c r="J55" s="1" t="str">
        <f>'P9 BSEP'!$N$5</f>
        <v>-</v>
      </c>
      <c r="K55" s="1" t="str">
        <f>'P9 BSEP'!$O$5</f>
        <v>-</v>
      </c>
      <c r="L55" s="1" t="str">
        <f>'P9 BSEP'!$P$5</f>
        <v>-</v>
      </c>
      <c r="M55" s="1" t="str">
        <f>'P9 BSEP'!$Q$5</f>
        <v>-</v>
      </c>
      <c r="N55" s="1" t="str">
        <f>'P9 BSEP'!$R$5</f>
        <v>-</v>
      </c>
      <c r="O55" s="1" t="str">
        <f>'P9 BSEP'!$S$5</f>
        <v>-</v>
      </c>
      <c r="P55" s="1" t="str">
        <f>'P9 BSEP'!$T$5</f>
        <v>-</v>
      </c>
      <c r="Q55" s="1" t="str">
        <f>'P9 BSEP'!$U$5</f>
        <v>-</v>
      </c>
      <c r="S55" s="5">
        <f t="shared" si="12"/>
        <v>2</v>
      </c>
      <c r="T55" s="5">
        <f t="shared" si="13"/>
        <v>0</v>
      </c>
      <c r="U55" s="5" t="s">
        <v>416</v>
      </c>
      <c r="V55" s="5" t="s">
        <v>416</v>
      </c>
      <c r="W55" s="5">
        <f t="shared" si="16"/>
        <v>1</v>
      </c>
      <c r="X55" s="5">
        <f t="shared" si="17"/>
        <v>0</v>
      </c>
      <c r="Y55" s="5" t="s">
        <v>416</v>
      </c>
      <c r="Z55" s="5" t="s">
        <v>416</v>
      </c>
      <c r="AB55" s="1">
        <f t="shared" si="20"/>
        <v>1</v>
      </c>
      <c r="AC55" s="1">
        <f t="shared" si="21"/>
        <v>0</v>
      </c>
      <c r="AD55" s="1">
        <f t="shared" si="22"/>
        <v>0</v>
      </c>
      <c r="AE55" s="1">
        <f t="shared" si="23"/>
        <v>0</v>
      </c>
    </row>
    <row r="56" spans="1:31" x14ac:dyDescent="0.15">
      <c r="A56" s="3" t="s">
        <v>154</v>
      </c>
      <c r="B56" s="3" t="s">
        <v>146</v>
      </c>
      <c r="C56" s="3" t="s">
        <v>333</v>
      </c>
      <c r="D56" s="1">
        <f>'P9 BSEP'!$H$6</f>
        <v>1</v>
      </c>
      <c r="E56" s="1">
        <f>'P9 BSEP'!$I$6</f>
        <v>1</v>
      </c>
      <c r="F56" s="1">
        <f>'P9 BSEP'!$J$6</f>
        <v>1</v>
      </c>
      <c r="G56" s="1">
        <f>'P9 BSEP'!$K$6</f>
        <v>0</v>
      </c>
      <c r="H56" s="1">
        <f>'P9 BSEP'!$L$6</f>
        <v>0</v>
      </c>
      <c r="I56" s="1" t="str">
        <f>'P9 BSEP'!$M$6</f>
        <v>-</v>
      </c>
      <c r="J56" s="1" t="str">
        <f>'P9 BSEP'!$N$6</f>
        <v>-</v>
      </c>
      <c r="K56" s="1" t="str">
        <f>'P9 BSEP'!$O$6</f>
        <v>-</v>
      </c>
      <c r="L56" s="1" t="str">
        <f>'P9 BSEP'!$P$6</f>
        <v>-</v>
      </c>
      <c r="M56" s="1" t="str">
        <f>'P9 BSEP'!$Q$6</f>
        <v>-</v>
      </c>
      <c r="N56" s="1" t="str">
        <f>'P9 BSEP'!$R$6</f>
        <v>-</v>
      </c>
      <c r="O56" s="1" t="str">
        <f>'P9 BSEP'!$S$6</f>
        <v>-</v>
      </c>
      <c r="P56" s="1" t="str">
        <f>'P9 BSEP'!$T$6</f>
        <v>-</v>
      </c>
      <c r="Q56" s="1" t="str">
        <f>'P9 BSEP'!$U$6</f>
        <v>-</v>
      </c>
      <c r="S56" s="5">
        <f t="shared" si="12"/>
        <v>2</v>
      </c>
      <c r="T56" s="5">
        <f t="shared" si="13"/>
        <v>1</v>
      </c>
      <c r="U56" s="5" t="s">
        <v>416</v>
      </c>
      <c r="V56" s="5" t="s">
        <v>416</v>
      </c>
      <c r="W56" s="5">
        <f t="shared" si="16"/>
        <v>1</v>
      </c>
      <c r="X56" s="5">
        <f t="shared" si="17"/>
        <v>0.33333333333333331</v>
      </c>
      <c r="Y56" s="5" t="s">
        <v>416</v>
      </c>
      <c r="Z56" s="5" t="s">
        <v>416</v>
      </c>
      <c r="AB56" s="1">
        <f t="shared" si="20"/>
        <v>1</v>
      </c>
      <c r="AC56" s="1">
        <f t="shared" si="21"/>
        <v>0</v>
      </c>
      <c r="AD56" s="1">
        <f t="shared" si="22"/>
        <v>0</v>
      </c>
      <c r="AE56" s="1">
        <f t="shared" si="23"/>
        <v>0</v>
      </c>
    </row>
    <row r="57" spans="1:31" x14ac:dyDescent="0.15">
      <c r="A57" s="3" t="s">
        <v>154</v>
      </c>
      <c r="B57" s="3" t="s">
        <v>146</v>
      </c>
      <c r="C57" s="3" t="s">
        <v>378</v>
      </c>
      <c r="D57" s="1">
        <f>'P9 BSEP'!$H$7</f>
        <v>1</v>
      </c>
      <c r="E57" s="1">
        <f>'P9 BSEP'!$I$7</f>
        <v>1</v>
      </c>
      <c r="F57" s="1">
        <f>'P9 BSEP'!$J$7</f>
        <v>1</v>
      </c>
      <c r="G57" s="1">
        <f>'P9 BSEP'!$K$7</f>
        <v>0</v>
      </c>
      <c r="H57" s="1">
        <f>'P9 BSEP'!$L$7</f>
        <v>1</v>
      </c>
      <c r="I57" s="1" t="str">
        <f>'P9 BSEP'!$M$7</f>
        <v>-</v>
      </c>
      <c r="J57" s="1" t="str">
        <f>'P9 BSEP'!$N$7</f>
        <v>-</v>
      </c>
      <c r="K57" s="1" t="str">
        <f>'P9 BSEP'!$O$7</f>
        <v>-</v>
      </c>
      <c r="L57" s="1" t="str">
        <f>'P9 BSEP'!$P$7</f>
        <v>-</v>
      </c>
      <c r="M57" s="1" t="str">
        <f>'P9 BSEP'!$Q$7</f>
        <v>-</v>
      </c>
      <c r="N57" s="1" t="str">
        <f>'P9 BSEP'!$R$7</f>
        <v>-</v>
      </c>
      <c r="O57" s="1" t="str">
        <f>'P9 BSEP'!$S$7</f>
        <v>-</v>
      </c>
      <c r="P57" s="1" t="str">
        <f>'P9 BSEP'!$T$7</f>
        <v>-</v>
      </c>
      <c r="Q57" s="1" t="str">
        <f>'P9 BSEP'!$U$7</f>
        <v>-</v>
      </c>
      <c r="S57" s="5">
        <f t="shared" si="12"/>
        <v>2</v>
      </c>
      <c r="T57" s="5">
        <f t="shared" si="13"/>
        <v>2</v>
      </c>
      <c r="U57" s="5" t="s">
        <v>416</v>
      </c>
      <c r="V57" s="5" t="s">
        <v>416</v>
      </c>
      <c r="W57" s="5">
        <f t="shared" si="16"/>
        <v>1</v>
      </c>
      <c r="X57" s="5">
        <f t="shared" si="17"/>
        <v>0.66666666666666663</v>
      </c>
      <c r="Y57" s="5" t="s">
        <v>416</v>
      </c>
      <c r="Z57" s="5" t="s">
        <v>416</v>
      </c>
      <c r="AB57" s="1">
        <f t="shared" si="20"/>
        <v>1</v>
      </c>
      <c r="AC57" s="1">
        <f t="shared" si="21"/>
        <v>0</v>
      </c>
      <c r="AD57" s="1">
        <f t="shared" si="22"/>
        <v>0</v>
      </c>
      <c r="AE57" s="1">
        <f t="shared" si="23"/>
        <v>0</v>
      </c>
    </row>
    <row r="58" spans="1:31" x14ac:dyDescent="0.15">
      <c r="A58" s="4" t="s">
        <v>155</v>
      </c>
      <c r="B58" s="4" t="s">
        <v>145</v>
      </c>
      <c r="C58" s="4" t="s">
        <v>332</v>
      </c>
      <c r="D58" s="12">
        <f>'P10 BSE'!$H$5</f>
        <v>1</v>
      </c>
      <c r="E58" s="12">
        <f>'P10 BSE'!$I$5</f>
        <v>1</v>
      </c>
      <c r="F58" s="12">
        <f>'P10 BSE'!$J$5</f>
        <v>1</v>
      </c>
      <c r="G58" s="12">
        <f>'P10 BSE'!$K$5</f>
        <v>1</v>
      </c>
      <c r="H58" s="12">
        <f>'P10 BSE'!$L$5</f>
        <v>1</v>
      </c>
      <c r="I58" s="12">
        <f>'P10 BSE'!$M$5</f>
        <v>0</v>
      </c>
      <c r="J58" s="12">
        <f>'P10 BSE'!$N$5</f>
        <v>1</v>
      </c>
      <c r="K58" s="12">
        <f>'P10 BSE'!$O$5</f>
        <v>1</v>
      </c>
      <c r="L58" s="12">
        <f>'P10 BSE'!$P$5</f>
        <v>1</v>
      </c>
      <c r="M58" s="12" t="str">
        <f>'P10 BSE'!$Q$5</f>
        <v>-</v>
      </c>
      <c r="N58" s="12" t="str">
        <f>'P10 BSE'!$R$5</f>
        <v>-</v>
      </c>
      <c r="O58" s="12" t="str">
        <f>'P10 BSE'!$S$5</f>
        <v>-</v>
      </c>
      <c r="P58" s="12" t="str">
        <f>'P10 BSE'!$T$5</f>
        <v>-</v>
      </c>
      <c r="Q58" s="12" t="str">
        <f>'P10 BSE'!$U$5</f>
        <v>-</v>
      </c>
      <c r="S58" s="13">
        <f t="shared" si="12"/>
        <v>2</v>
      </c>
      <c r="T58" s="13">
        <f t="shared" si="13"/>
        <v>3</v>
      </c>
      <c r="U58" s="13">
        <f t="shared" si="14"/>
        <v>3</v>
      </c>
      <c r="V58" s="13" t="s">
        <v>416</v>
      </c>
      <c r="W58" s="13">
        <f t="shared" si="16"/>
        <v>1</v>
      </c>
      <c r="X58" s="13">
        <f t="shared" si="17"/>
        <v>1</v>
      </c>
      <c r="Y58" s="13">
        <f t="shared" si="18"/>
        <v>0.75</v>
      </c>
      <c r="Z58" s="13" t="s">
        <v>416</v>
      </c>
      <c r="AB58" s="12">
        <f t="shared" si="20"/>
        <v>1</v>
      </c>
      <c r="AC58" s="12">
        <f t="shared" si="21"/>
        <v>1</v>
      </c>
      <c r="AD58" s="12">
        <f t="shared" si="22"/>
        <v>0</v>
      </c>
      <c r="AE58" s="12">
        <f t="shared" si="23"/>
        <v>0</v>
      </c>
    </row>
    <row r="59" spans="1:31" x14ac:dyDescent="0.15">
      <c r="A59" s="4" t="s">
        <v>155</v>
      </c>
      <c r="B59" s="4" t="s">
        <v>145</v>
      </c>
      <c r="C59" s="4" t="s">
        <v>333</v>
      </c>
      <c r="D59" s="12">
        <f>'P10 BSE'!$H$6</f>
        <v>1</v>
      </c>
      <c r="E59" s="12">
        <f>'P10 BSE'!$I$6</f>
        <v>1</v>
      </c>
      <c r="F59" s="12">
        <f>'P10 BSE'!$J$6</f>
        <v>1</v>
      </c>
      <c r="G59" s="12">
        <f>'P10 BSE'!$K$6</f>
        <v>1</v>
      </c>
      <c r="H59" s="12">
        <f>'P10 BSE'!$L$6</f>
        <v>1</v>
      </c>
      <c r="I59" s="12">
        <f>'P10 BSE'!$M$6</f>
        <v>0</v>
      </c>
      <c r="J59" s="12">
        <f>'P10 BSE'!$N$6</f>
        <v>1</v>
      </c>
      <c r="K59" s="12">
        <f>'P10 BSE'!$O$6</f>
        <v>1</v>
      </c>
      <c r="L59" s="12">
        <f>'P10 BSE'!$P$6</f>
        <v>1</v>
      </c>
      <c r="M59" s="12" t="str">
        <f>'P10 BSE'!$Q$6</f>
        <v>-</v>
      </c>
      <c r="N59" s="12" t="str">
        <f>'P10 BSE'!$R$6</f>
        <v>-</v>
      </c>
      <c r="O59" s="12" t="str">
        <f>'P10 BSE'!$S$6</f>
        <v>-</v>
      </c>
      <c r="P59" s="12" t="str">
        <f>'P10 BSE'!$T$6</f>
        <v>-</v>
      </c>
      <c r="Q59" s="12" t="str">
        <f>'P10 BSE'!$U$6</f>
        <v>-</v>
      </c>
      <c r="S59" s="13">
        <f t="shared" si="12"/>
        <v>2</v>
      </c>
      <c r="T59" s="13">
        <f t="shared" si="13"/>
        <v>3</v>
      </c>
      <c r="U59" s="13">
        <f t="shared" si="14"/>
        <v>3</v>
      </c>
      <c r="V59" s="13" t="s">
        <v>416</v>
      </c>
      <c r="W59" s="13">
        <f t="shared" si="16"/>
        <v>1</v>
      </c>
      <c r="X59" s="13">
        <f t="shared" si="17"/>
        <v>1</v>
      </c>
      <c r="Y59" s="13">
        <f t="shared" si="18"/>
        <v>0.75</v>
      </c>
      <c r="Z59" s="13" t="s">
        <v>416</v>
      </c>
      <c r="AB59" s="12">
        <f t="shared" si="20"/>
        <v>1</v>
      </c>
      <c r="AC59" s="12">
        <f t="shared" si="21"/>
        <v>1</v>
      </c>
      <c r="AD59" s="12">
        <f t="shared" si="22"/>
        <v>0</v>
      </c>
      <c r="AE59" s="12">
        <f t="shared" si="23"/>
        <v>0</v>
      </c>
    </row>
    <row r="60" spans="1:31" x14ac:dyDescent="0.15">
      <c r="A60" s="4" t="s">
        <v>155</v>
      </c>
      <c r="B60" s="4" t="s">
        <v>145</v>
      </c>
      <c r="C60" s="4" t="s">
        <v>378</v>
      </c>
      <c r="D60" s="12">
        <f>'P10 BSE'!$H$7</f>
        <v>1</v>
      </c>
      <c r="E60" s="12">
        <f>'P10 BSE'!$I$7</f>
        <v>1</v>
      </c>
      <c r="F60" s="12">
        <f>'P10 BSE'!$J$7</f>
        <v>0</v>
      </c>
      <c r="G60" s="12">
        <f>'P10 BSE'!$K$7</f>
        <v>1</v>
      </c>
      <c r="H60" s="12">
        <f>'P10 BSE'!$L$7</f>
        <v>1</v>
      </c>
      <c r="I60" s="12">
        <f>'P10 BSE'!$M$7</f>
        <v>0</v>
      </c>
      <c r="J60" s="12">
        <f>'P10 BSE'!$N$7</f>
        <v>0</v>
      </c>
      <c r="K60" s="12">
        <f>'P10 BSE'!$O$7</f>
        <v>0</v>
      </c>
      <c r="L60" s="12">
        <f>'P10 BSE'!$P$7</f>
        <v>1</v>
      </c>
      <c r="M60" s="12" t="str">
        <f>'P10 BSE'!$Q$7</f>
        <v>-</v>
      </c>
      <c r="N60" s="12" t="str">
        <f>'P10 BSE'!$R$7</f>
        <v>-</v>
      </c>
      <c r="O60" s="12" t="str">
        <f>'P10 BSE'!$S$7</f>
        <v>-</v>
      </c>
      <c r="P60" s="12" t="str">
        <f>'P10 BSE'!$T$7</f>
        <v>-</v>
      </c>
      <c r="Q60" s="12" t="str">
        <f>'P10 BSE'!$U$7</f>
        <v>-</v>
      </c>
      <c r="S60" s="13">
        <f t="shared" si="12"/>
        <v>2</v>
      </c>
      <c r="T60" s="13">
        <f t="shared" si="13"/>
        <v>2</v>
      </c>
      <c r="U60" s="13">
        <f t="shared" si="14"/>
        <v>1</v>
      </c>
      <c r="V60" s="13" t="s">
        <v>416</v>
      </c>
      <c r="W60" s="13">
        <f t="shared" si="16"/>
        <v>1</v>
      </c>
      <c r="X60" s="13">
        <f t="shared" si="17"/>
        <v>0.66666666666666663</v>
      </c>
      <c r="Y60" s="13">
        <f t="shared" si="18"/>
        <v>0.25</v>
      </c>
      <c r="Z60" s="13" t="s">
        <v>416</v>
      </c>
      <c r="AB60" s="12">
        <f t="shared" si="20"/>
        <v>1</v>
      </c>
      <c r="AC60" s="12">
        <f t="shared" si="21"/>
        <v>0</v>
      </c>
      <c r="AD60" s="12">
        <f t="shared" si="22"/>
        <v>0</v>
      </c>
      <c r="AE60" s="12">
        <f t="shared" si="23"/>
        <v>0</v>
      </c>
    </row>
    <row r="61" spans="1:31" x14ac:dyDescent="0.15">
      <c r="A61" s="3" t="s">
        <v>155</v>
      </c>
      <c r="B61" s="3" t="s">
        <v>146</v>
      </c>
      <c r="C61" s="3" t="s">
        <v>332</v>
      </c>
      <c r="D61" s="1">
        <f>'P10 BSEP'!$H$5</f>
        <v>1</v>
      </c>
      <c r="E61" s="1">
        <f>'P10 BSEP'!$I$5</f>
        <v>1</v>
      </c>
      <c r="F61" s="1">
        <f>'P10 BSEP'!$J$5</f>
        <v>1</v>
      </c>
      <c r="G61" s="1">
        <f>'P10 BSEP'!$K$5</f>
        <v>0</v>
      </c>
      <c r="H61" s="1">
        <f>'P10 BSEP'!$L$5</f>
        <v>1</v>
      </c>
      <c r="I61" s="1">
        <f>'P10 BSEP'!$M$5</f>
        <v>1</v>
      </c>
      <c r="J61" s="1">
        <f>'P10 BSEP'!$N$5</f>
        <v>0</v>
      </c>
      <c r="K61" s="1">
        <f>'P10 BSEP'!$O$5</f>
        <v>0</v>
      </c>
      <c r="L61" s="1">
        <f>'P10 BSEP'!$P$5</f>
        <v>0</v>
      </c>
      <c r="M61" s="1" t="str">
        <f>'P10 BSEP'!$Q$5</f>
        <v>-</v>
      </c>
      <c r="N61" s="1" t="str">
        <f>'P10 BSEP'!$R$5</f>
        <v>-</v>
      </c>
      <c r="O61" s="1" t="str">
        <f>'P10 BSEP'!$S$5</f>
        <v>-</v>
      </c>
      <c r="P61" s="1" t="str">
        <f>'P10 BSEP'!$T$5</f>
        <v>-</v>
      </c>
      <c r="Q61" s="1" t="str">
        <f>'P10 BSEP'!$U$5</f>
        <v>-</v>
      </c>
      <c r="S61" s="5">
        <f t="shared" si="12"/>
        <v>2</v>
      </c>
      <c r="T61" s="5">
        <f t="shared" si="13"/>
        <v>2</v>
      </c>
      <c r="U61" s="5">
        <f t="shared" si="14"/>
        <v>1</v>
      </c>
      <c r="V61" s="5" t="s">
        <v>416</v>
      </c>
      <c r="W61" s="5">
        <f t="shared" si="16"/>
        <v>1</v>
      </c>
      <c r="X61" s="5">
        <f t="shared" si="17"/>
        <v>0.66666666666666663</v>
      </c>
      <c r="Y61" s="5">
        <f t="shared" si="18"/>
        <v>0.25</v>
      </c>
      <c r="Z61" s="5" t="s">
        <v>416</v>
      </c>
      <c r="AB61" s="1">
        <f t="shared" si="20"/>
        <v>1</v>
      </c>
      <c r="AC61" s="1">
        <f t="shared" si="21"/>
        <v>0</v>
      </c>
      <c r="AD61" s="1">
        <f t="shared" si="22"/>
        <v>0</v>
      </c>
      <c r="AE61" s="1">
        <f t="shared" si="23"/>
        <v>0</v>
      </c>
    </row>
    <row r="62" spans="1:31" x14ac:dyDescent="0.15">
      <c r="A62" s="3" t="s">
        <v>155</v>
      </c>
      <c r="B62" s="3" t="s">
        <v>146</v>
      </c>
      <c r="C62" s="3" t="s">
        <v>333</v>
      </c>
      <c r="D62" s="1">
        <f>'P10 BSEP'!$H$6</f>
        <v>0</v>
      </c>
      <c r="E62" s="1">
        <f>'P10 BSEP'!$I$6</f>
        <v>1</v>
      </c>
      <c r="F62" s="1">
        <f>'P10 BSEP'!$J$6</f>
        <v>1</v>
      </c>
      <c r="G62" s="1">
        <f>'P10 BSEP'!$K$6</f>
        <v>1</v>
      </c>
      <c r="H62" s="1">
        <f>'P10 BSEP'!$L$6</f>
        <v>1</v>
      </c>
      <c r="I62" s="1">
        <f>'P10 BSEP'!$M$6</f>
        <v>1</v>
      </c>
      <c r="J62" s="1">
        <f>'P10 BSEP'!$N$6</f>
        <v>0</v>
      </c>
      <c r="K62" s="1">
        <f>'P10 BSEP'!$O$6</f>
        <v>0</v>
      </c>
      <c r="L62" s="1">
        <f>'P10 BSEP'!$P$6</f>
        <v>0</v>
      </c>
      <c r="M62" s="1" t="str">
        <f>'P10 BSEP'!$Q$6</f>
        <v>-</v>
      </c>
      <c r="N62" s="1" t="str">
        <f>'P10 BSEP'!$R$6</f>
        <v>-</v>
      </c>
      <c r="O62" s="1" t="str">
        <f>'P10 BSEP'!$S$6</f>
        <v>-</v>
      </c>
      <c r="P62" s="1" t="str">
        <f>'P10 BSEP'!$T$6</f>
        <v>-</v>
      </c>
      <c r="Q62" s="1" t="str">
        <f>'P10 BSEP'!$U$6</f>
        <v>-</v>
      </c>
      <c r="S62" s="5">
        <f t="shared" si="12"/>
        <v>1</v>
      </c>
      <c r="T62" s="5">
        <f t="shared" si="13"/>
        <v>3</v>
      </c>
      <c r="U62" s="5">
        <f t="shared" si="14"/>
        <v>1</v>
      </c>
      <c r="V62" s="5" t="s">
        <v>416</v>
      </c>
      <c r="W62" s="5">
        <f t="shared" si="16"/>
        <v>0.5</v>
      </c>
      <c r="X62" s="5">
        <f t="shared" si="17"/>
        <v>1</v>
      </c>
      <c r="Y62" s="5">
        <f t="shared" si="18"/>
        <v>0.25</v>
      </c>
      <c r="Z62" s="5" t="s">
        <v>416</v>
      </c>
      <c r="AB62" s="1">
        <f t="shared" si="20"/>
        <v>0</v>
      </c>
      <c r="AC62" s="1">
        <f t="shared" si="21"/>
        <v>1</v>
      </c>
      <c r="AD62" s="1">
        <f t="shared" si="22"/>
        <v>0</v>
      </c>
      <c r="AE62" s="1">
        <f t="shared" si="23"/>
        <v>0</v>
      </c>
    </row>
    <row r="63" spans="1:31" x14ac:dyDescent="0.15">
      <c r="A63" s="3" t="s">
        <v>155</v>
      </c>
      <c r="B63" s="3" t="s">
        <v>146</v>
      </c>
      <c r="C63" s="3" t="s">
        <v>378</v>
      </c>
      <c r="D63" s="1">
        <f>'P10 BSEP'!$H$7</f>
        <v>1</v>
      </c>
      <c r="E63" s="1">
        <f>'P10 BSEP'!$I$7</f>
        <v>1</v>
      </c>
      <c r="F63" s="1">
        <f>'P10 BSEP'!$J$7</f>
        <v>0</v>
      </c>
      <c r="G63" s="1">
        <f>'P10 BSEP'!$K$7</f>
        <v>1</v>
      </c>
      <c r="H63" s="1">
        <f>'P10 BSEP'!$L$7</f>
        <v>1</v>
      </c>
      <c r="I63" s="1">
        <f>'P10 BSEP'!$M$7</f>
        <v>1</v>
      </c>
      <c r="J63" s="1">
        <f>'P10 BSEP'!$N$7</f>
        <v>0</v>
      </c>
      <c r="K63" s="1">
        <f>'P10 BSEP'!$O$7</f>
        <v>0</v>
      </c>
      <c r="L63" s="1">
        <f>'P10 BSEP'!$P$7</f>
        <v>0</v>
      </c>
      <c r="M63" s="1" t="str">
        <f>'P10 BSEP'!$Q$7</f>
        <v>-</v>
      </c>
      <c r="N63" s="1" t="str">
        <f>'P10 BSEP'!$R$7</f>
        <v>-</v>
      </c>
      <c r="O63" s="1" t="str">
        <f>'P10 BSEP'!$S$7</f>
        <v>-</v>
      </c>
      <c r="P63" s="1" t="str">
        <f>'P10 BSEP'!$T$7</f>
        <v>-</v>
      </c>
      <c r="Q63" s="1" t="str">
        <f>'P10 BSEP'!$U$7</f>
        <v>-</v>
      </c>
      <c r="S63" s="5">
        <f t="shared" si="12"/>
        <v>2</v>
      </c>
      <c r="T63" s="5">
        <f t="shared" si="13"/>
        <v>2</v>
      </c>
      <c r="U63" s="5">
        <f t="shared" si="14"/>
        <v>1</v>
      </c>
      <c r="V63" s="5" t="s">
        <v>416</v>
      </c>
      <c r="W63" s="5">
        <f t="shared" si="16"/>
        <v>1</v>
      </c>
      <c r="X63" s="5">
        <f t="shared" si="17"/>
        <v>0.66666666666666663</v>
      </c>
      <c r="Y63" s="5">
        <f t="shared" si="18"/>
        <v>0.25</v>
      </c>
      <c r="Z63" s="5" t="s">
        <v>416</v>
      </c>
      <c r="AB63" s="1">
        <f t="shared" si="20"/>
        <v>1</v>
      </c>
      <c r="AC63" s="1">
        <f t="shared" si="21"/>
        <v>0</v>
      </c>
      <c r="AD63" s="1">
        <f t="shared" si="22"/>
        <v>0</v>
      </c>
      <c r="AE63" s="1">
        <f t="shared" si="23"/>
        <v>0</v>
      </c>
    </row>
    <row r="64" spans="1:31" x14ac:dyDescent="0.15">
      <c r="A64" s="4" t="s">
        <v>156</v>
      </c>
      <c r="B64" s="4" t="s">
        <v>145</v>
      </c>
      <c r="C64" s="4" t="s">
        <v>332</v>
      </c>
      <c r="D64" s="12">
        <f>'P11 BSE'!$H$5</f>
        <v>1</v>
      </c>
      <c r="E64" s="12">
        <f>'P11 BSE'!$I$5</f>
        <v>1</v>
      </c>
      <c r="F64" s="12">
        <f>'P11 BSE'!$J$5</f>
        <v>1</v>
      </c>
      <c r="G64" s="12">
        <f>'P11 BSE'!$K$5</f>
        <v>1</v>
      </c>
      <c r="H64" s="12">
        <f>'P11 BSE'!$L$5</f>
        <v>1</v>
      </c>
      <c r="I64" s="12">
        <f>'P11 BSE'!$M$5</f>
        <v>1</v>
      </c>
      <c r="J64" s="12">
        <f>'P11 BSE'!$N$5</f>
        <v>0</v>
      </c>
      <c r="K64" s="12">
        <f>'P11 BSE'!$O$5</f>
        <v>1</v>
      </c>
      <c r="L64" s="12">
        <f>'P11 BSE'!$P$5</f>
        <v>1</v>
      </c>
      <c r="M64" s="12">
        <f>'P11 BSE'!$Q$5</f>
        <v>0</v>
      </c>
      <c r="N64" s="12">
        <f>'P11 BSE'!$R$5</f>
        <v>0</v>
      </c>
      <c r="O64" s="12">
        <f>'P11 BSE'!$S$5</f>
        <v>1</v>
      </c>
      <c r="P64" s="12">
        <f>'P11 BSE'!$T$5</f>
        <v>0</v>
      </c>
      <c r="Q64" s="12">
        <f>'P11 BSE'!$U$5</f>
        <v>0</v>
      </c>
      <c r="S64" s="13">
        <f t="shared" si="12"/>
        <v>2</v>
      </c>
      <c r="T64" s="13">
        <f t="shared" si="13"/>
        <v>3</v>
      </c>
      <c r="U64" s="13">
        <f t="shared" si="14"/>
        <v>3</v>
      </c>
      <c r="V64" s="13">
        <f t="shared" si="15"/>
        <v>1</v>
      </c>
      <c r="W64" s="13">
        <f t="shared" si="16"/>
        <v>1</v>
      </c>
      <c r="X64" s="13">
        <f t="shared" si="17"/>
        <v>1</v>
      </c>
      <c r="Y64" s="13">
        <f t="shared" si="18"/>
        <v>0.75</v>
      </c>
      <c r="Z64" s="13">
        <f t="shared" si="19"/>
        <v>0.2</v>
      </c>
      <c r="AB64" s="12">
        <f t="shared" si="20"/>
        <v>1</v>
      </c>
      <c r="AC64" s="12">
        <f t="shared" si="21"/>
        <v>1</v>
      </c>
      <c r="AD64" s="12">
        <f t="shared" si="22"/>
        <v>0</v>
      </c>
      <c r="AE64" s="12">
        <f t="shared" si="23"/>
        <v>0</v>
      </c>
    </row>
    <row r="65" spans="1:31" x14ac:dyDescent="0.15">
      <c r="A65" s="4" t="s">
        <v>156</v>
      </c>
      <c r="B65" s="4" t="s">
        <v>145</v>
      </c>
      <c r="C65" s="4" t="s">
        <v>333</v>
      </c>
      <c r="D65" s="12">
        <f>'P11 BSE'!$H$6</f>
        <v>1</v>
      </c>
      <c r="E65" s="12">
        <f>'P11 BSE'!$I$6</f>
        <v>1</v>
      </c>
      <c r="F65" s="12">
        <f>'P11 BSE'!$J$6</f>
        <v>1</v>
      </c>
      <c r="G65" s="12">
        <f>'P11 BSE'!$K$6</f>
        <v>0</v>
      </c>
      <c r="H65" s="12">
        <f>'P11 BSE'!$L$6</f>
        <v>0</v>
      </c>
      <c r="I65" s="12">
        <f>'P11 BSE'!$M$6</f>
        <v>0</v>
      </c>
      <c r="J65" s="12">
        <f>'P11 BSE'!$N$6</f>
        <v>0</v>
      </c>
      <c r="K65" s="12">
        <f>'P11 BSE'!$O$6</f>
        <v>1</v>
      </c>
      <c r="L65" s="12">
        <f>'P11 BSE'!$P$6</f>
        <v>1</v>
      </c>
      <c r="M65" s="12">
        <f>'P11 BSE'!$Q$6</f>
        <v>1</v>
      </c>
      <c r="N65" s="12">
        <f>'P11 BSE'!$R$6</f>
        <v>1</v>
      </c>
      <c r="O65" s="12">
        <f>'P11 BSE'!$S$6</f>
        <v>0</v>
      </c>
      <c r="P65" s="12">
        <f>'P11 BSE'!$T$6</f>
        <v>0</v>
      </c>
      <c r="Q65" s="12">
        <f>'P11 BSE'!$U$6</f>
        <v>1</v>
      </c>
      <c r="S65" s="13">
        <f t="shared" si="12"/>
        <v>2</v>
      </c>
      <c r="T65" s="13">
        <f t="shared" si="13"/>
        <v>1</v>
      </c>
      <c r="U65" s="13">
        <f t="shared" si="14"/>
        <v>2</v>
      </c>
      <c r="V65" s="13">
        <f t="shared" si="15"/>
        <v>3</v>
      </c>
      <c r="W65" s="13">
        <f t="shared" si="16"/>
        <v>1</v>
      </c>
      <c r="X65" s="13">
        <f t="shared" si="17"/>
        <v>0.33333333333333331</v>
      </c>
      <c r="Y65" s="13">
        <f t="shared" si="18"/>
        <v>0.5</v>
      </c>
      <c r="Z65" s="13">
        <f t="shared" si="19"/>
        <v>0.6</v>
      </c>
      <c r="AB65" s="12">
        <f t="shared" si="20"/>
        <v>1</v>
      </c>
      <c r="AC65" s="12">
        <f t="shared" si="21"/>
        <v>0</v>
      </c>
      <c r="AD65" s="12">
        <f t="shared" si="22"/>
        <v>0</v>
      </c>
      <c r="AE65" s="12">
        <f t="shared" si="23"/>
        <v>0</v>
      </c>
    </row>
    <row r="66" spans="1:31" x14ac:dyDescent="0.15">
      <c r="A66" s="4" t="s">
        <v>156</v>
      </c>
      <c r="B66" s="4" t="s">
        <v>145</v>
      </c>
      <c r="C66" s="4" t="s">
        <v>378</v>
      </c>
      <c r="D66" s="12">
        <f>'P11 BSE'!$H$7</f>
        <v>1</v>
      </c>
      <c r="E66" s="12">
        <f>'P11 BSE'!$I$7</f>
        <v>1</v>
      </c>
      <c r="F66" s="12">
        <f>'P11 BSE'!$J$7</f>
        <v>0</v>
      </c>
      <c r="G66" s="12">
        <f>'P11 BSE'!$K$7</f>
        <v>1</v>
      </c>
      <c r="H66" s="12">
        <f>'P11 BSE'!$L$7</f>
        <v>1</v>
      </c>
      <c r="I66" s="12">
        <f>'P11 BSE'!$M$7</f>
        <v>1</v>
      </c>
      <c r="J66" s="12">
        <f>'P11 BSE'!$N$7</f>
        <v>1</v>
      </c>
      <c r="K66" s="12">
        <f>'P11 BSE'!$O$7</f>
        <v>1</v>
      </c>
      <c r="L66" s="12">
        <f>'P11 BSE'!$P$7</f>
        <v>1</v>
      </c>
      <c r="M66" s="12">
        <f>'P11 BSE'!$Q$7</f>
        <v>1</v>
      </c>
      <c r="N66" s="12">
        <f>'P11 BSE'!$R$7</f>
        <v>0</v>
      </c>
      <c r="O66" s="12">
        <f>'P11 BSE'!$S$7</f>
        <v>0</v>
      </c>
      <c r="P66" s="12">
        <f>'P11 BSE'!$T$7</f>
        <v>0</v>
      </c>
      <c r="Q66" s="12">
        <f>'P11 BSE'!$U$7</f>
        <v>1</v>
      </c>
      <c r="S66" s="13">
        <f t="shared" si="12"/>
        <v>2</v>
      </c>
      <c r="T66" s="13">
        <f t="shared" si="13"/>
        <v>2</v>
      </c>
      <c r="U66" s="13">
        <f t="shared" si="14"/>
        <v>4</v>
      </c>
      <c r="V66" s="13">
        <f t="shared" si="15"/>
        <v>2</v>
      </c>
      <c r="W66" s="13">
        <f t="shared" si="16"/>
        <v>1</v>
      </c>
      <c r="X66" s="13">
        <f t="shared" si="17"/>
        <v>0.66666666666666663</v>
      </c>
      <c r="Y66" s="13">
        <f t="shared" si="18"/>
        <v>1</v>
      </c>
      <c r="Z66" s="13">
        <f t="shared" si="19"/>
        <v>0.4</v>
      </c>
      <c r="AB66" s="12">
        <f t="shared" si="20"/>
        <v>1</v>
      </c>
      <c r="AC66" s="12">
        <f t="shared" si="21"/>
        <v>0</v>
      </c>
      <c r="AD66" s="12">
        <f t="shared" si="22"/>
        <v>1</v>
      </c>
      <c r="AE66" s="12">
        <f t="shared" si="23"/>
        <v>0</v>
      </c>
    </row>
    <row r="67" spans="1:31" x14ac:dyDescent="0.15">
      <c r="A67" s="3" t="s">
        <v>156</v>
      </c>
      <c r="B67" s="3" t="s">
        <v>146</v>
      </c>
      <c r="C67" s="3" t="s">
        <v>332</v>
      </c>
      <c r="D67" s="1">
        <f>'P11 BSEP'!$H$5</f>
        <v>1</v>
      </c>
      <c r="E67" s="1">
        <f>'P11 BSEP'!$I$5</f>
        <v>1</v>
      </c>
      <c r="F67" s="1">
        <f>'P11 BSEP'!$J$5</f>
        <v>1</v>
      </c>
      <c r="G67" s="1">
        <f>'P11 BSEP'!$K$5</f>
        <v>1</v>
      </c>
      <c r="H67" s="1">
        <f>'P11 BSEP'!$L$5</f>
        <v>1</v>
      </c>
      <c r="I67" s="1">
        <f>'P11 BSEP'!$M$5</f>
        <v>0</v>
      </c>
      <c r="J67" s="1">
        <f>'P11 BSEP'!$N$5</f>
        <v>1</v>
      </c>
      <c r="K67" s="1">
        <f>'P11 BSEP'!$O$5</f>
        <v>0</v>
      </c>
      <c r="L67" s="1">
        <f>'P11 BSEP'!$P$5</f>
        <v>1</v>
      </c>
      <c r="M67" s="1">
        <f>'P11 BSEP'!$Q$5</f>
        <v>0</v>
      </c>
      <c r="N67" s="1">
        <f>'P11 BSEP'!$R$5</f>
        <v>0</v>
      </c>
      <c r="O67" s="1">
        <f>'P11 BSEP'!$S$5</f>
        <v>1</v>
      </c>
      <c r="P67" s="1">
        <f>'P11 BSEP'!$T$5</f>
        <v>1</v>
      </c>
      <c r="Q67" s="1">
        <f>'P11 BSEP'!$U$5</f>
        <v>1</v>
      </c>
      <c r="S67" s="5">
        <f t="shared" si="12"/>
        <v>2</v>
      </c>
      <c r="T67" s="5">
        <f t="shared" si="13"/>
        <v>3</v>
      </c>
      <c r="U67" s="5">
        <f t="shared" si="14"/>
        <v>2</v>
      </c>
      <c r="V67" s="5">
        <f t="shared" si="15"/>
        <v>3</v>
      </c>
      <c r="W67" s="5">
        <f t="shared" si="16"/>
        <v>1</v>
      </c>
      <c r="X67" s="5">
        <f t="shared" si="17"/>
        <v>1</v>
      </c>
      <c r="Y67" s="5">
        <f t="shared" si="18"/>
        <v>0.5</v>
      </c>
      <c r="Z67" s="5">
        <f t="shared" si="19"/>
        <v>0.6</v>
      </c>
      <c r="AB67" s="1">
        <f t="shared" si="20"/>
        <v>1</v>
      </c>
      <c r="AC67" s="1">
        <f t="shared" si="21"/>
        <v>1</v>
      </c>
      <c r="AD67" s="1">
        <f t="shared" si="22"/>
        <v>0</v>
      </c>
      <c r="AE67" s="1">
        <f t="shared" si="23"/>
        <v>0</v>
      </c>
    </row>
    <row r="68" spans="1:31" x14ac:dyDescent="0.15">
      <c r="A68" s="3" t="s">
        <v>156</v>
      </c>
      <c r="B68" s="3" t="s">
        <v>146</v>
      </c>
      <c r="C68" s="3" t="s">
        <v>333</v>
      </c>
      <c r="D68" s="1">
        <f>'P11 BSEP'!$H$6</f>
        <v>1</v>
      </c>
      <c r="E68" s="1">
        <f>'P11 BSEP'!$I$6</f>
        <v>1</v>
      </c>
      <c r="F68" s="1">
        <f>'P11 BSEP'!$J$6</f>
        <v>0</v>
      </c>
      <c r="G68" s="1">
        <f>'P11 BSEP'!$K$6</f>
        <v>0</v>
      </c>
      <c r="H68" s="1">
        <f>'P11 BSEP'!$L$6</f>
        <v>1</v>
      </c>
      <c r="I68" s="1">
        <f>'P11 BSEP'!$M$6</f>
        <v>1</v>
      </c>
      <c r="J68" s="1">
        <f>'P11 BSEP'!$N$6</f>
        <v>1</v>
      </c>
      <c r="K68" s="1">
        <f>'P11 BSEP'!$O$6</f>
        <v>1</v>
      </c>
      <c r="L68" s="1">
        <f>'P11 BSEP'!$P$6</f>
        <v>1</v>
      </c>
      <c r="M68" s="1">
        <f>'P11 BSEP'!$Q$6</f>
        <v>0</v>
      </c>
      <c r="N68" s="1">
        <f>'P11 BSEP'!$R$6</f>
        <v>0</v>
      </c>
      <c r="O68" s="1">
        <f>'P11 BSEP'!$S$6</f>
        <v>0</v>
      </c>
      <c r="P68" s="1">
        <f>'P11 BSEP'!$T$6</f>
        <v>0</v>
      </c>
      <c r="Q68" s="1">
        <f>'P11 BSEP'!$U$6</f>
        <v>1</v>
      </c>
      <c r="S68" s="5">
        <f t="shared" si="12"/>
        <v>2</v>
      </c>
      <c r="T68" s="5">
        <f t="shared" si="13"/>
        <v>1</v>
      </c>
      <c r="U68" s="5">
        <f t="shared" si="14"/>
        <v>4</v>
      </c>
      <c r="V68" s="5">
        <f t="shared" si="15"/>
        <v>1</v>
      </c>
      <c r="W68" s="5">
        <f t="shared" si="16"/>
        <v>1</v>
      </c>
      <c r="X68" s="5">
        <f t="shared" si="17"/>
        <v>0.33333333333333331</v>
      </c>
      <c r="Y68" s="5">
        <f t="shared" si="18"/>
        <v>1</v>
      </c>
      <c r="Z68" s="5">
        <f t="shared" si="19"/>
        <v>0.2</v>
      </c>
      <c r="AB68" s="1">
        <f t="shared" ref="AB68:AB87" si="24">IF(SUM(D68:E68)=2,1,0)</f>
        <v>1</v>
      </c>
      <c r="AC68" s="1">
        <f t="shared" ref="AC68:AC87" si="25">IF(SUM(F68:H68)=3,1,0)</f>
        <v>0</v>
      </c>
      <c r="AD68" s="1">
        <f t="shared" ref="AD68:AD87" si="26">IF(SUM(I68:L68)=4,1,0)</f>
        <v>1</v>
      </c>
      <c r="AE68" s="1">
        <f t="shared" ref="AE68:AE87" si="27">IF(SUM(M68:Q68)=5,1,0)</f>
        <v>0</v>
      </c>
    </row>
    <row r="69" spans="1:31" x14ac:dyDescent="0.15">
      <c r="A69" s="3" t="s">
        <v>156</v>
      </c>
      <c r="B69" s="3" t="s">
        <v>146</v>
      </c>
      <c r="C69" s="3" t="s">
        <v>378</v>
      </c>
      <c r="D69" s="1">
        <f>'P11 BSEP'!$H$7</f>
        <v>1</v>
      </c>
      <c r="E69" s="1">
        <f>'P11 BSEP'!$I$7</f>
        <v>1</v>
      </c>
      <c r="F69" s="1">
        <f>'P11 BSEP'!$J$7</f>
        <v>1</v>
      </c>
      <c r="G69" s="1">
        <f>'P11 BSEP'!$K$7</f>
        <v>1</v>
      </c>
      <c r="H69" s="1">
        <f>'P11 BSEP'!$L$7</f>
        <v>0</v>
      </c>
      <c r="I69" s="1">
        <f>'P11 BSEP'!$M$7</f>
        <v>1</v>
      </c>
      <c r="J69" s="1">
        <f>'P11 BSEP'!$N$7</f>
        <v>0</v>
      </c>
      <c r="K69" s="1">
        <f>'P11 BSEP'!$O$7</f>
        <v>0</v>
      </c>
      <c r="L69" s="1">
        <f>'P11 BSEP'!$P$7</f>
        <v>1</v>
      </c>
      <c r="M69" s="1">
        <f>'P11 BSEP'!$Q$7</f>
        <v>0</v>
      </c>
      <c r="N69" s="1">
        <f>'P11 BSEP'!$R$7</f>
        <v>0</v>
      </c>
      <c r="O69" s="1">
        <f>'P11 BSEP'!$S$7</f>
        <v>0</v>
      </c>
      <c r="P69" s="1">
        <f>'P11 BSEP'!$T$7</f>
        <v>0</v>
      </c>
      <c r="Q69" s="1">
        <f>'P11 BSEP'!$U$7</f>
        <v>0</v>
      </c>
      <c r="S69" s="5">
        <f t="shared" si="12"/>
        <v>2</v>
      </c>
      <c r="T69" s="5">
        <f t="shared" si="13"/>
        <v>2</v>
      </c>
      <c r="U69" s="5">
        <f t="shared" si="14"/>
        <v>2</v>
      </c>
      <c r="V69" s="5">
        <f t="shared" si="15"/>
        <v>0</v>
      </c>
      <c r="W69" s="5">
        <f t="shared" si="16"/>
        <v>1</v>
      </c>
      <c r="X69" s="5">
        <f t="shared" si="17"/>
        <v>0.66666666666666663</v>
      </c>
      <c r="Y69" s="5">
        <f t="shared" si="18"/>
        <v>0.5</v>
      </c>
      <c r="Z69" s="5">
        <f t="shared" si="19"/>
        <v>0</v>
      </c>
      <c r="AB69" s="1">
        <f t="shared" si="24"/>
        <v>1</v>
      </c>
      <c r="AC69" s="1">
        <f t="shared" si="25"/>
        <v>0</v>
      </c>
      <c r="AD69" s="1">
        <f t="shared" si="26"/>
        <v>0</v>
      </c>
      <c r="AE69" s="1">
        <f t="shared" si="27"/>
        <v>0</v>
      </c>
    </row>
    <row r="70" spans="1:31" x14ac:dyDescent="0.15">
      <c r="A70" s="4" t="s">
        <v>157</v>
      </c>
      <c r="B70" s="4" t="s">
        <v>145</v>
      </c>
      <c r="C70" s="4" t="s">
        <v>332</v>
      </c>
      <c r="D70" s="12">
        <f>'P12 BSE'!$H$5</f>
        <v>1</v>
      </c>
      <c r="E70" s="12">
        <f>'P12 BSE'!$I$5</f>
        <v>1</v>
      </c>
      <c r="F70" s="12">
        <f>'P12 BSE'!$J$5</f>
        <v>1</v>
      </c>
      <c r="G70" s="12">
        <f>'P12 BSE'!$K$5</f>
        <v>1</v>
      </c>
      <c r="H70" s="12">
        <f>'P12 BSE'!$L$5</f>
        <v>1</v>
      </c>
      <c r="I70" s="12">
        <f>'P12 BSE'!$M$5</f>
        <v>1</v>
      </c>
      <c r="J70" s="12">
        <f>'P12 BSE'!$N$5</f>
        <v>0</v>
      </c>
      <c r="K70" s="12">
        <f>'P12 BSE'!$O$5</f>
        <v>0</v>
      </c>
      <c r="L70" s="12">
        <f>'P12 BSE'!$P$5</f>
        <v>0</v>
      </c>
      <c r="M70" s="12">
        <f>'P12 BSE'!$Q$5</f>
        <v>1</v>
      </c>
      <c r="N70" s="12">
        <f>'P12 BSE'!$R$5</f>
        <v>0</v>
      </c>
      <c r="O70" s="12">
        <f>'P12 BSE'!$S$5</f>
        <v>0</v>
      </c>
      <c r="P70" s="12">
        <f>'P12 BSE'!$T$5</f>
        <v>0</v>
      </c>
      <c r="Q70" s="12">
        <f>'P12 BSE'!$U$5</f>
        <v>0</v>
      </c>
      <c r="S70" s="13">
        <f t="shared" si="12"/>
        <v>2</v>
      </c>
      <c r="T70" s="13">
        <f t="shared" si="13"/>
        <v>3</v>
      </c>
      <c r="U70" s="13">
        <f t="shared" si="14"/>
        <v>1</v>
      </c>
      <c r="V70" s="13">
        <f t="shared" si="15"/>
        <v>1</v>
      </c>
      <c r="W70" s="13">
        <f t="shared" si="16"/>
        <v>1</v>
      </c>
      <c r="X70" s="13">
        <f t="shared" si="17"/>
        <v>1</v>
      </c>
      <c r="Y70" s="13">
        <f t="shared" si="18"/>
        <v>0.25</v>
      </c>
      <c r="Z70" s="13">
        <f t="shared" si="19"/>
        <v>0.2</v>
      </c>
      <c r="AB70" s="12">
        <f t="shared" si="24"/>
        <v>1</v>
      </c>
      <c r="AC70" s="12">
        <f t="shared" si="25"/>
        <v>1</v>
      </c>
      <c r="AD70" s="12">
        <f t="shared" si="26"/>
        <v>0</v>
      </c>
      <c r="AE70" s="12">
        <f t="shared" si="27"/>
        <v>0</v>
      </c>
    </row>
    <row r="71" spans="1:31" x14ac:dyDescent="0.15">
      <c r="A71" s="4" t="s">
        <v>157</v>
      </c>
      <c r="B71" s="4" t="s">
        <v>145</v>
      </c>
      <c r="C71" s="4" t="s">
        <v>333</v>
      </c>
      <c r="D71" s="12">
        <f>'P12 BSE'!$H$6</f>
        <v>1</v>
      </c>
      <c r="E71" s="12">
        <f>'P12 BSE'!$I$6</f>
        <v>1</v>
      </c>
      <c r="F71" s="12">
        <f>'P12 BSE'!$J$6</f>
        <v>1</v>
      </c>
      <c r="G71" s="12">
        <f>'P12 BSE'!$K$6</f>
        <v>1</v>
      </c>
      <c r="H71" s="12">
        <f>'P12 BSE'!$L$6</f>
        <v>1</v>
      </c>
      <c r="I71" s="12">
        <f>'P12 BSE'!$M$6</f>
        <v>1</v>
      </c>
      <c r="J71" s="12">
        <f>'P12 BSE'!$N$6</f>
        <v>1</v>
      </c>
      <c r="K71" s="12">
        <f>'P12 BSE'!$O$6</f>
        <v>1</v>
      </c>
      <c r="L71" s="12">
        <f>'P12 BSE'!$P$6</f>
        <v>1</v>
      </c>
      <c r="M71" s="12">
        <f>'P12 BSE'!$Q$6</f>
        <v>1</v>
      </c>
      <c r="N71" s="12">
        <f>'P12 BSE'!$R$6</f>
        <v>1</v>
      </c>
      <c r="O71" s="12">
        <f>'P12 BSE'!$S$6</f>
        <v>1</v>
      </c>
      <c r="P71" s="12">
        <f>'P12 BSE'!$T$6</f>
        <v>1</v>
      </c>
      <c r="Q71" s="12">
        <f>'P12 BSE'!$U$6</f>
        <v>1</v>
      </c>
      <c r="S71" s="13">
        <f t="shared" si="12"/>
        <v>2</v>
      </c>
      <c r="T71" s="13">
        <f t="shared" si="13"/>
        <v>3</v>
      </c>
      <c r="U71" s="13">
        <f t="shared" si="14"/>
        <v>4</v>
      </c>
      <c r="V71" s="13">
        <f t="shared" si="15"/>
        <v>5</v>
      </c>
      <c r="W71" s="13">
        <f t="shared" si="16"/>
        <v>1</v>
      </c>
      <c r="X71" s="13">
        <f t="shared" si="17"/>
        <v>1</v>
      </c>
      <c r="Y71" s="13">
        <f t="shared" si="18"/>
        <v>1</v>
      </c>
      <c r="Z71" s="13">
        <f t="shared" si="19"/>
        <v>1</v>
      </c>
      <c r="AB71" s="12">
        <f t="shared" si="24"/>
        <v>1</v>
      </c>
      <c r="AC71" s="12">
        <f t="shared" si="25"/>
        <v>1</v>
      </c>
      <c r="AD71" s="12">
        <f t="shared" si="26"/>
        <v>1</v>
      </c>
      <c r="AE71" s="12">
        <f t="shared" si="27"/>
        <v>1</v>
      </c>
    </row>
    <row r="72" spans="1:31" x14ac:dyDescent="0.15">
      <c r="A72" s="4" t="s">
        <v>157</v>
      </c>
      <c r="B72" s="4" t="s">
        <v>145</v>
      </c>
      <c r="C72" s="4" t="s">
        <v>378</v>
      </c>
      <c r="D72" s="12">
        <f>'P12 BSE'!$H$7</f>
        <v>1</v>
      </c>
      <c r="E72" s="12">
        <f>'P12 BSE'!$I$7</f>
        <v>1</v>
      </c>
      <c r="F72" s="12">
        <f>'P12 BSE'!$J$7</f>
        <v>1</v>
      </c>
      <c r="G72" s="12">
        <f>'P12 BSE'!$K$7</f>
        <v>1</v>
      </c>
      <c r="H72" s="12">
        <f>'P12 BSE'!$L$7</f>
        <v>0</v>
      </c>
      <c r="I72" s="12">
        <f>'P12 BSE'!$M$7</f>
        <v>0</v>
      </c>
      <c r="J72" s="12">
        <f>'P12 BSE'!$N$7</f>
        <v>0</v>
      </c>
      <c r="K72" s="12">
        <f>'P12 BSE'!$O$7</f>
        <v>0</v>
      </c>
      <c r="L72" s="12">
        <f>'P12 BSE'!$P$7</f>
        <v>0</v>
      </c>
      <c r="M72" s="12">
        <f>'P12 BSE'!$Q$7</f>
        <v>1</v>
      </c>
      <c r="N72" s="12">
        <f>'P12 BSE'!$R$7</f>
        <v>1</v>
      </c>
      <c r="O72" s="12">
        <f>'P12 BSE'!$S$7</f>
        <v>0</v>
      </c>
      <c r="P72" s="12">
        <f>'P12 BSE'!$T$7</f>
        <v>1</v>
      </c>
      <c r="Q72" s="12">
        <f>'P12 BSE'!$U$7</f>
        <v>1</v>
      </c>
      <c r="S72" s="13">
        <f t="shared" si="12"/>
        <v>2</v>
      </c>
      <c r="T72" s="13">
        <f t="shared" si="13"/>
        <v>2</v>
      </c>
      <c r="U72" s="13">
        <f t="shared" si="14"/>
        <v>0</v>
      </c>
      <c r="V72" s="13">
        <f t="shared" si="15"/>
        <v>4</v>
      </c>
      <c r="W72" s="13">
        <f t="shared" si="16"/>
        <v>1</v>
      </c>
      <c r="X72" s="13">
        <f t="shared" si="17"/>
        <v>0.66666666666666663</v>
      </c>
      <c r="Y72" s="13">
        <f t="shared" si="18"/>
        <v>0</v>
      </c>
      <c r="Z72" s="13">
        <f t="shared" si="19"/>
        <v>0.8</v>
      </c>
      <c r="AB72" s="12">
        <f t="shared" si="24"/>
        <v>1</v>
      </c>
      <c r="AC72" s="12">
        <f t="shared" si="25"/>
        <v>0</v>
      </c>
      <c r="AD72" s="12">
        <f t="shared" si="26"/>
        <v>0</v>
      </c>
      <c r="AE72" s="12">
        <f t="shared" si="27"/>
        <v>0</v>
      </c>
    </row>
    <row r="73" spans="1:31" x14ac:dyDescent="0.15">
      <c r="A73" s="3" t="s">
        <v>157</v>
      </c>
      <c r="B73" s="3" t="s">
        <v>146</v>
      </c>
      <c r="C73" s="3" t="s">
        <v>332</v>
      </c>
      <c r="D73" s="1">
        <f>'P12 BSEP'!$H$5</f>
        <v>1</v>
      </c>
      <c r="E73" s="1">
        <f>'P12 BSEP'!$I$5</f>
        <v>1</v>
      </c>
      <c r="F73" s="1">
        <f>'P12 BSEP'!$J$5</f>
        <v>1</v>
      </c>
      <c r="G73" s="1">
        <f>'P12 BSEP'!$K$5</f>
        <v>1</v>
      </c>
      <c r="H73" s="1">
        <f>'P12 BSEP'!$L$5</f>
        <v>1</v>
      </c>
      <c r="I73" s="1">
        <f>'P12 BSEP'!$M$5</f>
        <v>1</v>
      </c>
      <c r="J73" s="1">
        <f>'P12 BSEP'!$N$5</f>
        <v>1</v>
      </c>
      <c r="K73" s="1">
        <f>'P12 BSEP'!$O$5</f>
        <v>1</v>
      </c>
      <c r="L73" s="1">
        <f>'P12 BSEP'!$P$5</f>
        <v>1</v>
      </c>
      <c r="M73" s="1">
        <f>'P12 BSEP'!$Q$5</f>
        <v>1</v>
      </c>
      <c r="N73" s="1">
        <f>'P12 BSEP'!$R$5</f>
        <v>0</v>
      </c>
      <c r="O73" s="1">
        <f>'P12 BSEP'!$S$5</f>
        <v>0</v>
      </c>
      <c r="P73" s="1">
        <f>'P12 BSEP'!$T$5</f>
        <v>0</v>
      </c>
      <c r="Q73" s="1">
        <f>'P12 BSEP'!$U$5</f>
        <v>1</v>
      </c>
      <c r="S73" s="5">
        <f t="shared" si="12"/>
        <v>2</v>
      </c>
      <c r="T73" s="5">
        <f t="shared" si="13"/>
        <v>3</v>
      </c>
      <c r="U73" s="5">
        <f t="shared" si="14"/>
        <v>4</v>
      </c>
      <c r="V73" s="5">
        <f t="shared" si="15"/>
        <v>2</v>
      </c>
      <c r="W73" s="5">
        <f t="shared" si="16"/>
        <v>1</v>
      </c>
      <c r="X73" s="5">
        <f t="shared" si="17"/>
        <v>1</v>
      </c>
      <c r="Y73" s="5">
        <f t="shared" si="18"/>
        <v>1</v>
      </c>
      <c r="Z73" s="5">
        <f t="shared" si="19"/>
        <v>0.4</v>
      </c>
      <c r="AB73" s="1">
        <f t="shared" si="24"/>
        <v>1</v>
      </c>
      <c r="AC73" s="1">
        <f t="shared" si="25"/>
        <v>1</v>
      </c>
      <c r="AD73" s="1">
        <f t="shared" si="26"/>
        <v>1</v>
      </c>
      <c r="AE73" s="1">
        <f t="shared" si="27"/>
        <v>0</v>
      </c>
    </row>
    <row r="74" spans="1:31" x14ac:dyDescent="0.15">
      <c r="A74" s="3" t="s">
        <v>157</v>
      </c>
      <c r="B74" s="3" t="s">
        <v>146</v>
      </c>
      <c r="C74" s="3" t="s">
        <v>333</v>
      </c>
      <c r="D74" s="1">
        <f>'P12 BSEP'!$H$6</f>
        <v>1</v>
      </c>
      <c r="E74" s="1">
        <f>'P12 BSEP'!$I$6</f>
        <v>1</v>
      </c>
      <c r="F74" s="1">
        <f>'P12 BSEP'!$J$6</f>
        <v>1</v>
      </c>
      <c r="G74" s="1">
        <f>'P12 BSEP'!$K$6</f>
        <v>1</v>
      </c>
      <c r="H74" s="1">
        <f>'P12 BSEP'!$L$6</f>
        <v>1</v>
      </c>
      <c r="I74" s="1">
        <f>'P12 BSEP'!$M$6</f>
        <v>0</v>
      </c>
      <c r="J74" s="1">
        <f>'P12 BSEP'!$N$6</f>
        <v>0</v>
      </c>
      <c r="K74" s="1">
        <f>'P12 BSEP'!$O$6</f>
        <v>1</v>
      </c>
      <c r="L74" s="1">
        <f>'P12 BSEP'!$P$6</f>
        <v>1</v>
      </c>
      <c r="M74" s="1">
        <f>'P12 BSEP'!$Q$6</f>
        <v>1</v>
      </c>
      <c r="N74" s="1">
        <f>'P12 BSEP'!$R$6</f>
        <v>1</v>
      </c>
      <c r="O74" s="1">
        <f>'P12 BSEP'!$S$6</f>
        <v>1</v>
      </c>
      <c r="P74" s="1">
        <f>'P12 BSEP'!$T$6</f>
        <v>0</v>
      </c>
      <c r="Q74" s="1">
        <f>'P12 BSEP'!$U$6</f>
        <v>1</v>
      </c>
      <c r="S74" s="5">
        <f t="shared" si="12"/>
        <v>2</v>
      </c>
      <c r="T74" s="5">
        <f t="shared" si="13"/>
        <v>3</v>
      </c>
      <c r="U74" s="5">
        <f t="shared" si="14"/>
        <v>2</v>
      </c>
      <c r="V74" s="5">
        <f t="shared" si="15"/>
        <v>4</v>
      </c>
      <c r="W74" s="5">
        <f t="shared" si="16"/>
        <v>1</v>
      </c>
      <c r="X74" s="5">
        <f t="shared" si="17"/>
        <v>1</v>
      </c>
      <c r="Y74" s="5">
        <f t="shared" si="18"/>
        <v>0.5</v>
      </c>
      <c r="Z74" s="5">
        <f t="shared" si="19"/>
        <v>0.8</v>
      </c>
      <c r="AB74" s="1">
        <f t="shared" si="24"/>
        <v>1</v>
      </c>
      <c r="AC74" s="1">
        <f t="shared" si="25"/>
        <v>1</v>
      </c>
      <c r="AD74" s="1">
        <f t="shared" si="26"/>
        <v>0</v>
      </c>
      <c r="AE74" s="1">
        <f t="shared" si="27"/>
        <v>0</v>
      </c>
    </row>
    <row r="75" spans="1:31" x14ac:dyDescent="0.15">
      <c r="A75" s="3" t="s">
        <v>157</v>
      </c>
      <c r="B75" s="3" t="s">
        <v>146</v>
      </c>
      <c r="C75" s="3" t="s">
        <v>378</v>
      </c>
      <c r="D75" s="1">
        <f>'P12 BSEP'!$H$7</f>
        <v>1</v>
      </c>
      <c r="E75" s="1">
        <f>'P12 BSEP'!$I$7</f>
        <v>1</v>
      </c>
      <c r="F75" s="1">
        <f>'P12 BSEP'!$J$7</f>
        <v>1</v>
      </c>
      <c r="G75" s="1">
        <f>'P12 BSEP'!$K$7</f>
        <v>1</v>
      </c>
      <c r="H75" s="1">
        <f>'P12 BSEP'!$L$7</f>
        <v>1</v>
      </c>
      <c r="I75" s="1">
        <f>'P12 BSEP'!$M$7</f>
        <v>0</v>
      </c>
      <c r="J75" s="1">
        <f>'P12 BSEP'!$N$7</f>
        <v>0</v>
      </c>
      <c r="K75" s="1">
        <f>'P12 BSEP'!$O$7</f>
        <v>0</v>
      </c>
      <c r="L75" s="1">
        <f>'P12 BSEP'!$P$7</f>
        <v>0</v>
      </c>
      <c r="M75" s="1">
        <f>'P12 BSEP'!$Q$7</f>
        <v>1</v>
      </c>
      <c r="N75" s="1">
        <f>'P12 BSEP'!$R$7</f>
        <v>1</v>
      </c>
      <c r="O75" s="1">
        <f>'P12 BSEP'!$S$7</f>
        <v>1</v>
      </c>
      <c r="P75" s="1">
        <f>'P12 BSEP'!$T$7</f>
        <v>0</v>
      </c>
      <c r="Q75" s="1">
        <f>'P12 BSEP'!$U$7</f>
        <v>1</v>
      </c>
      <c r="S75" s="5">
        <f t="shared" si="12"/>
        <v>2</v>
      </c>
      <c r="T75" s="5">
        <f t="shared" si="13"/>
        <v>3</v>
      </c>
      <c r="U75" s="5">
        <f t="shared" si="14"/>
        <v>0</v>
      </c>
      <c r="V75" s="5">
        <f t="shared" si="15"/>
        <v>4</v>
      </c>
      <c r="W75" s="5">
        <f t="shared" si="16"/>
        <v>1</v>
      </c>
      <c r="X75" s="5">
        <f t="shared" si="17"/>
        <v>1</v>
      </c>
      <c r="Y75" s="5">
        <f t="shared" si="18"/>
        <v>0</v>
      </c>
      <c r="Z75" s="5">
        <f t="shared" si="19"/>
        <v>0.8</v>
      </c>
      <c r="AB75" s="1">
        <f t="shared" si="24"/>
        <v>1</v>
      </c>
      <c r="AC75" s="1">
        <f t="shared" si="25"/>
        <v>1</v>
      </c>
      <c r="AD75" s="1">
        <f t="shared" si="26"/>
        <v>0</v>
      </c>
      <c r="AE75" s="1">
        <f t="shared" si="27"/>
        <v>0</v>
      </c>
    </row>
    <row r="76" spans="1:31" x14ac:dyDescent="0.15">
      <c r="A76" s="4" t="s">
        <v>158</v>
      </c>
      <c r="B76" s="4" t="s">
        <v>145</v>
      </c>
      <c r="C76" s="4" t="s">
        <v>332</v>
      </c>
      <c r="D76" s="12">
        <f>'P13 BSE'!$H$5</f>
        <v>1</v>
      </c>
      <c r="E76" s="12">
        <f>'P13 BSE'!$I$5</f>
        <v>1</v>
      </c>
      <c r="F76" s="12">
        <f>'P13 BSE'!$J$5</f>
        <v>1</v>
      </c>
      <c r="G76" s="12">
        <f>'P13 BSE'!$K$5</f>
        <v>1</v>
      </c>
      <c r="H76" s="12">
        <f>'P13 BSE'!$L$5</f>
        <v>1</v>
      </c>
      <c r="I76" s="12">
        <f>'P13 BSE'!$M$5</f>
        <v>1</v>
      </c>
      <c r="J76" s="12">
        <f>'P13 BSE'!$N$5</f>
        <v>1</v>
      </c>
      <c r="K76" s="12">
        <f>'P13 BSE'!$O$5</f>
        <v>0</v>
      </c>
      <c r="L76" s="12">
        <f>'P13 BSE'!$P$5</f>
        <v>1</v>
      </c>
      <c r="M76" s="12" t="str">
        <f>'P13 BSE'!$Q$5</f>
        <v>-</v>
      </c>
      <c r="N76" s="12" t="str">
        <f>'P13 BSE'!$R$5</f>
        <v>-</v>
      </c>
      <c r="O76" s="12" t="str">
        <f>'P13 BSE'!$S$5</f>
        <v>-</v>
      </c>
      <c r="P76" s="12" t="str">
        <f>'P13 BSE'!$T$5</f>
        <v>-</v>
      </c>
      <c r="Q76" s="12" t="str">
        <f>'P13 BSE'!$U$5</f>
        <v>-</v>
      </c>
      <c r="S76" s="13">
        <f t="shared" si="12"/>
        <v>2</v>
      </c>
      <c r="T76" s="13">
        <f t="shared" si="13"/>
        <v>3</v>
      </c>
      <c r="U76" s="13">
        <f t="shared" si="14"/>
        <v>3</v>
      </c>
      <c r="V76" s="13" t="s">
        <v>416</v>
      </c>
      <c r="W76" s="13">
        <f t="shared" si="16"/>
        <v>1</v>
      </c>
      <c r="X76" s="13">
        <f t="shared" si="17"/>
        <v>1</v>
      </c>
      <c r="Y76" s="13">
        <f t="shared" si="18"/>
        <v>0.75</v>
      </c>
      <c r="Z76" s="13" t="s">
        <v>416</v>
      </c>
      <c r="AB76" s="12">
        <f t="shared" si="24"/>
        <v>1</v>
      </c>
      <c r="AC76" s="12">
        <f t="shared" si="25"/>
        <v>1</v>
      </c>
      <c r="AD76" s="12">
        <f t="shared" si="26"/>
        <v>0</v>
      </c>
      <c r="AE76" s="12">
        <f t="shared" si="27"/>
        <v>0</v>
      </c>
    </row>
    <row r="77" spans="1:31" x14ac:dyDescent="0.15">
      <c r="A77" s="4" t="s">
        <v>158</v>
      </c>
      <c r="B77" s="4" t="s">
        <v>145</v>
      </c>
      <c r="C77" s="4" t="s">
        <v>333</v>
      </c>
      <c r="D77" s="12">
        <f>'P13 BSE'!$H$6</f>
        <v>1</v>
      </c>
      <c r="E77" s="12">
        <f>'P13 BSE'!$I$6</f>
        <v>1</v>
      </c>
      <c r="F77" s="12">
        <f>'P13 BSE'!$J$6</f>
        <v>1</v>
      </c>
      <c r="G77" s="12">
        <f>'P13 BSE'!$K$6</f>
        <v>1</v>
      </c>
      <c r="H77" s="12">
        <f>'P13 BSE'!$L$6</f>
        <v>1</v>
      </c>
      <c r="I77" s="12">
        <f>'P13 BSE'!$M$6</f>
        <v>0</v>
      </c>
      <c r="J77" s="12">
        <f>'P13 BSE'!$N$6</f>
        <v>0</v>
      </c>
      <c r="K77" s="12">
        <f>'P13 BSE'!$O$6</f>
        <v>0</v>
      </c>
      <c r="L77" s="12">
        <f>'P13 BSE'!$P$6</f>
        <v>1</v>
      </c>
      <c r="M77" s="12" t="str">
        <f>'P13 BSE'!$Q$6</f>
        <v>-</v>
      </c>
      <c r="N77" s="12" t="str">
        <f>'P13 BSE'!$R$6</f>
        <v>-</v>
      </c>
      <c r="O77" s="12" t="str">
        <f>'P13 BSE'!$S$6</f>
        <v>-</v>
      </c>
      <c r="P77" s="12" t="str">
        <f>'P13 BSE'!$T$6</f>
        <v>-</v>
      </c>
      <c r="Q77" s="12" t="str">
        <f>'P13 BSE'!$U$6</f>
        <v>-</v>
      </c>
      <c r="S77" s="13">
        <f t="shared" si="12"/>
        <v>2</v>
      </c>
      <c r="T77" s="13">
        <f t="shared" si="13"/>
        <v>3</v>
      </c>
      <c r="U77" s="13">
        <f t="shared" si="14"/>
        <v>1</v>
      </c>
      <c r="V77" s="13" t="s">
        <v>416</v>
      </c>
      <c r="W77" s="13">
        <f t="shared" si="16"/>
        <v>1</v>
      </c>
      <c r="X77" s="13">
        <f t="shared" si="17"/>
        <v>1</v>
      </c>
      <c r="Y77" s="13">
        <f t="shared" si="18"/>
        <v>0.25</v>
      </c>
      <c r="Z77" s="13" t="s">
        <v>416</v>
      </c>
      <c r="AB77" s="12">
        <f t="shared" si="24"/>
        <v>1</v>
      </c>
      <c r="AC77" s="12">
        <f t="shared" si="25"/>
        <v>1</v>
      </c>
      <c r="AD77" s="12">
        <f t="shared" si="26"/>
        <v>0</v>
      </c>
      <c r="AE77" s="12">
        <f t="shared" si="27"/>
        <v>0</v>
      </c>
    </row>
    <row r="78" spans="1:31" x14ac:dyDescent="0.15">
      <c r="A78" s="4" t="s">
        <v>158</v>
      </c>
      <c r="B78" s="4" t="s">
        <v>145</v>
      </c>
      <c r="C78" s="4" t="s">
        <v>378</v>
      </c>
      <c r="D78" s="12">
        <f>'P13 BSE'!$H$7</f>
        <v>1</v>
      </c>
      <c r="E78" s="12">
        <f>'P13 BSE'!$I$7</f>
        <v>1</v>
      </c>
      <c r="F78" s="12">
        <f>'P13 BSE'!$J$7</f>
        <v>0</v>
      </c>
      <c r="G78" s="12">
        <f>'P13 BSE'!$K$7</f>
        <v>0</v>
      </c>
      <c r="H78" s="12">
        <f>'P13 BSE'!$L$7</f>
        <v>1</v>
      </c>
      <c r="I78" s="12">
        <f>'P13 BSE'!$M$7</f>
        <v>0</v>
      </c>
      <c r="J78" s="12">
        <f>'P13 BSE'!$N$7</f>
        <v>0</v>
      </c>
      <c r="K78" s="12">
        <f>'P13 BSE'!$O$7</f>
        <v>0</v>
      </c>
      <c r="L78" s="12">
        <f>'P13 BSE'!$P$7</f>
        <v>1</v>
      </c>
      <c r="M78" s="12" t="str">
        <f>'P13 BSE'!$Q$7</f>
        <v>-</v>
      </c>
      <c r="N78" s="12" t="str">
        <f>'P13 BSE'!$R$7</f>
        <v>-</v>
      </c>
      <c r="O78" s="12" t="str">
        <f>'P13 BSE'!$S$7</f>
        <v>-</v>
      </c>
      <c r="P78" s="12" t="str">
        <f>'P13 BSE'!$T$7</f>
        <v>-</v>
      </c>
      <c r="Q78" s="12" t="str">
        <f>'P13 BSE'!$U$7</f>
        <v>-</v>
      </c>
      <c r="S78" s="13">
        <f t="shared" si="12"/>
        <v>2</v>
      </c>
      <c r="T78" s="13">
        <f t="shared" si="13"/>
        <v>1</v>
      </c>
      <c r="U78" s="13">
        <f t="shared" si="14"/>
        <v>1</v>
      </c>
      <c r="V78" s="13" t="s">
        <v>416</v>
      </c>
      <c r="W78" s="13">
        <f t="shared" si="16"/>
        <v>1</v>
      </c>
      <c r="X78" s="13">
        <f t="shared" si="17"/>
        <v>0.33333333333333331</v>
      </c>
      <c r="Y78" s="13">
        <f t="shared" si="18"/>
        <v>0.25</v>
      </c>
      <c r="Z78" s="13" t="s">
        <v>416</v>
      </c>
      <c r="AB78" s="12">
        <f t="shared" si="24"/>
        <v>1</v>
      </c>
      <c r="AC78" s="12">
        <f t="shared" si="25"/>
        <v>0</v>
      </c>
      <c r="AD78" s="12">
        <f t="shared" si="26"/>
        <v>0</v>
      </c>
      <c r="AE78" s="12">
        <f t="shared" si="27"/>
        <v>0</v>
      </c>
    </row>
    <row r="79" spans="1:31" x14ac:dyDescent="0.15">
      <c r="A79" s="3" t="s">
        <v>158</v>
      </c>
      <c r="B79" s="3" t="s">
        <v>146</v>
      </c>
      <c r="C79" s="3" t="s">
        <v>332</v>
      </c>
      <c r="D79" s="1">
        <f>'P13 BSEP'!$H$5</f>
        <v>1</v>
      </c>
      <c r="E79" s="1">
        <f>'P13 BSEP'!$I$5</f>
        <v>1</v>
      </c>
      <c r="F79" s="1">
        <f>'P13 BSEP'!$J$5</f>
        <v>1</v>
      </c>
      <c r="G79" s="1">
        <f>'P13 BSEP'!$K$5</f>
        <v>1</v>
      </c>
      <c r="H79" s="1">
        <f>'P13 BSEP'!$L$5</f>
        <v>1</v>
      </c>
      <c r="I79" s="1">
        <f>'P13 BSEP'!$M$5</f>
        <v>1</v>
      </c>
      <c r="J79" s="1">
        <f>'P13 BSEP'!$N$5</f>
        <v>1</v>
      </c>
      <c r="K79" s="1">
        <f>'P13 BSEP'!$O$5</f>
        <v>1</v>
      </c>
      <c r="L79" s="1">
        <f>'P13 BSEP'!$P$5</f>
        <v>1</v>
      </c>
      <c r="M79" s="1">
        <f>'P13 BSEP'!$Q$5</f>
        <v>1</v>
      </c>
      <c r="N79" s="1">
        <f>'P13 BSEP'!$R$5</f>
        <v>0</v>
      </c>
      <c r="O79" s="1">
        <f>'P13 BSEP'!$S$5</f>
        <v>0</v>
      </c>
      <c r="P79" s="1">
        <f>'P13 BSEP'!$T$5</f>
        <v>0</v>
      </c>
      <c r="Q79" s="1">
        <f>'P13 BSEP'!$U$5</f>
        <v>1</v>
      </c>
      <c r="S79" s="5">
        <f t="shared" si="12"/>
        <v>2</v>
      </c>
      <c r="T79" s="5">
        <f t="shared" si="13"/>
        <v>3</v>
      </c>
      <c r="U79" s="5">
        <f t="shared" si="14"/>
        <v>4</v>
      </c>
      <c r="V79" s="5">
        <f t="shared" si="15"/>
        <v>2</v>
      </c>
      <c r="W79" s="5">
        <f t="shared" si="16"/>
        <v>1</v>
      </c>
      <c r="X79" s="5">
        <f t="shared" si="17"/>
        <v>1</v>
      </c>
      <c r="Y79" s="5">
        <f t="shared" si="18"/>
        <v>1</v>
      </c>
      <c r="Z79" s="5">
        <f t="shared" si="19"/>
        <v>0.4</v>
      </c>
      <c r="AB79" s="1">
        <f t="shared" si="24"/>
        <v>1</v>
      </c>
      <c r="AC79" s="1">
        <f t="shared" si="25"/>
        <v>1</v>
      </c>
      <c r="AD79" s="1">
        <f t="shared" si="26"/>
        <v>1</v>
      </c>
      <c r="AE79" s="1">
        <f t="shared" si="27"/>
        <v>0</v>
      </c>
    </row>
    <row r="80" spans="1:31" x14ac:dyDescent="0.15">
      <c r="A80" s="3" t="s">
        <v>158</v>
      </c>
      <c r="B80" s="3" t="s">
        <v>146</v>
      </c>
      <c r="C80" s="3" t="s">
        <v>333</v>
      </c>
      <c r="D80" s="1">
        <f>'P13 BSEP'!$H$6</f>
        <v>1</v>
      </c>
      <c r="E80" s="1">
        <f>'P13 BSEP'!$I$6</f>
        <v>1</v>
      </c>
      <c r="F80" s="1">
        <f>'P13 BSEP'!$J$6</f>
        <v>1</v>
      </c>
      <c r="G80" s="1">
        <f>'P13 BSEP'!$K$6</f>
        <v>1</v>
      </c>
      <c r="H80" s="1">
        <f>'P13 BSEP'!$L$6</f>
        <v>1</v>
      </c>
      <c r="I80" s="1">
        <f>'P13 BSEP'!$M$6</f>
        <v>1</v>
      </c>
      <c r="J80" s="1">
        <f>'P13 BSEP'!$N$6</f>
        <v>1</v>
      </c>
      <c r="K80" s="1">
        <f>'P13 BSEP'!$O$6</f>
        <v>1</v>
      </c>
      <c r="L80" s="1">
        <f>'P13 BSEP'!$P$6</f>
        <v>1</v>
      </c>
      <c r="M80" s="1">
        <f>'P13 BSEP'!$Q$6</f>
        <v>0</v>
      </c>
      <c r="N80" s="1">
        <f>'P13 BSEP'!$R$6</f>
        <v>0</v>
      </c>
      <c r="O80" s="1">
        <f>'P13 BSEP'!$S$6</f>
        <v>0</v>
      </c>
      <c r="P80" s="1">
        <f>'P13 BSEP'!$T$6</f>
        <v>0</v>
      </c>
      <c r="Q80" s="1">
        <f>'P13 BSEP'!$U$6</f>
        <v>0</v>
      </c>
      <c r="S80" s="5">
        <f t="shared" si="12"/>
        <v>2</v>
      </c>
      <c r="T80" s="5">
        <f t="shared" si="13"/>
        <v>3</v>
      </c>
      <c r="U80" s="5">
        <f t="shared" si="14"/>
        <v>4</v>
      </c>
      <c r="V80" s="5">
        <f t="shared" si="15"/>
        <v>0</v>
      </c>
      <c r="W80" s="5">
        <f t="shared" si="16"/>
        <v>1</v>
      </c>
      <c r="X80" s="5">
        <f t="shared" si="17"/>
        <v>1</v>
      </c>
      <c r="Y80" s="5">
        <f t="shared" si="18"/>
        <v>1</v>
      </c>
      <c r="Z80" s="5">
        <f t="shared" si="19"/>
        <v>0</v>
      </c>
      <c r="AB80" s="1">
        <f t="shared" si="24"/>
        <v>1</v>
      </c>
      <c r="AC80" s="1">
        <f t="shared" si="25"/>
        <v>1</v>
      </c>
      <c r="AD80" s="1">
        <f t="shared" si="26"/>
        <v>1</v>
      </c>
      <c r="AE80" s="1">
        <f t="shared" si="27"/>
        <v>0</v>
      </c>
    </row>
    <row r="81" spans="1:46" x14ac:dyDescent="0.15">
      <c r="A81" s="3" t="s">
        <v>158</v>
      </c>
      <c r="B81" s="3" t="s">
        <v>146</v>
      </c>
      <c r="C81" s="3" t="s">
        <v>378</v>
      </c>
      <c r="D81" s="1">
        <f>'P13 BSEP'!$H$7</f>
        <v>1</v>
      </c>
      <c r="E81" s="1">
        <f>'P13 BSEP'!$I$7</f>
        <v>1</v>
      </c>
      <c r="F81" s="1">
        <f>'P13 BSEP'!$J$7</f>
        <v>1</v>
      </c>
      <c r="G81" s="1">
        <f>'P13 BSEP'!$K$7</f>
        <v>1</v>
      </c>
      <c r="H81" s="1">
        <f>'P13 BSEP'!$L$7</f>
        <v>1</v>
      </c>
      <c r="I81" s="1">
        <f>'P13 BSEP'!$M$7</f>
        <v>1</v>
      </c>
      <c r="J81" s="1">
        <f>'P13 BSEP'!$N$7</f>
        <v>1</v>
      </c>
      <c r="K81" s="1">
        <f>'P13 BSEP'!$O$7</f>
        <v>1</v>
      </c>
      <c r="L81" s="1">
        <f>'P13 BSEP'!$P$7</f>
        <v>1</v>
      </c>
      <c r="M81" s="1">
        <f>'P13 BSEP'!$Q$7</f>
        <v>0</v>
      </c>
      <c r="N81" s="1">
        <f>'P13 BSEP'!$R$7</f>
        <v>0</v>
      </c>
      <c r="O81" s="1">
        <f>'P13 BSEP'!$S$7</f>
        <v>0</v>
      </c>
      <c r="P81" s="1">
        <f>'P13 BSEP'!$T$7</f>
        <v>0</v>
      </c>
      <c r="Q81" s="1">
        <f>'P13 BSEP'!$U$7</f>
        <v>0</v>
      </c>
      <c r="S81" s="5">
        <f t="shared" ref="S81:S87" si="28">SUM(D81:E81)</f>
        <v>2</v>
      </c>
      <c r="T81" s="5">
        <f t="shared" ref="T81:T87" si="29">SUM(F81:H81)</f>
        <v>3</v>
      </c>
      <c r="U81" s="5">
        <f t="shared" ref="U81:U87" si="30">SUM(I81:L81)</f>
        <v>4</v>
      </c>
      <c r="V81" s="5">
        <f t="shared" ref="V81:V87" si="31">SUM(M81:Q81)</f>
        <v>0</v>
      </c>
      <c r="W81" s="5">
        <f t="shared" ref="W81:W87" si="32">S81/2</f>
        <v>1</v>
      </c>
      <c r="X81" s="5">
        <f t="shared" ref="X81:X87" si="33">T81/3</f>
        <v>1</v>
      </c>
      <c r="Y81" s="5">
        <f t="shared" ref="Y81:Y87" si="34">U81/4</f>
        <v>1</v>
      </c>
      <c r="Z81" s="5">
        <f t="shared" ref="Z81:Z87" si="35">V81/5</f>
        <v>0</v>
      </c>
      <c r="AB81" s="1">
        <f t="shared" si="24"/>
        <v>1</v>
      </c>
      <c r="AC81" s="1">
        <f t="shared" si="25"/>
        <v>1</v>
      </c>
      <c r="AD81" s="1">
        <f t="shared" si="26"/>
        <v>1</v>
      </c>
      <c r="AE81" s="1">
        <f t="shared" si="27"/>
        <v>0</v>
      </c>
    </row>
    <row r="82" spans="1:46" x14ac:dyDescent="0.15">
      <c r="A82" s="4" t="s">
        <v>159</v>
      </c>
      <c r="B82" s="4" t="s">
        <v>145</v>
      </c>
      <c r="C82" s="4" t="s">
        <v>332</v>
      </c>
      <c r="D82" s="12">
        <f>'P14 BSE'!$H$5</f>
        <v>1</v>
      </c>
      <c r="E82" s="12">
        <f>'P14 BSE'!$I$5</f>
        <v>1</v>
      </c>
      <c r="F82" s="12">
        <f>'P14 BSE'!$J$5</f>
        <v>1</v>
      </c>
      <c r="G82" s="12">
        <f>'P14 BSE'!$K$5</f>
        <v>1</v>
      </c>
      <c r="H82" s="12">
        <f>'P14 BSE'!$L$5</f>
        <v>1</v>
      </c>
      <c r="I82" s="12">
        <f>'P14 BSE'!$M$5</f>
        <v>1</v>
      </c>
      <c r="J82" s="12">
        <f>'P14 BSE'!$N$5</f>
        <v>1</v>
      </c>
      <c r="K82" s="12">
        <f>'P14 BSE'!$O$5</f>
        <v>1</v>
      </c>
      <c r="L82" s="12">
        <f>'P14 BSE'!$P$5</f>
        <v>1</v>
      </c>
      <c r="M82" s="12">
        <f>'P14 BSE'!$Q$5</f>
        <v>1</v>
      </c>
      <c r="N82" s="12">
        <f>'P14 BSE'!$R$5</f>
        <v>0</v>
      </c>
      <c r="O82" s="12">
        <f>'P14 BSE'!$S$5</f>
        <v>1</v>
      </c>
      <c r="P82" s="12">
        <f>'P14 BSE'!$T$5</f>
        <v>0</v>
      </c>
      <c r="Q82" s="12">
        <f>'P14 BSE'!$U$5</f>
        <v>0</v>
      </c>
      <c r="S82" s="13">
        <f t="shared" si="28"/>
        <v>2</v>
      </c>
      <c r="T82" s="13">
        <f t="shared" si="29"/>
        <v>3</v>
      </c>
      <c r="U82" s="13">
        <f t="shared" si="30"/>
        <v>4</v>
      </c>
      <c r="V82" s="13">
        <f t="shared" si="31"/>
        <v>2</v>
      </c>
      <c r="W82" s="13">
        <f t="shared" si="32"/>
        <v>1</v>
      </c>
      <c r="X82" s="13">
        <f t="shared" si="33"/>
        <v>1</v>
      </c>
      <c r="Y82" s="13">
        <f t="shared" si="34"/>
        <v>1</v>
      </c>
      <c r="Z82" s="13">
        <f t="shared" si="35"/>
        <v>0.4</v>
      </c>
      <c r="AB82" s="12">
        <f t="shared" si="24"/>
        <v>1</v>
      </c>
      <c r="AC82" s="12">
        <f t="shared" si="25"/>
        <v>1</v>
      </c>
      <c r="AD82" s="12">
        <f t="shared" si="26"/>
        <v>1</v>
      </c>
      <c r="AE82" s="12">
        <f t="shared" si="27"/>
        <v>0</v>
      </c>
    </row>
    <row r="83" spans="1:46" x14ac:dyDescent="0.15">
      <c r="A83" s="4" t="s">
        <v>159</v>
      </c>
      <c r="B83" s="4" t="s">
        <v>145</v>
      </c>
      <c r="C83" s="4" t="s">
        <v>333</v>
      </c>
      <c r="D83" s="12">
        <f>'P14 BSE'!$H$6</f>
        <v>1</v>
      </c>
      <c r="E83" s="12">
        <f>'P14 BSE'!$I$6</f>
        <v>1</v>
      </c>
      <c r="F83" s="12">
        <f>'P14 BSE'!$J$6</f>
        <v>1</v>
      </c>
      <c r="G83" s="12">
        <f>'P14 BSE'!$K$6</f>
        <v>1</v>
      </c>
      <c r="H83" s="12">
        <f>'P14 BSE'!$L$6</f>
        <v>1</v>
      </c>
      <c r="I83" s="12">
        <f>'P14 BSE'!$M$6</f>
        <v>0</v>
      </c>
      <c r="J83" s="12">
        <f>'P14 BSE'!$N$6</f>
        <v>0</v>
      </c>
      <c r="K83" s="12">
        <f>'P14 BSE'!$O$6</f>
        <v>0</v>
      </c>
      <c r="L83" s="12">
        <f>'P14 BSE'!$P$6</f>
        <v>1</v>
      </c>
      <c r="M83" s="12">
        <f>'P14 BSE'!$Q$6</f>
        <v>0</v>
      </c>
      <c r="N83" s="12">
        <f>'P14 BSE'!$R$6</f>
        <v>0</v>
      </c>
      <c r="O83" s="12">
        <f>'P14 BSE'!$S$6</f>
        <v>0</v>
      </c>
      <c r="P83" s="12">
        <f>'P14 BSE'!$T$6</f>
        <v>0</v>
      </c>
      <c r="Q83" s="12">
        <f>'P14 BSE'!$U$6</f>
        <v>1</v>
      </c>
      <c r="S83" s="13">
        <f t="shared" si="28"/>
        <v>2</v>
      </c>
      <c r="T83" s="13">
        <f t="shared" si="29"/>
        <v>3</v>
      </c>
      <c r="U83" s="13">
        <f t="shared" si="30"/>
        <v>1</v>
      </c>
      <c r="V83" s="13">
        <f t="shared" si="31"/>
        <v>1</v>
      </c>
      <c r="W83" s="13">
        <f t="shared" si="32"/>
        <v>1</v>
      </c>
      <c r="X83" s="13">
        <f t="shared" si="33"/>
        <v>1</v>
      </c>
      <c r="Y83" s="13">
        <f t="shared" si="34"/>
        <v>0.25</v>
      </c>
      <c r="Z83" s="13">
        <f t="shared" si="35"/>
        <v>0.2</v>
      </c>
      <c r="AB83" s="12">
        <f t="shared" si="24"/>
        <v>1</v>
      </c>
      <c r="AC83" s="12">
        <f t="shared" si="25"/>
        <v>1</v>
      </c>
      <c r="AD83" s="12">
        <f t="shared" si="26"/>
        <v>0</v>
      </c>
      <c r="AE83" s="12">
        <f t="shared" si="27"/>
        <v>0</v>
      </c>
    </row>
    <row r="84" spans="1:46" x14ac:dyDescent="0.15">
      <c r="A84" s="4" t="s">
        <v>159</v>
      </c>
      <c r="B84" s="4" t="s">
        <v>145</v>
      </c>
      <c r="C84" s="4" t="s">
        <v>378</v>
      </c>
      <c r="D84" s="12">
        <f>'P14 BSE'!$H$7</f>
        <v>1</v>
      </c>
      <c r="E84" s="12">
        <f>'P14 BSE'!$I$7</f>
        <v>1</v>
      </c>
      <c r="F84" s="12">
        <f>'P14 BSE'!$J$7</f>
        <v>0</v>
      </c>
      <c r="G84" s="12">
        <f>'P14 BSE'!$K$7</f>
        <v>1</v>
      </c>
      <c r="H84" s="12">
        <f>'P14 BSE'!$L$7</f>
        <v>1</v>
      </c>
      <c r="I84" s="12">
        <f>'P14 BSE'!$M$7</f>
        <v>0</v>
      </c>
      <c r="J84" s="12">
        <f>'P14 BSE'!$N$7</f>
        <v>0</v>
      </c>
      <c r="K84" s="12">
        <f>'P14 BSE'!$O$7</f>
        <v>1</v>
      </c>
      <c r="L84" s="12">
        <f>'P14 BSE'!$P$7</f>
        <v>1</v>
      </c>
      <c r="M84" s="12">
        <f>'P14 BSE'!$Q$7</f>
        <v>0</v>
      </c>
      <c r="N84" s="12">
        <f>'P14 BSE'!$R$7</f>
        <v>1</v>
      </c>
      <c r="O84" s="12">
        <f>'P14 BSE'!$S$7</f>
        <v>0</v>
      </c>
      <c r="P84" s="12">
        <f>'P14 BSE'!$T$7</f>
        <v>0</v>
      </c>
      <c r="Q84" s="12">
        <f>'P14 BSE'!$U$7</f>
        <v>1</v>
      </c>
      <c r="S84" s="13">
        <f t="shared" si="28"/>
        <v>2</v>
      </c>
      <c r="T84" s="13">
        <f t="shared" si="29"/>
        <v>2</v>
      </c>
      <c r="U84" s="13">
        <f t="shared" si="30"/>
        <v>2</v>
      </c>
      <c r="V84" s="13">
        <f t="shared" si="31"/>
        <v>2</v>
      </c>
      <c r="W84" s="13">
        <f t="shared" si="32"/>
        <v>1</v>
      </c>
      <c r="X84" s="13">
        <f t="shared" si="33"/>
        <v>0.66666666666666663</v>
      </c>
      <c r="Y84" s="13">
        <f t="shared" si="34"/>
        <v>0.5</v>
      </c>
      <c r="Z84" s="13">
        <f t="shared" si="35"/>
        <v>0.4</v>
      </c>
      <c r="AB84" s="12">
        <f t="shared" si="24"/>
        <v>1</v>
      </c>
      <c r="AC84" s="12">
        <f t="shared" si="25"/>
        <v>0</v>
      </c>
      <c r="AD84" s="12">
        <f t="shared" si="26"/>
        <v>0</v>
      </c>
      <c r="AE84" s="12">
        <f t="shared" si="27"/>
        <v>0</v>
      </c>
    </row>
    <row r="85" spans="1:46" x14ac:dyDescent="0.15">
      <c r="A85" s="3" t="s">
        <v>159</v>
      </c>
      <c r="B85" s="3" t="s">
        <v>146</v>
      </c>
      <c r="C85" s="3" t="s">
        <v>332</v>
      </c>
      <c r="D85" s="1">
        <f>'P14 BSEP'!$H$5</f>
        <v>1</v>
      </c>
      <c r="E85" s="1">
        <f>'P14 BSEP'!$I$5</f>
        <v>1</v>
      </c>
      <c r="F85" s="1">
        <f>'P14 BSEP'!$J$5</f>
        <v>1</v>
      </c>
      <c r="G85" s="1">
        <f>'P14 BSEP'!$K$5</f>
        <v>1</v>
      </c>
      <c r="H85" s="1">
        <f>'P14 BSEP'!$L$5</f>
        <v>1</v>
      </c>
      <c r="I85" s="1">
        <f>'P14 BSEP'!$M$5</f>
        <v>1</v>
      </c>
      <c r="J85" s="1">
        <f>'P14 BSEP'!$N$5</f>
        <v>1</v>
      </c>
      <c r="K85" s="1">
        <f>'P14 BSEP'!$O$5</f>
        <v>1</v>
      </c>
      <c r="L85" s="1">
        <f>'P14 BSEP'!$P$5</f>
        <v>1</v>
      </c>
      <c r="M85" s="1">
        <f>'P14 BSEP'!$Q$5</f>
        <v>1</v>
      </c>
      <c r="N85" s="1">
        <f>'P14 BSEP'!$R$5</f>
        <v>1</v>
      </c>
      <c r="O85" s="1">
        <f>'P14 BSEP'!$S$5</f>
        <v>0</v>
      </c>
      <c r="P85" s="1">
        <f>'P14 BSEP'!$T$5</f>
        <v>0</v>
      </c>
      <c r="Q85" s="1">
        <f>'P14 BSEP'!$U$5</f>
        <v>0</v>
      </c>
      <c r="S85" s="5">
        <f t="shared" si="28"/>
        <v>2</v>
      </c>
      <c r="T85" s="5">
        <f t="shared" si="29"/>
        <v>3</v>
      </c>
      <c r="U85" s="5">
        <f t="shared" si="30"/>
        <v>4</v>
      </c>
      <c r="V85" s="5">
        <f t="shared" si="31"/>
        <v>2</v>
      </c>
      <c r="W85" s="5">
        <f t="shared" si="32"/>
        <v>1</v>
      </c>
      <c r="X85" s="5">
        <f t="shared" si="33"/>
        <v>1</v>
      </c>
      <c r="Y85" s="5">
        <f t="shared" si="34"/>
        <v>1</v>
      </c>
      <c r="Z85" s="5">
        <f t="shared" si="35"/>
        <v>0.4</v>
      </c>
      <c r="AB85" s="1">
        <f t="shared" si="24"/>
        <v>1</v>
      </c>
      <c r="AC85" s="1">
        <f t="shared" si="25"/>
        <v>1</v>
      </c>
      <c r="AD85" s="1">
        <f t="shared" si="26"/>
        <v>1</v>
      </c>
      <c r="AE85" s="1">
        <f t="shared" si="27"/>
        <v>0</v>
      </c>
    </row>
    <row r="86" spans="1:46" x14ac:dyDescent="0.15">
      <c r="A86" s="3" t="s">
        <v>159</v>
      </c>
      <c r="B86" s="3" t="s">
        <v>146</v>
      </c>
      <c r="C86" s="3" t="s">
        <v>333</v>
      </c>
      <c r="D86" s="1">
        <f>'P14 BSEP'!$H$6</f>
        <v>1</v>
      </c>
      <c r="E86" s="1">
        <f>'P14 BSEP'!$I$6</f>
        <v>1</v>
      </c>
      <c r="F86" s="1">
        <f>'P14 BSEP'!$J$6</f>
        <v>1</v>
      </c>
      <c r="G86" s="1">
        <f>'P14 BSEP'!$K$6</f>
        <v>1</v>
      </c>
      <c r="H86" s="1">
        <f>'P14 BSEP'!$L$6</f>
        <v>1</v>
      </c>
      <c r="I86" s="1">
        <f>'P14 BSEP'!$M$6</f>
        <v>1</v>
      </c>
      <c r="J86" s="1">
        <f>'P14 BSEP'!$N$6</f>
        <v>0</v>
      </c>
      <c r="K86" s="1">
        <f>'P14 BSEP'!$O$6</f>
        <v>1</v>
      </c>
      <c r="L86" s="1">
        <f>'P14 BSEP'!$P$6</f>
        <v>1</v>
      </c>
      <c r="M86" s="1">
        <f>'P14 BSEP'!$Q$6</f>
        <v>1</v>
      </c>
      <c r="N86" s="1">
        <f>'P14 BSEP'!$R$6</f>
        <v>0</v>
      </c>
      <c r="O86" s="1">
        <f>'P14 BSEP'!$S$6</f>
        <v>1</v>
      </c>
      <c r="P86" s="1">
        <f>'P14 BSEP'!$T$6</f>
        <v>0</v>
      </c>
      <c r="Q86" s="1">
        <f>'P14 BSEP'!$U$6</f>
        <v>0</v>
      </c>
      <c r="S86" s="5">
        <f t="shared" si="28"/>
        <v>2</v>
      </c>
      <c r="T86" s="5">
        <f t="shared" si="29"/>
        <v>3</v>
      </c>
      <c r="U86" s="5">
        <f t="shared" si="30"/>
        <v>3</v>
      </c>
      <c r="V86" s="5">
        <f t="shared" si="31"/>
        <v>2</v>
      </c>
      <c r="W86" s="5">
        <f t="shared" si="32"/>
        <v>1</v>
      </c>
      <c r="X86" s="5">
        <f t="shared" si="33"/>
        <v>1</v>
      </c>
      <c r="Y86" s="5">
        <f t="shared" si="34"/>
        <v>0.75</v>
      </c>
      <c r="Z86" s="5">
        <f t="shared" si="35"/>
        <v>0.4</v>
      </c>
      <c r="AB86" s="1">
        <f t="shared" si="24"/>
        <v>1</v>
      </c>
      <c r="AC86" s="1">
        <f t="shared" si="25"/>
        <v>1</v>
      </c>
      <c r="AD86" s="1">
        <f t="shared" si="26"/>
        <v>0</v>
      </c>
      <c r="AE86" s="1">
        <f t="shared" si="27"/>
        <v>0</v>
      </c>
    </row>
    <row r="87" spans="1:46" x14ac:dyDescent="0.15">
      <c r="A87" s="3" t="s">
        <v>159</v>
      </c>
      <c r="B87" s="3" t="s">
        <v>146</v>
      </c>
      <c r="C87" s="3" t="s">
        <v>378</v>
      </c>
      <c r="D87" s="1">
        <f>'P14 BSEP'!$H$7</f>
        <v>1</v>
      </c>
      <c r="E87" s="1">
        <f>'P14 BSEP'!$I$7</f>
        <v>1</v>
      </c>
      <c r="F87" s="1">
        <f>'P14 BSEP'!$J$7</f>
        <v>1</v>
      </c>
      <c r="G87" s="1">
        <f>'P14 BSEP'!$K$7</f>
        <v>1</v>
      </c>
      <c r="H87" s="1">
        <f>'P14 BSEP'!$L$7</f>
        <v>1</v>
      </c>
      <c r="I87" s="1">
        <f>'P14 BSEP'!$M$7</f>
        <v>0</v>
      </c>
      <c r="J87" s="1">
        <f>'P14 BSEP'!$N$7</f>
        <v>0</v>
      </c>
      <c r="K87" s="1">
        <f>'P14 BSEP'!$O$7</f>
        <v>0</v>
      </c>
      <c r="L87" s="1">
        <f>'P14 BSEP'!$P$7</f>
        <v>1</v>
      </c>
      <c r="M87" s="1">
        <f>'P14 BSEP'!$Q$7</f>
        <v>1</v>
      </c>
      <c r="N87" s="1">
        <f>'P14 BSEP'!$R$7</f>
        <v>1</v>
      </c>
      <c r="O87" s="1">
        <f>'P14 BSEP'!$S$7</f>
        <v>0</v>
      </c>
      <c r="P87" s="1">
        <f>'P14 BSEP'!$T$7</f>
        <v>0</v>
      </c>
      <c r="Q87" s="1">
        <f>'P14 BSEP'!$U$7</f>
        <v>1</v>
      </c>
      <c r="S87" s="5">
        <f t="shared" si="28"/>
        <v>2</v>
      </c>
      <c r="T87" s="5">
        <f t="shared" si="29"/>
        <v>3</v>
      </c>
      <c r="U87" s="5">
        <f t="shared" si="30"/>
        <v>1</v>
      </c>
      <c r="V87" s="5">
        <f t="shared" si="31"/>
        <v>3</v>
      </c>
      <c r="W87" s="5">
        <f t="shared" si="32"/>
        <v>1</v>
      </c>
      <c r="X87" s="5">
        <f t="shared" si="33"/>
        <v>1</v>
      </c>
      <c r="Y87" s="5">
        <f t="shared" si="34"/>
        <v>0.25</v>
      </c>
      <c r="Z87" s="5">
        <f t="shared" si="35"/>
        <v>0.6</v>
      </c>
      <c r="AB87" s="1">
        <f t="shared" si="24"/>
        <v>1</v>
      </c>
      <c r="AC87" s="1">
        <f t="shared" si="25"/>
        <v>1</v>
      </c>
      <c r="AD87" s="1">
        <f t="shared" si="26"/>
        <v>0</v>
      </c>
      <c r="AE87" s="1">
        <f t="shared" si="27"/>
        <v>0</v>
      </c>
    </row>
    <row r="90" spans="1:46" x14ac:dyDescent="0.15">
      <c r="A90" s="35" t="s">
        <v>34</v>
      </c>
      <c r="B90" s="34"/>
      <c r="C90" s="34"/>
      <c r="D90" s="39" t="s">
        <v>328</v>
      </c>
      <c r="E90" s="39"/>
      <c r="F90" s="39" t="s">
        <v>329</v>
      </c>
      <c r="G90" s="39"/>
      <c r="H90" s="39"/>
      <c r="I90" s="39" t="s">
        <v>330</v>
      </c>
      <c r="J90" s="39"/>
      <c r="K90" s="39"/>
      <c r="L90" s="39"/>
      <c r="M90" s="39" t="s">
        <v>331</v>
      </c>
      <c r="N90" s="39"/>
      <c r="O90" s="39"/>
      <c r="P90" s="39"/>
      <c r="Q90" s="39"/>
      <c r="S90" s="39" t="s">
        <v>160</v>
      </c>
      <c r="T90" s="39"/>
      <c r="U90" s="39"/>
      <c r="V90" s="39"/>
      <c r="W90" s="39" t="s">
        <v>161</v>
      </c>
      <c r="X90" s="39"/>
      <c r="Y90" s="39"/>
      <c r="Z90" s="39"/>
      <c r="AB90" s="39" t="s">
        <v>398</v>
      </c>
      <c r="AC90" s="39"/>
      <c r="AD90" s="39"/>
      <c r="AE90" s="39"/>
      <c r="AF90" s="39" t="s">
        <v>408</v>
      </c>
      <c r="AG90" s="39"/>
      <c r="AI90" s="40" t="s">
        <v>401</v>
      </c>
      <c r="AJ90" s="40"/>
      <c r="AK90" s="40"/>
      <c r="AL90" s="40"/>
      <c r="AM90" s="40" t="s">
        <v>408</v>
      </c>
      <c r="AN90" s="40"/>
      <c r="AO90" s="41" t="s">
        <v>407</v>
      </c>
      <c r="AP90" s="42"/>
      <c r="AQ90" s="42"/>
      <c r="AR90" s="42"/>
      <c r="AS90" s="42"/>
      <c r="AT90" s="43"/>
    </row>
    <row r="91" spans="1:46" x14ac:dyDescent="0.15">
      <c r="A91" s="2" t="s">
        <v>142</v>
      </c>
      <c r="B91" s="2" t="s">
        <v>144</v>
      </c>
      <c r="C91" s="2" t="s">
        <v>143</v>
      </c>
      <c r="D91" s="2" t="s">
        <v>103</v>
      </c>
      <c r="E91" s="2" t="s">
        <v>104</v>
      </c>
      <c r="F91" s="2" t="s">
        <v>103</v>
      </c>
      <c r="G91" s="2" t="s">
        <v>104</v>
      </c>
      <c r="H91" s="2" t="s">
        <v>325</v>
      </c>
      <c r="I91" s="2" t="s">
        <v>103</v>
      </c>
      <c r="J91" s="2" t="s">
        <v>104</v>
      </c>
      <c r="K91" s="2" t="s">
        <v>325</v>
      </c>
      <c r="L91" s="2" t="s">
        <v>326</v>
      </c>
      <c r="M91" s="2" t="s">
        <v>103</v>
      </c>
      <c r="N91" s="2" t="s">
        <v>104</v>
      </c>
      <c r="O91" s="2" t="s">
        <v>325</v>
      </c>
      <c r="P91" s="2" t="s">
        <v>326</v>
      </c>
      <c r="Q91" s="2" t="s">
        <v>327</v>
      </c>
      <c r="S91" s="2" t="s">
        <v>328</v>
      </c>
      <c r="T91" s="2" t="s">
        <v>329</v>
      </c>
      <c r="U91" s="2" t="s">
        <v>330</v>
      </c>
      <c r="V91" s="2" t="s">
        <v>331</v>
      </c>
      <c r="W91" s="2" t="s">
        <v>328</v>
      </c>
      <c r="X91" s="2" t="s">
        <v>329</v>
      </c>
      <c r="Y91" s="2" t="s">
        <v>330</v>
      </c>
      <c r="Z91" s="2" t="s">
        <v>331</v>
      </c>
      <c r="AB91" s="2" t="s">
        <v>328</v>
      </c>
      <c r="AC91" s="2" t="s">
        <v>329</v>
      </c>
      <c r="AD91" s="2" t="s">
        <v>330</v>
      </c>
      <c r="AE91" s="2" t="s">
        <v>331</v>
      </c>
      <c r="AF91" s="17" t="s">
        <v>399</v>
      </c>
      <c r="AG91" s="17" t="s">
        <v>400</v>
      </c>
      <c r="AI91" s="37" t="s">
        <v>328</v>
      </c>
      <c r="AJ91" s="37" t="s">
        <v>329</v>
      </c>
      <c r="AK91" s="37" t="s">
        <v>330</v>
      </c>
      <c r="AL91" s="37" t="s">
        <v>331</v>
      </c>
      <c r="AM91" s="38" t="s">
        <v>399</v>
      </c>
      <c r="AN91" s="38" t="s">
        <v>400</v>
      </c>
      <c r="AO91" s="44"/>
      <c r="AP91" s="45"/>
      <c r="AQ91" s="45"/>
      <c r="AR91" s="45"/>
      <c r="AS91" s="45"/>
      <c r="AT91" s="46"/>
    </row>
    <row r="92" spans="1:46" x14ac:dyDescent="0.15">
      <c r="A92" s="4" t="s">
        <v>141</v>
      </c>
      <c r="B92" s="4" t="s">
        <v>145</v>
      </c>
      <c r="C92" s="4" t="s">
        <v>416</v>
      </c>
      <c r="D92" s="12">
        <f t="array" ref="D92">SUM(IF($A$4:$A$87=$A92,IF($B$4:$B$87=$B92,D$4:D$87)))</f>
        <v>3</v>
      </c>
      <c r="E92" s="12">
        <f t="array" ref="E92">SUM(IF($A$4:$A$87=$A92,IF($B$4:$B$87=$B92,E$4:E$87)))</f>
        <v>3</v>
      </c>
      <c r="F92" s="12">
        <f t="array" ref="F92">SUM(IF($A$4:$A$87=$A92,IF($B$4:$B$87=$B92,F$4:F$87)))</f>
        <v>2</v>
      </c>
      <c r="G92" s="12">
        <f t="array" ref="G92">SUM(IF($A$4:$A$87=$A92,IF($B$4:$B$87=$B92,G$4:G$87)))</f>
        <v>3</v>
      </c>
      <c r="H92" s="12">
        <f t="array" ref="H92">SUM(IF($A$4:$A$87=$A92,IF($B$4:$B$87=$B92,H$4:H$87)))</f>
        <v>3</v>
      </c>
      <c r="I92" s="12">
        <f t="array" ref="I92">SUM(IF($A$4:$A$87=$A92,IF($B$4:$B$87=$B92,I$4:I$87)))</f>
        <v>2</v>
      </c>
      <c r="J92" s="12">
        <f t="array" ref="J92">SUM(IF($A$4:$A$87=$A92,IF($B$4:$B$87=$B92,J$4:J$87)))</f>
        <v>2</v>
      </c>
      <c r="K92" s="12">
        <f t="array" ref="K92">SUM(IF($A$4:$A$87=$A92,IF($B$4:$B$87=$B92,K$4:K$87)))</f>
        <v>2</v>
      </c>
      <c r="L92" s="12">
        <f t="array" ref="L92">SUM(IF($A$4:$A$87=$A92,IF($B$4:$B$87=$B92,L$4:L$87)))</f>
        <v>3</v>
      </c>
      <c r="M92" s="12">
        <f t="array" ref="M92">SUM(IF($A$4:$A$87=$A92,IF($B$4:$B$87=$B92,M$4:M$87)))</f>
        <v>1</v>
      </c>
      <c r="N92" s="12">
        <f t="array" ref="N92">SUM(IF($A$4:$A$87=$A92,IF($B$4:$B$87=$B92,N$4:N$87)))</f>
        <v>2</v>
      </c>
      <c r="O92" s="12">
        <f t="array" ref="O92">SUM(IF($A$4:$A$87=$A92,IF($B$4:$B$87=$B92,O$4:O$87)))</f>
        <v>0</v>
      </c>
      <c r="P92" s="12">
        <f t="array" ref="P92">SUM(IF($A$4:$A$87=$A92,IF($B$4:$B$87=$B92,P$4:P$87)))</f>
        <v>0</v>
      </c>
      <c r="Q92" s="12">
        <f t="array" ref="Q92">SUM(IF($A$4:$A$87=$A92,IF($B$4:$B$87=$B92,Q$4:Q$87)))</f>
        <v>0</v>
      </c>
      <c r="S92" s="13">
        <f t="array" ref="S92">SUM(IF($A$4:$A$87=$A92,IF($B$4:$B$87=$B92,S$4:S$87)))</f>
        <v>6</v>
      </c>
      <c r="T92" s="13">
        <f t="array" ref="T92">SUM(IF($A$4:$A$87=$A92,IF($B$4:$B$87=$B92,T$4:T$87)))</f>
        <v>8</v>
      </c>
      <c r="U92" s="13">
        <f t="array" ref="U92">SUM(IF($A$4:$A$87=$A92,IF($B$4:$B$87=$B92,U$4:U$87)))</f>
        <v>9</v>
      </c>
      <c r="V92" s="13">
        <f t="array" ref="V92">SUM(IF($A$4:$A$87=$A92,IF($B$4:$B$87=$B92,V$4:V$87)))</f>
        <v>3</v>
      </c>
      <c r="W92" s="13">
        <f t="array" ref="W92">SUM(IF($A$4:$A$87=$A92,IF($B$4:$B$87=$B92,W$4:W$87)))</f>
        <v>3</v>
      </c>
      <c r="X92" s="13">
        <f t="array" ref="X92">SUM(IF($A$4:$A$87=$A92,IF($B$4:$B$87=$B92,X$4:X$87)))</f>
        <v>2.6666666666666665</v>
      </c>
      <c r="Y92" s="13">
        <f t="array" ref="Y92">SUM(IF($A$4:$A$87=$A92,IF($B$4:$B$87=$B92,Y$4:Y$87)))</f>
        <v>2.25</v>
      </c>
      <c r="Z92" s="13">
        <f t="array" ref="Z92">SUM(IF($A$4:$A$87=$A92,IF($B$4:$B$87=$B92,Z$4:Z$87)))</f>
        <v>0.60000000000000009</v>
      </c>
      <c r="AB92" s="13">
        <f t="array" ref="AB92">SUM(IF($A$4:$A$87=$A92,IF($B$4:$B$87=$B92,AB$4:AB$87)))</f>
        <v>3</v>
      </c>
      <c r="AC92" s="13">
        <f t="array" ref="AC92">SUM(IF($A$4:$A$87=$A92,IF($B$4:$B$87=$B92,AC$4:AC$87)))</f>
        <v>2</v>
      </c>
      <c r="AD92" s="13">
        <f t="array" ref="AD92">SUM(IF($A$4:$A$87=$A92,IF($B$4:$B$87=$B92,AD$4:AD$87)))</f>
        <v>2</v>
      </c>
      <c r="AE92" s="13">
        <f t="array" ref="AE92">SUM(IF($A$4:$A$87=$A92,IF($B$4:$B$87=$B92,AE$4:AE$87)))</f>
        <v>0</v>
      </c>
      <c r="AF92" s="14">
        <f t="shared" ref="AF92:AF115" si="36">IF(AB92&gt;0,COUNTA(AB92)+IF(AC92&gt;0,COUNTA(AC92)+IF(AD92&gt;0,COUNTA(AD92)+IF(AE92&gt;0,COUNTA(AE92))))+1,0)</f>
        <v>4</v>
      </c>
      <c r="AG92" s="14">
        <f t="shared" ref="AG92:AG115" si="37">(2*AB92)+(3*AC92)+(4*AD92)+(5*AE92)</f>
        <v>20</v>
      </c>
      <c r="AI92" s="18">
        <v>3</v>
      </c>
      <c r="AJ92" s="19">
        <v>2</v>
      </c>
      <c r="AK92" s="19">
        <v>2</v>
      </c>
      <c r="AL92" s="30">
        <v>0</v>
      </c>
      <c r="AM92" s="18">
        <v>4</v>
      </c>
      <c r="AN92" s="30">
        <v>20</v>
      </c>
      <c r="AO92" s="20" t="str">
        <f t="shared" ref="AO92:AO119" si="38">IF(AB92=AI92,"OK","Check")</f>
        <v>OK</v>
      </c>
      <c r="AP92" s="20" t="str">
        <f t="shared" ref="AP92:AP119" si="39">IF(AC92=AJ92,"OK","Check")</f>
        <v>OK</v>
      </c>
      <c r="AQ92" s="20" t="str">
        <f t="shared" ref="AQ92:AQ119" si="40">IF(AD92=AK92,"OK","Check")</f>
        <v>OK</v>
      </c>
      <c r="AR92" s="20" t="str">
        <f t="shared" ref="AR92:AR119" si="41">IF(AE92=AL92,"OK","Check")</f>
        <v>OK</v>
      </c>
      <c r="AS92" s="20" t="str">
        <f t="shared" ref="AS92:AS119" si="42">IF(AF92=AM92,"OK","Check")</f>
        <v>OK</v>
      </c>
      <c r="AT92" s="21" t="str">
        <f t="shared" ref="AT92:AT119" si="43">IF(AG92=AN92,"OK","Check")</f>
        <v>OK</v>
      </c>
    </row>
    <row r="93" spans="1:46" x14ac:dyDescent="0.15">
      <c r="A93" s="4" t="s">
        <v>147</v>
      </c>
      <c r="B93" s="4" t="s">
        <v>145</v>
      </c>
      <c r="C93" s="4" t="s">
        <v>416</v>
      </c>
      <c r="D93" s="12">
        <f t="array" ref="D93">SUM(IF($A$4:$A$87=$A93,IF($B$4:$B$87=$B93,D$4:D$87)))</f>
        <v>3</v>
      </c>
      <c r="E93" s="12">
        <f t="array" ref="E93">SUM(IF($A$4:$A$87=$A93,IF($B$4:$B$87=$B93,E$4:E$87)))</f>
        <v>3</v>
      </c>
      <c r="F93" s="12">
        <f t="array" ref="F93">SUM(IF($A$4:$A$87=$A93,IF($B$4:$B$87=$B93,F$4:F$87)))</f>
        <v>3</v>
      </c>
      <c r="G93" s="12">
        <f t="array" ref="G93">SUM(IF($A$4:$A$87=$A93,IF($B$4:$B$87=$B93,G$4:G$87)))</f>
        <v>3</v>
      </c>
      <c r="H93" s="12">
        <f t="array" ref="H93">SUM(IF($A$4:$A$87=$A93,IF($B$4:$B$87=$B93,H$4:H$87)))</f>
        <v>3</v>
      </c>
      <c r="I93" s="12">
        <f t="array" ref="I93">SUM(IF($A$4:$A$87=$A93,IF($B$4:$B$87=$B93,I$4:I$87)))</f>
        <v>3</v>
      </c>
      <c r="J93" s="12">
        <f t="array" ref="J93">SUM(IF($A$4:$A$87=$A93,IF($B$4:$B$87=$B93,J$4:J$87)))</f>
        <v>3</v>
      </c>
      <c r="K93" s="12">
        <f t="array" ref="K93">SUM(IF($A$4:$A$87=$A93,IF($B$4:$B$87=$B93,K$4:K$87)))</f>
        <v>3</v>
      </c>
      <c r="L93" s="12">
        <f t="array" ref="L93">SUM(IF($A$4:$A$87=$A93,IF($B$4:$B$87=$B93,L$4:L$87)))</f>
        <v>3</v>
      </c>
      <c r="M93" s="12">
        <f t="array" ref="M93">SUM(IF($A$4:$A$87=$A93,IF($B$4:$B$87=$B93,M$4:M$87)))</f>
        <v>3</v>
      </c>
      <c r="N93" s="12">
        <f t="array" ref="N93">SUM(IF($A$4:$A$87=$A93,IF($B$4:$B$87=$B93,N$4:N$87)))</f>
        <v>2</v>
      </c>
      <c r="O93" s="12">
        <f t="array" ref="O93">SUM(IF($A$4:$A$87=$A93,IF($B$4:$B$87=$B93,O$4:O$87)))</f>
        <v>2</v>
      </c>
      <c r="P93" s="12">
        <f t="array" ref="P93">SUM(IF($A$4:$A$87=$A93,IF($B$4:$B$87=$B93,P$4:P$87)))</f>
        <v>1</v>
      </c>
      <c r="Q93" s="12">
        <f t="array" ref="Q93">SUM(IF($A$4:$A$87=$A93,IF($B$4:$B$87=$B93,Q$4:Q$87)))</f>
        <v>2</v>
      </c>
      <c r="S93" s="13">
        <f t="array" ref="S93">SUM(IF($A$4:$A$87=$A93,IF($B$4:$B$87=$B93,S$4:S$87)))</f>
        <v>6</v>
      </c>
      <c r="T93" s="13">
        <f t="array" ref="T93">SUM(IF($A$4:$A$87=$A93,IF($B$4:$B$87=$B93,T$4:T$87)))</f>
        <v>9</v>
      </c>
      <c r="U93" s="13">
        <f t="array" ref="U93">SUM(IF($A$4:$A$87=$A93,IF($B$4:$B$87=$B93,U$4:U$87)))</f>
        <v>12</v>
      </c>
      <c r="V93" s="13">
        <f t="array" ref="V93">SUM(IF($A$4:$A$87=$A93,IF($B$4:$B$87=$B93,V$4:V$87)))</f>
        <v>10</v>
      </c>
      <c r="W93" s="13">
        <f t="array" ref="W93">SUM(IF($A$4:$A$87=$A93,IF($B$4:$B$87=$B93,W$4:W$87)))</f>
        <v>3</v>
      </c>
      <c r="X93" s="13">
        <f t="array" ref="X93">SUM(IF($A$4:$A$87=$A93,IF($B$4:$B$87=$B93,X$4:X$87)))</f>
        <v>3</v>
      </c>
      <c r="Y93" s="13">
        <f t="array" ref="Y93">SUM(IF($A$4:$A$87=$A93,IF($B$4:$B$87=$B93,Y$4:Y$87)))</f>
        <v>3</v>
      </c>
      <c r="Z93" s="13">
        <f t="array" ref="Z93">SUM(IF($A$4:$A$87=$A93,IF($B$4:$B$87=$B93,Z$4:Z$87)))</f>
        <v>2</v>
      </c>
      <c r="AB93" s="13">
        <f t="array" ref="AB93">SUM(IF($A$4:$A$87=$A93,IF($B$4:$B$87=$B93,AB$4:AB$87)))</f>
        <v>3</v>
      </c>
      <c r="AC93" s="13">
        <f t="array" ref="AC93">SUM(IF($A$4:$A$87=$A93,IF($B$4:$B$87=$B93,AC$4:AC$87)))</f>
        <v>3</v>
      </c>
      <c r="AD93" s="13">
        <f t="array" ref="AD93">SUM(IF($A$4:$A$87=$A93,IF($B$4:$B$87=$B93,AD$4:AD$87)))</f>
        <v>3</v>
      </c>
      <c r="AE93" s="13">
        <f t="array" ref="AE93">SUM(IF($A$4:$A$87=$A93,IF($B$4:$B$87=$B93,AE$4:AE$87)))</f>
        <v>1</v>
      </c>
      <c r="AF93" s="14">
        <f t="shared" si="36"/>
        <v>5</v>
      </c>
      <c r="AG93" s="14">
        <f t="shared" si="37"/>
        <v>32</v>
      </c>
      <c r="AI93" s="22">
        <v>3</v>
      </c>
      <c r="AJ93" s="23">
        <v>3</v>
      </c>
      <c r="AK93" s="23">
        <v>3</v>
      </c>
      <c r="AL93" s="31">
        <v>1</v>
      </c>
      <c r="AM93" s="22">
        <v>5</v>
      </c>
      <c r="AN93" s="31">
        <v>32</v>
      </c>
      <c r="AO93" s="24" t="str">
        <f t="shared" si="38"/>
        <v>OK</v>
      </c>
      <c r="AP93" s="24" t="str">
        <f t="shared" si="39"/>
        <v>OK</v>
      </c>
      <c r="AQ93" s="24" t="str">
        <f t="shared" si="40"/>
        <v>OK</v>
      </c>
      <c r="AR93" s="24" t="str">
        <f t="shared" si="41"/>
        <v>OK</v>
      </c>
      <c r="AS93" s="24" t="str">
        <f t="shared" si="42"/>
        <v>OK</v>
      </c>
      <c r="AT93" s="25" t="str">
        <f t="shared" si="43"/>
        <v>OK</v>
      </c>
    </row>
    <row r="94" spans="1:46" x14ac:dyDescent="0.15">
      <c r="A94" s="4" t="s">
        <v>148</v>
      </c>
      <c r="B94" s="4" t="s">
        <v>145</v>
      </c>
      <c r="C94" s="4" t="s">
        <v>416</v>
      </c>
      <c r="D94" s="12">
        <f t="array" ref="D94">SUM(IF($A$4:$A$87=$A94,IF($B$4:$B$87=$B94,D$4:D$87)))</f>
        <v>3</v>
      </c>
      <c r="E94" s="12">
        <f t="array" ref="E94">SUM(IF($A$4:$A$87=$A94,IF($B$4:$B$87=$B94,E$4:E$87)))</f>
        <v>3</v>
      </c>
      <c r="F94" s="12">
        <f t="array" ref="F94">SUM(IF($A$4:$A$87=$A94,IF($B$4:$B$87=$B94,F$4:F$87)))</f>
        <v>2</v>
      </c>
      <c r="G94" s="12">
        <f t="array" ref="G94">SUM(IF($A$4:$A$87=$A94,IF($B$4:$B$87=$B94,G$4:G$87)))</f>
        <v>3</v>
      </c>
      <c r="H94" s="12">
        <f t="array" ref="H94">SUM(IF($A$4:$A$87=$A94,IF($B$4:$B$87=$B94,H$4:H$87)))</f>
        <v>3</v>
      </c>
      <c r="I94" s="12">
        <f t="array" ref="I94">SUM(IF($A$4:$A$87=$A94,IF($B$4:$B$87=$B94,I$4:I$87)))</f>
        <v>3</v>
      </c>
      <c r="J94" s="12">
        <f t="array" ref="J94">SUM(IF($A$4:$A$87=$A94,IF($B$4:$B$87=$B94,J$4:J$87)))</f>
        <v>2</v>
      </c>
      <c r="K94" s="12">
        <f t="array" ref="K94">SUM(IF($A$4:$A$87=$A94,IF($B$4:$B$87=$B94,K$4:K$87)))</f>
        <v>1</v>
      </c>
      <c r="L94" s="12">
        <f t="array" ref="L94">SUM(IF($A$4:$A$87=$A94,IF($B$4:$B$87=$B94,L$4:L$87)))</f>
        <v>3</v>
      </c>
      <c r="M94" s="12">
        <f t="array" ref="M94">SUM(IF($A$4:$A$87=$A94,IF($B$4:$B$87=$B94,M$4:M$87)))</f>
        <v>3</v>
      </c>
      <c r="N94" s="12">
        <f t="array" ref="N94">SUM(IF($A$4:$A$87=$A94,IF($B$4:$B$87=$B94,N$4:N$87)))</f>
        <v>2</v>
      </c>
      <c r="O94" s="12">
        <f t="array" ref="O94">SUM(IF($A$4:$A$87=$A94,IF($B$4:$B$87=$B94,O$4:O$87)))</f>
        <v>1</v>
      </c>
      <c r="P94" s="12">
        <f t="array" ref="P94">SUM(IF($A$4:$A$87=$A94,IF($B$4:$B$87=$B94,P$4:P$87)))</f>
        <v>1</v>
      </c>
      <c r="Q94" s="12">
        <f t="array" ref="Q94">SUM(IF($A$4:$A$87=$A94,IF($B$4:$B$87=$B94,Q$4:Q$87)))</f>
        <v>2</v>
      </c>
      <c r="S94" s="13">
        <f t="array" ref="S94">SUM(IF($A$4:$A$87=$A94,IF($B$4:$B$87=$B94,S$4:S$87)))</f>
        <v>6</v>
      </c>
      <c r="T94" s="13">
        <f t="array" ref="T94">SUM(IF($A$4:$A$87=$A94,IF($B$4:$B$87=$B94,T$4:T$87)))</f>
        <v>8</v>
      </c>
      <c r="U94" s="13">
        <f t="array" ref="U94">SUM(IF($A$4:$A$87=$A94,IF($B$4:$B$87=$B94,U$4:U$87)))</f>
        <v>9</v>
      </c>
      <c r="V94" s="13">
        <f t="array" ref="V94">SUM(IF($A$4:$A$87=$A94,IF($B$4:$B$87=$B94,V$4:V$87)))</f>
        <v>9</v>
      </c>
      <c r="W94" s="13">
        <f t="array" ref="W94">SUM(IF($A$4:$A$87=$A94,IF($B$4:$B$87=$B94,W$4:W$87)))</f>
        <v>3</v>
      </c>
      <c r="X94" s="13">
        <f t="array" ref="X94">SUM(IF($A$4:$A$87=$A94,IF($B$4:$B$87=$B94,X$4:X$87)))</f>
        <v>2.6666666666666665</v>
      </c>
      <c r="Y94" s="13">
        <f t="array" ref="Y94">SUM(IF($A$4:$A$87=$A94,IF($B$4:$B$87=$B94,Y$4:Y$87)))</f>
        <v>2.25</v>
      </c>
      <c r="Z94" s="13">
        <f t="array" ref="Z94">SUM(IF($A$4:$A$87=$A94,IF($B$4:$B$87=$B94,Z$4:Z$87)))</f>
        <v>1.8</v>
      </c>
      <c r="AB94" s="13">
        <f t="array" ref="AB94">SUM(IF($A$4:$A$87=$A94,IF($B$4:$B$87=$B94,AB$4:AB$87)))</f>
        <v>3</v>
      </c>
      <c r="AC94" s="13">
        <f t="array" ref="AC94">SUM(IF($A$4:$A$87=$A94,IF($B$4:$B$87=$B94,AC$4:AC$87)))</f>
        <v>2</v>
      </c>
      <c r="AD94" s="13">
        <f t="array" ref="AD94">SUM(IF($A$4:$A$87=$A94,IF($B$4:$B$87=$B94,AD$4:AD$87)))</f>
        <v>1</v>
      </c>
      <c r="AE94" s="13">
        <f t="array" ref="AE94">SUM(IF($A$4:$A$87=$A94,IF($B$4:$B$87=$B94,AE$4:AE$87)))</f>
        <v>0</v>
      </c>
      <c r="AF94" s="14">
        <f t="shared" si="36"/>
        <v>4</v>
      </c>
      <c r="AG94" s="14">
        <f t="shared" si="37"/>
        <v>16</v>
      </c>
      <c r="AI94" s="22">
        <v>3</v>
      </c>
      <c r="AJ94" s="23">
        <v>2</v>
      </c>
      <c r="AK94" s="23">
        <v>1</v>
      </c>
      <c r="AL94" s="31">
        <v>0</v>
      </c>
      <c r="AM94" s="22">
        <v>4</v>
      </c>
      <c r="AN94" s="31">
        <v>16</v>
      </c>
      <c r="AO94" s="24" t="str">
        <f t="shared" si="38"/>
        <v>OK</v>
      </c>
      <c r="AP94" s="24" t="str">
        <f t="shared" si="39"/>
        <v>OK</v>
      </c>
      <c r="AQ94" s="24" t="str">
        <f t="shared" si="40"/>
        <v>OK</v>
      </c>
      <c r="AR94" s="24" t="str">
        <f t="shared" si="41"/>
        <v>OK</v>
      </c>
      <c r="AS94" s="24" t="str">
        <f t="shared" si="42"/>
        <v>OK</v>
      </c>
      <c r="AT94" s="25" t="str">
        <f t="shared" si="43"/>
        <v>OK</v>
      </c>
    </row>
    <row r="95" spans="1:46" x14ac:dyDescent="0.15">
      <c r="A95" s="4" t="s">
        <v>149</v>
      </c>
      <c r="B95" s="4" t="s">
        <v>145</v>
      </c>
      <c r="C95" s="4" t="s">
        <v>416</v>
      </c>
      <c r="D95" s="12">
        <f t="array" ref="D95">SUM(IF($A$4:$A$87=$A95,IF($B$4:$B$87=$B95,D$4:D$87)))</f>
        <v>3</v>
      </c>
      <c r="E95" s="12">
        <f t="array" ref="E95">SUM(IF($A$4:$A$87=$A95,IF($B$4:$B$87=$B95,E$4:E$87)))</f>
        <v>3</v>
      </c>
      <c r="F95" s="12">
        <f t="array" ref="F95">SUM(IF($A$4:$A$87=$A95,IF($B$4:$B$87=$B95,F$4:F$87)))</f>
        <v>3</v>
      </c>
      <c r="G95" s="12">
        <f t="array" ref="G95">SUM(IF($A$4:$A$87=$A95,IF($B$4:$B$87=$B95,G$4:G$87)))</f>
        <v>3</v>
      </c>
      <c r="H95" s="12">
        <f t="array" ref="H95">SUM(IF($A$4:$A$87=$A95,IF($B$4:$B$87=$B95,H$4:H$87)))</f>
        <v>3</v>
      </c>
      <c r="I95" s="12">
        <f t="array" ref="I95">SUM(IF($A$4:$A$87=$A95,IF($B$4:$B$87=$B95,I$4:I$87)))</f>
        <v>2</v>
      </c>
      <c r="J95" s="12">
        <f t="array" ref="J95">SUM(IF($A$4:$A$87=$A95,IF($B$4:$B$87=$B95,J$4:J$87)))</f>
        <v>3</v>
      </c>
      <c r="K95" s="12">
        <f t="array" ref="K95">SUM(IF($A$4:$A$87=$A95,IF($B$4:$B$87=$B95,K$4:K$87)))</f>
        <v>2</v>
      </c>
      <c r="L95" s="12">
        <f t="array" ref="L95">SUM(IF($A$4:$A$87=$A95,IF($B$4:$B$87=$B95,L$4:L$87)))</f>
        <v>2</v>
      </c>
      <c r="M95" s="12">
        <f t="array" ref="M95">SUM(IF($A$4:$A$87=$A95,IF($B$4:$B$87=$B95,M$4:M$87)))</f>
        <v>0</v>
      </c>
      <c r="N95" s="12">
        <f t="array" ref="N95">SUM(IF($A$4:$A$87=$A95,IF($B$4:$B$87=$B95,N$4:N$87)))</f>
        <v>0</v>
      </c>
      <c r="O95" s="12">
        <f t="array" ref="O95">SUM(IF($A$4:$A$87=$A95,IF($B$4:$B$87=$B95,O$4:O$87)))</f>
        <v>0</v>
      </c>
      <c r="P95" s="12">
        <f t="array" ref="P95">SUM(IF($A$4:$A$87=$A95,IF($B$4:$B$87=$B95,P$4:P$87)))</f>
        <v>0</v>
      </c>
      <c r="Q95" s="12">
        <f t="array" ref="Q95">SUM(IF($A$4:$A$87=$A95,IF($B$4:$B$87=$B95,Q$4:Q$87)))</f>
        <v>0</v>
      </c>
      <c r="S95" s="13">
        <f t="array" ref="S95">SUM(IF($A$4:$A$87=$A95,IF($B$4:$B$87=$B95,S$4:S$87)))</f>
        <v>6</v>
      </c>
      <c r="T95" s="13">
        <f t="array" ref="T95">SUM(IF($A$4:$A$87=$A95,IF($B$4:$B$87=$B95,T$4:T$87)))</f>
        <v>9</v>
      </c>
      <c r="U95" s="13">
        <f t="array" ref="U95">SUM(IF($A$4:$A$87=$A95,IF($B$4:$B$87=$B95,U$4:U$87)))</f>
        <v>9</v>
      </c>
      <c r="V95" s="13">
        <f t="array" ref="V95">SUM(IF($A$4:$A$87=$A95,IF($B$4:$B$87=$B95,V$4:V$87)))</f>
        <v>0</v>
      </c>
      <c r="W95" s="13">
        <f t="array" ref="W95">SUM(IF($A$4:$A$87=$A95,IF($B$4:$B$87=$B95,W$4:W$87)))</f>
        <v>3</v>
      </c>
      <c r="X95" s="13">
        <f t="array" ref="X95">SUM(IF($A$4:$A$87=$A95,IF($B$4:$B$87=$B95,X$4:X$87)))</f>
        <v>3</v>
      </c>
      <c r="Y95" s="13">
        <f t="array" ref="Y95">SUM(IF($A$4:$A$87=$A95,IF($B$4:$B$87=$B95,Y$4:Y$87)))</f>
        <v>2.25</v>
      </c>
      <c r="Z95" s="13">
        <f t="array" ref="Z95">SUM(IF($A$4:$A$87=$A95,IF($B$4:$B$87=$B95,Z$4:Z$87)))</f>
        <v>0</v>
      </c>
      <c r="AB95" s="13">
        <f t="array" ref="AB95">SUM(IF($A$4:$A$87=$A95,IF($B$4:$B$87=$B95,AB$4:AB$87)))</f>
        <v>3</v>
      </c>
      <c r="AC95" s="13">
        <f t="array" ref="AC95">SUM(IF($A$4:$A$87=$A95,IF($B$4:$B$87=$B95,AC$4:AC$87)))</f>
        <v>3</v>
      </c>
      <c r="AD95" s="13">
        <f t="array" ref="AD95">SUM(IF($A$4:$A$87=$A95,IF($B$4:$B$87=$B95,AD$4:AD$87)))</f>
        <v>1</v>
      </c>
      <c r="AE95" s="13">
        <f t="array" ref="AE95">SUM(IF($A$4:$A$87=$A95,IF($B$4:$B$87=$B95,AE$4:AE$87)))</f>
        <v>0</v>
      </c>
      <c r="AF95" s="14">
        <f t="shared" si="36"/>
        <v>4</v>
      </c>
      <c r="AG95" s="14">
        <f t="shared" si="37"/>
        <v>19</v>
      </c>
      <c r="AI95" s="22">
        <v>3</v>
      </c>
      <c r="AJ95" s="23">
        <v>3</v>
      </c>
      <c r="AK95" s="23">
        <v>1</v>
      </c>
      <c r="AL95" s="31">
        <v>0</v>
      </c>
      <c r="AM95" s="22">
        <v>4</v>
      </c>
      <c r="AN95" s="31">
        <v>19</v>
      </c>
      <c r="AO95" s="24" t="str">
        <f t="shared" si="38"/>
        <v>OK</v>
      </c>
      <c r="AP95" s="24" t="str">
        <f t="shared" si="39"/>
        <v>OK</v>
      </c>
      <c r="AQ95" s="24" t="str">
        <f t="shared" si="40"/>
        <v>OK</v>
      </c>
      <c r="AR95" s="24" t="str">
        <f t="shared" si="41"/>
        <v>OK</v>
      </c>
      <c r="AS95" s="24" t="str">
        <f t="shared" si="42"/>
        <v>OK</v>
      </c>
      <c r="AT95" s="25" t="str">
        <f t="shared" si="43"/>
        <v>OK</v>
      </c>
    </row>
    <row r="96" spans="1:46" x14ac:dyDescent="0.15">
      <c r="A96" s="4" t="s">
        <v>150</v>
      </c>
      <c r="B96" s="4" t="s">
        <v>145</v>
      </c>
      <c r="C96" s="4" t="s">
        <v>416</v>
      </c>
      <c r="D96" s="12">
        <f t="array" ref="D96">SUM(IF($A$4:$A$87=$A96,IF($B$4:$B$87=$B96,D$4:D$87)))</f>
        <v>3</v>
      </c>
      <c r="E96" s="12">
        <f t="array" ref="E96">SUM(IF($A$4:$A$87=$A96,IF($B$4:$B$87=$B96,E$4:E$87)))</f>
        <v>3</v>
      </c>
      <c r="F96" s="12">
        <f t="array" ref="F96">SUM(IF($A$4:$A$87=$A96,IF($B$4:$B$87=$B96,F$4:F$87)))</f>
        <v>2</v>
      </c>
      <c r="G96" s="12">
        <f t="array" ref="G96">SUM(IF($A$4:$A$87=$A96,IF($B$4:$B$87=$B96,G$4:G$87)))</f>
        <v>2</v>
      </c>
      <c r="H96" s="12">
        <f t="array" ref="H96">SUM(IF($A$4:$A$87=$A96,IF($B$4:$B$87=$B96,H$4:H$87)))</f>
        <v>3</v>
      </c>
      <c r="I96" s="12">
        <f t="array" ref="I96">SUM(IF($A$4:$A$87=$A96,IF($B$4:$B$87=$B96,I$4:I$87)))</f>
        <v>3</v>
      </c>
      <c r="J96" s="12">
        <f t="array" ref="J96">SUM(IF($A$4:$A$87=$A96,IF($B$4:$B$87=$B96,J$4:J$87)))</f>
        <v>3</v>
      </c>
      <c r="K96" s="12">
        <f t="array" ref="K96">SUM(IF($A$4:$A$87=$A96,IF($B$4:$B$87=$B96,K$4:K$87)))</f>
        <v>0</v>
      </c>
      <c r="L96" s="12">
        <f t="array" ref="L96">SUM(IF($A$4:$A$87=$A96,IF($B$4:$B$87=$B96,L$4:L$87)))</f>
        <v>1</v>
      </c>
      <c r="M96" s="12">
        <f t="array" ref="M96">SUM(IF($A$4:$A$87=$A96,IF($B$4:$B$87=$B96,M$4:M$87)))</f>
        <v>0</v>
      </c>
      <c r="N96" s="12">
        <f t="array" ref="N96">SUM(IF($A$4:$A$87=$A96,IF($B$4:$B$87=$B96,N$4:N$87)))</f>
        <v>0</v>
      </c>
      <c r="O96" s="12">
        <f t="array" ref="O96">SUM(IF($A$4:$A$87=$A96,IF($B$4:$B$87=$B96,O$4:O$87)))</f>
        <v>0</v>
      </c>
      <c r="P96" s="12">
        <f t="array" ref="P96">SUM(IF($A$4:$A$87=$A96,IF($B$4:$B$87=$B96,P$4:P$87)))</f>
        <v>0</v>
      </c>
      <c r="Q96" s="12">
        <f t="array" ref="Q96">SUM(IF($A$4:$A$87=$A96,IF($B$4:$B$87=$B96,Q$4:Q$87)))</f>
        <v>0</v>
      </c>
      <c r="S96" s="13">
        <f t="array" ref="S96">SUM(IF($A$4:$A$87=$A96,IF($B$4:$B$87=$B96,S$4:S$87)))</f>
        <v>6</v>
      </c>
      <c r="T96" s="13">
        <f t="array" ref="T96">SUM(IF($A$4:$A$87=$A96,IF($B$4:$B$87=$B96,T$4:T$87)))</f>
        <v>7</v>
      </c>
      <c r="U96" s="13">
        <f t="array" ref="U96">SUM(IF($A$4:$A$87=$A96,IF($B$4:$B$87=$B96,U$4:U$87)))</f>
        <v>7</v>
      </c>
      <c r="V96" s="13">
        <f t="array" ref="V96">SUM(IF($A$4:$A$87=$A96,IF($B$4:$B$87=$B96,V$4:V$87)))</f>
        <v>0</v>
      </c>
      <c r="W96" s="13">
        <f t="array" ref="W96">SUM(IF($A$4:$A$87=$A96,IF($B$4:$B$87=$B96,W$4:W$87)))</f>
        <v>3</v>
      </c>
      <c r="X96" s="13">
        <f t="array" ref="X96">SUM(IF($A$4:$A$87=$A96,IF($B$4:$B$87=$B96,X$4:X$87)))</f>
        <v>2.333333333333333</v>
      </c>
      <c r="Y96" s="13">
        <f t="array" ref="Y96">SUM(IF($A$4:$A$87=$A96,IF($B$4:$B$87=$B96,Y$4:Y$87)))</f>
        <v>1.75</v>
      </c>
      <c r="Z96" s="13">
        <f t="array" ref="Z96">SUM(IF($A$4:$A$87=$A96,IF($B$4:$B$87=$B96,Z$4:Z$87)))</f>
        <v>0</v>
      </c>
      <c r="AB96" s="13">
        <f t="array" ref="AB96">SUM(IF($A$4:$A$87=$A96,IF($B$4:$B$87=$B96,AB$4:AB$87)))</f>
        <v>3</v>
      </c>
      <c r="AC96" s="13">
        <f t="array" ref="AC96">SUM(IF($A$4:$A$87=$A96,IF($B$4:$B$87=$B96,AC$4:AC$87)))</f>
        <v>2</v>
      </c>
      <c r="AD96" s="13">
        <f t="array" ref="AD96">SUM(IF($A$4:$A$87=$A96,IF($B$4:$B$87=$B96,AD$4:AD$87)))</f>
        <v>0</v>
      </c>
      <c r="AE96" s="13">
        <f t="array" ref="AE96">SUM(IF($A$4:$A$87=$A96,IF($B$4:$B$87=$B96,AE$4:AE$87)))</f>
        <v>0</v>
      </c>
      <c r="AF96" s="14">
        <f t="shared" si="36"/>
        <v>3</v>
      </c>
      <c r="AG96" s="14">
        <f t="shared" si="37"/>
        <v>12</v>
      </c>
      <c r="AI96" s="22">
        <v>3</v>
      </c>
      <c r="AJ96" s="23">
        <v>2</v>
      </c>
      <c r="AK96" s="23">
        <v>0</v>
      </c>
      <c r="AL96" s="31">
        <v>0</v>
      </c>
      <c r="AM96" s="22">
        <v>3</v>
      </c>
      <c r="AN96" s="31">
        <v>12</v>
      </c>
      <c r="AO96" s="24" t="str">
        <f t="shared" si="38"/>
        <v>OK</v>
      </c>
      <c r="AP96" s="24" t="str">
        <f t="shared" si="39"/>
        <v>OK</v>
      </c>
      <c r="AQ96" s="24" t="str">
        <f t="shared" si="40"/>
        <v>OK</v>
      </c>
      <c r="AR96" s="24" t="str">
        <f t="shared" si="41"/>
        <v>OK</v>
      </c>
      <c r="AS96" s="24" t="str">
        <f t="shared" si="42"/>
        <v>OK</v>
      </c>
      <c r="AT96" s="25" t="str">
        <f t="shared" si="43"/>
        <v>OK</v>
      </c>
    </row>
    <row r="97" spans="1:46" x14ac:dyDescent="0.15">
      <c r="A97" s="4" t="s">
        <v>151</v>
      </c>
      <c r="B97" s="4" t="s">
        <v>145</v>
      </c>
      <c r="C97" s="4" t="s">
        <v>416</v>
      </c>
      <c r="D97" s="12">
        <f t="array" ref="D97">SUM(IF($A$4:$A$87=$A97,IF($B$4:$B$87=$B97,D$4:D$87)))</f>
        <v>2</v>
      </c>
      <c r="E97" s="12">
        <f t="array" ref="E97">SUM(IF($A$4:$A$87=$A97,IF($B$4:$B$87=$B97,E$4:E$87)))</f>
        <v>3</v>
      </c>
      <c r="F97" s="12">
        <f t="array" ref="F97">SUM(IF($A$4:$A$87=$A97,IF($B$4:$B$87=$B97,F$4:F$87)))</f>
        <v>2</v>
      </c>
      <c r="G97" s="12">
        <f t="array" ref="G97">SUM(IF($A$4:$A$87=$A97,IF($B$4:$B$87=$B97,G$4:G$87)))</f>
        <v>2</v>
      </c>
      <c r="H97" s="12">
        <f t="array" ref="H97">SUM(IF($A$4:$A$87=$A97,IF($B$4:$B$87=$B97,H$4:H$87)))</f>
        <v>3</v>
      </c>
      <c r="I97" s="12">
        <f t="array" ref="I97">SUM(IF($A$4:$A$87=$A97,IF($B$4:$B$87=$B97,I$4:I$87)))</f>
        <v>2</v>
      </c>
      <c r="J97" s="12">
        <f t="array" ref="J97">SUM(IF($A$4:$A$87=$A97,IF($B$4:$B$87=$B97,J$4:J$87)))</f>
        <v>2</v>
      </c>
      <c r="K97" s="12">
        <f t="array" ref="K97">SUM(IF($A$4:$A$87=$A97,IF($B$4:$B$87=$B97,K$4:K$87)))</f>
        <v>0</v>
      </c>
      <c r="L97" s="12">
        <f t="array" ref="L97">SUM(IF($A$4:$A$87=$A97,IF($B$4:$B$87=$B97,L$4:L$87)))</f>
        <v>1</v>
      </c>
      <c r="M97" s="12">
        <f t="array" ref="M97">SUM(IF($A$4:$A$87=$A97,IF($B$4:$B$87=$B97,M$4:M$87)))</f>
        <v>0</v>
      </c>
      <c r="N97" s="12">
        <f t="array" ref="N97">SUM(IF($A$4:$A$87=$A97,IF($B$4:$B$87=$B97,N$4:N$87)))</f>
        <v>0</v>
      </c>
      <c r="O97" s="12">
        <f t="array" ref="O97">SUM(IF($A$4:$A$87=$A97,IF($B$4:$B$87=$B97,O$4:O$87)))</f>
        <v>0</v>
      </c>
      <c r="P97" s="12">
        <f t="array" ref="P97">SUM(IF($A$4:$A$87=$A97,IF($B$4:$B$87=$B97,P$4:P$87)))</f>
        <v>0</v>
      </c>
      <c r="Q97" s="12">
        <f t="array" ref="Q97">SUM(IF($A$4:$A$87=$A97,IF($B$4:$B$87=$B97,Q$4:Q$87)))</f>
        <v>0</v>
      </c>
      <c r="S97" s="13">
        <f t="array" ref="S97">SUM(IF($A$4:$A$87=$A97,IF($B$4:$B$87=$B97,S$4:S$87)))</f>
        <v>5</v>
      </c>
      <c r="T97" s="13">
        <f t="array" ref="T97">SUM(IF($A$4:$A$87=$A97,IF($B$4:$B$87=$B97,T$4:T$87)))</f>
        <v>7</v>
      </c>
      <c r="U97" s="13">
        <f t="array" ref="U97">SUM(IF($A$4:$A$87=$A97,IF($B$4:$B$87=$B97,U$4:U$87)))</f>
        <v>5</v>
      </c>
      <c r="V97" s="13">
        <f t="array" ref="V97">SUM(IF($A$4:$A$87=$A97,IF($B$4:$B$87=$B97,V$4:V$87)))</f>
        <v>0</v>
      </c>
      <c r="W97" s="13">
        <f t="array" ref="W97">SUM(IF($A$4:$A$87=$A97,IF($B$4:$B$87=$B97,W$4:W$87)))</f>
        <v>2.5</v>
      </c>
      <c r="X97" s="13">
        <f t="array" ref="X97">SUM(IF($A$4:$A$87=$A97,IF($B$4:$B$87=$B97,X$4:X$87)))</f>
        <v>2.333333333333333</v>
      </c>
      <c r="Y97" s="13">
        <f t="array" ref="Y97">SUM(IF($A$4:$A$87=$A97,IF($B$4:$B$87=$B97,Y$4:Y$87)))</f>
        <v>1.25</v>
      </c>
      <c r="Z97" s="13">
        <f t="array" ref="Z97">SUM(IF($A$4:$A$87=$A97,IF($B$4:$B$87=$B97,Z$4:Z$87)))</f>
        <v>0</v>
      </c>
      <c r="AB97" s="13">
        <f t="array" ref="AB97">SUM(IF($A$4:$A$87=$A97,IF($B$4:$B$87=$B97,AB$4:AB$87)))</f>
        <v>2</v>
      </c>
      <c r="AC97" s="13">
        <f t="array" ref="AC97">SUM(IF($A$4:$A$87=$A97,IF($B$4:$B$87=$B97,AC$4:AC$87)))</f>
        <v>2</v>
      </c>
      <c r="AD97" s="13">
        <f t="array" ref="AD97">SUM(IF($A$4:$A$87=$A97,IF($B$4:$B$87=$B97,AD$4:AD$87)))</f>
        <v>0</v>
      </c>
      <c r="AE97" s="13">
        <f t="array" ref="AE97">SUM(IF($A$4:$A$87=$A97,IF($B$4:$B$87=$B97,AE$4:AE$87)))</f>
        <v>0</v>
      </c>
      <c r="AF97" s="14">
        <f t="shared" si="36"/>
        <v>3</v>
      </c>
      <c r="AG97" s="14">
        <f t="shared" si="37"/>
        <v>10</v>
      </c>
      <c r="AI97" s="22">
        <v>2</v>
      </c>
      <c r="AJ97" s="23">
        <v>2</v>
      </c>
      <c r="AK97" s="23">
        <v>0</v>
      </c>
      <c r="AL97" s="31">
        <v>0</v>
      </c>
      <c r="AM97" s="22">
        <v>3</v>
      </c>
      <c r="AN97" s="31">
        <v>10</v>
      </c>
      <c r="AO97" s="24" t="str">
        <f t="shared" si="38"/>
        <v>OK</v>
      </c>
      <c r="AP97" s="24" t="str">
        <f t="shared" si="39"/>
        <v>OK</v>
      </c>
      <c r="AQ97" s="24" t="str">
        <f t="shared" si="40"/>
        <v>OK</v>
      </c>
      <c r="AR97" s="24" t="str">
        <f t="shared" si="41"/>
        <v>OK</v>
      </c>
      <c r="AS97" s="24" t="str">
        <f t="shared" si="42"/>
        <v>OK</v>
      </c>
      <c r="AT97" s="25" t="str">
        <f t="shared" si="43"/>
        <v>OK</v>
      </c>
    </row>
    <row r="98" spans="1:46" x14ac:dyDescent="0.15">
      <c r="A98" s="4" t="s">
        <v>152</v>
      </c>
      <c r="B98" s="4" t="s">
        <v>145</v>
      </c>
      <c r="C98" s="4" t="s">
        <v>416</v>
      </c>
      <c r="D98" s="12">
        <f t="array" ref="D98">SUM(IF($A$4:$A$87=$A98,IF($B$4:$B$87=$B98,D$4:D$87)))</f>
        <v>3</v>
      </c>
      <c r="E98" s="12">
        <f t="array" ref="E98">SUM(IF($A$4:$A$87=$A98,IF($B$4:$B$87=$B98,E$4:E$87)))</f>
        <v>3</v>
      </c>
      <c r="F98" s="12">
        <f t="array" ref="F98">SUM(IF($A$4:$A$87=$A98,IF($B$4:$B$87=$B98,F$4:F$87)))</f>
        <v>3</v>
      </c>
      <c r="G98" s="12">
        <f t="array" ref="G98">SUM(IF($A$4:$A$87=$A98,IF($B$4:$B$87=$B98,G$4:G$87)))</f>
        <v>3</v>
      </c>
      <c r="H98" s="12">
        <f t="array" ref="H98">SUM(IF($A$4:$A$87=$A98,IF($B$4:$B$87=$B98,H$4:H$87)))</f>
        <v>3</v>
      </c>
      <c r="I98" s="12">
        <f t="array" ref="I98">SUM(IF($A$4:$A$87=$A98,IF($B$4:$B$87=$B98,I$4:I$87)))</f>
        <v>3</v>
      </c>
      <c r="J98" s="12">
        <f t="array" ref="J98">SUM(IF($A$4:$A$87=$A98,IF($B$4:$B$87=$B98,J$4:J$87)))</f>
        <v>2</v>
      </c>
      <c r="K98" s="12">
        <f t="array" ref="K98">SUM(IF($A$4:$A$87=$A98,IF($B$4:$B$87=$B98,K$4:K$87)))</f>
        <v>2</v>
      </c>
      <c r="L98" s="12">
        <f t="array" ref="L98">SUM(IF($A$4:$A$87=$A98,IF($B$4:$B$87=$B98,L$4:L$87)))</f>
        <v>2</v>
      </c>
      <c r="M98" s="12">
        <f t="array" ref="M98">SUM(IF($A$4:$A$87=$A98,IF($B$4:$B$87=$B98,M$4:M$87)))</f>
        <v>1</v>
      </c>
      <c r="N98" s="12">
        <f t="array" ref="N98">SUM(IF($A$4:$A$87=$A98,IF($B$4:$B$87=$B98,N$4:N$87)))</f>
        <v>1</v>
      </c>
      <c r="O98" s="12">
        <f t="array" ref="O98">SUM(IF($A$4:$A$87=$A98,IF($B$4:$B$87=$B98,O$4:O$87)))</f>
        <v>2</v>
      </c>
      <c r="P98" s="12">
        <f t="array" ref="P98">SUM(IF($A$4:$A$87=$A98,IF($B$4:$B$87=$B98,P$4:P$87)))</f>
        <v>1</v>
      </c>
      <c r="Q98" s="12">
        <f t="array" ref="Q98">SUM(IF($A$4:$A$87=$A98,IF($B$4:$B$87=$B98,Q$4:Q$87)))</f>
        <v>3</v>
      </c>
      <c r="S98" s="13">
        <f t="array" ref="S98">SUM(IF($A$4:$A$87=$A98,IF($B$4:$B$87=$B98,S$4:S$87)))</f>
        <v>6</v>
      </c>
      <c r="T98" s="13">
        <f t="array" ref="T98">SUM(IF($A$4:$A$87=$A98,IF($B$4:$B$87=$B98,T$4:T$87)))</f>
        <v>9</v>
      </c>
      <c r="U98" s="13">
        <f t="array" ref="U98">SUM(IF($A$4:$A$87=$A98,IF($B$4:$B$87=$B98,U$4:U$87)))</f>
        <v>9</v>
      </c>
      <c r="V98" s="13">
        <f t="array" ref="V98">SUM(IF($A$4:$A$87=$A98,IF($B$4:$B$87=$B98,V$4:V$87)))</f>
        <v>8</v>
      </c>
      <c r="W98" s="13">
        <f t="array" ref="W98">SUM(IF($A$4:$A$87=$A98,IF($B$4:$B$87=$B98,W$4:W$87)))</f>
        <v>3</v>
      </c>
      <c r="X98" s="13">
        <f t="array" ref="X98">SUM(IF($A$4:$A$87=$A98,IF($B$4:$B$87=$B98,X$4:X$87)))</f>
        <v>3</v>
      </c>
      <c r="Y98" s="13">
        <f t="array" ref="Y98">SUM(IF($A$4:$A$87=$A98,IF($B$4:$B$87=$B98,Y$4:Y$87)))</f>
        <v>2.25</v>
      </c>
      <c r="Z98" s="13">
        <f t="array" ref="Z98">SUM(IF($A$4:$A$87=$A98,IF($B$4:$B$87=$B98,Z$4:Z$87)))</f>
        <v>1.6</v>
      </c>
      <c r="AB98" s="13">
        <f t="array" ref="AB98">SUM(IF($A$4:$A$87=$A98,IF($B$4:$B$87=$B98,AB$4:AB$87)))</f>
        <v>3</v>
      </c>
      <c r="AC98" s="13">
        <f t="array" ref="AC98">SUM(IF($A$4:$A$87=$A98,IF($B$4:$B$87=$B98,AC$4:AC$87)))</f>
        <v>3</v>
      </c>
      <c r="AD98" s="13">
        <f t="array" ref="AD98">SUM(IF($A$4:$A$87=$A98,IF($B$4:$B$87=$B98,AD$4:AD$87)))</f>
        <v>2</v>
      </c>
      <c r="AE98" s="13">
        <f t="array" ref="AE98">SUM(IF($A$4:$A$87=$A98,IF($B$4:$B$87=$B98,AE$4:AE$87)))</f>
        <v>0</v>
      </c>
      <c r="AF98" s="14">
        <f t="shared" si="36"/>
        <v>4</v>
      </c>
      <c r="AG98" s="14">
        <f t="shared" si="37"/>
        <v>23</v>
      </c>
      <c r="AI98" s="22">
        <v>3</v>
      </c>
      <c r="AJ98" s="23">
        <v>3</v>
      </c>
      <c r="AK98" s="23">
        <v>2</v>
      </c>
      <c r="AL98" s="31">
        <v>0</v>
      </c>
      <c r="AM98" s="22">
        <v>4</v>
      </c>
      <c r="AN98" s="31">
        <v>23</v>
      </c>
      <c r="AO98" s="24" t="str">
        <f t="shared" si="38"/>
        <v>OK</v>
      </c>
      <c r="AP98" s="24" t="str">
        <f t="shared" si="39"/>
        <v>OK</v>
      </c>
      <c r="AQ98" s="24" t="str">
        <f t="shared" si="40"/>
        <v>OK</v>
      </c>
      <c r="AR98" s="24" t="str">
        <f t="shared" si="41"/>
        <v>OK</v>
      </c>
      <c r="AS98" s="24" t="str">
        <f t="shared" si="42"/>
        <v>OK</v>
      </c>
      <c r="AT98" s="25" t="str">
        <f t="shared" si="43"/>
        <v>OK</v>
      </c>
    </row>
    <row r="99" spans="1:46" x14ac:dyDescent="0.15">
      <c r="A99" s="4" t="s">
        <v>153</v>
      </c>
      <c r="B99" s="4" t="s">
        <v>145</v>
      </c>
      <c r="C99" s="4" t="s">
        <v>416</v>
      </c>
      <c r="D99" s="12">
        <f t="array" ref="D99">SUM(IF($A$4:$A$87=$A99,IF($B$4:$B$87=$B99,D$4:D$87)))</f>
        <v>3</v>
      </c>
      <c r="E99" s="12">
        <f t="array" ref="E99">SUM(IF($A$4:$A$87=$A99,IF($B$4:$B$87=$B99,E$4:E$87)))</f>
        <v>3</v>
      </c>
      <c r="F99" s="12">
        <f t="array" ref="F99">SUM(IF($A$4:$A$87=$A99,IF($B$4:$B$87=$B99,F$4:F$87)))</f>
        <v>2</v>
      </c>
      <c r="G99" s="12">
        <f t="array" ref="G99">SUM(IF($A$4:$A$87=$A99,IF($B$4:$B$87=$B99,G$4:G$87)))</f>
        <v>3</v>
      </c>
      <c r="H99" s="12">
        <f t="array" ref="H99">SUM(IF($A$4:$A$87=$A99,IF($B$4:$B$87=$B99,H$4:H$87)))</f>
        <v>2</v>
      </c>
      <c r="I99" s="12">
        <f t="array" ref="I99">SUM(IF($A$4:$A$87=$A99,IF($B$4:$B$87=$B99,I$4:I$87)))</f>
        <v>3</v>
      </c>
      <c r="J99" s="12">
        <f t="array" ref="J99">SUM(IF($A$4:$A$87=$A99,IF($B$4:$B$87=$B99,J$4:J$87)))</f>
        <v>2</v>
      </c>
      <c r="K99" s="12">
        <f t="array" ref="K99">SUM(IF($A$4:$A$87=$A99,IF($B$4:$B$87=$B99,K$4:K$87)))</f>
        <v>1</v>
      </c>
      <c r="L99" s="12">
        <f t="array" ref="L99">SUM(IF($A$4:$A$87=$A99,IF($B$4:$B$87=$B99,L$4:L$87)))</f>
        <v>3</v>
      </c>
      <c r="M99" s="12">
        <f t="array" ref="M99">SUM(IF($A$4:$A$87=$A99,IF($B$4:$B$87=$B99,M$4:M$87)))</f>
        <v>0</v>
      </c>
      <c r="N99" s="12">
        <f t="array" ref="N99">SUM(IF($A$4:$A$87=$A99,IF($B$4:$B$87=$B99,N$4:N$87)))</f>
        <v>0</v>
      </c>
      <c r="O99" s="12">
        <f t="array" ref="O99">SUM(IF($A$4:$A$87=$A99,IF($B$4:$B$87=$B99,O$4:O$87)))</f>
        <v>0</v>
      </c>
      <c r="P99" s="12">
        <f t="array" ref="P99">SUM(IF($A$4:$A$87=$A99,IF($B$4:$B$87=$B99,P$4:P$87)))</f>
        <v>0</v>
      </c>
      <c r="Q99" s="12">
        <f t="array" ref="Q99">SUM(IF($A$4:$A$87=$A99,IF($B$4:$B$87=$B99,Q$4:Q$87)))</f>
        <v>0</v>
      </c>
      <c r="S99" s="13">
        <f t="array" ref="S99">SUM(IF($A$4:$A$87=$A99,IF($B$4:$B$87=$B99,S$4:S$87)))</f>
        <v>6</v>
      </c>
      <c r="T99" s="13">
        <f t="array" ref="T99">SUM(IF($A$4:$A$87=$A99,IF($B$4:$B$87=$B99,T$4:T$87)))</f>
        <v>7</v>
      </c>
      <c r="U99" s="13">
        <f t="array" ref="U99">SUM(IF($A$4:$A$87=$A99,IF($B$4:$B$87=$B99,U$4:U$87)))</f>
        <v>9</v>
      </c>
      <c r="V99" s="13">
        <f t="array" ref="V99">SUM(IF($A$4:$A$87=$A99,IF($B$4:$B$87=$B99,V$4:V$87)))</f>
        <v>0</v>
      </c>
      <c r="W99" s="13">
        <f t="array" ref="W99">SUM(IF($A$4:$A$87=$A99,IF($B$4:$B$87=$B99,W$4:W$87)))</f>
        <v>3</v>
      </c>
      <c r="X99" s="13">
        <f t="array" ref="X99">SUM(IF($A$4:$A$87=$A99,IF($B$4:$B$87=$B99,X$4:X$87)))</f>
        <v>2.333333333333333</v>
      </c>
      <c r="Y99" s="13">
        <f t="array" ref="Y99">SUM(IF($A$4:$A$87=$A99,IF($B$4:$B$87=$B99,Y$4:Y$87)))</f>
        <v>2.25</v>
      </c>
      <c r="Z99" s="13">
        <f t="array" ref="Z99">SUM(IF($A$4:$A$87=$A99,IF($B$4:$B$87=$B99,Z$4:Z$87)))</f>
        <v>0</v>
      </c>
      <c r="AB99" s="13">
        <f t="array" ref="AB99">SUM(IF($A$4:$A$87=$A99,IF($B$4:$B$87=$B99,AB$4:AB$87)))</f>
        <v>3</v>
      </c>
      <c r="AC99" s="13">
        <f t="array" ref="AC99">SUM(IF($A$4:$A$87=$A99,IF($B$4:$B$87=$B99,AC$4:AC$87)))</f>
        <v>2</v>
      </c>
      <c r="AD99" s="13">
        <f t="array" ref="AD99">SUM(IF($A$4:$A$87=$A99,IF($B$4:$B$87=$B99,AD$4:AD$87)))</f>
        <v>0</v>
      </c>
      <c r="AE99" s="13">
        <f t="array" ref="AE99">SUM(IF($A$4:$A$87=$A99,IF($B$4:$B$87=$B99,AE$4:AE$87)))</f>
        <v>0</v>
      </c>
      <c r="AF99" s="14">
        <f t="shared" si="36"/>
        <v>3</v>
      </c>
      <c r="AG99" s="14">
        <f t="shared" si="37"/>
        <v>12</v>
      </c>
      <c r="AI99" s="22">
        <v>3</v>
      </c>
      <c r="AJ99" s="23">
        <v>2</v>
      </c>
      <c r="AK99" s="23">
        <v>0</v>
      </c>
      <c r="AL99" s="31">
        <v>0</v>
      </c>
      <c r="AM99" s="22">
        <v>3</v>
      </c>
      <c r="AN99" s="31">
        <v>12</v>
      </c>
      <c r="AO99" s="24" t="str">
        <f t="shared" si="38"/>
        <v>OK</v>
      </c>
      <c r="AP99" s="24" t="str">
        <f t="shared" si="39"/>
        <v>OK</v>
      </c>
      <c r="AQ99" s="24" t="str">
        <f t="shared" si="40"/>
        <v>OK</v>
      </c>
      <c r="AR99" s="24" t="str">
        <f t="shared" si="41"/>
        <v>OK</v>
      </c>
      <c r="AS99" s="24" t="str">
        <f t="shared" si="42"/>
        <v>OK</v>
      </c>
      <c r="AT99" s="25" t="str">
        <f t="shared" si="43"/>
        <v>OK</v>
      </c>
    </row>
    <row r="100" spans="1:46" x14ac:dyDescent="0.15">
      <c r="A100" s="4" t="s">
        <v>154</v>
      </c>
      <c r="B100" s="4" t="s">
        <v>145</v>
      </c>
      <c r="C100" s="4" t="s">
        <v>416</v>
      </c>
      <c r="D100" s="12">
        <f t="array" ref="D100">SUM(IF($A$4:$A$87=$A100,IF($B$4:$B$87=$B100,D$4:D$87)))</f>
        <v>3</v>
      </c>
      <c r="E100" s="12">
        <f t="array" ref="E100">SUM(IF($A$4:$A$87=$A100,IF($B$4:$B$87=$B100,E$4:E$87)))</f>
        <v>3</v>
      </c>
      <c r="F100" s="12">
        <f t="array" ref="F100">SUM(IF($A$4:$A$87=$A100,IF($B$4:$B$87=$B100,F$4:F$87)))</f>
        <v>1</v>
      </c>
      <c r="G100" s="12">
        <f t="array" ref="G100">SUM(IF($A$4:$A$87=$A100,IF($B$4:$B$87=$B100,G$4:G$87)))</f>
        <v>2</v>
      </c>
      <c r="H100" s="12">
        <f t="array" ref="H100">SUM(IF($A$4:$A$87=$A100,IF($B$4:$B$87=$B100,H$4:H$87)))</f>
        <v>3</v>
      </c>
      <c r="I100" s="12">
        <f t="array" ref="I100">SUM(IF($A$4:$A$87=$A100,IF($B$4:$B$87=$B100,I$4:I$87)))</f>
        <v>2</v>
      </c>
      <c r="J100" s="12">
        <f t="array" ref="J100">SUM(IF($A$4:$A$87=$A100,IF($B$4:$B$87=$B100,J$4:J$87)))</f>
        <v>2</v>
      </c>
      <c r="K100" s="12">
        <f t="array" ref="K100">SUM(IF($A$4:$A$87=$A100,IF($B$4:$B$87=$B100,K$4:K$87)))</f>
        <v>2</v>
      </c>
      <c r="L100" s="12">
        <f t="array" ref="L100">SUM(IF($A$4:$A$87=$A100,IF($B$4:$B$87=$B100,L$4:L$87)))</f>
        <v>3</v>
      </c>
      <c r="M100" s="12">
        <f t="array" ref="M100">SUM(IF($A$4:$A$87=$A100,IF($B$4:$B$87=$B100,M$4:M$87)))</f>
        <v>3</v>
      </c>
      <c r="N100" s="12">
        <f t="array" ref="N100">SUM(IF($A$4:$A$87=$A100,IF($B$4:$B$87=$B100,N$4:N$87)))</f>
        <v>2</v>
      </c>
      <c r="O100" s="12">
        <f t="array" ref="O100">SUM(IF($A$4:$A$87=$A100,IF($B$4:$B$87=$B100,O$4:O$87)))</f>
        <v>1</v>
      </c>
      <c r="P100" s="12">
        <f t="array" ref="P100">SUM(IF($A$4:$A$87=$A100,IF($B$4:$B$87=$B100,P$4:P$87)))</f>
        <v>1</v>
      </c>
      <c r="Q100" s="12">
        <f t="array" ref="Q100">SUM(IF($A$4:$A$87=$A100,IF($B$4:$B$87=$B100,Q$4:Q$87)))</f>
        <v>3</v>
      </c>
      <c r="S100" s="13">
        <f t="array" ref="S100">SUM(IF($A$4:$A$87=$A100,IF($B$4:$B$87=$B100,S$4:S$87)))</f>
        <v>6</v>
      </c>
      <c r="T100" s="13">
        <f t="array" ref="T100">SUM(IF($A$4:$A$87=$A100,IF($B$4:$B$87=$B100,T$4:T$87)))</f>
        <v>6</v>
      </c>
      <c r="U100" s="13">
        <f t="array" ref="U100">SUM(IF($A$4:$A$87=$A100,IF($B$4:$B$87=$B100,U$4:U$87)))</f>
        <v>9</v>
      </c>
      <c r="V100" s="13">
        <f t="array" ref="V100">SUM(IF($A$4:$A$87=$A100,IF($B$4:$B$87=$B100,V$4:V$87)))</f>
        <v>10</v>
      </c>
      <c r="W100" s="13">
        <f t="array" ref="W100">SUM(IF($A$4:$A$87=$A100,IF($B$4:$B$87=$B100,W$4:W$87)))</f>
        <v>3</v>
      </c>
      <c r="X100" s="13">
        <f t="array" ref="X100">SUM(IF($A$4:$A$87=$A100,IF($B$4:$B$87=$B100,X$4:X$87)))</f>
        <v>2</v>
      </c>
      <c r="Y100" s="13">
        <f t="array" ref="Y100">SUM(IF($A$4:$A$87=$A100,IF($B$4:$B$87=$B100,Y$4:Y$87)))</f>
        <v>2.25</v>
      </c>
      <c r="Z100" s="13">
        <f t="array" ref="Z100">SUM(IF($A$4:$A$87=$A100,IF($B$4:$B$87=$B100,Z$4:Z$87)))</f>
        <v>2</v>
      </c>
      <c r="AB100" s="13">
        <f t="array" ref="AB100">SUM(IF($A$4:$A$87=$A100,IF($B$4:$B$87=$B100,AB$4:AB$87)))</f>
        <v>3</v>
      </c>
      <c r="AC100" s="13">
        <f t="array" ref="AC100">SUM(IF($A$4:$A$87=$A100,IF($B$4:$B$87=$B100,AC$4:AC$87)))</f>
        <v>1</v>
      </c>
      <c r="AD100" s="13">
        <f t="array" ref="AD100">SUM(IF($A$4:$A$87=$A100,IF($B$4:$B$87=$B100,AD$4:AD$87)))</f>
        <v>2</v>
      </c>
      <c r="AE100" s="13">
        <f t="array" ref="AE100">SUM(IF($A$4:$A$87=$A100,IF($B$4:$B$87=$B100,AE$4:AE$87)))</f>
        <v>0</v>
      </c>
      <c r="AF100" s="14">
        <f t="shared" si="36"/>
        <v>4</v>
      </c>
      <c r="AG100" s="14">
        <f t="shared" si="37"/>
        <v>17</v>
      </c>
      <c r="AI100" s="22">
        <v>3</v>
      </c>
      <c r="AJ100" s="23">
        <v>1</v>
      </c>
      <c r="AK100" s="23">
        <v>2</v>
      </c>
      <c r="AL100" s="31">
        <v>0</v>
      </c>
      <c r="AM100" s="22">
        <v>4</v>
      </c>
      <c r="AN100" s="31">
        <v>17</v>
      </c>
      <c r="AO100" s="24" t="str">
        <f t="shared" si="38"/>
        <v>OK</v>
      </c>
      <c r="AP100" s="24" t="str">
        <f t="shared" si="39"/>
        <v>OK</v>
      </c>
      <c r="AQ100" s="24" t="str">
        <f t="shared" si="40"/>
        <v>OK</v>
      </c>
      <c r="AR100" s="24" t="str">
        <f t="shared" si="41"/>
        <v>OK</v>
      </c>
      <c r="AS100" s="24" t="str">
        <f t="shared" si="42"/>
        <v>OK</v>
      </c>
      <c r="AT100" s="25" t="str">
        <f t="shared" si="43"/>
        <v>OK</v>
      </c>
    </row>
    <row r="101" spans="1:46" x14ac:dyDescent="0.15">
      <c r="A101" s="4" t="s">
        <v>155</v>
      </c>
      <c r="B101" s="4" t="s">
        <v>145</v>
      </c>
      <c r="C101" s="4" t="s">
        <v>416</v>
      </c>
      <c r="D101" s="12">
        <f t="array" ref="D101">SUM(IF($A$4:$A$87=$A101,IF($B$4:$B$87=$B101,D$4:D$87)))</f>
        <v>3</v>
      </c>
      <c r="E101" s="12">
        <f t="array" ref="E101">SUM(IF($A$4:$A$87=$A101,IF($B$4:$B$87=$B101,E$4:E$87)))</f>
        <v>3</v>
      </c>
      <c r="F101" s="12">
        <f t="array" ref="F101">SUM(IF($A$4:$A$87=$A101,IF($B$4:$B$87=$B101,F$4:F$87)))</f>
        <v>2</v>
      </c>
      <c r="G101" s="12">
        <f t="array" ref="G101">SUM(IF($A$4:$A$87=$A101,IF($B$4:$B$87=$B101,G$4:G$87)))</f>
        <v>3</v>
      </c>
      <c r="H101" s="12">
        <f t="array" ref="H101">SUM(IF($A$4:$A$87=$A101,IF($B$4:$B$87=$B101,H$4:H$87)))</f>
        <v>3</v>
      </c>
      <c r="I101" s="12">
        <f t="array" ref="I101">SUM(IF($A$4:$A$87=$A101,IF($B$4:$B$87=$B101,I$4:I$87)))</f>
        <v>0</v>
      </c>
      <c r="J101" s="12">
        <f t="array" ref="J101">SUM(IF($A$4:$A$87=$A101,IF($B$4:$B$87=$B101,J$4:J$87)))</f>
        <v>2</v>
      </c>
      <c r="K101" s="12">
        <f t="array" ref="K101">SUM(IF($A$4:$A$87=$A101,IF($B$4:$B$87=$B101,K$4:K$87)))</f>
        <v>2</v>
      </c>
      <c r="L101" s="12">
        <f t="array" ref="L101">SUM(IF($A$4:$A$87=$A101,IF($B$4:$B$87=$B101,L$4:L$87)))</f>
        <v>3</v>
      </c>
      <c r="M101" s="12">
        <f t="array" ref="M101">SUM(IF($A$4:$A$87=$A101,IF($B$4:$B$87=$B101,M$4:M$87)))</f>
        <v>0</v>
      </c>
      <c r="N101" s="12">
        <f t="array" ref="N101">SUM(IF($A$4:$A$87=$A101,IF($B$4:$B$87=$B101,N$4:N$87)))</f>
        <v>0</v>
      </c>
      <c r="O101" s="12">
        <f t="array" ref="O101">SUM(IF($A$4:$A$87=$A101,IF($B$4:$B$87=$B101,O$4:O$87)))</f>
        <v>0</v>
      </c>
      <c r="P101" s="12">
        <f t="array" ref="P101">SUM(IF($A$4:$A$87=$A101,IF($B$4:$B$87=$B101,P$4:P$87)))</f>
        <v>0</v>
      </c>
      <c r="Q101" s="12">
        <f t="array" ref="Q101">SUM(IF($A$4:$A$87=$A101,IF($B$4:$B$87=$B101,Q$4:Q$87)))</f>
        <v>0</v>
      </c>
      <c r="S101" s="13">
        <f t="array" ref="S101">SUM(IF($A$4:$A$87=$A101,IF($B$4:$B$87=$B101,S$4:S$87)))</f>
        <v>6</v>
      </c>
      <c r="T101" s="13">
        <f t="array" ref="T101">SUM(IF($A$4:$A$87=$A101,IF($B$4:$B$87=$B101,T$4:T$87)))</f>
        <v>8</v>
      </c>
      <c r="U101" s="13">
        <f t="array" ref="U101">SUM(IF($A$4:$A$87=$A101,IF($B$4:$B$87=$B101,U$4:U$87)))</f>
        <v>7</v>
      </c>
      <c r="V101" s="13">
        <f t="array" ref="V101">SUM(IF($A$4:$A$87=$A101,IF($B$4:$B$87=$B101,V$4:V$87)))</f>
        <v>0</v>
      </c>
      <c r="W101" s="13">
        <f t="array" ref="W101">SUM(IF($A$4:$A$87=$A101,IF($B$4:$B$87=$B101,W$4:W$87)))</f>
        <v>3</v>
      </c>
      <c r="X101" s="13">
        <f t="array" ref="X101">SUM(IF($A$4:$A$87=$A101,IF($B$4:$B$87=$B101,X$4:X$87)))</f>
        <v>2.6666666666666665</v>
      </c>
      <c r="Y101" s="13">
        <f t="array" ref="Y101">SUM(IF($A$4:$A$87=$A101,IF($B$4:$B$87=$B101,Y$4:Y$87)))</f>
        <v>1.75</v>
      </c>
      <c r="Z101" s="13">
        <f t="array" ref="Z101">SUM(IF($A$4:$A$87=$A101,IF($B$4:$B$87=$B101,Z$4:Z$87)))</f>
        <v>0</v>
      </c>
      <c r="AB101" s="13">
        <f t="array" ref="AB101">SUM(IF($A$4:$A$87=$A101,IF($B$4:$B$87=$B101,AB$4:AB$87)))</f>
        <v>3</v>
      </c>
      <c r="AC101" s="13">
        <f t="array" ref="AC101">SUM(IF($A$4:$A$87=$A101,IF($B$4:$B$87=$B101,AC$4:AC$87)))</f>
        <v>2</v>
      </c>
      <c r="AD101" s="13">
        <f t="array" ref="AD101">SUM(IF($A$4:$A$87=$A101,IF($B$4:$B$87=$B101,AD$4:AD$87)))</f>
        <v>0</v>
      </c>
      <c r="AE101" s="13">
        <f t="array" ref="AE101">SUM(IF($A$4:$A$87=$A101,IF($B$4:$B$87=$B101,AE$4:AE$87)))</f>
        <v>0</v>
      </c>
      <c r="AF101" s="14">
        <f t="shared" si="36"/>
        <v>3</v>
      </c>
      <c r="AG101" s="14">
        <f t="shared" si="37"/>
        <v>12</v>
      </c>
      <c r="AI101" s="22">
        <v>3</v>
      </c>
      <c r="AJ101" s="23">
        <v>2</v>
      </c>
      <c r="AK101" s="23">
        <v>0</v>
      </c>
      <c r="AL101" s="31">
        <v>0</v>
      </c>
      <c r="AM101" s="22">
        <v>3</v>
      </c>
      <c r="AN101" s="31">
        <v>12</v>
      </c>
      <c r="AO101" s="24" t="str">
        <f t="shared" si="38"/>
        <v>OK</v>
      </c>
      <c r="AP101" s="24" t="str">
        <f t="shared" si="39"/>
        <v>OK</v>
      </c>
      <c r="AQ101" s="24" t="str">
        <f t="shared" si="40"/>
        <v>OK</v>
      </c>
      <c r="AR101" s="24" t="str">
        <f t="shared" si="41"/>
        <v>OK</v>
      </c>
      <c r="AS101" s="24" t="str">
        <f t="shared" si="42"/>
        <v>OK</v>
      </c>
      <c r="AT101" s="25" t="str">
        <f t="shared" si="43"/>
        <v>OK</v>
      </c>
    </row>
    <row r="102" spans="1:46" x14ac:dyDescent="0.15">
      <c r="A102" s="4" t="s">
        <v>156</v>
      </c>
      <c r="B102" s="4" t="s">
        <v>145</v>
      </c>
      <c r="C102" s="4" t="s">
        <v>416</v>
      </c>
      <c r="D102" s="12">
        <f t="array" ref="D102">SUM(IF($A$4:$A$87=$A102,IF($B$4:$B$87=$B102,D$4:D$87)))</f>
        <v>3</v>
      </c>
      <c r="E102" s="12">
        <f t="array" ref="E102">SUM(IF($A$4:$A$87=$A102,IF($B$4:$B$87=$B102,E$4:E$87)))</f>
        <v>3</v>
      </c>
      <c r="F102" s="12">
        <f t="array" ref="F102">SUM(IF($A$4:$A$87=$A102,IF($B$4:$B$87=$B102,F$4:F$87)))</f>
        <v>2</v>
      </c>
      <c r="G102" s="12">
        <f t="array" ref="G102">SUM(IF($A$4:$A$87=$A102,IF($B$4:$B$87=$B102,G$4:G$87)))</f>
        <v>2</v>
      </c>
      <c r="H102" s="12">
        <f t="array" ref="H102">SUM(IF($A$4:$A$87=$A102,IF($B$4:$B$87=$B102,H$4:H$87)))</f>
        <v>2</v>
      </c>
      <c r="I102" s="12">
        <f t="array" ref="I102">SUM(IF($A$4:$A$87=$A102,IF($B$4:$B$87=$B102,I$4:I$87)))</f>
        <v>2</v>
      </c>
      <c r="J102" s="12">
        <f t="array" ref="J102">SUM(IF($A$4:$A$87=$A102,IF($B$4:$B$87=$B102,J$4:J$87)))</f>
        <v>1</v>
      </c>
      <c r="K102" s="12">
        <f t="array" ref="K102">SUM(IF($A$4:$A$87=$A102,IF($B$4:$B$87=$B102,K$4:K$87)))</f>
        <v>3</v>
      </c>
      <c r="L102" s="12">
        <f t="array" ref="L102">SUM(IF($A$4:$A$87=$A102,IF($B$4:$B$87=$B102,L$4:L$87)))</f>
        <v>3</v>
      </c>
      <c r="M102" s="12">
        <f t="array" ref="M102">SUM(IF($A$4:$A$87=$A102,IF($B$4:$B$87=$B102,M$4:M$87)))</f>
        <v>2</v>
      </c>
      <c r="N102" s="12">
        <f t="array" ref="N102">SUM(IF($A$4:$A$87=$A102,IF($B$4:$B$87=$B102,N$4:N$87)))</f>
        <v>1</v>
      </c>
      <c r="O102" s="12">
        <f t="array" ref="O102">SUM(IF($A$4:$A$87=$A102,IF($B$4:$B$87=$B102,O$4:O$87)))</f>
        <v>1</v>
      </c>
      <c r="P102" s="12">
        <f t="array" ref="P102">SUM(IF($A$4:$A$87=$A102,IF($B$4:$B$87=$B102,P$4:P$87)))</f>
        <v>0</v>
      </c>
      <c r="Q102" s="12">
        <f t="array" ref="Q102">SUM(IF($A$4:$A$87=$A102,IF($B$4:$B$87=$B102,Q$4:Q$87)))</f>
        <v>2</v>
      </c>
      <c r="S102" s="13">
        <f t="array" ref="S102">SUM(IF($A$4:$A$87=$A102,IF($B$4:$B$87=$B102,S$4:S$87)))</f>
        <v>6</v>
      </c>
      <c r="T102" s="13">
        <f t="array" ref="T102">SUM(IF($A$4:$A$87=$A102,IF($B$4:$B$87=$B102,T$4:T$87)))</f>
        <v>6</v>
      </c>
      <c r="U102" s="13">
        <f t="array" ref="U102">SUM(IF($A$4:$A$87=$A102,IF($B$4:$B$87=$B102,U$4:U$87)))</f>
        <v>9</v>
      </c>
      <c r="V102" s="13">
        <f t="array" ref="V102">SUM(IF($A$4:$A$87=$A102,IF($B$4:$B$87=$B102,V$4:V$87)))</f>
        <v>6</v>
      </c>
      <c r="W102" s="13">
        <f t="array" ref="W102">SUM(IF($A$4:$A$87=$A102,IF($B$4:$B$87=$B102,W$4:W$87)))</f>
        <v>3</v>
      </c>
      <c r="X102" s="13">
        <f t="array" ref="X102">SUM(IF($A$4:$A$87=$A102,IF($B$4:$B$87=$B102,X$4:X$87)))</f>
        <v>2</v>
      </c>
      <c r="Y102" s="13">
        <f t="array" ref="Y102">SUM(IF($A$4:$A$87=$A102,IF($B$4:$B$87=$B102,Y$4:Y$87)))</f>
        <v>2.25</v>
      </c>
      <c r="Z102" s="13">
        <f t="array" ref="Z102">SUM(IF($A$4:$A$87=$A102,IF($B$4:$B$87=$B102,Z$4:Z$87)))</f>
        <v>1.2000000000000002</v>
      </c>
      <c r="AB102" s="13">
        <f t="array" ref="AB102">SUM(IF($A$4:$A$87=$A102,IF($B$4:$B$87=$B102,AB$4:AB$87)))</f>
        <v>3</v>
      </c>
      <c r="AC102" s="13">
        <f t="array" ref="AC102">SUM(IF($A$4:$A$87=$A102,IF($B$4:$B$87=$B102,AC$4:AC$87)))</f>
        <v>1</v>
      </c>
      <c r="AD102" s="13">
        <f t="array" ref="AD102">SUM(IF($A$4:$A$87=$A102,IF($B$4:$B$87=$B102,AD$4:AD$87)))</f>
        <v>1</v>
      </c>
      <c r="AE102" s="13">
        <f t="array" ref="AE102">SUM(IF($A$4:$A$87=$A102,IF($B$4:$B$87=$B102,AE$4:AE$87)))</f>
        <v>0</v>
      </c>
      <c r="AF102" s="14">
        <f t="shared" si="36"/>
        <v>4</v>
      </c>
      <c r="AG102" s="14">
        <f t="shared" si="37"/>
        <v>13</v>
      </c>
      <c r="AI102" s="22">
        <v>3</v>
      </c>
      <c r="AJ102" s="23">
        <v>1</v>
      </c>
      <c r="AK102" s="23">
        <v>1</v>
      </c>
      <c r="AL102" s="31">
        <v>0</v>
      </c>
      <c r="AM102" s="22">
        <v>4</v>
      </c>
      <c r="AN102" s="31">
        <v>13</v>
      </c>
      <c r="AO102" s="24" t="str">
        <f t="shared" si="38"/>
        <v>OK</v>
      </c>
      <c r="AP102" s="24" t="str">
        <f t="shared" si="39"/>
        <v>OK</v>
      </c>
      <c r="AQ102" s="24" t="str">
        <f t="shared" si="40"/>
        <v>OK</v>
      </c>
      <c r="AR102" s="24" t="str">
        <f t="shared" si="41"/>
        <v>OK</v>
      </c>
      <c r="AS102" s="24" t="str">
        <f t="shared" si="42"/>
        <v>OK</v>
      </c>
      <c r="AT102" s="25" t="str">
        <f t="shared" si="43"/>
        <v>OK</v>
      </c>
    </row>
    <row r="103" spans="1:46" x14ac:dyDescent="0.15">
      <c r="A103" s="4" t="s">
        <v>157</v>
      </c>
      <c r="B103" s="4" t="s">
        <v>145</v>
      </c>
      <c r="C103" s="4" t="s">
        <v>416</v>
      </c>
      <c r="D103" s="12">
        <f t="array" ref="D103">SUM(IF($A$4:$A$87=$A103,IF($B$4:$B$87=$B103,D$4:D$87)))</f>
        <v>3</v>
      </c>
      <c r="E103" s="12">
        <f t="array" ref="E103">SUM(IF($A$4:$A$87=$A103,IF($B$4:$B$87=$B103,E$4:E$87)))</f>
        <v>3</v>
      </c>
      <c r="F103" s="12">
        <f t="array" ref="F103">SUM(IF($A$4:$A$87=$A103,IF($B$4:$B$87=$B103,F$4:F$87)))</f>
        <v>3</v>
      </c>
      <c r="G103" s="12">
        <f t="array" ref="G103">SUM(IF($A$4:$A$87=$A103,IF($B$4:$B$87=$B103,G$4:G$87)))</f>
        <v>3</v>
      </c>
      <c r="H103" s="12">
        <f t="array" ref="H103">SUM(IF($A$4:$A$87=$A103,IF($B$4:$B$87=$B103,H$4:H$87)))</f>
        <v>2</v>
      </c>
      <c r="I103" s="12">
        <f t="array" ref="I103">SUM(IF($A$4:$A$87=$A103,IF($B$4:$B$87=$B103,I$4:I$87)))</f>
        <v>2</v>
      </c>
      <c r="J103" s="12">
        <f t="array" ref="J103">SUM(IF($A$4:$A$87=$A103,IF($B$4:$B$87=$B103,J$4:J$87)))</f>
        <v>1</v>
      </c>
      <c r="K103" s="12">
        <f t="array" ref="K103">SUM(IF($A$4:$A$87=$A103,IF($B$4:$B$87=$B103,K$4:K$87)))</f>
        <v>1</v>
      </c>
      <c r="L103" s="12">
        <f t="array" ref="L103">SUM(IF($A$4:$A$87=$A103,IF($B$4:$B$87=$B103,L$4:L$87)))</f>
        <v>1</v>
      </c>
      <c r="M103" s="12">
        <f t="array" ref="M103">SUM(IF($A$4:$A$87=$A103,IF($B$4:$B$87=$B103,M$4:M$87)))</f>
        <v>3</v>
      </c>
      <c r="N103" s="12">
        <f t="array" ref="N103">SUM(IF($A$4:$A$87=$A103,IF($B$4:$B$87=$B103,N$4:N$87)))</f>
        <v>2</v>
      </c>
      <c r="O103" s="12">
        <f t="array" ref="O103">SUM(IF($A$4:$A$87=$A103,IF($B$4:$B$87=$B103,O$4:O$87)))</f>
        <v>1</v>
      </c>
      <c r="P103" s="12">
        <f t="array" ref="P103">SUM(IF($A$4:$A$87=$A103,IF($B$4:$B$87=$B103,P$4:P$87)))</f>
        <v>2</v>
      </c>
      <c r="Q103" s="12">
        <f t="array" ref="Q103">SUM(IF($A$4:$A$87=$A103,IF($B$4:$B$87=$B103,Q$4:Q$87)))</f>
        <v>2</v>
      </c>
      <c r="S103" s="13">
        <f t="array" ref="S103">SUM(IF($A$4:$A$87=$A103,IF($B$4:$B$87=$B103,S$4:S$87)))</f>
        <v>6</v>
      </c>
      <c r="T103" s="13">
        <f t="array" ref="T103">SUM(IF($A$4:$A$87=$A103,IF($B$4:$B$87=$B103,T$4:T$87)))</f>
        <v>8</v>
      </c>
      <c r="U103" s="13">
        <f t="array" ref="U103">SUM(IF($A$4:$A$87=$A103,IF($B$4:$B$87=$B103,U$4:U$87)))</f>
        <v>5</v>
      </c>
      <c r="V103" s="13">
        <f t="array" ref="V103">SUM(IF($A$4:$A$87=$A103,IF($B$4:$B$87=$B103,V$4:V$87)))</f>
        <v>10</v>
      </c>
      <c r="W103" s="13">
        <f t="array" ref="W103">SUM(IF($A$4:$A$87=$A103,IF($B$4:$B$87=$B103,W$4:W$87)))</f>
        <v>3</v>
      </c>
      <c r="X103" s="13">
        <f t="array" ref="X103">SUM(IF($A$4:$A$87=$A103,IF($B$4:$B$87=$B103,X$4:X$87)))</f>
        <v>2.6666666666666665</v>
      </c>
      <c r="Y103" s="13">
        <f t="array" ref="Y103">SUM(IF($A$4:$A$87=$A103,IF($B$4:$B$87=$B103,Y$4:Y$87)))</f>
        <v>1.25</v>
      </c>
      <c r="Z103" s="13">
        <f t="array" ref="Z103">SUM(IF($A$4:$A$87=$A103,IF($B$4:$B$87=$B103,Z$4:Z$87)))</f>
        <v>2</v>
      </c>
      <c r="AB103" s="13">
        <f t="array" ref="AB103">SUM(IF($A$4:$A$87=$A103,IF($B$4:$B$87=$B103,AB$4:AB$87)))</f>
        <v>3</v>
      </c>
      <c r="AC103" s="13">
        <f t="array" ref="AC103">SUM(IF($A$4:$A$87=$A103,IF($B$4:$B$87=$B103,AC$4:AC$87)))</f>
        <v>2</v>
      </c>
      <c r="AD103" s="13">
        <f t="array" ref="AD103">SUM(IF($A$4:$A$87=$A103,IF($B$4:$B$87=$B103,AD$4:AD$87)))</f>
        <v>1</v>
      </c>
      <c r="AE103" s="13">
        <f t="array" ref="AE103">SUM(IF($A$4:$A$87=$A103,IF($B$4:$B$87=$B103,AE$4:AE$87)))</f>
        <v>1</v>
      </c>
      <c r="AF103" s="14">
        <f t="shared" si="36"/>
        <v>5</v>
      </c>
      <c r="AG103" s="14">
        <f t="shared" si="37"/>
        <v>21</v>
      </c>
      <c r="AI103" s="22">
        <v>3</v>
      </c>
      <c r="AJ103" s="23">
        <v>2</v>
      </c>
      <c r="AK103" s="23">
        <v>1</v>
      </c>
      <c r="AL103" s="31">
        <v>1</v>
      </c>
      <c r="AM103" s="22">
        <v>5</v>
      </c>
      <c r="AN103" s="31">
        <v>21</v>
      </c>
      <c r="AO103" s="24" t="str">
        <f t="shared" si="38"/>
        <v>OK</v>
      </c>
      <c r="AP103" s="24" t="str">
        <f t="shared" si="39"/>
        <v>OK</v>
      </c>
      <c r="AQ103" s="24" t="str">
        <f t="shared" si="40"/>
        <v>OK</v>
      </c>
      <c r="AR103" s="24" t="str">
        <f t="shared" si="41"/>
        <v>OK</v>
      </c>
      <c r="AS103" s="24" t="str">
        <f t="shared" si="42"/>
        <v>OK</v>
      </c>
      <c r="AT103" s="25" t="str">
        <f t="shared" si="43"/>
        <v>OK</v>
      </c>
    </row>
    <row r="104" spans="1:46" x14ac:dyDescent="0.15">
      <c r="A104" s="4" t="s">
        <v>158</v>
      </c>
      <c r="B104" s="4" t="s">
        <v>145</v>
      </c>
      <c r="C104" s="4" t="s">
        <v>416</v>
      </c>
      <c r="D104" s="12">
        <f t="array" ref="D104">SUM(IF($A$4:$A$87=$A104,IF($B$4:$B$87=$B104,D$4:D$87)))</f>
        <v>3</v>
      </c>
      <c r="E104" s="12">
        <f t="array" ref="E104">SUM(IF($A$4:$A$87=$A104,IF($B$4:$B$87=$B104,E$4:E$87)))</f>
        <v>3</v>
      </c>
      <c r="F104" s="12">
        <f t="array" ref="F104">SUM(IF($A$4:$A$87=$A104,IF($B$4:$B$87=$B104,F$4:F$87)))</f>
        <v>2</v>
      </c>
      <c r="G104" s="12">
        <f t="array" ref="G104">SUM(IF($A$4:$A$87=$A104,IF($B$4:$B$87=$B104,G$4:G$87)))</f>
        <v>2</v>
      </c>
      <c r="H104" s="12">
        <f t="array" ref="H104">SUM(IF($A$4:$A$87=$A104,IF($B$4:$B$87=$B104,H$4:H$87)))</f>
        <v>3</v>
      </c>
      <c r="I104" s="12">
        <f t="array" ref="I104">SUM(IF($A$4:$A$87=$A104,IF($B$4:$B$87=$B104,I$4:I$87)))</f>
        <v>1</v>
      </c>
      <c r="J104" s="12">
        <f t="array" ref="J104">SUM(IF($A$4:$A$87=$A104,IF($B$4:$B$87=$B104,J$4:J$87)))</f>
        <v>1</v>
      </c>
      <c r="K104" s="12">
        <f t="array" ref="K104">SUM(IF($A$4:$A$87=$A104,IF($B$4:$B$87=$B104,K$4:K$87)))</f>
        <v>0</v>
      </c>
      <c r="L104" s="12">
        <f t="array" ref="L104">SUM(IF($A$4:$A$87=$A104,IF($B$4:$B$87=$B104,L$4:L$87)))</f>
        <v>3</v>
      </c>
      <c r="M104" s="12">
        <f t="array" ref="M104">SUM(IF($A$4:$A$87=$A104,IF($B$4:$B$87=$B104,M$4:M$87)))</f>
        <v>0</v>
      </c>
      <c r="N104" s="12">
        <f t="array" ref="N104">SUM(IF($A$4:$A$87=$A104,IF($B$4:$B$87=$B104,N$4:N$87)))</f>
        <v>0</v>
      </c>
      <c r="O104" s="12">
        <f t="array" ref="O104">SUM(IF($A$4:$A$87=$A104,IF($B$4:$B$87=$B104,O$4:O$87)))</f>
        <v>0</v>
      </c>
      <c r="P104" s="12">
        <f t="array" ref="P104">SUM(IF($A$4:$A$87=$A104,IF($B$4:$B$87=$B104,P$4:P$87)))</f>
        <v>0</v>
      </c>
      <c r="Q104" s="12">
        <f t="array" ref="Q104">SUM(IF($A$4:$A$87=$A104,IF($B$4:$B$87=$B104,Q$4:Q$87)))</f>
        <v>0</v>
      </c>
      <c r="S104" s="13">
        <f t="array" ref="S104">SUM(IF($A$4:$A$87=$A104,IF($B$4:$B$87=$B104,S$4:S$87)))</f>
        <v>6</v>
      </c>
      <c r="T104" s="13">
        <f t="array" ref="T104">SUM(IF($A$4:$A$87=$A104,IF($B$4:$B$87=$B104,T$4:T$87)))</f>
        <v>7</v>
      </c>
      <c r="U104" s="13">
        <f t="array" ref="U104">SUM(IF($A$4:$A$87=$A104,IF($B$4:$B$87=$B104,U$4:U$87)))</f>
        <v>5</v>
      </c>
      <c r="V104" s="13">
        <f t="array" ref="V104">SUM(IF($A$4:$A$87=$A104,IF($B$4:$B$87=$B104,V$4:V$87)))</f>
        <v>0</v>
      </c>
      <c r="W104" s="13">
        <f t="array" ref="W104">SUM(IF($A$4:$A$87=$A104,IF($B$4:$B$87=$B104,W$4:W$87)))</f>
        <v>3</v>
      </c>
      <c r="X104" s="13">
        <f t="array" ref="X104">SUM(IF($A$4:$A$87=$A104,IF($B$4:$B$87=$B104,X$4:X$87)))</f>
        <v>2.3333333333333335</v>
      </c>
      <c r="Y104" s="13">
        <f t="array" ref="Y104">SUM(IF($A$4:$A$87=$A104,IF($B$4:$B$87=$B104,Y$4:Y$87)))</f>
        <v>1.25</v>
      </c>
      <c r="Z104" s="13">
        <f t="array" ref="Z104">SUM(IF($A$4:$A$87=$A104,IF($B$4:$B$87=$B104,Z$4:Z$87)))</f>
        <v>0</v>
      </c>
      <c r="AB104" s="13">
        <f t="array" ref="AB104">SUM(IF($A$4:$A$87=$A104,IF($B$4:$B$87=$B104,AB$4:AB$87)))</f>
        <v>3</v>
      </c>
      <c r="AC104" s="13">
        <f t="array" ref="AC104">SUM(IF($A$4:$A$87=$A104,IF($B$4:$B$87=$B104,AC$4:AC$87)))</f>
        <v>2</v>
      </c>
      <c r="AD104" s="13">
        <f t="array" ref="AD104">SUM(IF($A$4:$A$87=$A104,IF($B$4:$B$87=$B104,AD$4:AD$87)))</f>
        <v>0</v>
      </c>
      <c r="AE104" s="13">
        <f t="array" ref="AE104">SUM(IF($A$4:$A$87=$A104,IF($B$4:$B$87=$B104,AE$4:AE$87)))</f>
        <v>0</v>
      </c>
      <c r="AF104" s="14">
        <f t="shared" si="36"/>
        <v>3</v>
      </c>
      <c r="AG104" s="14">
        <f t="shared" si="37"/>
        <v>12</v>
      </c>
      <c r="AI104" s="22">
        <v>3</v>
      </c>
      <c r="AJ104" s="23">
        <v>2</v>
      </c>
      <c r="AK104" s="23">
        <v>0</v>
      </c>
      <c r="AL104" s="31">
        <v>0</v>
      </c>
      <c r="AM104" s="22">
        <v>3</v>
      </c>
      <c r="AN104" s="31">
        <v>12</v>
      </c>
      <c r="AO104" s="24" t="str">
        <f t="shared" si="38"/>
        <v>OK</v>
      </c>
      <c r="AP104" s="24" t="str">
        <f t="shared" si="39"/>
        <v>OK</v>
      </c>
      <c r="AQ104" s="24" t="str">
        <f t="shared" si="40"/>
        <v>OK</v>
      </c>
      <c r="AR104" s="24" t="str">
        <f t="shared" si="41"/>
        <v>OK</v>
      </c>
      <c r="AS104" s="24" t="str">
        <f t="shared" si="42"/>
        <v>OK</v>
      </c>
      <c r="AT104" s="25" t="str">
        <f t="shared" si="43"/>
        <v>OK</v>
      </c>
    </row>
    <row r="105" spans="1:46" x14ac:dyDescent="0.15">
      <c r="A105" s="4" t="s">
        <v>159</v>
      </c>
      <c r="B105" s="4" t="s">
        <v>145</v>
      </c>
      <c r="C105" s="4" t="s">
        <v>416</v>
      </c>
      <c r="D105" s="12">
        <f t="array" ref="D105">SUM(IF($A$4:$A$87=$A105,IF($B$4:$B$87=$B105,D$4:D$87)))</f>
        <v>3</v>
      </c>
      <c r="E105" s="12">
        <f t="array" ref="E105">SUM(IF($A$4:$A$87=$A105,IF($B$4:$B$87=$B105,E$4:E$87)))</f>
        <v>3</v>
      </c>
      <c r="F105" s="12">
        <f t="array" ref="F105">SUM(IF($A$4:$A$87=$A105,IF($B$4:$B$87=$B105,F$4:F$87)))</f>
        <v>2</v>
      </c>
      <c r="G105" s="12">
        <f t="array" ref="G105">SUM(IF($A$4:$A$87=$A105,IF($B$4:$B$87=$B105,G$4:G$87)))</f>
        <v>3</v>
      </c>
      <c r="H105" s="12">
        <f t="array" ref="H105">SUM(IF($A$4:$A$87=$A105,IF($B$4:$B$87=$B105,H$4:H$87)))</f>
        <v>3</v>
      </c>
      <c r="I105" s="12">
        <f t="array" ref="I105">SUM(IF($A$4:$A$87=$A105,IF($B$4:$B$87=$B105,I$4:I$87)))</f>
        <v>1</v>
      </c>
      <c r="J105" s="12">
        <f t="array" ref="J105">SUM(IF($A$4:$A$87=$A105,IF($B$4:$B$87=$B105,J$4:J$87)))</f>
        <v>1</v>
      </c>
      <c r="K105" s="12">
        <f t="array" ref="K105">SUM(IF($A$4:$A$87=$A105,IF($B$4:$B$87=$B105,K$4:K$87)))</f>
        <v>2</v>
      </c>
      <c r="L105" s="12">
        <f t="array" ref="L105">SUM(IF($A$4:$A$87=$A105,IF($B$4:$B$87=$B105,L$4:L$87)))</f>
        <v>3</v>
      </c>
      <c r="M105" s="12">
        <f t="array" ref="M105">SUM(IF($A$4:$A$87=$A105,IF($B$4:$B$87=$B105,M$4:M$87)))</f>
        <v>1</v>
      </c>
      <c r="N105" s="12">
        <f t="array" ref="N105">SUM(IF($A$4:$A$87=$A105,IF($B$4:$B$87=$B105,N$4:N$87)))</f>
        <v>1</v>
      </c>
      <c r="O105" s="12">
        <f t="array" ref="O105">SUM(IF($A$4:$A$87=$A105,IF($B$4:$B$87=$B105,O$4:O$87)))</f>
        <v>1</v>
      </c>
      <c r="P105" s="12">
        <f t="array" ref="P105">SUM(IF($A$4:$A$87=$A105,IF($B$4:$B$87=$B105,P$4:P$87)))</f>
        <v>0</v>
      </c>
      <c r="Q105" s="12">
        <f t="array" ref="Q105">SUM(IF($A$4:$A$87=$A105,IF($B$4:$B$87=$B105,Q$4:Q$87)))</f>
        <v>2</v>
      </c>
      <c r="S105" s="13">
        <f t="array" ref="S105">SUM(IF($A$4:$A$87=$A105,IF($B$4:$B$87=$B105,S$4:S$87)))</f>
        <v>6</v>
      </c>
      <c r="T105" s="13">
        <f t="array" ref="T105">SUM(IF($A$4:$A$87=$A105,IF($B$4:$B$87=$B105,T$4:T$87)))</f>
        <v>8</v>
      </c>
      <c r="U105" s="13">
        <f t="array" ref="U105">SUM(IF($A$4:$A$87=$A105,IF($B$4:$B$87=$B105,U$4:U$87)))</f>
        <v>7</v>
      </c>
      <c r="V105" s="13">
        <f t="array" ref="V105">SUM(IF($A$4:$A$87=$A105,IF($B$4:$B$87=$B105,V$4:V$87)))</f>
        <v>5</v>
      </c>
      <c r="W105" s="13">
        <f t="array" ref="W105">SUM(IF($A$4:$A$87=$A105,IF($B$4:$B$87=$B105,W$4:W$87)))</f>
        <v>3</v>
      </c>
      <c r="X105" s="13">
        <f t="array" ref="X105">SUM(IF($A$4:$A$87=$A105,IF($B$4:$B$87=$B105,X$4:X$87)))</f>
        <v>2.6666666666666665</v>
      </c>
      <c r="Y105" s="13">
        <f t="array" ref="Y105">SUM(IF($A$4:$A$87=$A105,IF($B$4:$B$87=$B105,Y$4:Y$87)))</f>
        <v>1.75</v>
      </c>
      <c r="Z105" s="13">
        <f t="array" ref="Z105">SUM(IF($A$4:$A$87=$A105,IF($B$4:$B$87=$B105,Z$4:Z$87)))</f>
        <v>1</v>
      </c>
      <c r="AB105" s="13">
        <f t="array" ref="AB105">SUM(IF($A$4:$A$87=$A105,IF($B$4:$B$87=$B105,AB$4:AB$87)))</f>
        <v>3</v>
      </c>
      <c r="AC105" s="13">
        <f t="array" ref="AC105">SUM(IF($A$4:$A$87=$A105,IF($B$4:$B$87=$B105,AC$4:AC$87)))</f>
        <v>2</v>
      </c>
      <c r="AD105" s="13">
        <f t="array" ref="AD105">SUM(IF($A$4:$A$87=$A105,IF($B$4:$B$87=$B105,AD$4:AD$87)))</f>
        <v>1</v>
      </c>
      <c r="AE105" s="13">
        <f t="array" ref="AE105">SUM(IF($A$4:$A$87=$A105,IF($B$4:$B$87=$B105,AE$4:AE$87)))</f>
        <v>0</v>
      </c>
      <c r="AF105" s="14">
        <f t="shared" si="36"/>
        <v>4</v>
      </c>
      <c r="AG105" s="14">
        <f t="shared" si="37"/>
        <v>16</v>
      </c>
      <c r="AI105" s="22">
        <v>3</v>
      </c>
      <c r="AJ105" s="23">
        <v>2</v>
      </c>
      <c r="AK105" s="23">
        <v>1</v>
      </c>
      <c r="AL105" s="31">
        <v>0</v>
      </c>
      <c r="AM105" s="22">
        <v>4</v>
      </c>
      <c r="AN105" s="31">
        <v>16</v>
      </c>
      <c r="AO105" s="24" t="str">
        <f t="shared" si="38"/>
        <v>OK</v>
      </c>
      <c r="AP105" s="24" t="str">
        <f t="shared" si="39"/>
        <v>OK</v>
      </c>
      <c r="AQ105" s="24" t="str">
        <f t="shared" si="40"/>
        <v>OK</v>
      </c>
      <c r="AR105" s="24" t="str">
        <f t="shared" si="41"/>
        <v>OK</v>
      </c>
      <c r="AS105" s="24" t="str">
        <f t="shared" si="42"/>
        <v>OK</v>
      </c>
      <c r="AT105" s="25" t="str">
        <f t="shared" si="43"/>
        <v>OK</v>
      </c>
    </row>
    <row r="106" spans="1:46" x14ac:dyDescent="0.15">
      <c r="A106" s="3" t="s">
        <v>141</v>
      </c>
      <c r="B106" s="3" t="s">
        <v>146</v>
      </c>
      <c r="C106" s="3" t="s">
        <v>416</v>
      </c>
      <c r="D106" s="1">
        <f t="array" ref="D106">SUM(IF($A$4:$A$87=$A106,IF($B$4:$B$87=$B106,D$4:D$87)))</f>
        <v>3</v>
      </c>
      <c r="E106" s="1">
        <f t="array" ref="E106">SUM(IF($A$4:$A$87=$A106,IF($B$4:$B$87=$B106,E$4:E$87)))</f>
        <v>3</v>
      </c>
      <c r="F106" s="1">
        <f t="array" ref="F106">SUM(IF($A$4:$A$87=$A106,IF($B$4:$B$87=$B106,F$4:F$87)))</f>
        <v>2</v>
      </c>
      <c r="G106" s="1">
        <f t="array" ref="G106">SUM(IF($A$4:$A$87=$A106,IF($B$4:$B$87=$B106,G$4:G$87)))</f>
        <v>2</v>
      </c>
      <c r="H106" s="1">
        <f t="array" ref="H106">SUM(IF($A$4:$A$87=$A106,IF($B$4:$B$87=$B106,H$4:H$87)))</f>
        <v>3</v>
      </c>
      <c r="I106" s="1">
        <f t="array" ref="I106">SUM(IF($A$4:$A$87=$A106,IF($B$4:$B$87=$B106,I$4:I$87)))</f>
        <v>3</v>
      </c>
      <c r="J106" s="1">
        <f t="array" ref="J106">SUM(IF($A$4:$A$87=$A106,IF($B$4:$B$87=$B106,J$4:J$87)))</f>
        <v>3</v>
      </c>
      <c r="K106" s="1">
        <f t="array" ref="K106">SUM(IF($A$4:$A$87=$A106,IF($B$4:$B$87=$B106,K$4:K$87)))</f>
        <v>1</v>
      </c>
      <c r="L106" s="1">
        <f t="array" ref="L106">SUM(IF($A$4:$A$87=$A106,IF($B$4:$B$87=$B106,L$4:L$87)))</f>
        <v>2</v>
      </c>
      <c r="M106" s="1">
        <f t="array" ref="M106">SUM(IF($A$4:$A$87=$A106,IF($B$4:$B$87=$B106,M$4:M$87)))</f>
        <v>0</v>
      </c>
      <c r="N106" s="1">
        <f t="array" ref="N106">SUM(IF($A$4:$A$87=$A106,IF($B$4:$B$87=$B106,N$4:N$87)))</f>
        <v>0</v>
      </c>
      <c r="O106" s="1">
        <f t="array" ref="O106">SUM(IF($A$4:$A$87=$A106,IF($B$4:$B$87=$B106,O$4:O$87)))</f>
        <v>0</v>
      </c>
      <c r="P106" s="1">
        <f t="array" ref="P106">SUM(IF($A$4:$A$87=$A106,IF($B$4:$B$87=$B106,P$4:P$87)))</f>
        <v>0</v>
      </c>
      <c r="Q106" s="1">
        <f t="array" ref="Q106">SUM(IF($A$4:$A$87=$A106,IF($B$4:$B$87=$B106,Q$4:Q$87)))</f>
        <v>0</v>
      </c>
      <c r="S106" s="5">
        <f t="array" ref="S106">SUM(IF($A$4:$A$87=$A106,IF($B$4:$B$87=$B106,S$4:S$87)))</f>
        <v>6</v>
      </c>
      <c r="T106" s="5">
        <f t="array" ref="T106">SUM(IF($A$4:$A$87=$A106,IF($B$4:$B$87=$B106,T$4:T$87)))</f>
        <v>7</v>
      </c>
      <c r="U106" s="5">
        <f t="array" ref="U106">SUM(IF($A$4:$A$87=$A106,IF($B$4:$B$87=$B106,U$4:U$87)))</f>
        <v>9</v>
      </c>
      <c r="V106" s="5">
        <f t="array" ref="V106">SUM(IF($A$4:$A$87=$A106,IF($B$4:$B$87=$B106,V$4:V$87)))</f>
        <v>0</v>
      </c>
      <c r="W106" s="5">
        <f t="array" ref="W106">SUM(IF($A$4:$A$87=$A106,IF($B$4:$B$87=$B106,W$4:W$87)))</f>
        <v>3</v>
      </c>
      <c r="X106" s="5">
        <f t="array" ref="X106">SUM(IF($A$4:$A$87=$A106,IF($B$4:$B$87=$B106,X$4:X$87)))</f>
        <v>2.3333333333333335</v>
      </c>
      <c r="Y106" s="5">
        <f t="array" ref="Y106">SUM(IF($A$4:$A$87=$A106,IF($B$4:$B$87=$B106,Y$4:Y$87)))</f>
        <v>2.25</v>
      </c>
      <c r="Z106" s="5">
        <f t="array" ref="Z106">SUM(IF($A$4:$A$87=$A106,IF($B$4:$B$87=$B106,Z$4:Z$87)))</f>
        <v>0</v>
      </c>
      <c r="AB106" s="5">
        <f t="array" ref="AB106">SUM(IF($A$4:$A$87=$A106,IF($B$4:$B$87=$B106,AB$4:AB$87)))</f>
        <v>3</v>
      </c>
      <c r="AC106" s="5">
        <f t="array" ref="AC106">SUM(IF($A$4:$A$87=$A106,IF($B$4:$B$87=$B106,AC$4:AC$87)))</f>
        <v>2</v>
      </c>
      <c r="AD106" s="5">
        <f t="array" ref="AD106">SUM(IF($A$4:$A$87=$A106,IF($B$4:$B$87=$B106,AD$4:AD$87)))</f>
        <v>0</v>
      </c>
      <c r="AE106" s="5">
        <f t="array" ref="AE106">SUM(IF($A$4:$A$87=$A106,IF($B$4:$B$87=$B106,AE$4:AE$87)))</f>
        <v>0</v>
      </c>
      <c r="AF106" s="10">
        <f t="shared" si="36"/>
        <v>3</v>
      </c>
      <c r="AG106" s="10">
        <f t="shared" si="37"/>
        <v>12</v>
      </c>
      <c r="AI106" s="18">
        <v>3</v>
      </c>
      <c r="AJ106" s="19">
        <v>2</v>
      </c>
      <c r="AK106" s="19">
        <v>0</v>
      </c>
      <c r="AL106" s="30">
        <v>0</v>
      </c>
      <c r="AM106" s="18">
        <v>3</v>
      </c>
      <c r="AN106" s="30">
        <v>12</v>
      </c>
      <c r="AO106" s="20" t="str">
        <f t="shared" si="38"/>
        <v>OK</v>
      </c>
      <c r="AP106" s="20" t="str">
        <f t="shared" si="39"/>
        <v>OK</v>
      </c>
      <c r="AQ106" s="20" t="str">
        <f t="shared" si="40"/>
        <v>OK</v>
      </c>
      <c r="AR106" s="20" t="str">
        <f t="shared" si="41"/>
        <v>OK</v>
      </c>
      <c r="AS106" s="20" t="str">
        <f t="shared" si="42"/>
        <v>OK</v>
      </c>
      <c r="AT106" s="21" t="str">
        <f t="shared" si="43"/>
        <v>OK</v>
      </c>
    </row>
    <row r="107" spans="1:46" x14ac:dyDescent="0.15">
      <c r="A107" s="3" t="s">
        <v>147</v>
      </c>
      <c r="B107" s="3" t="s">
        <v>146</v>
      </c>
      <c r="C107" s="3" t="s">
        <v>416</v>
      </c>
      <c r="D107" s="1">
        <f t="array" ref="D107">SUM(IF($A$4:$A$87=$A107,IF($B$4:$B$87=$B107,D$4:D$87)))</f>
        <v>3</v>
      </c>
      <c r="E107" s="1">
        <f t="array" ref="E107">SUM(IF($A$4:$A$87=$A107,IF($B$4:$B$87=$B107,E$4:E$87)))</f>
        <v>3</v>
      </c>
      <c r="F107" s="1">
        <f t="array" ref="F107">SUM(IF($A$4:$A$87=$A107,IF($B$4:$B$87=$B107,F$4:F$87)))</f>
        <v>3</v>
      </c>
      <c r="G107" s="1">
        <f t="array" ref="G107">SUM(IF($A$4:$A$87=$A107,IF($B$4:$B$87=$B107,G$4:G$87)))</f>
        <v>3</v>
      </c>
      <c r="H107" s="1">
        <f t="array" ref="H107">SUM(IF($A$4:$A$87=$A107,IF($B$4:$B$87=$B107,H$4:H$87)))</f>
        <v>3</v>
      </c>
      <c r="I107" s="1">
        <f t="array" ref="I107">SUM(IF($A$4:$A$87=$A107,IF($B$4:$B$87=$B107,I$4:I$87)))</f>
        <v>3</v>
      </c>
      <c r="J107" s="1">
        <f t="array" ref="J107">SUM(IF($A$4:$A$87=$A107,IF($B$4:$B$87=$B107,J$4:J$87)))</f>
        <v>2</v>
      </c>
      <c r="K107" s="1">
        <f t="array" ref="K107">SUM(IF($A$4:$A$87=$A107,IF($B$4:$B$87=$B107,K$4:K$87)))</f>
        <v>2</v>
      </c>
      <c r="L107" s="1">
        <f t="array" ref="L107">SUM(IF($A$4:$A$87=$A107,IF($B$4:$B$87=$B107,L$4:L$87)))</f>
        <v>3</v>
      </c>
      <c r="M107" s="1">
        <f t="array" ref="M107">SUM(IF($A$4:$A$87=$A107,IF($B$4:$B$87=$B107,M$4:M$87)))</f>
        <v>3</v>
      </c>
      <c r="N107" s="1">
        <f t="array" ref="N107">SUM(IF($A$4:$A$87=$A107,IF($B$4:$B$87=$B107,N$4:N$87)))</f>
        <v>0</v>
      </c>
      <c r="O107" s="1">
        <f t="array" ref="O107">SUM(IF($A$4:$A$87=$A107,IF($B$4:$B$87=$B107,O$4:O$87)))</f>
        <v>0</v>
      </c>
      <c r="P107" s="1">
        <f t="array" ref="P107">SUM(IF($A$4:$A$87=$A107,IF($B$4:$B$87=$B107,P$4:P$87)))</f>
        <v>0</v>
      </c>
      <c r="Q107" s="1">
        <f t="array" ref="Q107">SUM(IF($A$4:$A$87=$A107,IF($B$4:$B$87=$B107,Q$4:Q$87)))</f>
        <v>0</v>
      </c>
      <c r="S107" s="5">
        <f t="array" ref="S107">SUM(IF($A$4:$A$87=$A107,IF($B$4:$B$87=$B107,S$4:S$87)))</f>
        <v>6</v>
      </c>
      <c r="T107" s="5">
        <f t="array" ref="T107">SUM(IF($A$4:$A$87=$A107,IF($B$4:$B$87=$B107,T$4:T$87)))</f>
        <v>9</v>
      </c>
      <c r="U107" s="5">
        <f t="array" ref="U107">SUM(IF($A$4:$A$87=$A107,IF($B$4:$B$87=$B107,U$4:U$87)))</f>
        <v>10</v>
      </c>
      <c r="V107" s="5">
        <f t="array" ref="V107">SUM(IF($A$4:$A$87=$A107,IF($B$4:$B$87=$B107,V$4:V$87)))</f>
        <v>3</v>
      </c>
      <c r="W107" s="5">
        <f t="array" ref="W107">SUM(IF($A$4:$A$87=$A107,IF($B$4:$B$87=$B107,W$4:W$87)))</f>
        <v>3</v>
      </c>
      <c r="X107" s="5">
        <f t="array" ref="X107">SUM(IF($A$4:$A$87=$A107,IF($B$4:$B$87=$B107,X$4:X$87)))</f>
        <v>3</v>
      </c>
      <c r="Y107" s="5">
        <f t="array" ref="Y107">SUM(IF($A$4:$A$87=$A107,IF($B$4:$B$87=$B107,Y$4:Y$87)))</f>
        <v>2.5</v>
      </c>
      <c r="Z107" s="5">
        <f t="array" ref="Z107">SUM(IF($A$4:$A$87=$A107,IF($B$4:$B$87=$B107,Z$4:Z$87)))</f>
        <v>0.60000000000000009</v>
      </c>
      <c r="AB107" s="5">
        <f t="array" ref="AB107">SUM(IF($A$4:$A$87=$A107,IF($B$4:$B$87=$B107,AB$4:AB$87)))</f>
        <v>3</v>
      </c>
      <c r="AC107" s="5">
        <f t="array" ref="AC107">SUM(IF($A$4:$A$87=$A107,IF($B$4:$B$87=$B107,AC$4:AC$87)))</f>
        <v>3</v>
      </c>
      <c r="AD107" s="5">
        <f t="array" ref="AD107">SUM(IF($A$4:$A$87=$A107,IF($B$4:$B$87=$B107,AD$4:AD$87)))</f>
        <v>2</v>
      </c>
      <c r="AE107" s="5">
        <f t="array" ref="AE107">SUM(IF($A$4:$A$87=$A107,IF($B$4:$B$87=$B107,AE$4:AE$87)))</f>
        <v>0</v>
      </c>
      <c r="AF107" s="10">
        <f t="shared" si="36"/>
        <v>4</v>
      </c>
      <c r="AG107" s="10">
        <f t="shared" si="37"/>
        <v>23</v>
      </c>
      <c r="AI107" s="22">
        <v>3</v>
      </c>
      <c r="AJ107" s="23">
        <v>3</v>
      </c>
      <c r="AK107" s="23">
        <v>2</v>
      </c>
      <c r="AL107" s="31">
        <v>0</v>
      </c>
      <c r="AM107" s="22">
        <v>4</v>
      </c>
      <c r="AN107" s="31">
        <v>23</v>
      </c>
      <c r="AO107" s="24" t="str">
        <f t="shared" si="38"/>
        <v>OK</v>
      </c>
      <c r="AP107" s="24" t="str">
        <f t="shared" si="39"/>
        <v>OK</v>
      </c>
      <c r="AQ107" s="24" t="str">
        <f t="shared" si="40"/>
        <v>OK</v>
      </c>
      <c r="AR107" s="24" t="str">
        <f t="shared" si="41"/>
        <v>OK</v>
      </c>
      <c r="AS107" s="24" t="str">
        <f t="shared" si="42"/>
        <v>OK</v>
      </c>
      <c r="AT107" s="25" t="str">
        <f t="shared" si="43"/>
        <v>OK</v>
      </c>
    </row>
    <row r="108" spans="1:46" x14ac:dyDescent="0.15">
      <c r="A108" s="3" t="s">
        <v>148</v>
      </c>
      <c r="B108" s="3" t="s">
        <v>146</v>
      </c>
      <c r="C108" s="3" t="s">
        <v>416</v>
      </c>
      <c r="D108" s="1">
        <f t="array" ref="D108">SUM(IF($A$4:$A$87=$A108,IF($B$4:$B$87=$B108,D$4:D$87)))</f>
        <v>3</v>
      </c>
      <c r="E108" s="1">
        <f t="array" ref="E108">SUM(IF($A$4:$A$87=$A108,IF($B$4:$B$87=$B108,E$4:E$87)))</f>
        <v>3</v>
      </c>
      <c r="F108" s="1">
        <f t="array" ref="F108">SUM(IF($A$4:$A$87=$A108,IF($B$4:$B$87=$B108,F$4:F$87)))</f>
        <v>2</v>
      </c>
      <c r="G108" s="1">
        <f t="array" ref="G108">SUM(IF($A$4:$A$87=$A108,IF($B$4:$B$87=$B108,G$4:G$87)))</f>
        <v>2</v>
      </c>
      <c r="H108" s="1">
        <f t="array" ref="H108">SUM(IF($A$4:$A$87=$A108,IF($B$4:$B$87=$B108,H$4:H$87)))</f>
        <v>3</v>
      </c>
      <c r="I108" s="1">
        <f t="array" ref="I108">SUM(IF($A$4:$A$87=$A108,IF($B$4:$B$87=$B108,I$4:I$87)))</f>
        <v>2</v>
      </c>
      <c r="J108" s="1">
        <f t="array" ref="J108">SUM(IF($A$4:$A$87=$A108,IF($B$4:$B$87=$B108,J$4:J$87)))</f>
        <v>1</v>
      </c>
      <c r="K108" s="1">
        <f t="array" ref="K108">SUM(IF($A$4:$A$87=$A108,IF($B$4:$B$87=$B108,K$4:K$87)))</f>
        <v>1</v>
      </c>
      <c r="L108" s="1">
        <f t="array" ref="L108">SUM(IF($A$4:$A$87=$A108,IF($B$4:$B$87=$B108,L$4:L$87)))</f>
        <v>0</v>
      </c>
      <c r="M108" s="1">
        <f t="array" ref="M108">SUM(IF($A$4:$A$87=$A108,IF($B$4:$B$87=$B108,M$4:M$87)))</f>
        <v>0</v>
      </c>
      <c r="N108" s="1">
        <f t="array" ref="N108">SUM(IF($A$4:$A$87=$A108,IF($B$4:$B$87=$B108,N$4:N$87)))</f>
        <v>0</v>
      </c>
      <c r="O108" s="1">
        <f t="array" ref="O108">SUM(IF($A$4:$A$87=$A108,IF($B$4:$B$87=$B108,O$4:O$87)))</f>
        <v>0</v>
      </c>
      <c r="P108" s="1">
        <f t="array" ref="P108">SUM(IF($A$4:$A$87=$A108,IF($B$4:$B$87=$B108,P$4:P$87)))</f>
        <v>0</v>
      </c>
      <c r="Q108" s="1">
        <f t="array" ref="Q108">SUM(IF($A$4:$A$87=$A108,IF($B$4:$B$87=$B108,Q$4:Q$87)))</f>
        <v>0</v>
      </c>
      <c r="S108" s="5">
        <f t="array" ref="S108">SUM(IF($A$4:$A$87=$A108,IF($B$4:$B$87=$B108,S$4:S$87)))</f>
        <v>6</v>
      </c>
      <c r="T108" s="5">
        <f t="array" ref="T108">SUM(IF($A$4:$A$87=$A108,IF($B$4:$B$87=$B108,T$4:T$87)))</f>
        <v>7</v>
      </c>
      <c r="U108" s="5">
        <f t="array" ref="U108">SUM(IF($A$4:$A$87=$A108,IF($B$4:$B$87=$B108,U$4:U$87)))</f>
        <v>4</v>
      </c>
      <c r="V108" s="5">
        <f t="array" ref="V108">SUM(IF($A$4:$A$87=$A108,IF($B$4:$B$87=$B108,V$4:V$87)))</f>
        <v>0</v>
      </c>
      <c r="W108" s="5">
        <f t="array" ref="W108">SUM(IF($A$4:$A$87=$A108,IF($B$4:$B$87=$B108,W$4:W$87)))</f>
        <v>3</v>
      </c>
      <c r="X108" s="5">
        <f t="array" ref="X108">SUM(IF($A$4:$A$87=$A108,IF($B$4:$B$87=$B108,X$4:X$87)))</f>
        <v>2.3333333333333335</v>
      </c>
      <c r="Y108" s="5">
        <f t="array" ref="Y108">SUM(IF($A$4:$A$87=$A108,IF($B$4:$B$87=$B108,Y$4:Y$87)))</f>
        <v>1</v>
      </c>
      <c r="Z108" s="5">
        <f t="array" ref="Z108">SUM(IF($A$4:$A$87=$A108,IF($B$4:$B$87=$B108,Z$4:Z$87)))</f>
        <v>0</v>
      </c>
      <c r="AB108" s="5">
        <f t="array" ref="AB108">SUM(IF($A$4:$A$87=$A108,IF($B$4:$B$87=$B108,AB$4:AB$87)))</f>
        <v>3</v>
      </c>
      <c r="AC108" s="5">
        <f t="array" ref="AC108">SUM(IF($A$4:$A$87=$A108,IF($B$4:$B$87=$B108,AC$4:AC$87)))</f>
        <v>2</v>
      </c>
      <c r="AD108" s="5">
        <f t="array" ref="AD108">SUM(IF($A$4:$A$87=$A108,IF($B$4:$B$87=$B108,AD$4:AD$87)))</f>
        <v>0</v>
      </c>
      <c r="AE108" s="5">
        <f t="array" ref="AE108">SUM(IF($A$4:$A$87=$A108,IF($B$4:$B$87=$B108,AE$4:AE$87)))</f>
        <v>0</v>
      </c>
      <c r="AF108" s="10">
        <f t="shared" si="36"/>
        <v>3</v>
      </c>
      <c r="AG108" s="10">
        <f t="shared" si="37"/>
        <v>12</v>
      </c>
      <c r="AI108" s="22">
        <v>3</v>
      </c>
      <c r="AJ108" s="23">
        <v>2</v>
      </c>
      <c r="AK108" s="23">
        <v>0</v>
      </c>
      <c r="AL108" s="31">
        <v>0</v>
      </c>
      <c r="AM108" s="22">
        <v>3</v>
      </c>
      <c r="AN108" s="31">
        <v>12</v>
      </c>
      <c r="AO108" s="24" t="str">
        <f t="shared" si="38"/>
        <v>OK</v>
      </c>
      <c r="AP108" s="24" t="str">
        <f t="shared" si="39"/>
        <v>OK</v>
      </c>
      <c r="AQ108" s="24" t="str">
        <f t="shared" si="40"/>
        <v>OK</v>
      </c>
      <c r="AR108" s="24" t="str">
        <f t="shared" si="41"/>
        <v>OK</v>
      </c>
      <c r="AS108" s="24" t="str">
        <f t="shared" si="42"/>
        <v>OK</v>
      </c>
      <c r="AT108" s="25" t="str">
        <f t="shared" si="43"/>
        <v>OK</v>
      </c>
    </row>
    <row r="109" spans="1:46" x14ac:dyDescent="0.15">
      <c r="A109" s="3" t="s">
        <v>149</v>
      </c>
      <c r="B109" s="3" t="s">
        <v>146</v>
      </c>
      <c r="C109" s="3" t="s">
        <v>416</v>
      </c>
      <c r="D109" s="1">
        <f t="array" ref="D109">SUM(IF($A$4:$A$87=$A109,IF($B$4:$B$87=$B109,D$4:D$87)))</f>
        <v>3</v>
      </c>
      <c r="E109" s="1">
        <f t="array" ref="E109">SUM(IF($A$4:$A$87=$A109,IF($B$4:$B$87=$B109,E$4:E$87)))</f>
        <v>3</v>
      </c>
      <c r="F109" s="1">
        <f t="array" ref="F109">SUM(IF($A$4:$A$87=$A109,IF($B$4:$B$87=$B109,F$4:F$87)))</f>
        <v>2</v>
      </c>
      <c r="G109" s="1">
        <f t="array" ref="G109">SUM(IF($A$4:$A$87=$A109,IF($B$4:$B$87=$B109,G$4:G$87)))</f>
        <v>1</v>
      </c>
      <c r="H109" s="1">
        <f t="array" ref="H109">SUM(IF($A$4:$A$87=$A109,IF($B$4:$B$87=$B109,H$4:H$87)))</f>
        <v>3</v>
      </c>
      <c r="I109" s="1">
        <f t="array" ref="I109">SUM(IF($A$4:$A$87=$A109,IF($B$4:$B$87=$B109,I$4:I$87)))</f>
        <v>2</v>
      </c>
      <c r="J109" s="1">
        <f t="array" ref="J109">SUM(IF($A$4:$A$87=$A109,IF($B$4:$B$87=$B109,J$4:J$87)))</f>
        <v>2</v>
      </c>
      <c r="K109" s="1">
        <f t="array" ref="K109">SUM(IF($A$4:$A$87=$A109,IF($B$4:$B$87=$B109,K$4:K$87)))</f>
        <v>2</v>
      </c>
      <c r="L109" s="1">
        <f t="array" ref="L109">SUM(IF($A$4:$A$87=$A109,IF($B$4:$B$87=$B109,L$4:L$87)))</f>
        <v>2</v>
      </c>
      <c r="M109" s="1">
        <f t="array" ref="M109">SUM(IF($A$4:$A$87=$A109,IF($B$4:$B$87=$B109,M$4:M$87)))</f>
        <v>0</v>
      </c>
      <c r="N109" s="1">
        <f t="array" ref="N109">SUM(IF($A$4:$A$87=$A109,IF($B$4:$B$87=$B109,N$4:N$87)))</f>
        <v>0</v>
      </c>
      <c r="O109" s="1">
        <f t="array" ref="O109">SUM(IF($A$4:$A$87=$A109,IF($B$4:$B$87=$B109,O$4:O$87)))</f>
        <v>0</v>
      </c>
      <c r="P109" s="1">
        <f t="array" ref="P109">SUM(IF($A$4:$A$87=$A109,IF($B$4:$B$87=$B109,P$4:P$87)))</f>
        <v>1</v>
      </c>
      <c r="Q109" s="1">
        <f t="array" ref="Q109">SUM(IF($A$4:$A$87=$A109,IF($B$4:$B$87=$B109,Q$4:Q$87)))</f>
        <v>2</v>
      </c>
      <c r="S109" s="5">
        <f t="array" ref="S109">SUM(IF($A$4:$A$87=$A109,IF($B$4:$B$87=$B109,S$4:S$87)))</f>
        <v>6</v>
      </c>
      <c r="T109" s="5">
        <f t="array" ref="T109">SUM(IF($A$4:$A$87=$A109,IF($B$4:$B$87=$B109,T$4:T$87)))</f>
        <v>6</v>
      </c>
      <c r="U109" s="5">
        <f t="array" ref="U109">SUM(IF($A$4:$A$87=$A109,IF($B$4:$B$87=$B109,U$4:U$87)))</f>
        <v>8</v>
      </c>
      <c r="V109" s="5">
        <f t="array" ref="V109">SUM(IF($A$4:$A$87=$A109,IF($B$4:$B$87=$B109,V$4:V$87)))</f>
        <v>3</v>
      </c>
      <c r="W109" s="5">
        <f t="array" ref="W109">SUM(IF($A$4:$A$87=$A109,IF($B$4:$B$87=$B109,W$4:W$87)))</f>
        <v>3</v>
      </c>
      <c r="X109" s="5">
        <f t="array" ref="X109">SUM(IF($A$4:$A$87=$A109,IF($B$4:$B$87=$B109,X$4:X$87)))</f>
        <v>2</v>
      </c>
      <c r="Y109" s="5">
        <f t="array" ref="Y109">SUM(IF($A$4:$A$87=$A109,IF($B$4:$B$87=$B109,Y$4:Y$87)))</f>
        <v>2</v>
      </c>
      <c r="Z109" s="5">
        <f t="array" ref="Z109">SUM(IF($A$4:$A$87=$A109,IF($B$4:$B$87=$B109,Z$4:Z$87)))</f>
        <v>0.60000000000000009</v>
      </c>
      <c r="AB109" s="5">
        <f t="array" ref="AB109">SUM(IF($A$4:$A$87=$A109,IF($B$4:$B$87=$B109,AB$4:AB$87)))</f>
        <v>3</v>
      </c>
      <c r="AC109" s="5">
        <f t="array" ref="AC109">SUM(IF($A$4:$A$87=$A109,IF($B$4:$B$87=$B109,AC$4:AC$87)))</f>
        <v>1</v>
      </c>
      <c r="AD109" s="5">
        <f t="array" ref="AD109">SUM(IF($A$4:$A$87=$A109,IF($B$4:$B$87=$B109,AD$4:AD$87)))</f>
        <v>1</v>
      </c>
      <c r="AE109" s="5">
        <f t="array" ref="AE109">SUM(IF($A$4:$A$87=$A109,IF($B$4:$B$87=$B109,AE$4:AE$87)))</f>
        <v>0</v>
      </c>
      <c r="AF109" s="10">
        <f t="shared" si="36"/>
        <v>4</v>
      </c>
      <c r="AG109" s="10">
        <f t="shared" si="37"/>
        <v>13</v>
      </c>
      <c r="AI109" s="22">
        <v>3</v>
      </c>
      <c r="AJ109" s="23">
        <v>1</v>
      </c>
      <c r="AK109" s="23">
        <v>1</v>
      </c>
      <c r="AL109" s="31">
        <v>0</v>
      </c>
      <c r="AM109" s="22">
        <v>4</v>
      </c>
      <c r="AN109" s="31">
        <v>13</v>
      </c>
      <c r="AO109" s="24" t="str">
        <f t="shared" si="38"/>
        <v>OK</v>
      </c>
      <c r="AP109" s="24" t="str">
        <f t="shared" si="39"/>
        <v>OK</v>
      </c>
      <c r="AQ109" s="24" t="str">
        <f t="shared" si="40"/>
        <v>OK</v>
      </c>
      <c r="AR109" s="24" t="str">
        <f t="shared" si="41"/>
        <v>OK</v>
      </c>
      <c r="AS109" s="24" t="str">
        <f t="shared" si="42"/>
        <v>OK</v>
      </c>
      <c r="AT109" s="25" t="str">
        <f t="shared" si="43"/>
        <v>OK</v>
      </c>
    </row>
    <row r="110" spans="1:46" x14ac:dyDescent="0.15">
      <c r="A110" s="3" t="s">
        <v>150</v>
      </c>
      <c r="B110" s="3" t="s">
        <v>146</v>
      </c>
      <c r="C110" s="3" t="s">
        <v>416</v>
      </c>
      <c r="D110" s="1">
        <f t="array" ref="D110">SUM(IF($A$4:$A$87=$A110,IF($B$4:$B$87=$B110,D$4:D$87)))</f>
        <v>1</v>
      </c>
      <c r="E110" s="1">
        <f t="array" ref="E110">SUM(IF($A$4:$A$87=$A110,IF($B$4:$B$87=$B110,E$4:E$87)))</f>
        <v>3</v>
      </c>
      <c r="F110" s="1">
        <f t="array" ref="F110">SUM(IF($A$4:$A$87=$A110,IF($B$4:$B$87=$B110,F$4:F$87)))</f>
        <v>1</v>
      </c>
      <c r="G110" s="1">
        <f t="array" ref="G110">SUM(IF($A$4:$A$87=$A110,IF($B$4:$B$87=$B110,G$4:G$87)))</f>
        <v>0</v>
      </c>
      <c r="H110" s="1">
        <f t="array" ref="H110">SUM(IF($A$4:$A$87=$A110,IF($B$4:$B$87=$B110,H$4:H$87)))</f>
        <v>2</v>
      </c>
      <c r="I110" s="1">
        <f t="array" ref="I110">SUM(IF($A$4:$A$87=$A110,IF($B$4:$B$87=$B110,I$4:I$87)))</f>
        <v>0</v>
      </c>
      <c r="J110" s="1">
        <f t="array" ref="J110">SUM(IF($A$4:$A$87=$A110,IF($B$4:$B$87=$B110,J$4:J$87)))</f>
        <v>0</v>
      </c>
      <c r="K110" s="1">
        <f t="array" ref="K110">SUM(IF($A$4:$A$87=$A110,IF($B$4:$B$87=$B110,K$4:K$87)))</f>
        <v>0</v>
      </c>
      <c r="L110" s="1">
        <f t="array" ref="L110">SUM(IF($A$4:$A$87=$A110,IF($B$4:$B$87=$B110,L$4:L$87)))</f>
        <v>0</v>
      </c>
      <c r="M110" s="1">
        <f t="array" ref="M110">SUM(IF($A$4:$A$87=$A110,IF($B$4:$B$87=$B110,M$4:M$87)))</f>
        <v>0</v>
      </c>
      <c r="N110" s="1">
        <f t="array" ref="N110">SUM(IF($A$4:$A$87=$A110,IF($B$4:$B$87=$B110,N$4:N$87)))</f>
        <v>0</v>
      </c>
      <c r="O110" s="1">
        <f t="array" ref="O110">SUM(IF($A$4:$A$87=$A110,IF($B$4:$B$87=$B110,O$4:O$87)))</f>
        <v>0</v>
      </c>
      <c r="P110" s="1">
        <f t="array" ref="P110">SUM(IF($A$4:$A$87=$A110,IF($B$4:$B$87=$B110,P$4:P$87)))</f>
        <v>0</v>
      </c>
      <c r="Q110" s="1">
        <f t="array" ref="Q110">SUM(IF($A$4:$A$87=$A110,IF($B$4:$B$87=$B110,Q$4:Q$87)))</f>
        <v>0</v>
      </c>
      <c r="S110" s="5">
        <f t="array" ref="S110">SUM(IF($A$4:$A$87=$A110,IF($B$4:$B$87=$B110,S$4:S$87)))</f>
        <v>4</v>
      </c>
      <c r="T110" s="5">
        <f t="array" ref="T110">SUM(IF($A$4:$A$87=$A110,IF($B$4:$B$87=$B110,T$4:T$87)))</f>
        <v>3</v>
      </c>
      <c r="U110" s="5">
        <f t="array" ref="U110">SUM(IF($A$4:$A$87=$A110,IF($B$4:$B$87=$B110,U$4:U$87)))</f>
        <v>0</v>
      </c>
      <c r="V110" s="5">
        <f t="array" ref="V110">SUM(IF($A$4:$A$87=$A110,IF($B$4:$B$87=$B110,V$4:V$87)))</f>
        <v>0</v>
      </c>
      <c r="W110" s="5">
        <f t="array" ref="W110">SUM(IF($A$4:$A$87=$A110,IF($B$4:$B$87=$B110,W$4:W$87)))</f>
        <v>2</v>
      </c>
      <c r="X110" s="5">
        <f t="array" ref="X110">SUM(IF($A$4:$A$87=$A110,IF($B$4:$B$87=$B110,X$4:X$87)))</f>
        <v>1</v>
      </c>
      <c r="Y110" s="5">
        <f t="array" ref="Y110">SUM(IF($A$4:$A$87=$A110,IF($B$4:$B$87=$B110,Y$4:Y$87)))</f>
        <v>0</v>
      </c>
      <c r="Z110" s="5">
        <f t="array" ref="Z110">SUM(IF($A$4:$A$87=$A110,IF($B$4:$B$87=$B110,Z$4:Z$87)))</f>
        <v>0</v>
      </c>
      <c r="AB110" s="5">
        <f t="array" ref="AB110">SUM(IF($A$4:$A$87=$A110,IF($B$4:$B$87=$B110,AB$4:AB$87)))</f>
        <v>1</v>
      </c>
      <c r="AC110" s="5">
        <f t="array" ref="AC110">SUM(IF($A$4:$A$87=$A110,IF($B$4:$B$87=$B110,AC$4:AC$87)))</f>
        <v>0</v>
      </c>
      <c r="AD110" s="5">
        <f t="array" ref="AD110">SUM(IF($A$4:$A$87=$A110,IF($B$4:$B$87=$B110,AD$4:AD$87)))</f>
        <v>0</v>
      </c>
      <c r="AE110" s="5">
        <f t="array" ref="AE110">SUM(IF($A$4:$A$87=$A110,IF($B$4:$B$87=$B110,AE$4:AE$87)))</f>
        <v>0</v>
      </c>
      <c r="AF110" s="10">
        <f t="shared" si="36"/>
        <v>2</v>
      </c>
      <c r="AG110" s="10">
        <f t="shared" si="37"/>
        <v>2</v>
      </c>
      <c r="AI110" s="22">
        <v>1</v>
      </c>
      <c r="AJ110" s="23">
        <v>0</v>
      </c>
      <c r="AK110" s="23">
        <v>0</v>
      </c>
      <c r="AL110" s="31">
        <v>0</v>
      </c>
      <c r="AM110" s="22">
        <v>2</v>
      </c>
      <c r="AN110" s="31">
        <v>2</v>
      </c>
      <c r="AO110" s="24" t="str">
        <f t="shared" si="38"/>
        <v>OK</v>
      </c>
      <c r="AP110" s="24" t="str">
        <f t="shared" si="39"/>
        <v>OK</v>
      </c>
      <c r="AQ110" s="24" t="str">
        <f t="shared" si="40"/>
        <v>OK</v>
      </c>
      <c r="AR110" s="24" t="str">
        <f t="shared" si="41"/>
        <v>OK</v>
      </c>
      <c r="AS110" s="24" t="str">
        <f t="shared" si="42"/>
        <v>OK</v>
      </c>
      <c r="AT110" s="25" t="str">
        <f t="shared" si="43"/>
        <v>OK</v>
      </c>
    </row>
    <row r="111" spans="1:46" x14ac:dyDescent="0.15">
      <c r="A111" s="3" t="s">
        <v>151</v>
      </c>
      <c r="B111" s="3" t="s">
        <v>146</v>
      </c>
      <c r="C111" s="3" t="s">
        <v>416</v>
      </c>
      <c r="D111" s="1">
        <f t="array" ref="D111">SUM(IF($A$4:$A$87=$A111,IF($B$4:$B$87=$B111,D$4:D$87)))</f>
        <v>3</v>
      </c>
      <c r="E111" s="1">
        <f t="array" ref="E111">SUM(IF($A$4:$A$87=$A111,IF($B$4:$B$87=$B111,E$4:E$87)))</f>
        <v>3</v>
      </c>
      <c r="F111" s="1">
        <f t="array" ref="F111">SUM(IF($A$4:$A$87=$A111,IF($B$4:$B$87=$B111,F$4:F$87)))</f>
        <v>3</v>
      </c>
      <c r="G111" s="1">
        <f t="array" ref="G111">SUM(IF($A$4:$A$87=$A111,IF($B$4:$B$87=$B111,G$4:G$87)))</f>
        <v>2</v>
      </c>
      <c r="H111" s="1">
        <f t="array" ref="H111">SUM(IF($A$4:$A$87=$A111,IF($B$4:$B$87=$B111,H$4:H$87)))</f>
        <v>3</v>
      </c>
      <c r="I111" s="1">
        <f t="array" ref="I111">SUM(IF($A$4:$A$87=$A111,IF($B$4:$B$87=$B111,I$4:I$87)))</f>
        <v>3</v>
      </c>
      <c r="J111" s="1">
        <f t="array" ref="J111">SUM(IF($A$4:$A$87=$A111,IF($B$4:$B$87=$B111,J$4:J$87)))</f>
        <v>1</v>
      </c>
      <c r="K111" s="1">
        <f t="array" ref="K111">SUM(IF($A$4:$A$87=$A111,IF($B$4:$B$87=$B111,K$4:K$87)))</f>
        <v>2</v>
      </c>
      <c r="L111" s="1">
        <f t="array" ref="L111">SUM(IF($A$4:$A$87=$A111,IF($B$4:$B$87=$B111,L$4:L$87)))</f>
        <v>3</v>
      </c>
      <c r="M111" s="1">
        <f t="array" ref="M111">SUM(IF($A$4:$A$87=$A111,IF($B$4:$B$87=$B111,M$4:M$87)))</f>
        <v>0</v>
      </c>
      <c r="N111" s="1">
        <f t="array" ref="N111">SUM(IF($A$4:$A$87=$A111,IF($B$4:$B$87=$B111,N$4:N$87)))</f>
        <v>0</v>
      </c>
      <c r="O111" s="1">
        <f t="array" ref="O111">SUM(IF($A$4:$A$87=$A111,IF($B$4:$B$87=$B111,O$4:O$87)))</f>
        <v>0</v>
      </c>
      <c r="P111" s="1">
        <f t="array" ref="P111">SUM(IF($A$4:$A$87=$A111,IF($B$4:$B$87=$B111,P$4:P$87)))</f>
        <v>0</v>
      </c>
      <c r="Q111" s="1">
        <f t="array" ref="Q111">SUM(IF($A$4:$A$87=$A111,IF($B$4:$B$87=$B111,Q$4:Q$87)))</f>
        <v>2</v>
      </c>
      <c r="S111" s="5">
        <f t="array" ref="S111">SUM(IF($A$4:$A$87=$A111,IF($B$4:$B$87=$B111,S$4:S$87)))</f>
        <v>6</v>
      </c>
      <c r="T111" s="5">
        <f t="array" ref="T111">SUM(IF($A$4:$A$87=$A111,IF($B$4:$B$87=$B111,T$4:T$87)))</f>
        <v>8</v>
      </c>
      <c r="U111" s="5">
        <f t="array" ref="U111">SUM(IF($A$4:$A$87=$A111,IF($B$4:$B$87=$B111,U$4:U$87)))</f>
        <v>9</v>
      </c>
      <c r="V111" s="5">
        <f t="array" ref="V111">SUM(IF($A$4:$A$87=$A111,IF($B$4:$B$87=$B111,V$4:V$87)))</f>
        <v>2</v>
      </c>
      <c r="W111" s="5">
        <f t="array" ref="W111">SUM(IF($A$4:$A$87=$A111,IF($B$4:$B$87=$B111,W$4:W$87)))</f>
        <v>3</v>
      </c>
      <c r="X111" s="5">
        <f t="array" ref="X111">SUM(IF($A$4:$A$87=$A111,IF($B$4:$B$87=$B111,X$4:X$87)))</f>
        <v>2.6666666666666665</v>
      </c>
      <c r="Y111" s="5">
        <f t="array" ref="Y111">SUM(IF($A$4:$A$87=$A111,IF($B$4:$B$87=$B111,Y$4:Y$87)))</f>
        <v>2.25</v>
      </c>
      <c r="Z111" s="5">
        <f t="array" ref="Z111">SUM(IF($A$4:$A$87=$A111,IF($B$4:$B$87=$B111,Z$4:Z$87)))</f>
        <v>0.4</v>
      </c>
      <c r="AB111" s="5">
        <f t="array" ref="AB111">SUM(IF($A$4:$A$87=$A111,IF($B$4:$B$87=$B111,AB$4:AB$87)))</f>
        <v>3</v>
      </c>
      <c r="AC111" s="5">
        <f t="array" ref="AC111">SUM(IF($A$4:$A$87=$A111,IF($B$4:$B$87=$B111,AC$4:AC$87)))</f>
        <v>2</v>
      </c>
      <c r="AD111" s="5">
        <f t="array" ref="AD111">SUM(IF($A$4:$A$87=$A111,IF($B$4:$B$87=$B111,AD$4:AD$87)))</f>
        <v>1</v>
      </c>
      <c r="AE111" s="5">
        <f t="array" ref="AE111">SUM(IF($A$4:$A$87=$A111,IF($B$4:$B$87=$B111,AE$4:AE$87)))</f>
        <v>0</v>
      </c>
      <c r="AF111" s="10">
        <f t="shared" si="36"/>
        <v>4</v>
      </c>
      <c r="AG111" s="10">
        <f t="shared" si="37"/>
        <v>16</v>
      </c>
      <c r="AI111" s="22">
        <v>3</v>
      </c>
      <c r="AJ111" s="23">
        <v>2</v>
      </c>
      <c r="AK111" s="23">
        <v>1</v>
      </c>
      <c r="AL111" s="31">
        <v>0</v>
      </c>
      <c r="AM111" s="22">
        <v>4</v>
      </c>
      <c r="AN111" s="31">
        <v>16</v>
      </c>
      <c r="AO111" s="24" t="str">
        <f t="shared" si="38"/>
        <v>OK</v>
      </c>
      <c r="AP111" s="24" t="str">
        <f t="shared" si="39"/>
        <v>OK</v>
      </c>
      <c r="AQ111" s="24" t="str">
        <f t="shared" si="40"/>
        <v>OK</v>
      </c>
      <c r="AR111" s="24" t="str">
        <f t="shared" si="41"/>
        <v>OK</v>
      </c>
      <c r="AS111" s="24" t="str">
        <f t="shared" si="42"/>
        <v>OK</v>
      </c>
      <c r="AT111" s="25" t="str">
        <f t="shared" si="43"/>
        <v>OK</v>
      </c>
    </row>
    <row r="112" spans="1:46" x14ac:dyDescent="0.15">
      <c r="A112" s="3" t="s">
        <v>152</v>
      </c>
      <c r="B112" s="3" t="s">
        <v>146</v>
      </c>
      <c r="C112" s="3" t="s">
        <v>416</v>
      </c>
      <c r="D112" s="1">
        <f t="array" ref="D112">SUM(IF($A$4:$A$87=$A112,IF($B$4:$B$87=$B112,D$4:D$87)))</f>
        <v>3</v>
      </c>
      <c r="E112" s="1">
        <f t="array" ref="E112">SUM(IF($A$4:$A$87=$A112,IF($B$4:$B$87=$B112,E$4:E$87)))</f>
        <v>3</v>
      </c>
      <c r="F112" s="1">
        <f t="array" ref="F112">SUM(IF($A$4:$A$87=$A112,IF($B$4:$B$87=$B112,F$4:F$87)))</f>
        <v>3</v>
      </c>
      <c r="G112" s="1">
        <f t="array" ref="G112">SUM(IF($A$4:$A$87=$A112,IF($B$4:$B$87=$B112,G$4:G$87)))</f>
        <v>3</v>
      </c>
      <c r="H112" s="1">
        <f t="array" ref="H112">SUM(IF($A$4:$A$87=$A112,IF($B$4:$B$87=$B112,H$4:H$87)))</f>
        <v>3</v>
      </c>
      <c r="I112" s="1">
        <f t="array" ref="I112">SUM(IF($A$4:$A$87=$A112,IF($B$4:$B$87=$B112,I$4:I$87)))</f>
        <v>3</v>
      </c>
      <c r="J112" s="1">
        <f t="array" ref="J112">SUM(IF($A$4:$A$87=$A112,IF($B$4:$B$87=$B112,J$4:J$87)))</f>
        <v>2</v>
      </c>
      <c r="K112" s="1">
        <f t="array" ref="K112">SUM(IF($A$4:$A$87=$A112,IF($B$4:$B$87=$B112,K$4:K$87)))</f>
        <v>2</v>
      </c>
      <c r="L112" s="1">
        <f t="array" ref="L112">SUM(IF($A$4:$A$87=$A112,IF($B$4:$B$87=$B112,L$4:L$87)))</f>
        <v>1</v>
      </c>
      <c r="M112" s="1">
        <f t="array" ref="M112">SUM(IF($A$4:$A$87=$A112,IF($B$4:$B$87=$B112,M$4:M$87)))</f>
        <v>3</v>
      </c>
      <c r="N112" s="1">
        <f t="array" ref="N112">SUM(IF($A$4:$A$87=$A112,IF($B$4:$B$87=$B112,N$4:N$87)))</f>
        <v>3</v>
      </c>
      <c r="O112" s="1">
        <f t="array" ref="O112">SUM(IF($A$4:$A$87=$A112,IF($B$4:$B$87=$B112,O$4:O$87)))</f>
        <v>1</v>
      </c>
      <c r="P112" s="1">
        <f t="array" ref="P112">SUM(IF($A$4:$A$87=$A112,IF($B$4:$B$87=$B112,P$4:P$87)))</f>
        <v>1</v>
      </c>
      <c r="Q112" s="1">
        <f t="array" ref="Q112">SUM(IF($A$4:$A$87=$A112,IF($B$4:$B$87=$B112,Q$4:Q$87)))</f>
        <v>2</v>
      </c>
      <c r="S112" s="5">
        <f t="array" ref="S112">SUM(IF($A$4:$A$87=$A112,IF($B$4:$B$87=$B112,S$4:S$87)))</f>
        <v>6</v>
      </c>
      <c r="T112" s="5">
        <f t="array" ref="T112">SUM(IF($A$4:$A$87=$A112,IF($B$4:$B$87=$B112,T$4:T$87)))</f>
        <v>9</v>
      </c>
      <c r="U112" s="5">
        <f t="array" ref="U112">SUM(IF($A$4:$A$87=$A112,IF($B$4:$B$87=$B112,U$4:U$87)))</f>
        <v>8</v>
      </c>
      <c r="V112" s="5">
        <f t="array" ref="V112">SUM(IF($A$4:$A$87=$A112,IF($B$4:$B$87=$B112,V$4:V$87)))</f>
        <v>10</v>
      </c>
      <c r="W112" s="5">
        <f t="array" ref="W112">SUM(IF($A$4:$A$87=$A112,IF($B$4:$B$87=$B112,W$4:W$87)))</f>
        <v>3</v>
      </c>
      <c r="X112" s="5">
        <f t="array" ref="X112">SUM(IF($A$4:$A$87=$A112,IF($B$4:$B$87=$B112,X$4:X$87)))</f>
        <v>3</v>
      </c>
      <c r="Y112" s="5">
        <f t="array" ref="Y112">SUM(IF($A$4:$A$87=$A112,IF($B$4:$B$87=$B112,Y$4:Y$87)))</f>
        <v>2</v>
      </c>
      <c r="Z112" s="5">
        <f t="array" ref="Z112">SUM(IF($A$4:$A$87=$A112,IF($B$4:$B$87=$B112,Z$4:Z$87)))</f>
        <v>2</v>
      </c>
      <c r="AB112" s="5">
        <f t="array" ref="AB112">SUM(IF($A$4:$A$87=$A112,IF($B$4:$B$87=$B112,AB$4:AB$87)))</f>
        <v>3</v>
      </c>
      <c r="AC112" s="5">
        <f t="array" ref="AC112">SUM(IF($A$4:$A$87=$A112,IF($B$4:$B$87=$B112,AC$4:AC$87)))</f>
        <v>3</v>
      </c>
      <c r="AD112" s="5">
        <f t="array" ref="AD112">SUM(IF($A$4:$A$87=$A112,IF($B$4:$B$87=$B112,AD$4:AD$87)))</f>
        <v>1</v>
      </c>
      <c r="AE112" s="5">
        <f t="array" ref="AE112">SUM(IF($A$4:$A$87=$A112,IF($B$4:$B$87=$B112,AE$4:AE$87)))</f>
        <v>0</v>
      </c>
      <c r="AF112" s="10">
        <f t="shared" si="36"/>
        <v>4</v>
      </c>
      <c r="AG112" s="10">
        <f t="shared" si="37"/>
        <v>19</v>
      </c>
      <c r="AI112" s="22">
        <v>3</v>
      </c>
      <c r="AJ112" s="23">
        <v>3</v>
      </c>
      <c r="AK112" s="23">
        <v>1</v>
      </c>
      <c r="AL112" s="31">
        <v>0</v>
      </c>
      <c r="AM112" s="22">
        <v>4</v>
      </c>
      <c r="AN112" s="31">
        <v>19</v>
      </c>
      <c r="AO112" s="24" t="str">
        <f t="shared" si="38"/>
        <v>OK</v>
      </c>
      <c r="AP112" s="24" t="str">
        <f t="shared" si="39"/>
        <v>OK</v>
      </c>
      <c r="AQ112" s="24" t="str">
        <f t="shared" si="40"/>
        <v>OK</v>
      </c>
      <c r="AR112" s="24" t="str">
        <f t="shared" si="41"/>
        <v>OK</v>
      </c>
      <c r="AS112" s="24" t="str">
        <f t="shared" si="42"/>
        <v>OK</v>
      </c>
      <c r="AT112" s="25" t="str">
        <f t="shared" si="43"/>
        <v>OK</v>
      </c>
    </row>
    <row r="113" spans="1:46" x14ac:dyDescent="0.15">
      <c r="A113" s="3" t="s">
        <v>153</v>
      </c>
      <c r="B113" s="3" t="s">
        <v>146</v>
      </c>
      <c r="C113" s="3" t="s">
        <v>416</v>
      </c>
      <c r="D113" s="1">
        <f t="array" ref="D113">SUM(IF($A$4:$A$87=$A113,IF($B$4:$B$87=$B113,D$4:D$87)))</f>
        <v>2</v>
      </c>
      <c r="E113" s="1">
        <f t="array" ref="E113">SUM(IF($A$4:$A$87=$A113,IF($B$4:$B$87=$B113,E$4:E$87)))</f>
        <v>2</v>
      </c>
      <c r="F113" s="1">
        <f t="array" ref="F113">SUM(IF($A$4:$A$87=$A113,IF($B$4:$B$87=$B113,F$4:F$87)))</f>
        <v>2</v>
      </c>
      <c r="G113" s="1">
        <f t="array" ref="G113">SUM(IF($A$4:$A$87=$A113,IF($B$4:$B$87=$B113,G$4:G$87)))</f>
        <v>1</v>
      </c>
      <c r="H113" s="1">
        <f t="array" ref="H113">SUM(IF($A$4:$A$87=$A113,IF($B$4:$B$87=$B113,H$4:H$87)))</f>
        <v>1</v>
      </c>
      <c r="I113" s="1">
        <f t="array" ref="I113">SUM(IF($A$4:$A$87=$A113,IF($B$4:$B$87=$B113,I$4:I$87)))</f>
        <v>1</v>
      </c>
      <c r="J113" s="1">
        <f t="array" ref="J113">SUM(IF($A$4:$A$87=$A113,IF($B$4:$B$87=$B113,J$4:J$87)))</f>
        <v>1</v>
      </c>
      <c r="K113" s="1">
        <f t="array" ref="K113">SUM(IF($A$4:$A$87=$A113,IF($B$4:$B$87=$B113,K$4:K$87)))</f>
        <v>1</v>
      </c>
      <c r="L113" s="1">
        <f t="array" ref="L113">SUM(IF($A$4:$A$87=$A113,IF($B$4:$B$87=$B113,L$4:L$87)))</f>
        <v>1</v>
      </c>
      <c r="M113" s="1">
        <f t="array" ref="M113">SUM(IF($A$4:$A$87=$A113,IF($B$4:$B$87=$B113,M$4:M$87)))</f>
        <v>0</v>
      </c>
      <c r="N113" s="1">
        <f t="array" ref="N113">SUM(IF($A$4:$A$87=$A113,IF($B$4:$B$87=$B113,N$4:N$87)))</f>
        <v>0</v>
      </c>
      <c r="O113" s="1">
        <f t="array" ref="O113">SUM(IF($A$4:$A$87=$A113,IF($B$4:$B$87=$B113,O$4:O$87)))</f>
        <v>1</v>
      </c>
      <c r="P113" s="1">
        <f t="array" ref="P113">SUM(IF($A$4:$A$87=$A113,IF($B$4:$B$87=$B113,P$4:P$87)))</f>
        <v>0</v>
      </c>
      <c r="Q113" s="1">
        <f t="array" ref="Q113">SUM(IF($A$4:$A$87=$A113,IF($B$4:$B$87=$B113,Q$4:Q$87)))</f>
        <v>0</v>
      </c>
      <c r="S113" s="5">
        <f t="array" ref="S113">SUM(IF($A$4:$A$87=$A113,IF($B$4:$B$87=$B113,S$4:S$87)))</f>
        <v>4</v>
      </c>
      <c r="T113" s="5">
        <f t="array" ref="T113">SUM(IF($A$4:$A$87=$A113,IF($B$4:$B$87=$B113,T$4:T$87)))</f>
        <v>4</v>
      </c>
      <c r="U113" s="5">
        <f t="array" ref="U113">SUM(IF($A$4:$A$87=$A113,IF($B$4:$B$87=$B113,U$4:U$87)))</f>
        <v>4</v>
      </c>
      <c r="V113" s="5">
        <f t="array" ref="V113">SUM(IF($A$4:$A$87=$A113,IF($B$4:$B$87=$B113,V$4:V$87)))</f>
        <v>1</v>
      </c>
      <c r="W113" s="5">
        <f t="array" ref="W113">SUM(IF($A$4:$A$87=$A113,IF($B$4:$B$87=$B113,W$4:W$87)))</f>
        <v>2</v>
      </c>
      <c r="X113" s="5">
        <f t="array" ref="X113">SUM(IF($A$4:$A$87=$A113,IF($B$4:$B$87=$B113,X$4:X$87)))</f>
        <v>1.3333333333333333</v>
      </c>
      <c r="Y113" s="5">
        <f t="array" ref="Y113">SUM(IF($A$4:$A$87=$A113,IF($B$4:$B$87=$B113,Y$4:Y$87)))</f>
        <v>1</v>
      </c>
      <c r="Z113" s="5">
        <f t="array" ref="Z113">SUM(IF($A$4:$A$87=$A113,IF($B$4:$B$87=$B113,Z$4:Z$87)))</f>
        <v>0.2</v>
      </c>
      <c r="AB113" s="5">
        <f t="array" ref="AB113">SUM(IF($A$4:$A$87=$A113,IF($B$4:$B$87=$B113,AB$4:AB$87)))</f>
        <v>2</v>
      </c>
      <c r="AC113" s="5">
        <f t="array" ref="AC113">SUM(IF($A$4:$A$87=$A113,IF($B$4:$B$87=$B113,AC$4:AC$87)))</f>
        <v>1</v>
      </c>
      <c r="AD113" s="5">
        <f t="array" ref="AD113">SUM(IF($A$4:$A$87=$A113,IF($B$4:$B$87=$B113,AD$4:AD$87)))</f>
        <v>1</v>
      </c>
      <c r="AE113" s="5">
        <f t="array" ref="AE113">SUM(IF($A$4:$A$87=$A113,IF($B$4:$B$87=$B113,AE$4:AE$87)))</f>
        <v>0</v>
      </c>
      <c r="AF113" s="10">
        <f t="shared" si="36"/>
        <v>4</v>
      </c>
      <c r="AG113" s="10">
        <f t="shared" si="37"/>
        <v>11</v>
      </c>
      <c r="AI113" s="22">
        <v>2</v>
      </c>
      <c r="AJ113" s="23">
        <v>1</v>
      </c>
      <c r="AK113" s="23">
        <v>1</v>
      </c>
      <c r="AL113" s="31">
        <v>0</v>
      </c>
      <c r="AM113" s="22">
        <v>4</v>
      </c>
      <c r="AN113" s="31">
        <v>11</v>
      </c>
      <c r="AO113" s="24" t="str">
        <f t="shared" si="38"/>
        <v>OK</v>
      </c>
      <c r="AP113" s="24" t="str">
        <f t="shared" si="39"/>
        <v>OK</v>
      </c>
      <c r="AQ113" s="24" t="str">
        <f t="shared" si="40"/>
        <v>OK</v>
      </c>
      <c r="AR113" s="24" t="str">
        <f t="shared" si="41"/>
        <v>OK</v>
      </c>
      <c r="AS113" s="24" t="str">
        <f t="shared" si="42"/>
        <v>OK</v>
      </c>
      <c r="AT113" s="25" t="str">
        <f t="shared" si="43"/>
        <v>OK</v>
      </c>
    </row>
    <row r="114" spans="1:46" x14ac:dyDescent="0.15">
      <c r="A114" s="3" t="s">
        <v>154</v>
      </c>
      <c r="B114" s="3" t="s">
        <v>146</v>
      </c>
      <c r="C114" s="3" t="s">
        <v>416</v>
      </c>
      <c r="D114" s="1">
        <f t="array" ref="D114">SUM(IF($A$4:$A$87=$A114,IF($B$4:$B$87=$B114,D$4:D$87)))</f>
        <v>3</v>
      </c>
      <c r="E114" s="1">
        <f t="array" ref="E114">SUM(IF($A$4:$A$87=$A114,IF($B$4:$B$87=$B114,E$4:E$87)))</f>
        <v>3</v>
      </c>
      <c r="F114" s="1">
        <f t="array" ref="F114">SUM(IF($A$4:$A$87=$A114,IF($B$4:$B$87=$B114,F$4:F$87)))</f>
        <v>2</v>
      </c>
      <c r="G114" s="1">
        <f t="array" ref="G114">SUM(IF($A$4:$A$87=$A114,IF($B$4:$B$87=$B114,G$4:G$87)))</f>
        <v>0</v>
      </c>
      <c r="H114" s="1">
        <f t="array" ref="H114">SUM(IF($A$4:$A$87=$A114,IF($B$4:$B$87=$B114,H$4:H$87)))</f>
        <v>1</v>
      </c>
      <c r="I114" s="1">
        <f t="array" ref="I114">SUM(IF($A$4:$A$87=$A114,IF($B$4:$B$87=$B114,I$4:I$87)))</f>
        <v>0</v>
      </c>
      <c r="J114" s="1">
        <f t="array" ref="J114">SUM(IF($A$4:$A$87=$A114,IF($B$4:$B$87=$B114,J$4:J$87)))</f>
        <v>0</v>
      </c>
      <c r="K114" s="1">
        <f t="array" ref="K114">SUM(IF($A$4:$A$87=$A114,IF($B$4:$B$87=$B114,K$4:K$87)))</f>
        <v>0</v>
      </c>
      <c r="L114" s="1">
        <f t="array" ref="L114">SUM(IF($A$4:$A$87=$A114,IF($B$4:$B$87=$B114,L$4:L$87)))</f>
        <v>0</v>
      </c>
      <c r="M114" s="1">
        <f t="array" ref="M114">SUM(IF($A$4:$A$87=$A114,IF($B$4:$B$87=$B114,M$4:M$87)))</f>
        <v>0</v>
      </c>
      <c r="N114" s="1">
        <f t="array" ref="N114">SUM(IF($A$4:$A$87=$A114,IF($B$4:$B$87=$B114,N$4:N$87)))</f>
        <v>0</v>
      </c>
      <c r="O114" s="1">
        <f t="array" ref="O114">SUM(IF($A$4:$A$87=$A114,IF($B$4:$B$87=$B114,O$4:O$87)))</f>
        <v>0</v>
      </c>
      <c r="P114" s="1">
        <f t="array" ref="P114">SUM(IF($A$4:$A$87=$A114,IF($B$4:$B$87=$B114,P$4:P$87)))</f>
        <v>0</v>
      </c>
      <c r="Q114" s="1">
        <f t="array" ref="Q114">SUM(IF($A$4:$A$87=$A114,IF($B$4:$B$87=$B114,Q$4:Q$87)))</f>
        <v>0</v>
      </c>
      <c r="S114" s="5">
        <f t="array" ref="S114">SUM(IF($A$4:$A$87=$A114,IF($B$4:$B$87=$B114,S$4:S$87)))</f>
        <v>6</v>
      </c>
      <c r="T114" s="5">
        <f t="array" ref="T114">SUM(IF($A$4:$A$87=$A114,IF($B$4:$B$87=$B114,T$4:T$87)))</f>
        <v>3</v>
      </c>
      <c r="U114" s="5">
        <f t="array" ref="U114">SUM(IF($A$4:$A$87=$A114,IF($B$4:$B$87=$B114,U$4:U$87)))</f>
        <v>0</v>
      </c>
      <c r="V114" s="5">
        <f t="array" ref="V114">SUM(IF($A$4:$A$87=$A114,IF($B$4:$B$87=$B114,V$4:V$87)))</f>
        <v>0</v>
      </c>
      <c r="W114" s="5">
        <f t="array" ref="W114">SUM(IF($A$4:$A$87=$A114,IF($B$4:$B$87=$B114,W$4:W$87)))</f>
        <v>3</v>
      </c>
      <c r="X114" s="5">
        <f t="array" ref="X114">SUM(IF($A$4:$A$87=$A114,IF($B$4:$B$87=$B114,X$4:X$87)))</f>
        <v>1</v>
      </c>
      <c r="Y114" s="5">
        <f t="array" ref="Y114">SUM(IF($A$4:$A$87=$A114,IF($B$4:$B$87=$B114,Y$4:Y$87)))</f>
        <v>0</v>
      </c>
      <c r="Z114" s="5">
        <f t="array" ref="Z114">SUM(IF($A$4:$A$87=$A114,IF($B$4:$B$87=$B114,Z$4:Z$87)))</f>
        <v>0</v>
      </c>
      <c r="AB114" s="5">
        <f t="array" ref="AB114">SUM(IF($A$4:$A$87=$A114,IF($B$4:$B$87=$B114,AB$4:AB$87)))</f>
        <v>3</v>
      </c>
      <c r="AC114" s="5">
        <f t="array" ref="AC114">SUM(IF($A$4:$A$87=$A114,IF($B$4:$B$87=$B114,AC$4:AC$87)))</f>
        <v>0</v>
      </c>
      <c r="AD114" s="5">
        <f t="array" ref="AD114">SUM(IF($A$4:$A$87=$A114,IF($B$4:$B$87=$B114,AD$4:AD$87)))</f>
        <v>0</v>
      </c>
      <c r="AE114" s="5">
        <f t="array" ref="AE114">SUM(IF($A$4:$A$87=$A114,IF($B$4:$B$87=$B114,AE$4:AE$87)))</f>
        <v>0</v>
      </c>
      <c r="AF114" s="10">
        <f t="shared" si="36"/>
        <v>2</v>
      </c>
      <c r="AG114" s="10">
        <f t="shared" si="37"/>
        <v>6</v>
      </c>
      <c r="AI114" s="22">
        <v>3</v>
      </c>
      <c r="AJ114" s="23">
        <v>0</v>
      </c>
      <c r="AK114" s="23">
        <v>0</v>
      </c>
      <c r="AL114" s="31">
        <v>0</v>
      </c>
      <c r="AM114" s="22">
        <v>2</v>
      </c>
      <c r="AN114" s="31">
        <v>6</v>
      </c>
      <c r="AO114" s="24" t="str">
        <f t="shared" si="38"/>
        <v>OK</v>
      </c>
      <c r="AP114" s="24" t="str">
        <f t="shared" si="39"/>
        <v>OK</v>
      </c>
      <c r="AQ114" s="24" t="str">
        <f t="shared" si="40"/>
        <v>OK</v>
      </c>
      <c r="AR114" s="24" t="str">
        <f t="shared" si="41"/>
        <v>OK</v>
      </c>
      <c r="AS114" s="24" t="str">
        <f t="shared" si="42"/>
        <v>OK</v>
      </c>
      <c r="AT114" s="25" t="str">
        <f t="shared" si="43"/>
        <v>OK</v>
      </c>
    </row>
    <row r="115" spans="1:46" x14ac:dyDescent="0.15">
      <c r="A115" s="3" t="s">
        <v>155</v>
      </c>
      <c r="B115" s="3" t="s">
        <v>146</v>
      </c>
      <c r="C115" s="3" t="s">
        <v>416</v>
      </c>
      <c r="D115" s="1">
        <f t="array" ref="D115">SUM(IF($A$4:$A$87=$A115,IF($B$4:$B$87=$B115,D$4:D$87)))</f>
        <v>2</v>
      </c>
      <c r="E115" s="1">
        <f t="array" ref="E115">SUM(IF($A$4:$A$87=$A115,IF($B$4:$B$87=$B115,E$4:E$87)))</f>
        <v>3</v>
      </c>
      <c r="F115" s="1">
        <f t="array" ref="F115">SUM(IF($A$4:$A$87=$A115,IF($B$4:$B$87=$B115,F$4:F$87)))</f>
        <v>2</v>
      </c>
      <c r="G115" s="1">
        <f t="array" ref="G115">SUM(IF($A$4:$A$87=$A115,IF($B$4:$B$87=$B115,G$4:G$87)))</f>
        <v>2</v>
      </c>
      <c r="H115" s="1">
        <f t="array" ref="H115">SUM(IF($A$4:$A$87=$A115,IF($B$4:$B$87=$B115,H$4:H$87)))</f>
        <v>3</v>
      </c>
      <c r="I115" s="1">
        <f t="array" ref="I115">SUM(IF($A$4:$A$87=$A115,IF($B$4:$B$87=$B115,I$4:I$87)))</f>
        <v>3</v>
      </c>
      <c r="J115" s="1">
        <f t="array" ref="J115">SUM(IF($A$4:$A$87=$A115,IF($B$4:$B$87=$B115,J$4:J$87)))</f>
        <v>0</v>
      </c>
      <c r="K115" s="1">
        <f t="array" ref="K115">SUM(IF($A$4:$A$87=$A115,IF($B$4:$B$87=$B115,K$4:K$87)))</f>
        <v>0</v>
      </c>
      <c r="L115" s="1">
        <f t="array" ref="L115">SUM(IF($A$4:$A$87=$A115,IF($B$4:$B$87=$B115,L$4:L$87)))</f>
        <v>0</v>
      </c>
      <c r="M115" s="1">
        <f t="array" ref="M115">SUM(IF($A$4:$A$87=$A115,IF($B$4:$B$87=$B115,M$4:M$87)))</f>
        <v>0</v>
      </c>
      <c r="N115" s="1">
        <f t="array" ref="N115">SUM(IF($A$4:$A$87=$A115,IF($B$4:$B$87=$B115,N$4:N$87)))</f>
        <v>0</v>
      </c>
      <c r="O115" s="1">
        <f t="array" ref="O115">SUM(IF($A$4:$A$87=$A115,IF($B$4:$B$87=$B115,O$4:O$87)))</f>
        <v>0</v>
      </c>
      <c r="P115" s="1">
        <f t="array" ref="P115">SUM(IF($A$4:$A$87=$A115,IF($B$4:$B$87=$B115,P$4:P$87)))</f>
        <v>0</v>
      </c>
      <c r="Q115" s="1">
        <f t="array" ref="Q115">SUM(IF($A$4:$A$87=$A115,IF($B$4:$B$87=$B115,Q$4:Q$87)))</f>
        <v>0</v>
      </c>
      <c r="S115" s="5">
        <f t="array" ref="S115">SUM(IF($A$4:$A$87=$A115,IF($B$4:$B$87=$B115,S$4:S$87)))</f>
        <v>5</v>
      </c>
      <c r="T115" s="5">
        <f t="array" ref="T115">SUM(IF($A$4:$A$87=$A115,IF($B$4:$B$87=$B115,T$4:T$87)))</f>
        <v>7</v>
      </c>
      <c r="U115" s="5">
        <f t="array" ref="U115">SUM(IF($A$4:$A$87=$A115,IF($B$4:$B$87=$B115,U$4:U$87)))</f>
        <v>3</v>
      </c>
      <c r="V115" s="5">
        <f t="array" ref="V115">SUM(IF($A$4:$A$87=$A115,IF($B$4:$B$87=$B115,V$4:V$87)))</f>
        <v>0</v>
      </c>
      <c r="W115" s="5">
        <f t="array" ref="W115">SUM(IF($A$4:$A$87=$A115,IF($B$4:$B$87=$B115,W$4:W$87)))</f>
        <v>2.5</v>
      </c>
      <c r="X115" s="5">
        <f t="array" ref="X115">SUM(IF($A$4:$A$87=$A115,IF($B$4:$B$87=$B115,X$4:X$87)))</f>
        <v>2.333333333333333</v>
      </c>
      <c r="Y115" s="5">
        <f t="array" ref="Y115">SUM(IF($A$4:$A$87=$A115,IF($B$4:$B$87=$B115,Y$4:Y$87)))</f>
        <v>0.75</v>
      </c>
      <c r="Z115" s="5">
        <f t="array" ref="Z115">SUM(IF($A$4:$A$87=$A115,IF($B$4:$B$87=$B115,Z$4:Z$87)))</f>
        <v>0</v>
      </c>
      <c r="AB115" s="5">
        <f t="array" ref="AB115">SUM(IF($A$4:$A$87=$A115,IF($B$4:$B$87=$B115,AB$4:AB$87)))</f>
        <v>2</v>
      </c>
      <c r="AC115" s="5">
        <f t="array" ref="AC115">SUM(IF($A$4:$A$87=$A115,IF($B$4:$B$87=$B115,AC$4:AC$87)))</f>
        <v>1</v>
      </c>
      <c r="AD115" s="5">
        <f t="array" ref="AD115">SUM(IF($A$4:$A$87=$A115,IF($B$4:$B$87=$B115,AD$4:AD$87)))</f>
        <v>0</v>
      </c>
      <c r="AE115" s="5">
        <f t="array" ref="AE115">SUM(IF($A$4:$A$87=$A115,IF($B$4:$B$87=$B115,AE$4:AE$87)))</f>
        <v>0</v>
      </c>
      <c r="AF115" s="10">
        <f t="shared" si="36"/>
        <v>3</v>
      </c>
      <c r="AG115" s="10">
        <f t="shared" si="37"/>
        <v>7</v>
      </c>
      <c r="AI115" s="22">
        <v>2</v>
      </c>
      <c r="AJ115" s="23">
        <v>1</v>
      </c>
      <c r="AK115" s="23">
        <v>0</v>
      </c>
      <c r="AL115" s="31">
        <v>0</v>
      </c>
      <c r="AM115" s="22">
        <v>3</v>
      </c>
      <c r="AN115" s="31">
        <v>7</v>
      </c>
      <c r="AO115" s="24" t="str">
        <f t="shared" si="38"/>
        <v>OK</v>
      </c>
      <c r="AP115" s="24" t="str">
        <f t="shared" si="39"/>
        <v>OK</v>
      </c>
      <c r="AQ115" s="24" t="str">
        <f t="shared" si="40"/>
        <v>OK</v>
      </c>
      <c r="AR115" s="24" t="str">
        <f t="shared" si="41"/>
        <v>OK</v>
      </c>
      <c r="AS115" s="24" t="str">
        <f t="shared" si="42"/>
        <v>OK</v>
      </c>
      <c r="AT115" s="25" t="str">
        <f t="shared" si="43"/>
        <v>OK</v>
      </c>
    </row>
    <row r="116" spans="1:46" x14ac:dyDescent="0.15">
      <c r="A116" s="3" t="s">
        <v>156</v>
      </c>
      <c r="B116" s="3" t="s">
        <v>146</v>
      </c>
      <c r="C116" s="3" t="s">
        <v>416</v>
      </c>
      <c r="D116" s="1">
        <f t="array" ref="D116">SUM(IF($A$4:$A$87=$A116,IF($B$4:$B$87=$B116,D$4:D$87)))</f>
        <v>3</v>
      </c>
      <c r="E116" s="1">
        <f t="array" ref="E116">SUM(IF($A$4:$A$87=$A116,IF($B$4:$B$87=$B116,E$4:E$87)))</f>
        <v>3</v>
      </c>
      <c r="F116" s="1">
        <f t="array" ref="F116">SUM(IF($A$4:$A$87=$A116,IF($B$4:$B$87=$B116,F$4:F$87)))</f>
        <v>2</v>
      </c>
      <c r="G116" s="1">
        <f t="array" ref="G116">SUM(IF($A$4:$A$87=$A116,IF($B$4:$B$87=$B116,G$4:G$87)))</f>
        <v>2</v>
      </c>
      <c r="H116" s="1">
        <f t="array" ref="H116">SUM(IF($A$4:$A$87=$A116,IF($B$4:$B$87=$B116,H$4:H$87)))</f>
        <v>2</v>
      </c>
      <c r="I116" s="1">
        <f t="array" ref="I116">SUM(IF($A$4:$A$87=$A116,IF($B$4:$B$87=$B116,I$4:I$87)))</f>
        <v>2</v>
      </c>
      <c r="J116" s="1">
        <f t="array" ref="J116">SUM(IF($A$4:$A$87=$A116,IF($B$4:$B$87=$B116,J$4:J$87)))</f>
        <v>2</v>
      </c>
      <c r="K116" s="1">
        <f t="array" ref="K116">SUM(IF($A$4:$A$87=$A116,IF($B$4:$B$87=$B116,K$4:K$87)))</f>
        <v>1</v>
      </c>
      <c r="L116" s="1">
        <f t="array" ref="L116">SUM(IF($A$4:$A$87=$A116,IF($B$4:$B$87=$B116,L$4:L$87)))</f>
        <v>3</v>
      </c>
      <c r="M116" s="1">
        <f t="array" ref="M116">SUM(IF($A$4:$A$87=$A116,IF($B$4:$B$87=$B116,M$4:M$87)))</f>
        <v>0</v>
      </c>
      <c r="N116" s="1">
        <f t="array" ref="N116">SUM(IF($A$4:$A$87=$A116,IF($B$4:$B$87=$B116,N$4:N$87)))</f>
        <v>0</v>
      </c>
      <c r="O116" s="1">
        <f t="array" ref="O116">SUM(IF($A$4:$A$87=$A116,IF($B$4:$B$87=$B116,O$4:O$87)))</f>
        <v>1</v>
      </c>
      <c r="P116" s="1">
        <f t="array" ref="P116">SUM(IF($A$4:$A$87=$A116,IF($B$4:$B$87=$B116,P$4:P$87)))</f>
        <v>1</v>
      </c>
      <c r="Q116" s="1">
        <f t="array" ref="Q116">SUM(IF($A$4:$A$87=$A116,IF($B$4:$B$87=$B116,Q$4:Q$87)))</f>
        <v>2</v>
      </c>
      <c r="S116" s="5">
        <f t="array" ref="S116">SUM(IF($A$4:$A$87=$A116,IF($B$4:$B$87=$B116,S$4:S$87)))</f>
        <v>6</v>
      </c>
      <c r="T116" s="5">
        <f t="array" ref="T116">SUM(IF($A$4:$A$87=$A116,IF($B$4:$B$87=$B116,T$4:T$87)))</f>
        <v>6</v>
      </c>
      <c r="U116" s="5">
        <f t="array" ref="U116">SUM(IF($A$4:$A$87=$A116,IF($B$4:$B$87=$B116,U$4:U$87)))</f>
        <v>8</v>
      </c>
      <c r="V116" s="5">
        <f t="array" ref="V116">SUM(IF($A$4:$A$87=$A116,IF($B$4:$B$87=$B116,V$4:V$87)))</f>
        <v>4</v>
      </c>
      <c r="W116" s="5">
        <f t="array" ref="W116">SUM(IF($A$4:$A$87=$A116,IF($B$4:$B$87=$B116,W$4:W$87)))</f>
        <v>3</v>
      </c>
      <c r="X116" s="5">
        <f t="array" ref="X116">SUM(IF($A$4:$A$87=$A116,IF($B$4:$B$87=$B116,X$4:X$87)))</f>
        <v>2</v>
      </c>
      <c r="Y116" s="5">
        <f t="array" ref="Y116">SUM(IF($A$4:$A$87=$A116,IF($B$4:$B$87=$B116,Y$4:Y$87)))</f>
        <v>2</v>
      </c>
      <c r="Z116" s="5">
        <f t="array" ref="Z116">SUM(IF($A$4:$A$87=$A116,IF($B$4:$B$87=$B116,Z$4:Z$87)))</f>
        <v>0.8</v>
      </c>
      <c r="AB116" s="5">
        <f t="array" ref="AB116">SUM(IF($A$4:$A$87=$A116,IF($B$4:$B$87=$B116,AB$4:AB$87)))</f>
        <v>3</v>
      </c>
      <c r="AC116" s="5">
        <f t="array" ref="AC116">SUM(IF($A$4:$A$87=$A116,IF($B$4:$B$87=$B116,AC$4:AC$87)))</f>
        <v>1</v>
      </c>
      <c r="AD116" s="5">
        <f t="array" ref="AD116">SUM(IF($A$4:$A$87=$A116,IF($B$4:$B$87=$B116,AD$4:AD$87)))</f>
        <v>1</v>
      </c>
      <c r="AE116" s="5">
        <f t="array" ref="AE116">SUM(IF($A$4:$A$87=$A116,IF($B$4:$B$87=$B116,AE$4:AE$87)))</f>
        <v>0</v>
      </c>
      <c r="AF116" s="10">
        <f>IF(AB116&gt;0,COUNTA(AB116)+IF(AC116&gt;0,COUNTA(AC116)+IF(AD116&gt;0,COUNTA(AD116)+IF(AE116&gt;0,COUNTA(AE116))))+1,0)</f>
        <v>4</v>
      </c>
      <c r="AG116" s="10">
        <f>(2*AB116)+(3*AC116)+(4*AD116)+(5*AE116)</f>
        <v>13</v>
      </c>
      <c r="AI116" s="22">
        <v>3</v>
      </c>
      <c r="AJ116" s="23">
        <v>1</v>
      </c>
      <c r="AK116" s="23">
        <v>1</v>
      </c>
      <c r="AL116" s="31">
        <v>0</v>
      </c>
      <c r="AM116" s="22">
        <v>4</v>
      </c>
      <c r="AN116" s="31">
        <v>13</v>
      </c>
      <c r="AO116" s="24" t="str">
        <f t="shared" si="38"/>
        <v>OK</v>
      </c>
      <c r="AP116" s="24" t="str">
        <f t="shared" si="39"/>
        <v>OK</v>
      </c>
      <c r="AQ116" s="24" t="str">
        <f t="shared" si="40"/>
        <v>OK</v>
      </c>
      <c r="AR116" s="24" t="str">
        <f t="shared" si="41"/>
        <v>OK</v>
      </c>
      <c r="AS116" s="24" t="str">
        <f t="shared" si="42"/>
        <v>OK</v>
      </c>
      <c r="AT116" s="25" t="str">
        <f t="shared" si="43"/>
        <v>OK</v>
      </c>
    </row>
    <row r="117" spans="1:46" x14ac:dyDescent="0.15">
      <c r="A117" s="3" t="s">
        <v>157</v>
      </c>
      <c r="B117" s="3" t="s">
        <v>146</v>
      </c>
      <c r="C117" s="3" t="s">
        <v>416</v>
      </c>
      <c r="D117" s="1">
        <f t="array" ref="D117">SUM(IF($A$4:$A$87=$A117,IF($B$4:$B$87=$B117,D$4:D$87)))</f>
        <v>3</v>
      </c>
      <c r="E117" s="1">
        <f t="array" ref="E117">SUM(IF($A$4:$A$87=$A117,IF($B$4:$B$87=$B117,E$4:E$87)))</f>
        <v>3</v>
      </c>
      <c r="F117" s="1">
        <f t="array" ref="F117">SUM(IF($A$4:$A$87=$A117,IF($B$4:$B$87=$B117,F$4:F$87)))</f>
        <v>3</v>
      </c>
      <c r="G117" s="1">
        <f t="array" ref="G117">SUM(IF($A$4:$A$87=$A117,IF($B$4:$B$87=$B117,G$4:G$87)))</f>
        <v>3</v>
      </c>
      <c r="H117" s="1">
        <f t="array" ref="H117">SUM(IF($A$4:$A$87=$A117,IF($B$4:$B$87=$B117,H$4:H$87)))</f>
        <v>3</v>
      </c>
      <c r="I117" s="1">
        <f t="array" ref="I117">SUM(IF($A$4:$A$87=$A117,IF($B$4:$B$87=$B117,I$4:I$87)))</f>
        <v>1</v>
      </c>
      <c r="J117" s="1">
        <f t="array" ref="J117">SUM(IF($A$4:$A$87=$A117,IF($B$4:$B$87=$B117,J$4:J$87)))</f>
        <v>1</v>
      </c>
      <c r="K117" s="1">
        <f t="array" ref="K117">SUM(IF($A$4:$A$87=$A117,IF($B$4:$B$87=$B117,K$4:K$87)))</f>
        <v>2</v>
      </c>
      <c r="L117" s="1">
        <f t="array" ref="L117">SUM(IF($A$4:$A$87=$A117,IF($B$4:$B$87=$B117,L$4:L$87)))</f>
        <v>2</v>
      </c>
      <c r="M117" s="1">
        <f t="array" ref="M117">SUM(IF($A$4:$A$87=$A117,IF($B$4:$B$87=$B117,M$4:M$87)))</f>
        <v>3</v>
      </c>
      <c r="N117" s="1">
        <f t="array" ref="N117">SUM(IF($A$4:$A$87=$A117,IF($B$4:$B$87=$B117,N$4:N$87)))</f>
        <v>2</v>
      </c>
      <c r="O117" s="1">
        <f t="array" ref="O117">SUM(IF($A$4:$A$87=$A117,IF($B$4:$B$87=$B117,O$4:O$87)))</f>
        <v>2</v>
      </c>
      <c r="P117" s="1">
        <f t="array" ref="P117">SUM(IF($A$4:$A$87=$A117,IF($B$4:$B$87=$B117,P$4:P$87)))</f>
        <v>0</v>
      </c>
      <c r="Q117" s="1">
        <f t="array" ref="Q117">SUM(IF($A$4:$A$87=$A117,IF($B$4:$B$87=$B117,Q$4:Q$87)))</f>
        <v>3</v>
      </c>
      <c r="S117" s="5">
        <f t="array" ref="S117">SUM(IF($A$4:$A$87=$A117,IF($B$4:$B$87=$B117,S$4:S$87)))</f>
        <v>6</v>
      </c>
      <c r="T117" s="5">
        <f t="array" ref="T117">SUM(IF($A$4:$A$87=$A117,IF($B$4:$B$87=$B117,T$4:T$87)))</f>
        <v>9</v>
      </c>
      <c r="U117" s="5">
        <f t="array" ref="U117">SUM(IF($A$4:$A$87=$A117,IF($B$4:$B$87=$B117,U$4:U$87)))</f>
        <v>6</v>
      </c>
      <c r="V117" s="5">
        <f t="array" ref="V117">SUM(IF($A$4:$A$87=$A117,IF($B$4:$B$87=$B117,V$4:V$87)))</f>
        <v>10</v>
      </c>
      <c r="W117" s="5">
        <f t="array" ref="W117">SUM(IF($A$4:$A$87=$A117,IF($B$4:$B$87=$B117,W$4:W$87)))</f>
        <v>3</v>
      </c>
      <c r="X117" s="5">
        <f t="array" ref="X117">SUM(IF($A$4:$A$87=$A117,IF($B$4:$B$87=$B117,X$4:X$87)))</f>
        <v>3</v>
      </c>
      <c r="Y117" s="5">
        <f t="array" ref="Y117">SUM(IF($A$4:$A$87=$A117,IF($B$4:$B$87=$B117,Y$4:Y$87)))</f>
        <v>1.5</v>
      </c>
      <c r="Z117" s="5">
        <f t="array" ref="Z117">SUM(IF($A$4:$A$87=$A117,IF($B$4:$B$87=$B117,Z$4:Z$87)))</f>
        <v>2</v>
      </c>
      <c r="AB117" s="5">
        <f t="array" ref="AB117">SUM(IF($A$4:$A$87=$A117,IF($B$4:$B$87=$B117,AB$4:AB$87)))</f>
        <v>3</v>
      </c>
      <c r="AC117" s="5">
        <f t="array" ref="AC117">SUM(IF($A$4:$A$87=$A117,IF($B$4:$B$87=$B117,AC$4:AC$87)))</f>
        <v>3</v>
      </c>
      <c r="AD117" s="5">
        <f t="array" ref="AD117">SUM(IF($A$4:$A$87=$A117,IF($B$4:$B$87=$B117,AD$4:AD$87)))</f>
        <v>1</v>
      </c>
      <c r="AE117" s="5">
        <f t="array" ref="AE117">SUM(IF($A$4:$A$87=$A117,IF($B$4:$B$87=$B117,AE$4:AE$87)))</f>
        <v>0</v>
      </c>
      <c r="AF117" s="10">
        <f>IF(AB117&gt;0,COUNTA(AB117)+IF(AC117&gt;0,COUNTA(AC117)+IF(AD117&gt;0,COUNTA(AD117)+IF(AE117&gt;0,COUNTA(AE117))))+1,0)</f>
        <v>4</v>
      </c>
      <c r="AG117" s="10">
        <f>(2*AB117)+(3*AC117)+(4*AD117)+(5*AE117)</f>
        <v>19</v>
      </c>
      <c r="AI117" s="22">
        <v>3</v>
      </c>
      <c r="AJ117" s="23">
        <v>3</v>
      </c>
      <c r="AK117" s="23">
        <v>1</v>
      </c>
      <c r="AL117" s="31">
        <v>0</v>
      </c>
      <c r="AM117" s="22">
        <v>4</v>
      </c>
      <c r="AN117" s="31">
        <v>19</v>
      </c>
      <c r="AO117" s="24" t="str">
        <f t="shared" si="38"/>
        <v>OK</v>
      </c>
      <c r="AP117" s="24" t="str">
        <f t="shared" si="39"/>
        <v>OK</v>
      </c>
      <c r="AQ117" s="24" t="str">
        <f t="shared" si="40"/>
        <v>OK</v>
      </c>
      <c r="AR117" s="24" t="str">
        <f t="shared" si="41"/>
        <v>OK</v>
      </c>
      <c r="AS117" s="24" t="str">
        <f t="shared" si="42"/>
        <v>OK</v>
      </c>
      <c r="AT117" s="25" t="str">
        <f t="shared" si="43"/>
        <v>OK</v>
      </c>
    </row>
    <row r="118" spans="1:46" x14ac:dyDescent="0.15">
      <c r="A118" s="3" t="s">
        <v>158</v>
      </c>
      <c r="B118" s="3" t="s">
        <v>146</v>
      </c>
      <c r="C118" s="3" t="s">
        <v>416</v>
      </c>
      <c r="D118" s="1">
        <f t="array" ref="D118">SUM(IF($A$4:$A$87=$A118,IF($B$4:$B$87=$B118,D$4:D$87)))</f>
        <v>3</v>
      </c>
      <c r="E118" s="1">
        <f t="array" ref="E118">SUM(IF($A$4:$A$87=$A118,IF($B$4:$B$87=$B118,E$4:E$87)))</f>
        <v>3</v>
      </c>
      <c r="F118" s="1">
        <f t="array" ref="F118">SUM(IF($A$4:$A$87=$A118,IF($B$4:$B$87=$B118,F$4:F$87)))</f>
        <v>3</v>
      </c>
      <c r="G118" s="1">
        <f t="array" ref="G118">SUM(IF($A$4:$A$87=$A118,IF($B$4:$B$87=$B118,G$4:G$87)))</f>
        <v>3</v>
      </c>
      <c r="H118" s="1">
        <f t="array" ref="H118">SUM(IF($A$4:$A$87=$A118,IF($B$4:$B$87=$B118,H$4:H$87)))</f>
        <v>3</v>
      </c>
      <c r="I118" s="1">
        <f t="array" ref="I118">SUM(IF($A$4:$A$87=$A118,IF($B$4:$B$87=$B118,I$4:I$87)))</f>
        <v>3</v>
      </c>
      <c r="J118" s="1">
        <f t="array" ref="J118">SUM(IF($A$4:$A$87=$A118,IF($B$4:$B$87=$B118,J$4:J$87)))</f>
        <v>3</v>
      </c>
      <c r="K118" s="1">
        <f t="array" ref="K118">SUM(IF($A$4:$A$87=$A118,IF($B$4:$B$87=$B118,K$4:K$87)))</f>
        <v>3</v>
      </c>
      <c r="L118" s="1">
        <f t="array" ref="L118">SUM(IF($A$4:$A$87=$A118,IF($B$4:$B$87=$B118,L$4:L$87)))</f>
        <v>3</v>
      </c>
      <c r="M118" s="1">
        <f t="array" ref="M118">SUM(IF($A$4:$A$87=$A118,IF($B$4:$B$87=$B118,M$4:M$87)))</f>
        <v>1</v>
      </c>
      <c r="N118" s="1">
        <f t="array" ref="N118">SUM(IF($A$4:$A$87=$A118,IF($B$4:$B$87=$B118,N$4:N$87)))</f>
        <v>0</v>
      </c>
      <c r="O118" s="1">
        <f t="array" ref="O118">SUM(IF($A$4:$A$87=$A118,IF($B$4:$B$87=$B118,O$4:O$87)))</f>
        <v>0</v>
      </c>
      <c r="P118" s="1">
        <f t="array" ref="P118">SUM(IF($A$4:$A$87=$A118,IF($B$4:$B$87=$B118,P$4:P$87)))</f>
        <v>0</v>
      </c>
      <c r="Q118" s="1">
        <f t="array" ref="Q118">SUM(IF($A$4:$A$87=$A118,IF($B$4:$B$87=$B118,Q$4:Q$87)))</f>
        <v>1</v>
      </c>
      <c r="S118" s="5">
        <f t="array" ref="S118">SUM(IF($A$4:$A$87=$A118,IF($B$4:$B$87=$B118,S$4:S$87)))</f>
        <v>6</v>
      </c>
      <c r="T118" s="5">
        <f t="array" ref="T118">SUM(IF($A$4:$A$87=$A118,IF($B$4:$B$87=$B118,T$4:T$87)))</f>
        <v>9</v>
      </c>
      <c r="U118" s="5">
        <f t="array" ref="U118">SUM(IF($A$4:$A$87=$A118,IF($B$4:$B$87=$B118,U$4:U$87)))</f>
        <v>12</v>
      </c>
      <c r="V118" s="5">
        <f t="array" ref="V118">SUM(IF($A$4:$A$87=$A118,IF($B$4:$B$87=$B118,V$4:V$87)))</f>
        <v>2</v>
      </c>
      <c r="W118" s="5">
        <f t="array" ref="W118">SUM(IF($A$4:$A$87=$A118,IF($B$4:$B$87=$B118,W$4:W$87)))</f>
        <v>3</v>
      </c>
      <c r="X118" s="5">
        <f t="array" ref="X118">SUM(IF($A$4:$A$87=$A118,IF($B$4:$B$87=$B118,X$4:X$87)))</f>
        <v>3</v>
      </c>
      <c r="Y118" s="5">
        <f t="array" ref="Y118">SUM(IF($A$4:$A$87=$A118,IF($B$4:$B$87=$B118,Y$4:Y$87)))</f>
        <v>3</v>
      </c>
      <c r="Z118" s="5">
        <f t="array" ref="Z118">SUM(IF($A$4:$A$87=$A118,IF($B$4:$B$87=$B118,Z$4:Z$87)))</f>
        <v>0.4</v>
      </c>
      <c r="AB118" s="5">
        <f t="array" ref="AB118">SUM(IF($A$4:$A$87=$A118,IF($B$4:$B$87=$B118,AB$4:AB$87)))</f>
        <v>3</v>
      </c>
      <c r="AC118" s="5">
        <f t="array" ref="AC118">SUM(IF($A$4:$A$87=$A118,IF($B$4:$B$87=$B118,AC$4:AC$87)))</f>
        <v>3</v>
      </c>
      <c r="AD118" s="5">
        <f t="array" ref="AD118">SUM(IF($A$4:$A$87=$A118,IF($B$4:$B$87=$B118,AD$4:AD$87)))</f>
        <v>3</v>
      </c>
      <c r="AE118" s="5">
        <f t="array" ref="AE118">SUM(IF($A$4:$A$87=$A118,IF($B$4:$B$87=$B118,AE$4:AE$87)))</f>
        <v>0</v>
      </c>
      <c r="AF118" s="10">
        <f>IF(AB118&gt;0,COUNTA(AB118)+IF(AC118&gt;0,COUNTA(AC118)+IF(AD118&gt;0,COUNTA(AD118)+IF(AE118&gt;0,COUNTA(AE118))))+1,0)</f>
        <v>4</v>
      </c>
      <c r="AG118" s="10">
        <f>(2*AB118)+(3*AC118)+(4*AD118)+(5*AE118)</f>
        <v>27</v>
      </c>
      <c r="AI118" s="22">
        <v>3</v>
      </c>
      <c r="AJ118" s="23">
        <v>3</v>
      </c>
      <c r="AK118" s="23">
        <v>3</v>
      </c>
      <c r="AL118" s="31">
        <v>0</v>
      </c>
      <c r="AM118" s="22">
        <v>4</v>
      </c>
      <c r="AN118" s="31">
        <v>27</v>
      </c>
      <c r="AO118" s="24" t="str">
        <f t="shared" si="38"/>
        <v>OK</v>
      </c>
      <c r="AP118" s="24" t="str">
        <f t="shared" si="39"/>
        <v>OK</v>
      </c>
      <c r="AQ118" s="24" t="str">
        <f t="shared" si="40"/>
        <v>OK</v>
      </c>
      <c r="AR118" s="24" t="str">
        <f t="shared" si="41"/>
        <v>OK</v>
      </c>
      <c r="AS118" s="24" t="str">
        <f t="shared" si="42"/>
        <v>OK</v>
      </c>
      <c r="AT118" s="25" t="str">
        <f t="shared" si="43"/>
        <v>OK</v>
      </c>
    </row>
    <row r="119" spans="1:46" x14ac:dyDescent="0.15">
      <c r="A119" s="3" t="s">
        <v>159</v>
      </c>
      <c r="B119" s="3" t="s">
        <v>146</v>
      </c>
      <c r="C119" s="3" t="s">
        <v>416</v>
      </c>
      <c r="D119" s="1">
        <f t="array" ref="D119">SUM(IF($A$4:$A$87=$A119,IF($B$4:$B$87=$B119,D$4:D$87)))</f>
        <v>3</v>
      </c>
      <c r="E119" s="1">
        <f t="array" ref="E119">SUM(IF($A$4:$A$87=$A119,IF($B$4:$B$87=$B119,E$4:E$87)))</f>
        <v>3</v>
      </c>
      <c r="F119" s="1">
        <f t="array" ref="F119">SUM(IF($A$4:$A$87=$A119,IF($B$4:$B$87=$B119,F$4:F$87)))</f>
        <v>3</v>
      </c>
      <c r="G119" s="1">
        <f t="array" ref="G119">SUM(IF($A$4:$A$87=$A119,IF($B$4:$B$87=$B119,G$4:G$87)))</f>
        <v>3</v>
      </c>
      <c r="H119" s="1">
        <f t="array" ref="H119">SUM(IF($A$4:$A$87=$A119,IF($B$4:$B$87=$B119,H$4:H$87)))</f>
        <v>3</v>
      </c>
      <c r="I119" s="1">
        <f t="array" ref="I119">SUM(IF($A$4:$A$87=$A119,IF($B$4:$B$87=$B119,I$4:I$87)))</f>
        <v>2</v>
      </c>
      <c r="J119" s="1">
        <f t="array" ref="J119">SUM(IF($A$4:$A$87=$A119,IF($B$4:$B$87=$B119,J$4:J$87)))</f>
        <v>1</v>
      </c>
      <c r="K119" s="1">
        <f t="array" ref="K119">SUM(IF($A$4:$A$87=$A119,IF($B$4:$B$87=$B119,K$4:K$87)))</f>
        <v>2</v>
      </c>
      <c r="L119" s="1">
        <f t="array" ref="L119">SUM(IF($A$4:$A$87=$A119,IF($B$4:$B$87=$B119,L$4:L$87)))</f>
        <v>3</v>
      </c>
      <c r="M119" s="1">
        <f t="array" ref="M119">SUM(IF($A$4:$A$87=$A119,IF($B$4:$B$87=$B119,M$4:M$87)))</f>
        <v>3</v>
      </c>
      <c r="N119" s="1">
        <f t="array" ref="N119">SUM(IF($A$4:$A$87=$A119,IF($B$4:$B$87=$B119,N$4:N$87)))</f>
        <v>2</v>
      </c>
      <c r="O119" s="1">
        <f t="array" ref="O119">SUM(IF($A$4:$A$87=$A119,IF($B$4:$B$87=$B119,O$4:O$87)))</f>
        <v>1</v>
      </c>
      <c r="P119" s="1">
        <f t="array" ref="P119">SUM(IF($A$4:$A$87=$A119,IF($B$4:$B$87=$B119,P$4:P$87)))</f>
        <v>0</v>
      </c>
      <c r="Q119" s="1">
        <f t="array" ref="Q119">SUM(IF($A$4:$A$87=$A119,IF($B$4:$B$87=$B119,Q$4:Q$87)))</f>
        <v>1</v>
      </c>
      <c r="S119" s="5">
        <f t="array" ref="S119">SUM(IF($A$4:$A$87=$A119,IF($B$4:$B$87=$B119,S$4:S$87)))</f>
        <v>6</v>
      </c>
      <c r="T119" s="5">
        <f t="array" ref="T119">SUM(IF($A$4:$A$87=$A119,IF($B$4:$B$87=$B119,T$4:T$87)))</f>
        <v>9</v>
      </c>
      <c r="U119" s="5">
        <f t="array" ref="U119">SUM(IF($A$4:$A$87=$A119,IF($B$4:$B$87=$B119,U$4:U$87)))</f>
        <v>8</v>
      </c>
      <c r="V119" s="5">
        <f t="array" ref="V119">SUM(IF($A$4:$A$87=$A119,IF($B$4:$B$87=$B119,V$4:V$87)))</f>
        <v>7</v>
      </c>
      <c r="W119" s="5">
        <f t="array" ref="W119">SUM(IF($A$4:$A$87=$A119,IF($B$4:$B$87=$B119,W$4:W$87)))</f>
        <v>3</v>
      </c>
      <c r="X119" s="5">
        <f t="array" ref="X119">SUM(IF($A$4:$A$87=$A119,IF($B$4:$B$87=$B119,X$4:X$87)))</f>
        <v>3</v>
      </c>
      <c r="Y119" s="5">
        <f t="array" ref="Y119">SUM(IF($A$4:$A$87=$A119,IF($B$4:$B$87=$B119,Y$4:Y$87)))</f>
        <v>2</v>
      </c>
      <c r="Z119" s="5">
        <f t="array" ref="Z119">SUM(IF($A$4:$A$87=$A119,IF($B$4:$B$87=$B119,Z$4:Z$87)))</f>
        <v>1.4</v>
      </c>
      <c r="AB119" s="5">
        <f t="array" ref="AB119">SUM(IF($A$4:$A$87=$A119,IF($B$4:$B$87=$B119,AB$4:AB$87)))</f>
        <v>3</v>
      </c>
      <c r="AC119" s="5">
        <f t="array" ref="AC119">SUM(IF($A$4:$A$87=$A119,IF($B$4:$B$87=$B119,AC$4:AC$87)))</f>
        <v>3</v>
      </c>
      <c r="AD119" s="5">
        <f t="array" ref="AD119">SUM(IF($A$4:$A$87=$A119,IF($B$4:$B$87=$B119,AD$4:AD$87)))</f>
        <v>1</v>
      </c>
      <c r="AE119" s="5">
        <f t="array" ref="AE119">SUM(IF($A$4:$A$87=$A119,IF($B$4:$B$87=$B119,AE$4:AE$87)))</f>
        <v>0</v>
      </c>
      <c r="AF119" s="10">
        <f>IF(AB119&gt;0,COUNTA(AB119)+IF(AC119&gt;0,COUNTA(AC119)+IF(AD119&gt;0,COUNTA(AD119)+IF(AE119&gt;0,COUNTA(AE119))))+1,0)</f>
        <v>4</v>
      </c>
      <c r="AG119" s="10">
        <f>(2*AB119)+(3*AC119)+(4*AD119)+(5*AE119)</f>
        <v>19</v>
      </c>
      <c r="AI119" s="26">
        <v>3</v>
      </c>
      <c r="AJ119" s="27">
        <v>3</v>
      </c>
      <c r="AK119" s="27">
        <v>1</v>
      </c>
      <c r="AL119" s="32">
        <v>0</v>
      </c>
      <c r="AM119" s="26">
        <v>4</v>
      </c>
      <c r="AN119" s="32">
        <v>19</v>
      </c>
      <c r="AO119" s="28" t="str">
        <f t="shared" si="38"/>
        <v>OK</v>
      </c>
      <c r="AP119" s="28" t="str">
        <f t="shared" si="39"/>
        <v>OK</v>
      </c>
      <c r="AQ119" s="28" t="str">
        <f t="shared" si="40"/>
        <v>OK</v>
      </c>
      <c r="AR119" s="28" t="str">
        <f t="shared" si="41"/>
        <v>OK</v>
      </c>
      <c r="AS119" s="28" t="str">
        <f t="shared" si="42"/>
        <v>OK</v>
      </c>
      <c r="AT119" s="29" t="str">
        <f t="shared" si="43"/>
        <v>OK</v>
      </c>
    </row>
    <row r="121" spans="1:46" x14ac:dyDescent="0.15">
      <c r="C121" s="3" t="s">
        <v>145</v>
      </c>
      <c r="D121" s="5">
        <f t="shared" ref="D121:Q121" si="44">AVERAGE(D92:D105)</f>
        <v>2.9285714285714284</v>
      </c>
      <c r="E121" s="5">
        <f t="shared" si="44"/>
        <v>3</v>
      </c>
      <c r="F121" s="5">
        <f t="shared" si="44"/>
        <v>2.2142857142857144</v>
      </c>
      <c r="G121" s="5">
        <f t="shared" si="44"/>
        <v>2.6428571428571428</v>
      </c>
      <c r="H121" s="5">
        <f t="shared" si="44"/>
        <v>2.7857142857142856</v>
      </c>
      <c r="I121" s="5">
        <f t="shared" si="44"/>
        <v>2.0714285714285716</v>
      </c>
      <c r="J121" s="5">
        <f t="shared" si="44"/>
        <v>1.9285714285714286</v>
      </c>
      <c r="K121" s="5">
        <f t="shared" si="44"/>
        <v>1.5</v>
      </c>
      <c r="L121" s="5">
        <f t="shared" si="44"/>
        <v>2.4285714285714284</v>
      </c>
      <c r="M121" s="5">
        <f t="shared" si="44"/>
        <v>1.2142857142857142</v>
      </c>
      <c r="N121" s="5">
        <f t="shared" si="44"/>
        <v>0.9285714285714286</v>
      </c>
      <c r="O121" s="5">
        <f t="shared" si="44"/>
        <v>0.6428571428571429</v>
      </c>
      <c r="P121" s="5">
        <f t="shared" si="44"/>
        <v>0.42857142857142855</v>
      </c>
      <c r="Q121" s="5">
        <f t="shared" si="44"/>
        <v>1.1428571428571428</v>
      </c>
    </row>
    <row r="122" spans="1:46" x14ac:dyDescent="0.15">
      <c r="A122" s="3"/>
      <c r="B122" s="3"/>
      <c r="C122" s="3" t="s">
        <v>146</v>
      </c>
      <c r="D122" s="5">
        <f t="shared" ref="D122:Q122" si="45">AVERAGE(D106:D119)</f>
        <v>2.7142857142857144</v>
      </c>
      <c r="E122" s="5">
        <f t="shared" si="45"/>
        <v>2.9285714285714284</v>
      </c>
      <c r="F122" s="5">
        <f t="shared" si="45"/>
        <v>2.3571428571428572</v>
      </c>
      <c r="G122" s="5">
        <f t="shared" si="45"/>
        <v>1.9285714285714286</v>
      </c>
      <c r="H122" s="5">
        <f t="shared" si="45"/>
        <v>2.5714285714285716</v>
      </c>
      <c r="I122" s="5">
        <f t="shared" si="45"/>
        <v>2</v>
      </c>
      <c r="J122" s="5">
        <f t="shared" si="45"/>
        <v>1.3571428571428572</v>
      </c>
      <c r="K122" s="5">
        <f t="shared" si="45"/>
        <v>1.3571428571428572</v>
      </c>
      <c r="L122" s="5">
        <f t="shared" si="45"/>
        <v>1.6428571428571428</v>
      </c>
      <c r="M122" s="5">
        <f t="shared" si="45"/>
        <v>0.9285714285714286</v>
      </c>
      <c r="N122" s="5">
        <f t="shared" si="45"/>
        <v>0.5</v>
      </c>
      <c r="O122" s="5">
        <f t="shared" si="45"/>
        <v>0.42857142857142855</v>
      </c>
      <c r="P122" s="5">
        <f t="shared" si="45"/>
        <v>0.21428571428571427</v>
      </c>
      <c r="Q122" s="5">
        <f t="shared" si="45"/>
        <v>0.9285714285714286</v>
      </c>
    </row>
    <row r="123" spans="1:46" x14ac:dyDescent="0.15">
      <c r="A123" s="3"/>
      <c r="B123" s="3"/>
      <c r="C123" s="3"/>
    </row>
    <row r="124" spans="1:46" x14ac:dyDescent="0.15">
      <c r="A124" s="3"/>
      <c r="B124" s="3"/>
      <c r="C124" s="3"/>
    </row>
    <row r="125" spans="1:46" x14ac:dyDescent="0.15">
      <c r="A125" s="3"/>
      <c r="B125" s="3"/>
      <c r="C125" s="3"/>
    </row>
    <row r="126" spans="1:46" x14ac:dyDescent="0.15">
      <c r="A126" s="3"/>
      <c r="B126" s="3"/>
      <c r="C126" s="3"/>
    </row>
    <row r="127" spans="1:46" x14ac:dyDescent="0.15">
      <c r="A127" s="3"/>
      <c r="B127" s="3"/>
      <c r="C127" s="3"/>
    </row>
    <row r="128" spans="1:46" x14ac:dyDescent="0.15">
      <c r="A128" s="3"/>
      <c r="B128" s="3"/>
      <c r="C128" s="3"/>
    </row>
    <row r="129" spans="1:3" x14ac:dyDescent="0.15">
      <c r="A129" s="3"/>
      <c r="B129" s="3"/>
      <c r="C129" s="3"/>
    </row>
    <row r="130" spans="1:3" x14ac:dyDescent="0.15">
      <c r="A130" s="3"/>
      <c r="B130" s="3"/>
      <c r="C130" s="3"/>
    </row>
    <row r="131" spans="1:3" x14ac:dyDescent="0.15">
      <c r="A131" s="3"/>
      <c r="B131" s="3"/>
      <c r="C131" s="3"/>
    </row>
    <row r="132" spans="1:3" x14ac:dyDescent="0.15">
      <c r="A132" s="3"/>
      <c r="B132" s="3"/>
      <c r="C132" s="3"/>
    </row>
    <row r="133" spans="1:3" x14ac:dyDescent="0.15">
      <c r="A133" s="3"/>
      <c r="B133" s="3"/>
      <c r="C133" s="3"/>
    </row>
    <row r="134" spans="1:3" x14ac:dyDescent="0.15">
      <c r="A134" s="3"/>
      <c r="B134" s="3"/>
      <c r="C134" s="3"/>
    </row>
    <row r="135" spans="1:3" x14ac:dyDescent="0.15">
      <c r="A135" s="3"/>
      <c r="B135" s="3"/>
      <c r="C135" s="3"/>
    </row>
    <row r="136" spans="1:3" x14ac:dyDescent="0.15">
      <c r="A136" s="3"/>
      <c r="B136" s="3"/>
      <c r="C136" s="3"/>
    </row>
    <row r="137" spans="1:3" x14ac:dyDescent="0.15">
      <c r="A137" s="3"/>
      <c r="B137" s="3"/>
      <c r="C137" s="3"/>
    </row>
    <row r="138" spans="1:3" x14ac:dyDescent="0.15">
      <c r="A138" s="3"/>
      <c r="B138" s="3"/>
      <c r="C138" s="3"/>
    </row>
    <row r="139" spans="1:3" x14ac:dyDescent="0.15">
      <c r="A139" s="3"/>
      <c r="B139" s="3"/>
      <c r="C139" s="3"/>
    </row>
    <row r="140" spans="1:3" x14ac:dyDescent="0.15">
      <c r="A140" s="3"/>
      <c r="B140" s="3"/>
      <c r="C140" s="3"/>
    </row>
    <row r="141" spans="1:3" x14ac:dyDescent="0.15">
      <c r="A141" s="3"/>
      <c r="B141" s="3"/>
      <c r="C141" s="3"/>
    </row>
    <row r="142" spans="1:3" x14ac:dyDescent="0.15">
      <c r="A142" s="3"/>
      <c r="B142" s="3"/>
      <c r="C142" s="3"/>
    </row>
    <row r="143" spans="1:3" x14ac:dyDescent="0.15">
      <c r="A143" s="3"/>
      <c r="B143" s="3"/>
      <c r="C143" s="3"/>
    </row>
    <row r="144" spans="1:3" x14ac:dyDescent="0.15">
      <c r="A144" s="3"/>
      <c r="B144" s="3"/>
      <c r="C144" s="3"/>
    </row>
    <row r="145" spans="1:3" x14ac:dyDescent="0.15">
      <c r="A145" s="3"/>
      <c r="B145" s="3"/>
      <c r="C145" s="3"/>
    </row>
    <row r="146" spans="1:3" x14ac:dyDescent="0.15">
      <c r="A146" s="3"/>
      <c r="B146" s="3"/>
      <c r="C146" s="3"/>
    </row>
    <row r="147" spans="1:3" x14ac:dyDescent="0.15">
      <c r="A147" s="3"/>
      <c r="B147" s="3"/>
      <c r="C147" s="3"/>
    </row>
    <row r="148" spans="1:3" x14ac:dyDescent="0.15">
      <c r="A148" s="3"/>
      <c r="B148" s="3"/>
      <c r="C148" s="3"/>
    </row>
    <row r="149" spans="1:3" x14ac:dyDescent="0.15">
      <c r="A149" s="3"/>
      <c r="B149" s="3"/>
      <c r="C149" s="3"/>
    </row>
  </sheetData>
  <mergeCells count="18">
    <mergeCell ref="AI90:AL90"/>
    <mergeCell ref="AO90:AT91"/>
    <mergeCell ref="AM90:AN90"/>
    <mergeCell ref="AF90:AG90"/>
    <mergeCell ref="AB2:AE2"/>
    <mergeCell ref="AB90:AE90"/>
    <mergeCell ref="S2:V2"/>
    <mergeCell ref="W2:Z2"/>
    <mergeCell ref="S90:V90"/>
    <mergeCell ref="W90:Z90"/>
    <mergeCell ref="D2:E2"/>
    <mergeCell ref="F2:H2"/>
    <mergeCell ref="D90:E90"/>
    <mergeCell ref="F90:H90"/>
    <mergeCell ref="I90:L90"/>
    <mergeCell ref="M90:Q90"/>
    <mergeCell ref="I2:L2"/>
    <mergeCell ref="M2:Q2"/>
  </mergeCells>
  <phoneticPr fontId="3"/>
  <conditionalFormatting sqref="AO92:AT119">
    <cfRule type="cellIs" dxfId="1" priority="1" stopIfTrue="1" operator="equal">
      <formula>"OK"</formula>
    </cfRule>
    <cfRule type="cellIs" dxfId="0" priority="2" stopIfTrue="1" operator="equal">
      <formula>"Check"</formula>
    </cfRule>
  </conditionalFormatting>
  <pageMargins left="0.7" right="0.7" top="0.75" bottom="0.75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41" workbookViewId="0">
      <selection activeCell="B74" sqref="B74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342</v>
      </c>
    </row>
    <row r="3" spans="1:21" x14ac:dyDescent="0.15">
      <c r="A3" s="6" t="s">
        <v>343</v>
      </c>
      <c r="B3" s="6">
        <v>21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347</v>
      </c>
      <c r="C5" s="6" t="s">
        <v>348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0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1</v>
      </c>
      <c r="Q5" s="1">
        <f>H117</f>
        <v>0</v>
      </c>
      <c r="R5" s="1">
        <f>I117</f>
        <v>1</v>
      </c>
      <c r="S5" s="1">
        <f>J117</f>
        <v>0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0.44097222222222227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0</v>
      </c>
      <c r="N6" s="1">
        <f>I102</f>
        <v>0</v>
      </c>
      <c r="O6" s="1">
        <f>J102</f>
        <v>0</v>
      </c>
      <c r="P6" s="1">
        <f>K102</f>
        <v>1</v>
      </c>
      <c r="Q6" s="1">
        <f>H124</f>
        <v>1</v>
      </c>
      <c r="R6" s="1">
        <f>I124</f>
        <v>1</v>
      </c>
      <c r="S6" s="1">
        <f>J124</f>
        <v>0</v>
      </c>
      <c r="T6" s="1">
        <f>K124</f>
        <v>0</v>
      </c>
      <c r="U6" s="1">
        <f>L124</f>
        <v>0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0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164</v>
      </c>
      <c r="C14" s="6" t="s">
        <v>165</v>
      </c>
      <c r="D14" s="6" t="s">
        <v>166</v>
      </c>
      <c r="E14" s="6" t="s">
        <v>167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5.35</v>
      </c>
      <c r="C29" s="6">
        <v>3.15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2.4166669999999999</v>
      </c>
      <c r="C36" s="6">
        <v>2.1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5</v>
      </c>
      <c r="C49" s="6" t="s">
        <v>6</v>
      </c>
    </row>
    <row r="50" spans="1:13" x14ac:dyDescent="0.15">
      <c r="A50" s="6" t="s">
        <v>177</v>
      </c>
      <c r="B50" s="6">
        <v>2.5833330000000001</v>
      </c>
      <c r="C50" s="6">
        <v>2.15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7</v>
      </c>
      <c r="C51" s="6" t="s">
        <v>8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7</v>
      </c>
      <c r="C52" s="6" t="s">
        <v>8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9</v>
      </c>
      <c r="C56" s="6" t="s">
        <v>10</v>
      </c>
    </row>
    <row r="57" spans="1:13" x14ac:dyDescent="0.15">
      <c r="A57" s="6" t="s">
        <v>177</v>
      </c>
      <c r="B57" s="6">
        <v>2.6833330000000002</v>
      </c>
      <c r="C57" s="6">
        <v>2.0499999999999998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11</v>
      </c>
      <c r="C58" s="6" t="s">
        <v>12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11</v>
      </c>
      <c r="C59" s="6" t="s">
        <v>12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13</v>
      </c>
      <c r="C63" s="6" t="s">
        <v>14</v>
      </c>
    </row>
    <row r="64" spans="1:13" x14ac:dyDescent="0.15">
      <c r="A64" s="6" t="s">
        <v>177</v>
      </c>
      <c r="B64" s="6">
        <v>2.483333</v>
      </c>
      <c r="C64" s="6">
        <v>2.2999999999999998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15</v>
      </c>
      <c r="C65" s="6" t="s">
        <v>16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15</v>
      </c>
      <c r="C66" s="6" t="s">
        <v>16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17</v>
      </c>
      <c r="C71" s="6" t="s">
        <v>18</v>
      </c>
      <c r="D71" s="6" t="s">
        <v>19</v>
      </c>
    </row>
    <row r="72" spans="1:13" x14ac:dyDescent="0.15">
      <c r="A72" s="6" t="s">
        <v>177</v>
      </c>
      <c r="B72" s="6">
        <v>2.6166670000000001</v>
      </c>
      <c r="C72" s="6">
        <v>2.2166670000000002</v>
      </c>
      <c r="D72" s="6">
        <v>2.516667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20</v>
      </c>
      <c r="C73" s="6" t="s">
        <v>21</v>
      </c>
      <c r="D73" s="6" t="s">
        <v>22</v>
      </c>
      <c r="H73" s="1">
        <f>IF(B73=B74,1,0)</f>
        <v>0</v>
      </c>
      <c r="I73" s="1">
        <f>IF(C73=C74,1,0)</f>
        <v>1</v>
      </c>
      <c r="J73" s="1">
        <f>IF(D73=D74,1,0)</f>
        <v>1</v>
      </c>
      <c r="M73" s="1">
        <f>IF(SUM(H73:L73)=3,1,0)</f>
        <v>0</v>
      </c>
    </row>
    <row r="74" spans="1:13" x14ac:dyDescent="0.15">
      <c r="A74" s="6" t="s">
        <v>181</v>
      </c>
      <c r="B74" s="9" t="s">
        <v>403</v>
      </c>
      <c r="C74" s="6" t="s">
        <v>21</v>
      </c>
      <c r="D74" s="6" t="s">
        <v>22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23</v>
      </c>
      <c r="C78" s="6" t="s">
        <v>24</v>
      </c>
      <c r="D78" s="6" t="s">
        <v>25</v>
      </c>
    </row>
    <row r="79" spans="1:13" x14ac:dyDescent="0.15">
      <c r="A79" s="6" t="s">
        <v>177</v>
      </c>
      <c r="B79" s="6">
        <v>2.6166670000000001</v>
      </c>
      <c r="C79" s="6">
        <v>2.5333329999999998</v>
      </c>
      <c r="D79" s="6">
        <v>2.35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26</v>
      </c>
      <c r="C80" s="6" t="s">
        <v>27</v>
      </c>
      <c r="D80" s="6" t="s">
        <v>28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26</v>
      </c>
      <c r="C81" s="6" t="s">
        <v>27</v>
      </c>
      <c r="D81" s="6" t="s">
        <v>28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29</v>
      </c>
      <c r="C85" s="6" t="s">
        <v>30</v>
      </c>
      <c r="D85" s="6" t="s">
        <v>204</v>
      </c>
    </row>
    <row r="86" spans="1:13" x14ac:dyDescent="0.15">
      <c r="A86" s="6" t="s">
        <v>177</v>
      </c>
      <c r="B86" s="6">
        <v>2.983333</v>
      </c>
      <c r="C86" s="6">
        <v>1.766667</v>
      </c>
      <c r="D86" s="6">
        <v>2.8833329999999999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205</v>
      </c>
      <c r="C87" s="6" t="s">
        <v>206</v>
      </c>
      <c r="D87" s="6" t="s">
        <v>207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205</v>
      </c>
      <c r="C88" s="6" t="s">
        <v>206</v>
      </c>
      <c r="D88" s="6" t="s">
        <v>207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209</v>
      </c>
      <c r="C93" s="6" t="s">
        <v>210</v>
      </c>
      <c r="D93" s="6" t="s">
        <v>410</v>
      </c>
      <c r="E93" s="6" t="s">
        <v>411</v>
      </c>
    </row>
    <row r="94" spans="1:13" x14ac:dyDescent="0.15">
      <c r="A94" s="6" t="s">
        <v>177</v>
      </c>
      <c r="B94" s="6">
        <v>2.8333330000000001</v>
      </c>
      <c r="C94" s="6">
        <v>3.75</v>
      </c>
      <c r="D94" s="6">
        <v>2.5833330000000001</v>
      </c>
      <c r="E94" s="6">
        <v>2.5499999999999998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412</v>
      </c>
      <c r="C95" s="6" t="s">
        <v>413</v>
      </c>
      <c r="D95" s="6" t="s">
        <v>334</v>
      </c>
      <c r="E95" s="6" t="s">
        <v>335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1</v>
      </c>
    </row>
    <row r="96" spans="1:13" x14ac:dyDescent="0.15">
      <c r="A96" s="6" t="s">
        <v>181</v>
      </c>
      <c r="B96" s="6" t="s">
        <v>412</v>
      </c>
      <c r="C96" s="6" t="s">
        <v>413</v>
      </c>
      <c r="D96" s="6" t="s">
        <v>334</v>
      </c>
      <c r="E96" s="6" t="s">
        <v>335</v>
      </c>
    </row>
    <row r="97" spans="1:13" x14ac:dyDescent="0.15">
      <c r="A97" s="6" t="s">
        <v>173</v>
      </c>
      <c r="B97" s="6" t="s">
        <v>182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336</v>
      </c>
      <c r="C100" s="6" t="s">
        <v>417</v>
      </c>
      <c r="D100" s="6" t="s">
        <v>418</v>
      </c>
      <c r="E100" s="6" t="s">
        <v>419</v>
      </c>
    </row>
    <row r="101" spans="1:13" x14ac:dyDescent="0.15">
      <c r="A101" s="6" t="s">
        <v>177</v>
      </c>
      <c r="B101" s="6">
        <v>2.95</v>
      </c>
      <c r="C101" s="6">
        <v>2.4333330000000002</v>
      </c>
      <c r="D101" s="6">
        <v>2.35</v>
      </c>
      <c r="E101" s="6">
        <v>1.933333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420</v>
      </c>
      <c r="C102" s="6" t="s">
        <v>421</v>
      </c>
      <c r="D102" s="6" t="s">
        <v>422</v>
      </c>
      <c r="E102" s="6" t="s">
        <v>423</v>
      </c>
      <c r="H102" s="1">
        <f>IF(B102=B103,1,0)</f>
        <v>0</v>
      </c>
      <c r="I102" s="1">
        <f>IF(C102=C103,1,0)</f>
        <v>0</v>
      </c>
      <c r="J102" s="1">
        <f>IF(D102=D103,1,0)</f>
        <v>0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421</v>
      </c>
      <c r="C103" s="6" t="s">
        <v>424</v>
      </c>
      <c r="D103" s="6" t="s">
        <v>412</v>
      </c>
      <c r="E103" s="6" t="s">
        <v>423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426</v>
      </c>
      <c r="C107" s="6" t="s">
        <v>427</v>
      </c>
      <c r="D107" s="6" t="s">
        <v>428</v>
      </c>
      <c r="E107" s="6" t="s">
        <v>429</v>
      </c>
    </row>
    <row r="108" spans="1:13" x14ac:dyDescent="0.15">
      <c r="A108" s="6" t="s">
        <v>177</v>
      </c>
      <c r="B108" s="6">
        <v>2.733333</v>
      </c>
      <c r="C108" s="6">
        <v>2.2000000000000002</v>
      </c>
      <c r="D108" s="6">
        <v>1.983333</v>
      </c>
      <c r="E108" s="6">
        <v>2.0333329999999998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430</v>
      </c>
      <c r="C109" s="6" t="s">
        <v>431</v>
      </c>
      <c r="D109" s="6" t="s">
        <v>432</v>
      </c>
      <c r="E109" s="6" t="s">
        <v>433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430</v>
      </c>
      <c r="C110" s="6" t="s">
        <v>431</v>
      </c>
      <c r="D110" s="6" t="s">
        <v>432</v>
      </c>
      <c r="E110" s="6" t="s">
        <v>433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37316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251</v>
      </c>
      <c r="C115" s="6" t="s">
        <v>252</v>
      </c>
      <c r="D115" s="6" t="s">
        <v>253</v>
      </c>
      <c r="E115" s="6" t="s">
        <v>254</v>
      </c>
      <c r="F115" s="6" t="s">
        <v>255</v>
      </c>
    </row>
    <row r="116" spans="1:13" x14ac:dyDescent="0.15">
      <c r="A116" s="6" t="s">
        <v>177</v>
      </c>
      <c r="B116" s="6">
        <v>2.8166669999999998</v>
      </c>
      <c r="C116" s="6">
        <v>1.95</v>
      </c>
      <c r="D116" s="6">
        <v>2.25</v>
      </c>
      <c r="E116" s="6">
        <v>2.5</v>
      </c>
      <c r="F116" s="6">
        <v>2.25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256</v>
      </c>
      <c r="C117" s="6" t="s">
        <v>257</v>
      </c>
      <c r="D117" s="6" t="s">
        <v>258</v>
      </c>
      <c r="E117" s="6" t="s">
        <v>259</v>
      </c>
      <c r="F117" s="6" t="s">
        <v>260</v>
      </c>
      <c r="H117" s="1">
        <f>IF(B117=B118,1,0)</f>
        <v>0</v>
      </c>
      <c r="I117" s="1">
        <f>IF(C117=C118,1,0)</f>
        <v>1</v>
      </c>
      <c r="J117" s="1">
        <f>IF(D117=D118,1,0)</f>
        <v>0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261</v>
      </c>
      <c r="C118" s="6" t="s">
        <v>257</v>
      </c>
      <c r="D118" s="6" t="s">
        <v>259</v>
      </c>
      <c r="E118" s="6" t="s">
        <v>260</v>
      </c>
      <c r="F118" s="6" t="s">
        <v>262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263</v>
      </c>
      <c r="C122" s="6" t="s">
        <v>264</v>
      </c>
      <c r="D122" s="6" t="s">
        <v>265</v>
      </c>
      <c r="E122" s="6" t="s">
        <v>266</v>
      </c>
      <c r="F122" s="6" t="s">
        <v>35</v>
      </c>
    </row>
    <row r="123" spans="1:13" x14ac:dyDescent="0.15">
      <c r="A123" s="6" t="s">
        <v>177</v>
      </c>
      <c r="B123" s="6">
        <v>2.6666669999999999</v>
      </c>
      <c r="C123" s="6">
        <v>2.25</v>
      </c>
      <c r="D123" s="6">
        <v>1.95</v>
      </c>
      <c r="E123" s="6">
        <v>2</v>
      </c>
      <c r="F123" s="6">
        <v>2.1166670000000001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36</v>
      </c>
      <c r="C124" s="6" t="s">
        <v>37</v>
      </c>
      <c r="D124" s="6" t="s">
        <v>38</v>
      </c>
      <c r="E124" s="6" t="s">
        <v>39</v>
      </c>
      <c r="F124" s="6" t="s">
        <v>40</v>
      </c>
      <c r="H124" s="1">
        <f>IF(B124=B125,1,0)</f>
        <v>1</v>
      </c>
      <c r="I124" s="1">
        <f>IF(C124=C125,1,0)</f>
        <v>1</v>
      </c>
      <c r="J124" s="1">
        <f>IF(D124=D125,1,0)</f>
        <v>0</v>
      </c>
      <c r="K124" s="1">
        <f>IF(E124=E125,1,0)</f>
        <v>0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6" t="s">
        <v>36</v>
      </c>
      <c r="C125" s="6" t="s">
        <v>37</v>
      </c>
      <c r="D125" s="6" t="s">
        <v>41</v>
      </c>
      <c r="E125" s="6" t="s">
        <v>38</v>
      </c>
      <c r="F125" s="6" t="s">
        <v>39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42</v>
      </c>
      <c r="C129" s="6" t="s">
        <v>43</v>
      </c>
      <c r="D129" s="6" t="s">
        <v>44</v>
      </c>
      <c r="E129" s="6" t="s">
        <v>45</v>
      </c>
      <c r="F129" s="6" t="s">
        <v>46</v>
      </c>
    </row>
    <row r="130" spans="1:13" x14ac:dyDescent="0.15">
      <c r="A130" s="6" t="s">
        <v>177</v>
      </c>
      <c r="B130" s="6">
        <v>2.733333</v>
      </c>
      <c r="C130" s="6">
        <v>2.1166670000000001</v>
      </c>
      <c r="D130" s="6">
        <v>2.0333329999999998</v>
      </c>
      <c r="E130" s="6">
        <v>2.6</v>
      </c>
      <c r="F130" s="6">
        <v>2.1166670000000001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47</v>
      </c>
      <c r="C131" s="6" t="s">
        <v>48</v>
      </c>
      <c r="D131" s="6" t="s">
        <v>49</v>
      </c>
      <c r="E131" s="6" t="s">
        <v>50</v>
      </c>
      <c r="F131" s="6" t="s">
        <v>51</v>
      </c>
      <c r="H131" s="1">
        <f>IF(B131=B132,1,0)</f>
        <v>0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6" t="s">
        <v>48</v>
      </c>
      <c r="C132" s="6" t="s">
        <v>50</v>
      </c>
      <c r="D132" s="6" t="s">
        <v>51</v>
      </c>
      <c r="E132" s="6" t="s">
        <v>52</v>
      </c>
      <c r="F132" s="6" t="s">
        <v>52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B106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379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347</v>
      </c>
      <c r="C5" s="6" t="s">
        <v>348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0</v>
      </c>
      <c r="P5" s="1">
        <f>K95</f>
        <v>1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0.4604166666666667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0</v>
      </c>
      <c r="P6" s="1">
        <f>K102</f>
        <v>1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0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0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381</v>
      </c>
      <c r="C14" s="6" t="s">
        <v>382</v>
      </c>
      <c r="D14" s="6" t="s">
        <v>337</v>
      </c>
      <c r="E14" s="6" t="s">
        <v>338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3.3333330000000001</v>
      </c>
      <c r="C29" s="6">
        <v>2.6666669999999999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2.2833329999999998</v>
      </c>
      <c r="C36" s="6">
        <v>2.1833330000000002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339</v>
      </c>
      <c r="C49" s="6" t="s">
        <v>18</v>
      </c>
    </row>
    <row r="50" spans="1:13" x14ac:dyDescent="0.15">
      <c r="A50" s="6" t="s">
        <v>177</v>
      </c>
      <c r="B50" s="6">
        <v>2.9</v>
      </c>
      <c r="C50" s="6">
        <v>2.5666669999999998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414</v>
      </c>
      <c r="C51" s="6" t="s">
        <v>66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414</v>
      </c>
      <c r="C52" s="6" t="s">
        <v>66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24</v>
      </c>
      <c r="C56" s="6" t="s">
        <v>417</v>
      </c>
    </row>
    <row r="57" spans="1:13" x14ac:dyDescent="0.15">
      <c r="A57" s="6" t="s">
        <v>177</v>
      </c>
      <c r="B57" s="6">
        <v>2.6333329999999999</v>
      </c>
      <c r="C57" s="6">
        <v>2.6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69</v>
      </c>
      <c r="C58" s="6" t="s">
        <v>80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69</v>
      </c>
      <c r="C59" s="6" t="s">
        <v>80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266</v>
      </c>
      <c r="C63" s="6" t="s">
        <v>14</v>
      </c>
    </row>
    <row r="64" spans="1:13" x14ac:dyDescent="0.15">
      <c r="A64" s="6" t="s">
        <v>177</v>
      </c>
      <c r="B64" s="6">
        <v>2.5499999999999998</v>
      </c>
      <c r="C64" s="6">
        <v>2.6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95</v>
      </c>
      <c r="C65" s="6" t="s">
        <v>64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95</v>
      </c>
      <c r="C66" s="6" t="s">
        <v>64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251</v>
      </c>
      <c r="C71" s="6" t="s">
        <v>255</v>
      </c>
      <c r="D71" s="6" t="s">
        <v>45</v>
      </c>
    </row>
    <row r="72" spans="1:13" x14ac:dyDescent="0.15">
      <c r="A72" s="6" t="s">
        <v>177</v>
      </c>
      <c r="B72" s="6">
        <v>3.016667</v>
      </c>
      <c r="C72" s="6">
        <v>2.8</v>
      </c>
      <c r="D72" s="6">
        <v>3.266667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87</v>
      </c>
      <c r="C73" s="6" t="s">
        <v>91</v>
      </c>
      <c r="D73" s="6" t="s">
        <v>100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87</v>
      </c>
      <c r="C74" s="6" t="s">
        <v>91</v>
      </c>
      <c r="D74" s="6" t="s">
        <v>100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17</v>
      </c>
      <c r="C78" s="6" t="s">
        <v>204</v>
      </c>
      <c r="D78" s="6" t="s">
        <v>13</v>
      </c>
    </row>
    <row r="79" spans="1:13" x14ac:dyDescent="0.15">
      <c r="A79" s="6" t="s">
        <v>177</v>
      </c>
      <c r="B79" s="6">
        <v>2.9666670000000002</v>
      </c>
      <c r="C79" s="6">
        <v>2.733333</v>
      </c>
      <c r="D79" s="6">
        <v>2.6166670000000001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65</v>
      </c>
      <c r="C80" s="6" t="s">
        <v>74</v>
      </c>
      <c r="D80" s="6" t="s">
        <v>63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65</v>
      </c>
      <c r="C81" s="6" t="s">
        <v>74</v>
      </c>
      <c r="D81" s="6" t="s">
        <v>63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410</v>
      </c>
      <c r="C85" s="6" t="s">
        <v>265</v>
      </c>
      <c r="D85" s="6" t="s">
        <v>210</v>
      </c>
    </row>
    <row r="86" spans="1:13" x14ac:dyDescent="0.15">
      <c r="A86" s="6" t="s">
        <v>177</v>
      </c>
      <c r="B86" s="6">
        <v>2.5666669999999998</v>
      </c>
      <c r="C86" s="6">
        <v>2.65</v>
      </c>
      <c r="D86" s="6">
        <v>2.9333330000000002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77</v>
      </c>
      <c r="C87" s="6" t="s">
        <v>94</v>
      </c>
      <c r="D87" s="6" t="s">
        <v>76</v>
      </c>
      <c r="H87" s="1">
        <f>IF(B87=B88,1,0)</f>
        <v>0</v>
      </c>
      <c r="I87" s="1">
        <f>IF(C87=C88,1,0)</f>
        <v>0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52</v>
      </c>
      <c r="C88" s="6" t="s">
        <v>52</v>
      </c>
      <c r="D88" s="6" t="s">
        <v>76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253</v>
      </c>
      <c r="C93" s="6" t="s">
        <v>427</v>
      </c>
      <c r="D93" s="6" t="s">
        <v>254</v>
      </c>
      <c r="E93" s="6" t="s">
        <v>252</v>
      </c>
    </row>
    <row r="94" spans="1:13" x14ac:dyDescent="0.15">
      <c r="A94" s="6" t="s">
        <v>177</v>
      </c>
      <c r="B94" s="6">
        <v>2.6833330000000002</v>
      </c>
      <c r="C94" s="6">
        <v>2.233333</v>
      </c>
      <c r="D94" s="6">
        <v>3.0666669999999998</v>
      </c>
      <c r="E94" s="6">
        <v>2.4166669999999999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89</v>
      </c>
      <c r="C95" s="6" t="s">
        <v>84</v>
      </c>
      <c r="D95" s="6" t="s">
        <v>90</v>
      </c>
      <c r="E95" s="6" t="s">
        <v>88</v>
      </c>
      <c r="H95" s="1">
        <f>IF(B95=B96,1,0)</f>
        <v>1</v>
      </c>
      <c r="I95" s="1">
        <f>IF(C95=C96,1,0)</f>
        <v>1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89</v>
      </c>
      <c r="C96" s="6" t="s">
        <v>84</v>
      </c>
      <c r="D96" s="6" t="s">
        <v>52</v>
      </c>
      <c r="E96" s="6" t="s">
        <v>88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35</v>
      </c>
      <c r="C100" s="6" t="s">
        <v>23</v>
      </c>
      <c r="D100" s="6" t="s">
        <v>426</v>
      </c>
      <c r="E100" s="6" t="s">
        <v>411</v>
      </c>
    </row>
    <row r="101" spans="1:13" x14ac:dyDescent="0.15">
      <c r="A101" s="6" t="s">
        <v>177</v>
      </c>
      <c r="B101" s="6">
        <v>2.766667</v>
      </c>
      <c r="C101" s="6">
        <v>2.5333329999999998</v>
      </c>
      <c r="D101" s="6">
        <v>2.7833329999999998</v>
      </c>
      <c r="E101" s="6">
        <v>2.8833329999999999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96</v>
      </c>
      <c r="C102" s="6" t="s">
        <v>68</v>
      </c>
      <c r="D102" s="6" t="s">
        <v>83</v>
      </c>
      <c r="E102" s="6" t="s">
        <v>78</v>
      </c>
      <c r="H102" s="1">
        <f>IF(B102=B103,1,0)</f>
        <v>1</v>
      </c>
      <c r="I102" s="1">
        <f>IF(C102=C103,1,0)</f>
        <v>1</v>
      </c>
      <c r="J102" s="1">
        <f>IF(D102=D103,1,0)</f>
        <v>0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96</v>
      </c>
      <c r="C103" s="6" t="s">
        <v>68</v>
      </c>
      <c r="D103" s="6" t="s">
        <v>52</v>
      </c>
      <c r="E103" s="6" t="s">
        <v>78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10</v>
      </c>
      <c r="C107" s="6" t="s">
        <v>19</v>
      </c>
      <c r="D107" s="6" t="s">
        <v>44</v>
      </c>
      <c r="E107" s="6" t="s">
        <v>264</v>
      </c>
    </row>
    <row r="108" spans="1:13" x14ac:dyDescent="0.15">
      <c r="A108" s="6" t="s">
        <v>177</v>
      </c>
      <c r="B108" s="6">
        <v>2.5833330000000001</v>
      </c>
      <c r="C108" s="6">
        <v>2.7166670000000002</v>
      </c>
      <c r="D108" s="6">
        <v>2.8</v>
      </c>
      <c r="E108" s="6">
        <v>2.8666670000000001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62</v>
      </c>
      <c r="C109" s="6" t="s">
        <v>67</v>
      </c>
      <c r="D109" s="6" t="s">
        <v>99</v>
      </c>
      <c r="E109" s="6" t="s">
        <v>93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62</v>
      </c>
      <c r="C110" s="6" t="s">
        <v>67</v>
      </c>
      <c r="D110" s="6" t="s">
        <v>99</v>
      </c>
      <c r="E110" s="6" t="s">
        <v>37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8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383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347</v>
      </c>
      <c r="C5" s="6" t="s">
        <v>348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1</v>
      </c>
      <c r="Q5" s="1">
        <f>H117</f>
        <v>1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0.48194444444444445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1</v>
      </c>
      <c r="S6" s="1">
        <f>J124</f>
        <v>1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1</v>
      </c>
      <c r="R7" s="1">
        <f>I131</f>
        <v>1</v>
      </c>
      <c r="S7" s="1">
        <f>J131</f>
        <v>1</v>
      </c>
      <c r="T7" s="1">
        <f>K131</f>
        <v>1</v>
      </c>
      <c r="U7" s="1">
        <f>L131</f>
        <v>1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385</v>
      </c>
      <c r="C14" s="6" t="s">
        <v>386</v>
      </c>
      <c r="D14" s="6" t="s">
        <v>387</v>
      </c>
      <c r="E14" s="6" t="s">
        <v>388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10.233333</v>
      </c>
      <c r="C29" s="6">
        <v>3.25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2.6333329999999999</v>
      </c>
      <c r="C36" s="6">
        <v>2.3833329999999999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389</v>
      </c>
      <c r="C49" s="6" t="s">
        <v>390</v>
      </c>
    </row>
    <row r="50" spans="1:13" x14ac:dyDescent="0.15">
      <c r="A50" s="6" t="s">
        <v>177</v>
      </c>
      <c r="B50" s="6">
        <v>3.233333</v>
      </c>
      <c r="C50" s="6">
        <v>3.1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62</v>
      </c>
      <c r="C51" s="6" t="s">
        <v>64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62</v>
      </c>
      <c r="C52" s="6" t="s">
        <v>64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391</v>
      </c>
      <c r="C56" s="6" t="s">
        <v>392</v>
      </c>
    </row>
    <row r="57" spans="1:13" x14ac:dyDescent="0.15">
      <c r="A57" s="6" t="s">
        <v>177</v>
      </c>
      <c r="B57" s="6">
        <v>3.5833330000000001</v>
      </c>
      <c r="C57" s="6">
        <v>2.65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66</v>
      </c>
      <c r="C58" s="6" t="s">
        <v>393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66</v>
      </c>
      <c r="C59" s="6" t="s">
        <v>393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394</v>
      </c>
      <c r="C63" s="6" t="s">
        <v>395</v>
      </c>
    </row>
    <row r="64" spans="1:13" x14ac:dyDescent="0.15">
      <c r="A64" s="6" t="s">
        <v>177</v>
      </c>
      <c r="B64" s="6">
        <v>3.35</v>
      </c>
      <c r="C64" s="6">
        <v>2.983333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82</v>
      </c>
      <c r="C65" s="6" t="s">
        <v>396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82</v>
      </c>
      <c r="C66" s="6" t="s">
        <v>396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397</v>
      </c>
      <c r="C71" s="6" t="s">
        <v>360</v>
      </c>
      <c r="D71" s="6" t="s">
        <v>361</v>
      </c>
    </row>
    <row r="72" spans="1:13" x14ac:dyDescent="0.15">
      <c r="A72" s="6" t="s">
        <v>177</v>
      </c>
      <c r="B72" s="6">
        <v>3.7</v>
      </c>
      <c r="C72" s="6">
        <v>2.85</v>
      </c>
      <c r="D72" s="6">
        <v>2.9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98</v>
      </c>
      <c r="C73" s="6" t="s">
        <v>80</v>
      </c>
      <c r="D73" s="6" t="s">
        <v>95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98</v>
      </c>
      <c r="C74" s="6" t="s">
        <v>80</v>
      </c>
      <c r="D74" s="6" t="s">
        <v>95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362</v>
      </c>
      <c r="C78" s="6" t="s">
        <v>363</v>
      </c>
      <c r="D78" s="6" t="s">
        <v>364</v>
      </c>
    </row>
    <row r="79" spans="1:13" x14ac:dyDescent="0.15">
      <c r="A79" s="6" t="s">
        <v>177</v>
      </c>
      <c r="B79" s="6">
        <v>3.5666669999999998</v>
      </c>
      <c r="C79" s="6">
        <v>3.15</v>
      </c>
      <c r="D79" s="6">
        <v>3.5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81</v>
      </c>
      <c r="C80" s="6" t="s">
        <v>69</v>
      </c>
      <c r="D80" s="6" t="s">
        <v>79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81</v>
      </c>
      <c r="C81" s="6" t="s">
        <v>69</v>
      </c>
      <c r="D81" s="6" t="s">
        <v>79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365</v>
      </c>
      <c r="C85" s="6" t="s">
        <v>366</v>
      </c>
      <c r="D85" s="6" t="s">
        <v>367</v>
      </c>
    </row>
    <row r="86" spans="1:13" x14ac:dyDescent="0.15">
      <c r="A86" s="6" t="s">
        <v>177</v>
      </c>
      <c r="B86" s="6">
        <v>2.9666670000000002</v>
      </c>
      <c r="C86" s="6">
        <v>3.4</v>
      </c>
      <c r="D86" s="6">
        <v>3.1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83</v>
      </c>
      <c r="C87" s="6" t="s">
        <v>60</v>
      </c>
      <c r="D87" s="6" t="s">
        <v>65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83</v>
      </c>
      <c r="C88" s="6" t="s">
        <v>60</v>
      </c>
      <c r="D88" s="6" t="s">
        <v>65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368</v>
      </c>
      <c r="C93" s="6" t="s">
        <v>369</v>
      </c>
      <c r="D93" s="6" t="s">
        <v>370</v>
      </c>
      <c r="E93" s="6" t="s">
        <v>371</v>
      </c>
    </row>
    <row r="94" spans="1:13" x14ac:dyDescent="0.15">
      <c r="A94" s="6" t="s">
        <v>177</v>
      </c>
      <c r="B94" s="6">
        <v>3.3</v>
      </c>
      <c r="C94" s="6">
        <v>2.95</v>
      </c>
      <c r="D94" s="6">
        <v>3.25</v>
      </c>
      <c r="E94" s="6">
        <v>3.1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87</v>
      </c>
      <c r="C95" s="6" t="s">
        <v>86</v>
      </c>
      <c r="D95" s="6" t="s">
        <v>92</v>
      </c>
      <c r="E95" s="6" t="s">
        <v>88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1</v>
      </c>
    </row>
    <row r="96" spans="1:13" x14ac:dyDescent="0.15">
      <c r="A96" s="6" t="s">
        <v>181</v>
      </c>
      <c r="B96" s="6" t="s">
        <v>87</v>
      </c>
      <c r="C96" s="6" t="s">
        <v>86</v>
      </c>
      <c r="D96" s="6" t="s">
        <v>92</v>
      </c>
      <c r="E96" s="6" t="s">
        <v>88</v>
      </c>
    </row>
    <row r="97" spans="1:13" x14ac:dyDescent="0.15">
      <c r="A97" s="6" t="s">
        <v>173</v>
      </c>
      <c r="B97" s="6" t="s">
        <v>182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185</v>
      </c>
      <c r="C100" s="6" t="s">
        <v>186</v>
      </c>
      <c r="D100" s="6" t="s">
        <v>187</v>
      </c>
      <c r="E100" s="6" t="s">
        <v>188</v>
      </c>
    </row>
    <row r="101" spans="1:13" x14ac:dyDescent="0.15">
      <c r="A101" s="6" t="s">
        <v>177</v>
      </c>
      <c r="B101" s="6">
        <v>3.55</v>
      </c>
      <c r="C101" s="6">
        <v>2.7</v>
      </c>
      <c r="D101" s="6">
        <v>3.0666669999999998</v>
      </c>
      <c r="E101" s="6">
        <v>3.1833330000000002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68</v>
      </c>
      <c r="C102" s="6" t="s">
        <v>75</v>
      </c>
      <c r="D102" s="6" t="s">
        <v>84</v>
      </c>
      <c r="E102" s="6" t="s">
        <v>100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68</v>
      </c>
      <c r="C103" s="6" t="s">
        <v>75</v>
      </c>
      <c r="D103" s="6" t="s">
        <v>84</v>
      </c>
      <c r="E103" s="6" t="s">
        <v>100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189</v>
      </c>
      <c r="C107" s="6" t="s">
        <v>190</v>
      </c>
      <c r="D107" s="6" t="s">
        <v>191</v>
      </c>
      <c r="E107" s="6" t="s">
        <v>192</v>
      </c>
    </row>
    <row r="108" spans="1:13" x14ac:dyDescent="0.15">
      <c r="A108" s="6" t="s">
        <v>177</v>
      </c>
      <c r="B108" s="6">
        <v>3.7166670000000002</v>
      </c>
      <c r="C108" s="6">
        <v>2.4500000000000002</v>
      </c>
      <c r="D108" s="6">
        <v>2.65</v>
      </c>
      <c r="E108" s="6">
        <v>3.6333329999999999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94</v>
      </c>
      <c r="C109" s="6" t="s">
        <v>99</v>
      </c>
      <c r="D109" s="6" t="s">
        <v>63</v>
      </c>
      <c r="E109" s="6" t="s">
        <v>414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94</v>
      </c>
      <c r="C110" s="6" t="s">
        <v>99</v>
      </c>
      <c r="D110" s="6" t="s">
        <v>63</v>
      </c>
      <c r="E110" s="6" t="s">
        <v>414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37317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193</v>
      </c>
      <c r="C115" s="6" t="s">
        <v>194</v>
      </c>
      <c r="D115" s="6" t="s">
        <v>195</v>
      </c>
      <c r="E115" s="6" t="s">
        <v>196</v>
      </c>
      <c r="F115" s="6" t="s">
        <v>442</v>
      </c>
    </row>
    <row r="116" spans="1:13" x14ac:dyDescent="0.15">
      <c r="A116" s="6" t="s">
        <v>177</v>
      </c>
      <c r="B116" s="6">
        <v>3.65</v>
      </c>
      <c r="C116" s="6">
        <v>3.25</v>
      </c>
      <c r="D116" s="6">
        <v>3.6833330000000002</v>
      </c>
      <c r="E116" s="6">
        <v>3.15</v>
      </c>
      <c r="F116" s="6">
        <v>2.9166669999999999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97</v>
      </c>
      <c r="C117" s="6" t="s">
        <v>72</v>
      </c>
      <c r="D117" s="6" t="s">
        <v>101</v>
      </c>
      <c r="E117" s="6" t="s">
        <v>74</v>
      </c>
      <c r="F117" s="6" t="s">
        <v>61</v>
      </c>
      <c r="H117" s="1">
        <f>IF(B117=B118,1,0)</f>
        <v>1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97</v>
      </c>
      <c r="C118" s="6" t="s">
        <v>61</v>
      </c>
      <c r="D118" s="6" t="s">
        <v>197</v>
      </c>
      <c r="E118" s="6" t="s">
        <v>414</v>
      </c>
      <c r="F118" s="6" t="s">
        <v>81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198</v>
      </c>
      <c r="C122" s="6" t="s">
        <v>199</v>
      </c>
      <c r="D122" s="6" t="s">
        <v>200</v>
      </c>
      <c r="E122" s="6" t="s">
        <v>201</v>
      </c>
      <c r="F122" s="6" t="s">
        <v>267</v>
      </c>
    </row>
    <row r="123" spans="1:13" x14ac:dyDescent="0.15">
      <c r="A123" s="6" t="s">
        <v>177</v>
      </c>
      <c r="B123" s="6">
        <v>3.4333330000000002</v>
      </c>
      <c r="C123" s="6">
        <v>3.45</v>
      </c>
      <c r="D123" s="6">
        <v>4.0999999999999996</v>
      </c>
      <c r="E123" s="6">
        <v>2.766667</v>
      </c>
      <c r="F123" s="6">
        <v>3.2166670000000002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96</v>
      </c>
      <c r="C124" s="6" t="s">
        <v>59</v>
      </c>
      <c r="D124" s="6" t="s">
        <v>77</v>
      </c>
      <c r="E124" s="6" t="s">
        <v>67</v>
      </c>
      <c r="F124" s="6" t="s">
        <v>93</v>
      </c>
      <c r="H124" s="1">
        <f>IF(B124=B125,1,0)</f>
        <v>1</v>
      </c>
      <c r="I124" s="1">
        <f>IF(C124=C125,1,0)</f>
        <v>1</v>
      </c>
      <c r="J124" s="1">
        <f>IF(D124=D125,1,0)</f>
        <v>1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96</v>
      </c>
      <c r="C125" s="6" t="s">
        <v>59</v>
      </c>
      <c r="D125" s="6" t="s">
        <v>77</v>
      </c>
      <c r="E125" s="6" t="s">
        <v>202</v>
      </c>
      <c r="F125" s="6" t="s">
        <v>93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203</v>
      </c>
      <c r="C129" s="6" t="s">
        <v>409</v>
      </c>
      <c r="D129" s="6" t="s">
        <v>435</v>
      </c>
      <c r="E129" s="6" t="s">
        <v>436</v>
      </c>
      <c r="F129" s="6" t="s">
        <v>444</v>
      </c>
    </row>
    <row r="130" spans="1:13" x14ac:dyDescent="0.15">
      <c r="A130" s="6" t="s">
        <v>177</v>
      </c>
      <c r="B130" s="6">
        <v>3.25</v>
      </c>
      <c r="C130" s="6">
        <v>2.8833329999999999</v>
      </c>
      <c r="D130" s="6">
        <v>2.9</v>
      </c>
      <c r="E130" s="6">
        <v>2.766667</v>
      </c>
      <c r="F130" s="6">
        <v>2.983333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90</v>
      </c>
      <c r="C131" s="6" t="s">
        <v>89</v>
      </c>
      <c r="D131" s="6" t="s">
        <v>70</v>
      </c>
      <c r="E131" s="6" t="s">
        <v>76</v>
      </c>
      <c r="F131" s="6" t="s">
        <v>91</v>
      </c>
      <c r="H131" s="1">
        <f>IF(B131=B132,1,0)</f>
        <v>1</v>
      </c>
      <c r="I131" s="1">
        <f>IF(C131=C132,1,0)</f>
        <v>1</v>
      </c>
      <c r="J131" s="1">
        <f>IF(D131=D132,1,0)</f>
        <v>1</v>
      </c>
      <c r="K131" s="1">
        <f>IF(E131=E132,1,0)</f>
        <v>1</v>
      </c>
      <c r="L131" s="1">
        <f>IF(F131=F132,1,0)</f>
        <v>1</v>
      </c>
      <c r="M131" s="1">
        <f>IF(SUM(H131:L131)=5,1,0)</f>
        <v>1</v>
      </c>
    </row>
    <row r="132" spans="1:13" x14ac:dyDescent="0.15">
      <c r="A132" s="6" t="s">
        <v>181</v>
      </c>
      <c r="B132" s="6" t="s">
        <v>90</v>
      </c>
      <c r="C132" s="6" t="s">
        <v>89</v>
      </c>
      <c r="D132" s="6" t="s">
        <v>70</v>
      </c>
      <c r="E132" s="6" t="s">
        <v>76</v>
      </c>
      <c r="F132" s="6" t="s">
        <v>91</v>
      </c>
    </row>
    <row r="133" spans="1:13" x14ac:dyDescent="0.15">
      <c r="A133" s="6" t="s">
        <v>173</v>
      </c>
      <c r="B133" s="6" t="s">
        <v>182</v>
      </c>
    </row>
    <row r="134" spans="1:13" x14ac:dyDescent="0.15">
      <c r="A134" s="6" t="s">
        <v>53</v>
      </c>
      <c r="B134" s="6">
        <v>37315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11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437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347</v>
      </c>
      <c r="C5" s="6" t="s">
        <v>348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0</v>
      </c>
      <c r="O5" s="1">
        <f>J95</f>
        <v>0</v>
      </c>
      <c r="P5" s="1">
        <f>K95</f>
        <v>1</v>
      </c>
      <c r="Q5" s="1">
        <f>H117</f>
        <v>1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0.50138888888888888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0</v>
      </c>
      <c r="S6" s="1">
        <f>J124</f>
        <v>0</v>
      </c>
      <c r="T6" s="1">
        <f>K124</f>
        <v>0</v>
      </c>
      <c r="U6" s="1">
        <f>L124</f>
        <v>0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1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438</v>
      </c>
      <c r="C14" s="6" t="s">
        <v>439</v>
      </c>
      <c r="D14" s="6" t="s">
        <v>440</v>
      </c>
      <c r="E14" s="6" t="s">
        <v>441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3.2833329999999998</v>
      </c>
      <c r="C29" s="6">
        <v>2.766667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2.233333</v>
      </c>
      <c r="C36" s="6">
        <v>2.0833330000000001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365</v>
      </c>
      <c r="C49" s="6" t="s">
        <v>390</v>
      </c>
    </row>
    <row r="50" spans="1:13" x14ac:dyDescent="0.15">
      <c r="A50" s="6" t="s">
        <v>177</v>
      </c>
      <c r="B50" s="6">
        <v>2.8833329999999999</v>
      </c>
      <c r="C50" s="6">
        <v>2.7166670000000002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11</v>
      </c>
      <c r="C51" s="6" t="s">
        <v>16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11</v>
      </c>
      <c r="C52" s="6" t="s">
        <v>16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203</v>
      </c>
      <c r="C56" s="6" t="s">
        <v>368</v>
      </c>
    </row>
    <row r="57" spans="1:13" x14ac:dyDescent="0.15">
      <c r="A57" s="6" t="s">
        <v>177</v>
      </c>
      <c r="B57" s="6">
        <v>2.9</v>
      </c>
      <c r="C57" s="6">
        <v>3.3166669999999998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207</v>
      </c>
      <c r="C58" s="6" t="s">
        <v>20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207</v>
      </c>
      <c r="C59" s="6" t="s">
        <v>20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188</v>
      </c>
      <c r="C63" s="6" t="s">
        <v>435</v>
      </c>
    </row>
    <row r="64" spans="1:13" x14ac:dyDescent="0.15">
      <c r="A64" s="6" t="s">
        <v>177</v>
      </c>
      <c r="B64" s="6">
        <v>2.8333330000000001</v>
      </c>
      <c r="C64" s="6">
        <v>3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102</v>
      </c>
      <c r="C65" s="6" t="s">
        <v>48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102</v>
      </c>
      <c r="C66" s="6" t="s">
        <v>48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364</v>
      </c>
      <c r="C71" s="6" t="s">
        <v>191</v>
      </c>
      <c r="D71" s="6" t="s">
        <v>397</v>
      </c>
    </row>
    <row r="72" spans="1:13" x14ac:dyDescent="0.15">
      <c r="A72" s="6" t="s">
        <v>177</v>
      </c>
      <c r="B72" s="6">
        <v>3.3166669999999998</v>
      </c>
      <c r="C72" s="6">
        <v>2.5499999999999998</v>
      </c>
      <c r="D72" s="6">
        <v>2.9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420</v>
      </c>
      <c r="C73" s="6" t="s">
        <v>15</v>
      </c>
      <c r="D73" s="6" t="s">
        <v>28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420</v>
      </c>
      <c r="C74" s="6" t="s">
        <v>15</v>
      </c>
      <c r="D74" s="6" t="s">
        <v>28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395</v>
      </c>
      <c r="C78" s="6" t="s">
        <v>409</v>
      </c>
      <c r="D78" s="6" t="s">
        <v>185</v>
      </c>
    </row>
    <row r="79" spans="1:13" x14ac:dyDescent="0.15">
      <c r="A79" s="6" t="s">
        <v>177</v>
      </c>
      <c r="B79" s="6">
        <v>2.7166670000000002</v>
      </c>
      <c r="C79" s="6">
        <v>2.4</v>
      </c>
      <c r="D79" s="6">
        <v>2.7166670000000002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40</v>
      </c>
      <c r="C80" s="6" t="s">
        <v>21</v>
      </c>
      <c r="D80" s="6" t="s">
        <v>8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40</v>
      </c>
      <c r="C81" s="6" t="s">
        <v>21</v>
      </c>
      <c r="D81" s="6" t="s">
        <v>8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442</v>
      </c>
      <c r="C85" s="6" t="s">
        <v>363</v>
      </c>
      <c r="D85" s="6" t="s">
        <v>194</v>
      </c>
    </row>
    <row r="86" spans="1:13" x14ac:dyDescent="0.15">
      <c r="A86" s="6" t="s">
        <v>177</v>
      </c>
      <c r="B86" s="6">
        <v>2.8166669999999998</v>
      </c>
      <c r="C86" s="6">
        <v>2.85</v>
      </c>
      <c r="D86" s="6">
        <v>3.05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258</v>
      </c>
      <c r="C87" s="6" t="s">
        <v>71</v>
      </c>
      <c r="D87" s="6" t="s">
        <v>205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258</v>
      </c>
      <c r="C88" s="6" t="s">
        <v>71</v>
      </c>
      <c r="D88" s="6" t="s">
        <v>205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371</v>
      </c>
      <c r="C93" s="6" t="s">
        <v>369</v>
      </c>
      <c r="D93" s="6" t="s">
        <v>443</v>
      </c>
      <c r="E93" s="6" t="s">
        <v>200</v>
      </c>
    </row>
    <row r="94" spans="1:13" x14ac:dyDescent="0.15">
      <c r="A94" s="6" t="s">
        <v>177</v>
      </c>
      <c r="B94" s="6">
        <v>3.4333330000000002</v>
      </c>
      <c r="C94" s="6">
        <v>3.0666669999999998</v>
      </c>
      <c r="D94" s="6">
        <v>2.8666670000000001</v>
      </c>
      <c r="E94" s="6">
        <v>3.983333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256</v>
      </c>
      <c r="C95" s="6" t="s">
        <v>413</v>
      </c>
      <c r="D95" s="6" t="s">
        <v>335</v>
      </c>
      <c r="E95" s="6" t="s">
        <v>423</v>
      </c>
      <c r="H95" s="1">
        <f>IF(B95=B96,1,0)</f>
        <v>1</v>
      </c>
      <c r="I95" s="1">
        <f>IF(C95=C96,1,0)</f>
        <v>0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256</v>
      </c>
      <c r="C96" s="6" t="s">
        <v>335</v>
      </c>
      <c r="D96" s="6" t="s">
        <v>77</v>
      </c>
      <c r="E96" s="6" t="s">
        <v>423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187</v>
      </c>
      <c r="C100" s="6" t="s">
        <v>195</v>
      </c>
      <c r="D100" s="6" t="s">
        <v>370</v>
      </c>
      <c r="E100" s="6" t="s">
        <v>196</v>
      </c>
    </row>
    <row r="101" spans="1:13" x14ac:dyDescent="0.15">
      <c r="A101" s="6" t="s">
        <v>177</v>
      </c>
      <c r="B101" s="6">
        <v>3.2833329999999998</v>
      </c>
      <c r="C101" s="6">
        <v>3.2833329999999998</v>
      </c>
      <c r="D101" s="6">
        <v>2.65</v>
      </c>
      <c r="E101" s="6">
        <v>3.15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431</v>
      </c>
      <c r="C102" s="6" t="s">
        <v>51</v>
      </c>
      <c r="D102" s="6" t="s">
        <v>36</v>
      </c>
      <c r="E102" s="6" t="s">
        <v>39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431</v>
      </c>
      <c r="C103" s="6" t="s">
        <v>51</v>
      </c>
      <c r="D103" s="6" t="s">
        <v>36</v>
      </c>
      <c r="E103" s="6" t="s">
        <v>39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389</v>
      </c>
      <c r="C107" s="6" t="s">
        <v>367</v>
      </c>
      <c r="D107" s="6" t="s">
        <v>366</v>
      </c>
      <c r="E107" s="6" t="s">
        <v>201</v>
      </c>
    </row>
    <row r="108" spans="1:13" x14ac:dyDescent="0.15">
      <c r="A108" s="6" t="s">
        <v>177</v>
      </c>
      <c r="B108" s="6">
        <v>3.0833330000000001</v>
      </c>
      <c r="C108" s="6">
        <v>3.1</v>
      </c>
      <c r="D108" s="6">
        <v>3.05</v>
      </c>
      <c r="E108" s="6">
        <v>3.733333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22</v>
      </c>
      <c r="C109" s="6" t="s">
        <v>257</v>
      </c>
      <c r="D109" s="6" t="s">
        <v>433</v>
      </c>
      <c r="E109" s="6" t="s">
        <v>12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22</v>
      </c>
      <c r="C110" s="6" t="s">
        <v>257</v>
      </c>
      <c r="D110" s="6" t="s">
        <v>433</v>
      </c>
      <c r="E110" s="6" t="s">
        <v>12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37316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190</v>
      </c>
      <c r="C115" s="6" t="s">
        <v>189</v>
      </c>
      <c r="D115" s="6" t="s">
        <v>360</v>
      </c>
      <c r="E115" s="6" t="s">
        <v>199</v>
      </c>
      <c r="F115" s="6" t="s">
        <v>391</v>
      </c>
    </row>
    <row r="116" spans="1:13" x14ac:dyDescent="0.15">
      <c r="A116" s="6" t="s">
        <v>177</v>
      </c>
      <c r="B116" s="6">
        <v>2.8666670000000001</v>
      </c>
      <c r="C116" s="6">
        <v>3.8666670000000001</v>
      </c>
      <c r="D116" s="6">
        <v>3.1833330000000002</v>
      </c>
      <c r="E116" s="6">
        <v>4.6500000000000004</v>
      </c>
      <c r="F116" s="6">
        <v>4.3166669999999998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422</v>
      </c>
      <c r="C117" s="6" t="s">
        <v>38</v>
      </c>
      <c r="D117" s="6" t="s">
        <v>430</v>
      </c>
      <c r="E117" s="6" t="s">
        <v>7</v>
      </c>
      <c r="F117" s="6" t="s">
        <v>421</v>
      </c>
      <c r="H117" s="1">
        <f>IF(B117=B118,1,0)</f>
        <v>1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422</v>
      </c>
      <c r="C118" s="6" t="s">
        <v>12</v>
      </c>
      <c r="D118" s="6" t="s">
        <v>92</v>
      </c>
      <c r="E118" s="6" t="s">
        <v>52</v>
      </c>
      <c r="F118" s="6" t="s">
        <v>52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361</v>
      </c>
      <c r="C122" s="6" t="s">
        <v>444</v>
      </c>
      <c r="D122" s="6" t="s">
        <v>394</v>
      </c>
      <c r="E122" s="6" t="s">
        <v>198</v>
      </c>
      <c r="F122" s="6" t="s">
        <v>436</v>
      </c>
    </row>
    <row r="123" spans="1:13" x14ac:dyDescent="0.15">
      <c r="A123" s="6" t="s">
        <v>177</v>
      </c>
      <c r="B123" s="6">
        <v>2.766667</v>
      </c>
      <c r="C123" s="6">
        <v>3.25</v>
      </c>
      <c r="D123" s="6">
        <v>2.8</v>
      </c>
      <c r="E123" s="6">
        <v>3.85</v>
      </c>
      <c r="F123" s="6">
        <v>3.6833330000000002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259</v>
      </c>
      <c r="C124" s="6" t="s">
        <v>260</v>
      </c>
      <c r="D124" s="6" t="s">
        <v>27</v>
      </c>
      <c r="E124" s="6" t="s">
        <v>334</v>
      </c>
      <c r="F124" s="6" t="s">
        <v>49</v>
      </c>
      <c r="H124" s="1">
        <f>IF(B124=B125,1,0)</f>
        <v>1</v>
      </c>
      <c r="I124" s="1">
        <f>IF(C124=C125,1,0)</f>
        <v>0</v>
      </c>
      <c r="J124" s="1">
        <f>IF(D124=D125,1,0)</f>
        <v>0</v>
      </c>
      <c r="K124" s="1">
        <f>IF(E124=E125,1,0)</f>
        <v>0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6" t="s">
        <v>259</v>
      </c>
      <c r="C125" s="6" t="s">
        <v>49</v>
      </c>
      <c r="D125" s="6" t="s">
        <v>39</v>
      </c>
      <c r="E125" s="6" t="s">
        <v>52</v>
      </c>
      <c r="F125" s="6" t="s">
        <v>52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186</v>
      </c>
      <c r="C129" s="6" t="s">
        <v>445</v>
      </c>
      <c r="D129" s="6" t="s">
        <v>192</v>
      </c>
      <c r="E129" s="6" t="s">
        <v>392</v>
      </c>
      <c r="F129" s="6" t="s">
        <v>267</v>
      </c>
    </row>
    <row r="130" spans="1:13" x14ac:dyDescent="0.15">
      <c r="A130" s="6" t="s">
        <v>177</v>
      </c>
      <c r="B130" s="6">
        <v>2.766667</v>
      </c>
      <c r="C130" s="6">
        <v>2.95</v>
      </c>
      <c r="D130" s="6">
        <v>3.1</v>
      </c>
      <c r="E130" s="6">
        <v>3.65</v>
      </c>
      <c r="F130" s="6">
        <v>3.983333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412</v>
      </c>
      <c r="C131" s="6" t="s">
        <v>47</v>
      </c>
      <c r="D131" s="6" t="s">
        <v>50</v>
      </c>
      <c r="E131" s="6" t="s">
        <v>206</v>
      </c>
      <c r="F131" s="6" t="s">
        <v>37</v>
      </c>
      <c r="H131" s="1">
        <f>IF(B131=B132,1,0)</f>
        <v>1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6" t="s">
        <v>412</v>
      </c>
      <c r="C132" s="6" t="s">
        <v>50</v>
      </c>
      <c r="D132" s="6" t="s">
        <v>446</v>
      </c>
      <c r="E132" s="6" t="s">
        <v>66</v>
      </c>
      <c r="F132" s="6" t="s">
        <v>93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4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447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347</v>
      </c>
      <c r="C5" s="6" t="s">
        <v>348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0</v>
      </c>
      <c r="O5" s="1">
        <f>J95</f>
        <v>0</v>
      </c>
      <c r="P5" s="1">
        <f>K95</f>
        <v>1</v>
      </c>
      <c r="Q5" s="1">
        <f>H117</f>
        <v>1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1</v>
      </c>
    </row>
    <row r="6" spans="1:21" x14ac:dyDescent="0.15">
      <c r="A6" s="6" t="s">
        <v>349</v>
      </c>
      <c r="B6" s="7">
        <v>0.58333333333333337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0</v>
      </c>
      <c r="P6" s="1">
        <f>K102</f>
        <v>1</v>
      </c>
      <c r="Q6" s="1">
        <f>H124</f>
        <v>1</v>
      </c>
      <c r="R6" s="1">
        <f>I124</f>
        <v>1</v>
      </c>
      <c r="S6" s="1">
        <f>J124</f>
        <v>1</v>
      </c>
      <c r="T6" s="1">
        <f>K124</f>
        <v>0</v>
      </c>
      <c r="U6" s="1">
        <f>L124</f>
        <v>0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1</v>
      </c>
      <c r="R7" s="1">
        <f>I131</f>
        <v>1</v>
      </c>
      <c r="S7" s="1">
        <f>J131</f>
        <v>0</v>
      </c>
      <c r="T7" s="1">
        <f>K131</f>
        <v>1</v>
      </c>
      <c r="U7" s="1">
        <f>L131</f>
        <v>1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448</v>
      </c>
      <c r="C14" s="6" t="s">
        <v>449</v>
      </c>
      <c r="D14" s="6" t="s">
        <v>450</v>
      </c>
      <c r="E14" s="6" t="s">
        <v>451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3.75</v>
      </c>
      <c r="C29" s="6">
        <v>2.9333330000000002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2.2999999999999998</v>
      </c>
      <c r="C36" s="6">
        <v>1.933333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210</v>
      </c>
      <c r="C49" s="6" t="s">
        <v>264</v>
      </c>
    </row>
    <row r="50" spans="1:13" x14ac:dyDescent="0.15">
      <c r="A50" s="6" t="s">
        <v>177</v>
      </c>
      <c r="B50" s="6">
        <v>2.7833329999999998</v>
      </c>
      <c r="C50" s="6">
        <v>2.6833330000000002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413</v>
      </c>
      <c r="C51" s="6" t="s">
        <v>37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413</v>
      </c>
      <c r="C52" s="6" t="s">
        <v>37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35</v>
      </c>
      <c r="C56" s="6" t="s">
        <v>336</v>
      </c>
    </row>
    <row r="57" spans="1:13" x14ac:dyDescent="0.15">
      <c r="A57" s="6" t="s">
        <v>177</v>
      </c>
      <c r="B57" s="6">
        <v>2.65</v>
      </c>
      <c r="C57" s="6">
        <v>2.5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40</v>
      </c>
      <c r="C58" s="6" t="s">
        <v>420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40</v>
      </c>
      <c r="C59" s="6" t="s">
        <v>420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24</v>
      </c>
      <c r="C63" s="6" t="s">
        <v>266</v>
      </c>
    </row>
    <row r="64" spans="1:13" x14ac:dyDescent="0.15">
      <c r="A64" s="6" t="s">
        <v>177</v>
      </c>
      <c r="B64" s="6">
        <v>2.733333</v>
      </c>
      <c r="C64" s="6">
        <v>2.5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27</v>
      </c>
      <c r="C65" s="6" t="s">
        <v>39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27</v>
      </c>
      <c r="C66" s="6" t="s">
        <v>39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23</v>
      </c>
      <c r="C71" s="6" t="s">
        <v>46</v>
      </c>
      <c r="D71" s="6" t="s">
        <v>415</v>
      </c>
    </row>
    <row r="72" spans="1:13" x14ac:dyDescent="0.15">
      <c r="A72" s="6" t="s">
        <v>177</v>
      </c>
      <c r="B72" s="6">
        <v>2.483333</v>
      </c>
      <c r="C72" s="6">
        <v>2.35</v>
      </c>
      <c r="D72" s="6">
        <v>2.25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26</v>
      </c>
      <c r="C73" s="6" t="s">
        <v>51</v>
      </c>
      <c r="D73" s="6" t="s">
        <v>71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26</v>
      </c>
      <c r="C74" s="6" t="s">
        <v>51</v>
      </c>
      <c r="D74" s="6" t="s">
        <v>71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265</v>
      </c>
      <c r="C78" s="6" t="s">
        <v>426</v>
      </c>
      <c r="D78" s="6" t="s">
        <v>411</v>
      </c>
    </row>
    <row r="79" spans="1:13" x14ac:dyDescent="0.15">
      <c r="A79" s="6" t="s">
        <v>177</v>
      </c>
      <c r="B79" s="6">
        <v>2.85</v>
      </c>
      <c r="C79" s="6">
        <v>2.3666670000000001</v>
      </c>
      <c r="D79" s="6">
        <v>2.5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38</v>
      </c>
      <c r="C80" s="6" t="s">
        <v>430</v>
      </c>
      <c r="D80" s="6" t="s">
        <v>335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38</v>
      </c>
      <c r="C81" s="6" t="s">
        <v>430</v>
      </c>
      <c r="D81" s="6" t="s">
        <v>335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17</v>
      </c>
      <c r="C85" s="6" t="s">
        <v>44</v>
      </c>
      <c r="D85" s="6" t="s">
        <v>209</v>
      </c>
    </row>
    <row r="86" spans="1:13" x14ac:dyDescent="0.15">
      <c r="A86" s="6" t="s">
        <v>177</v>
      </c>
      <c r="B86" s="6">
        <v>2.8333330000000001</v>
      </c>
      <c r="C86" s="6">
        <v>2.5833330000000001</v>
      </c>
      <c r="D86" s="6">
        <v>2.25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20</v>
      </c>
      <c r="C87" s="6" t="s">
        <v>49</v>
      </c>
      <c r="D87" s="6" t="s">
        <v>412</v>
      </c>
      <c r="H87" s="1">
        <f>IF(B87=B88,1,0)</f>
        <v>0</v>
      </c>
      <c r="I87" s="1">
        <f>IF(C87=C88,1,0)</f>
        <v>1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39</v>
      </c>
      <c r="C88" s="6" t="s">
        <v>49</v>
      </c>
      <c r="D88" s="6" t="s">
        <v>412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42</v>
      </c>
      <c r="C93" s="6" t="s">
        <v>13</v>
      </c>
      <c r="D93" s="6" t="s">
        <v>10</v>
      </c>
      <c r="E93" s="6" t="s">
        <v>253</v>
      </c>
    </row>
    <row r="94" spans="1:13" x14ac:dyDescent="0.15">
      <c r="A94" s="6" t="s">
        <v>177</v>
      </c>
      <c r="B94" s="6">
        <v>3.05</v>
      </c>
      <c r="C94" s="6">
        <v>2.733333</v>
      </c>
      <c r="D94" s="6">
        <v>2.5</v>
      </c>
      <c r="E94" s="6">
        <v>2.2833329999999998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47</v>
      </c>
      <c r="C95" s="6" t="s">
        <v>15</v>
      </c>
      <c r="D95" s="6" t="s">
        <v>12</v>
      </c>
      <c r="E95" s="6" t="s">
        <v>258</v>
      </c>
      <c r="H95" s="1">
        <f>IF(B95=B96,1,0)</f>
        <v>1</v>
      </c>
      <c r="I95" s="1">
        <f>IF(C95=C96,1,0)</f>
        <v>0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47</v>
      </c>
      <c r="C96" s="6" t="s">
        <v>12</v>
      </c>
      <c r="D96" s="6" t="s">
        <v>52</v>
      </c>
      <c r="E96" s="6" t="s">
        <v>258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30</v>
      </c>
      <c r="C100" s="6" t="s">
        <v>428</v>
      </c>
      <c r="D100" s="6" t="s">
        <v>418</v>
      </c>
      <c r="E100" s="6" t="s">
        <v>252</v>
      </c>
    </row>
    <row r="101" spans="1:13" x14ac:dyDescent="0.15">
      <c r="A101" s="6" t="s">
        <v>177</v>
      </c>
      <c r="B101" s="6">
        <v>2.5666669999999998</v>
      </c>
      <c r="C101" s="6">
        <v>2.4166669999999999</v>
      </c>
      <c r="D101" s="6">
        <v>2.483333</v>
      </c>
      <c r="E101" s="6">
        <v>2.1333329999999999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206</v>
      </c>
      <c r="C102" s="6" t="s">
        <v>432</v>
      </c>
      <c r="D102" s="6" t="s">
        <v>422</v>
      </c>
      <c r="E102" s="6" t="s">
        <v>257</v>
      </c>
      <c r="H102" s="1">
        <f>IF(B102=B103,1,0)</f>
        <v>1</v>
      </c>
      <c r="I102" s="1">
        <f>IF(C102=C103,1,0)</f>
        <v>1</v>
      </c>
      <c r="J102" s="1">
        <f>IF(D102=D103,1,0)</f>
        <v>0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206</v>
      </c>
      <c r="C103" s="6" t="s">
        <v>432</v>
      </c>
      <c r="D103" s="6" t="s">
        <v>52</v>
      </c>
      <c r="E103" s="6" t="s">
        <v>257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419</v>
      </c>
      <c r="C107" s="6" t="s">
        <v>9</v>
      </c>
      <c r="D107" s="6" t="s">
        <v>429</v>
      </c>
      <c r="E107" s="6" t="s">
        <v>410</v>
      </c>
    </row>
    <row r="108" spans="1:13" x14ac:dyDescent="0.15">
      <c r="A108" s="6" t="s">
        <v>177</v>
      </c>
      <c r="B108" s="6">
        <v>1.933333</v>
      </c>
      <c r="C108" s="6">
        <v>2.3166669999999998</v>
      </c>
      <c r="D108" s="6">
        <v>2.1</v>
      </c>
      <c r="E108" s="6">
        <v>2.2833329999999998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423</v>
      </c>
      <c r="C109" s="6" t="s">
        <v>11</v>
      </c>
      <c r="D109" s="6" t="s">
        <v>433</v>
      </c>
      <c r="E109" s="6" t="s">
        <v>334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423</v>
      </c>
      <c r="C110" s="6" t="s">
        <v>11</v>
      </c>
      <c r="D110" s="6" t="s">
        <v>433</v>
      </c>
      <c r="E110" s="6" t="s">
        <v>334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5</v>
      </c>
      <c r="C115" s="6" t="s">
        <v>14</v>
      </c>
      <c r="D115" s="6" t="s">
        <v>339</v>
      </c>
      <c r="E115" s="6" t="s">
        <v>25</v>
      </c>
      <c r="F115" s="6" t="s">
        <v>6</v>
      </c>
    </row>
    <row r="116" spans="1:13" x14ac:dyDescent="0.15">
      <c r="A116" s="6" t="s">
        <v>177</v>
      </c>
      <c r="B116" s="6">
        <v>2.1833330000000002</v>
      </c>
      <c r="C116" s="6">
        <v>2.3833329999999999</v>
      </c>
      <c r="D116" s="6">
        <v>1.9166669999999999</v>
      </c>
      <c r="E116" s="6">
        <v>2.6166670000000001</v>
      </c>
      <c r="F116" s="6">
        <v>2.35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7</v>
      </c>
      <c r="C117" s="6" t="s">
        <v>16</v>
      </c>
      <c r="D117" s="6" t="s">
        <v>102</v>
      </c>
      <c r="E117" s="6" t="s">
        <v>28</v>
      </c>
      <c r="F117" s="6" t="s">
        <v>8</v>
      </c>
      <c r="H117" s="1">
        <f>IF(B117=B118,1,0)</f>
        <v>1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7</v>
      </c>
      <c r="C118" s="6" t="s">
        <v>452</v>
      </c>
      <c r="D118" s="6" t="s">
        <v>52</v>
      </c>
      <c r="E118" s="6" t="s">
        <v>52</v>
      </c>
      <c r="F118" s="6" t="s">
        <v>8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427</v>
      </c>
      <c r="C122" s="6" t="s">
        <v>43</v>
      </c>
      <c r="D122" s="6" t="s">
        <v>255</v>
      </c>
      <c r="E122" s="6" t="s">
        <v>45</v>
      </c>
      <c r="F122" s="6" t="s">
        <v>417</v>
      </c>
    </row>
    <row r="123" spans="1:13" x14ac:dyDescent="0.15">
      <c r="A123" s="6" t="s">
        <v>177</v>
      </c>
      <c r="B123" s="6">
        <v>2.3666670000000001</v>
      </c>
      <c r="C123" s="6">
        <v>1.9166669999999999</v>
      </c>
      <c r="D123" s="6">
        <v>2.2999999999999998</v>
      </c>
      <c r="E123" s="6">
        <v>2.5499999999999998</v>
      </c>
      <c r="F123" s="6">
        <v>2.3166669999999998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431</v>
      </c>
      <c r="C124" s="6" t="s">
        <v>48</v>
      </c>
      <c r="D124" s="6" t="s">
        <v>260</v>
      </c>
      <c r="E124" s="6" t="s">
        <v>50</v>
      </c>
      <c r="F124" s="6" t="s">
        <v>421</v>
      </c>
      <c r="H124" s="1">
        <f>IF(B124=B125,1,0)</f>
        <v>1</v>
      </c>
      <c r="I124" s="1">
        <f>IF(C124=C125,1,0)</f>
        <v>1</v>
      </c>
      <c r="J124" s="1">
        <f>IF(D124=D125,1,0)</f>
        <v>1</v>
      </c>
      <c r="K124" s="1">
        <f>IF(E124=E125,1,0)</f>
        <v>0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6" t="s">
        <v>431</v>
      </c>
      <c r="C125" s="6" t="s">
        <v>48</v>
      </c>
      <c r="D125" s="6" t="s">
        <v>260</v>
      </c>
      <c r="E125" s="6" t="s">
        <v>52</v>
      </c>
      <c r="F125" s="6" t="s">
        <v>52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204</v>
      </c>
      <c r="C129" s="6" t="s">
        <v>251</v>
      </c>
      <c r="D129" s="6" t="s">
        <v>18</v>
      </c>
      <c r="E129" s="6" t="s">
        <v>29</v>
      </c>
      <c r="F129" s="6" t="s">
        <v>263</v>
      </c>
    </row>
    <row r="130" spans="1:13" x14ac:dyDescent="0.15">
      <c r="A130" s="6" t="s">
        <v>177</v>
      </c>
      <c r="B130" s="6">
        <v>3.3333330000000001</v>
      </c>
      <c r="C130" s="6">
        <v>2.4666670000000002</v>
      </c>
      <c r="D130" s="6">
        <v>2.233333</v>
      </c>
      <c r="E130" s="6">
        <v>2.1666669999999999</v>
      </c>
      <c r="F130" s="6">
        <v>1.933333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207</v>
      </c>
      <c r="C131" s="6" t="s">
        <v>256</v>
      </c>
      <c r="D131" s="6" t="s">
        <v>21</v>
      </c>
      <c r="E131" s="6" t="s">
        <v>205</v>
      </c>
      <c r="F131" s="6" t="s">
        <v>36</v>
      </c>
      <c r="H131" s="1">
        <f>IF(B131=B132,1,0)</f>
        <v>1</v>
      </c>
      <c r="I131" s="1">
        <f>IF(C131=C132,1,0)</f>
        <v>1</v>
      </c>
      <c r="J131" s="1">
        <f>IF(D131=D132,1,0)</f>
        <v>0</v>
      </c>
      <c r="K131" s="1">
        <f>IF(E131=E132,1,0)</f>
        <v>1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207</v>
      </c>
      <c r="C132" s="6" t="s">
        <v>256</v>
      </c>
      <c r="D132" s="6" t="s">
        <v>52</v>
      </c>
      <c r="E132" s="6" t="s">
        <v>205</v>
      </c>
      <c r="F132" s="6" t="s">
        <v>36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92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453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347</v>
      </c>
      <c r="C5" s="6" t="s">
        <v>348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0</v>
      </c>
      <c r="O5" s="1">
        <f>J95</f>
        <v>0</v>
      </c>
      <c r="P5" s="1">
        <f>K95</f>
        <v>0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0.60347222222222219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0</v>
      </c>
      <c r="P6" s="1">
        <f>K102</f>
        <v>0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0</v>
      </c>
      <c r="L7" s="1">
        <f>J87</f>
        <v>1</v>
      </c>
      <c r="M7" s="1">
        <f>H109</f>
        <v>0</v>
      </c>
      <c r="N7" s="1">
        <f>I109</f>
        <v>0</v>
      </c>
      <c r="O7" s="1">
        <f>J109</f>
        <v>1</v>
      </c>
      <c r="P7" s="1">
        <f>K109</f>
        <v>0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455</v>
      </c>
      <c r="C14" s="6" t="s">
        <v>449</v>
      </c>
      <c r="D14" s="6" t="s">
        <v>456</v>
      </c>
      <c r="E14" s="6" t="s">
        <v>457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4.95</v>
      </c>
      <c r="C29" s="6">
        <v>2.9333330000000002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2.266667</v>
      </c>
      <c r="C36" s="6">
        <v>1.95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5</v>
      </c>
      <c r="C49" s="6" t="s">
        <v>24</v>
      </c>
    </row>
    <row r="50" spans="1:13" x14ac:dyDescent="0.15">
      <c r="A50" s="6" t="s">
        <v>177</v>
      </c>
      <c r="B50" s="6">
        <v>2.5833330000000001</v>
      </c>
      <c r="C50" s="6">
        <v>2.2166670000000002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59</v>
      </c>
      <c r="C51" s="6" t="s">
        <v>69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59</v>
      </c>
      <c r="C52" s="6" t="s">
        <v>69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264</v>
      </c>
      <c r="C56" s="6" t="s">
        <v>13</v>
      </c>
    </row>
    <row r="57" spans="1:13" x14ac:dyDescent="0.15">
      <c r="A57" s="6" t="s">
        <v>177</v>
      </c>
      <c r="B57" s="6">
        <v>2.9333330000000002</v>
      </c>
      <c r="C57" s="6">
        <v>2.4166669999999999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93</v>
      </c>
      <c r="C58" s="6" t="s">
        <v>63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93</v>
      </c>
      <c r="C59" s="6" t="s">
        <v>63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252</v>
      </c>
      <c r="C63" s="6" t="s">
        <v>253</v>
      </c>
    </row>
    <row r="64" spans="1:13" x14ac:dyDescent="0.15">
      <c r="A64" s="6" t="s">
        <v>177</v>
      </c>
      <c r="B64" s="6">
        <v>2.483333</v>
      </c>
      <c r="C64" s="6">
        <v>2.3333330000000001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88</v>
      </c>
      <c r="C65" s="6" t="s">
        <v>89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88</v>
      </c>
      <c r="C66" s="6" t="s">
        <v>89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339</v>
      </c>
      <c r="C71" s="6" t="s">
        <v>336</v>
      </c>
      <c r="D71" s="6" t="s">
        <v>415</v>
      </c>
    </row>
    <row r="72" spans="1:13" x14ac:dyDescent="0.15">
      <c r="A72" s="6" t="s">
        <v>177</v>
      </c>
      <c r="B72" s="6">
        <v>2.3166669999999998</v>
      </c>
      <c r="C72" s="6">
        <v>2.6666669999999999</v>
      </c>
      <c r="D72" s="6">
        <v>2.15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414</v>
      </c>
      <c r="C73" s="6" t="s">
        <v>79</v>
      </c>
      <c r="D73" s="6" t="s">
        <v>396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414</v>
      </c>
      <c r="C74" s="6" t="s">
        <v>79</v>
      </c>
      <c r="D74" s="6" t="s">
        <v>396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417</v>
      </c>
      <c r="C78" s="6" t="s">
        <v>426</v>
      </c>
      <c r="D78" s="6" t="s">
        <v>419</v>
      </c>
    </row>
    <row r="79" spans="1:13" x14ac:dyDescent="0.15">
      <c r="A79" s="6" t="s">
        <v>177</v>
      </c>
      <c r="B79" s="6">
        <v>2.85</v>
      </c>
      <c r="C79" s="6">
        <v>2.2833329999999998</v>
      </c>
      <c r="D79" s="6">
        <v>1.933333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80</v>
      </c>
      <c r="C80" s="6" t="s">
        <v>83</v>
      </c>
      <c r="D80" s="6" t="s">
        <v>82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80</v>
      </c>
      <c r="C81" s="6" t="s">
        <v>83</v>
      </c>
      <c r="D81" s="6" t="s">
        <v>82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10</v>
      </c>
      <c r="C85" s="6" t="s">
        <v>14</v>
      </c>
      <c r="D85" s="6" t="s">
        <v>428</v>
      </c>
    </row>
    <row r="86" spans="1:13" x14ac:dyDescent="0.15">
      <c r="A86" s="6" t="s">
        <v>177</v>
      </c>
      <c r="B86" s="6">
        <v>2.6833330000000002</v>
      </c>
      <c r="C86" s="6">
        <v>2.5499999999999998</v>
      </c>
      <c r="D86" s="6">
        <v>2.016667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62</v>
      </c>
      <c r="C87" s="6" t="s">
        <v>64</v>
      </c>
      <c r="D87" s="6" t="s">
        <v>85</v>
      </c>
      <c r="H87" s="1">
        <f>IF(B87=B88,1,0)</f>
        <v>0</v>
      </c>
      <c r="I87" s="1">
        <f>IF(C87=C88,1,0)</f>
        <v>0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458</v>
      </c>
      <c r="C88" s="6" t="s">
        <v>62</v>
      </c>
      <c r="D88" s="6" t="s">
        <v>85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410</v>
      </c>
      <c r="C93" s="6" t="s">
        <v>411</v>
      </c>
      <c r="D93" s="6" t="s">
        <v>265</v>
      </c>
      <c r="E93" s="6" t="s">
        <v>17</v>
      </c>
    </row>
    <row r="94" spans="1:13" x14ac:dyDescent="0.15">
      <c r="A94" s="6" t="s">
        <v>177</v>
      </c>
      <c r="B94" s="6">
        <v>2.5833330000000001</v>
      </c>
      <c r="C94" s="6">
        <v>2.8</v>
      </c>
      <c r="D94" s="6">
        <v>2.4500000000000002</v>
      </c>
      <c r="E94" s="6">
        <v>3.0333329999999998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77</v>
      </c>
      <c r="C95" s="6" t="s">
        <v>78</v>
      </c>
      <c r="D95" s="6" t="s">
        <v>94</v>
      </c>
      <c r="E95" s="6" t="s">
        <v>65</v>
      </c>
      <c r="H95" s="1">
        <f>IF(B95=B96,1,0)</f>
        <v>1</v>
      </c>
      <c r="I95" s="1">
        <f>IF(C95=C96,1,0)</f>
        <v>0</v>
      </c>
      <c r="J95" s="1">
        <f>IF(D95=D96,1,0)</f>
        <v>0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77</v>
      </c>
      <c r="C96" s="6" t="s">
        <v>94</v>
      </c>
      <c r="D96" s="6" t="s">
        <v>65</v>
      </c>
      <c r="E96" s="6" t="s">
        <v>52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209</v>
      </c>
      <c r="C100" s="6" t="s">
        <v>210</v>
      </c>
      <c r="D100" s="6" t="s">
        <v>29</v>
      </c>
      <c r="E100" s="6" t="s">
        <v>35</v>
      </c>
    </row>
    <row r="101" spans="1:13" x14ac:dyDescent="0.15">
      <c r="A101" s="6" t="s">
        <v>177</v>
      </c>
      <c r="B101" s="6">
        <v>3.05</v>
      </c>
      <c r="C101" s="6">
        <v>2.5333329999999998</v>
      </c>
      <c r="D101" s="6">
        <v>2.5333329999999998</v>
      </c>
      <c r="E101" s="6">
        <v>2.4666670000000002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75</v>
      </c>
      <c r="C102" s="6" t="s">
        <v>76</v>
      </c>
      <c r="D102" s="6" t="s">
        <v>72</v>
      </c>
      <c r="E102" s="6" t="s">
        <v>96</v>
      </c>
      <c r="H102" s="1">
        <f>IF(B102=B103,1,0)</f>
        <v>1</v>
      </c>
      <c r="I102" s="1">
        <f>IF(C102=C103,1,0)</f>
        <v>1</v>
      </c>
      <c r="J102" s="1">
        <f>IF(D102=D103,1,0)</f>
        <v>0</v>
      </c>
      <c r="K102" s="1">
        <f>IF(E102=E103,1,0)</f>
        <v>0</v>
      </c>
      <c r="M102" s="1">
        <f>IF(SUM(H102:L102)=4,1,0)</f>
        <v>0</v>
      </c>
    </row>
    <row r="103" spans="1:13" x14ac:dyDescent="0.15">
      <c r="A103" s="6" t="s">
        <v>181</v>
      </c>
      <c r="B103" s="6" t="s">
        <v>75</v>
      </c>
      <c r="C103" s="6" t="s">
        <v>76</v>
      </c>
      <c r="D103" s="6" t="s">
        <v>52</v>
      </c>
      <c r="E103" s="6" t="s">
        <v>52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9</v>
      </c>
      <c r="C107" s="6" t="s">
        <v>44</v>
      </c>
      <c r="D107" s="6" t="s">
        <v>42</v>
      </c>
      <c r="E107" s="6" t="s">
        <v>18</v>
      </c>
    </row>
    <row r="108" spans="1:13" x14ac:dyDescent="0.15">
      <c r="A108" s="6" t="s">
        <v>177</v>
      </c>
      <c r="B108" s="6">
        <v>3.4166669999999999</v>
      </c>
      <c r="C108" s="6">
        <v>2.35</v>
      </c>
      <c r="D108" s="6">
        <v>2.5499999999999998</v>
      </c>
      <c r="E108" s="6">
        <v>2.6333329999999999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61</v>
      </c>
      <c r="C109" s="6" t="s">
        <v>99</v>
      </c>
      <c r="D109" s="6" t="s">
        <v>97</v>
      </c>
      <c r="E109" s="6" t="s">
        <v>66</v>
      </c>
      <c r="H109" s="1">
        <f>IF(B109=B110,1,0)</f>
        <v>0</v>
      </c>
      <c r="I109" s="1">
        <f>IF(C109=C110,1,0)</f>
        <v>0</v>
      </c>
      <c r="J109" s="1">
        <f>IF(D109=D110,1,0)</f>
        <v>1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99</v>
      </c>
      <c r="C110" s="6" t="s">
        <v>61</v>
      </c>
      <c r="D110" s="6" t="s">
        <v>97</v>
      </c>
      <c r="E110" s="6" t="s">
        <v>52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96" workbookViewId="0">
      <selection activeCell="A132" sqref="A13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459</v>
      </c>
    </row>
    <row r="3" spans="1:21" x14ac:dyDescent="0.15">
      <c r="A3" s="6" t="s">
        <v>343</v>
      </c>
      <c r="B3" s="6">
        <v>21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460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347</v>
      </c>
      <c r="C5" s="6" t="s">
        <v>348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0</v>
      </c>
      <c r="P5" s="1">
        <f>K95</f>
        <v>1</v>
      </c>
      <c r="Q5" s="1">
        <f>H117</f>
        <v>0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0.62777777777777777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0</v>
      </c>
      <c r="R6" s="1">
        <f>I124</f>
        <v>0</v>
      </c>
      <c r="S6" s="1">
        <f>J124</f>
        <v>0</v>
      </c>
      <c r="T6" s="1">
        <f>K124</f>
        <v>0</v>
      </c>
      <c r="U6" s="1">
        <f>L124</f>
        <v>0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0</v>
      </c>
      <c r="N7" s="1">
        <f>I109</f>
        <v>1</v>
      </c>
      <c r="O7" s="1">
        <f>J109</f>
        <v>1</v>
      </c>
      <c r="P7" s="1">
        <f>K109</f>
        <v>0</v>
      </c>
      <c r="Q7" s="1">
        <f>H131</f>
        <v>0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461</v>
      </c>
      <c r="C14" s="6" t="s">
        <v>462</v>
      </c>
      <c r="D14" s="6" t="s">
        <v>463</v>
      </c>
      <c r="E14" s="6" t="s">
        <v>464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6.7</v>
      </c>
      <c r="C29" s="6">
        <v>4.3333329999999997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3.016667</v>
      </c>
      <c r="C36" s="6">
        <v>2.3333330000000001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392</v>
      </c>
      <c r="C49" s="6" t="s">
        <v>368</v>
      </c>
    </row>
    <row r="50" spans="1:13" x14ac:dyDescent="0.15">
      <c r="A50" s="6" t="s">
        <v>177</v>
      </c>
      <c r="B50" s="6">
        <v>3.85</v>
      </c>
      <c r="C50" s="6">
        <v>3.1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393</v>
      </c>
      <c r="C51" s="6" t="s">
        <v>87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393</v>
      </c>
      <c r="C52" s="6" t="s">
        <v>87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445</v>
      </c>
      <c r="C56" s="6" t="s">
        <v>390</v>
      </c>
    </row>
    <row r="57" spans="1:13" x14ac:dyDescent="0.15">
      <c r="A57" s="6" t="s">
        <v>177</v>
      </c>
      <c r="B57" s="6">
        <v>4.233333</v>
      </c>
      <c r="C57" s="6">
        <v>2.9166669999999999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85</v>
      </c>
      <c r="C58" s="6" t="s">
        <v>64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85</v>
      </c>
      <c r="C59" s="6" t="s">
        <v>64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435</v>
      </c>
      <c r="C63" s="6" t="s">
        <v>366</v>
      </c>
    </row>
    <row r="64" spans="1:13" x14ac:dyDescent="0.15">
      <c r="A64" s="6" t="s">
        <v>177</v>
      </c>
      <c r="B64" s="6">
        <v>4.6333330000000004</v>
      </c>
      <c r="C64" s="6">
        <v>3.4166669999999999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70</v>
      </c>
      <c r="C65" s="6" t="s">
        <v>60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70</v>
      </c>
      <c r="C66" s="6" t="s">
        <v>60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395</v>
      </c>
      <c r="C71" s="6" t="s">
        <v>185</v>
      </c>
      <c r="D71" s="6" t="s">
        <v>189</v>
      </c>
    </row>
    <row r="72" spans="1:13" x14ac:dyDescent="0.15">
      <c r="A72" s="6" t="s">
        <v>177</v>
      </c>
      <c r="B72" s="6">
        <v>3.8833329999999999</v>
      </c>
      <c r="C72" s="6">
        <v>3.6</v>
      </c>
      <c r="D72" s="6">
        <v>3.15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396</v>
      </c>
      <c r="C73" s="6" t="s">
        <v>68</v>
      </c>
      <c r="D73" s="6" t="s">
        <v>94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396</v>
      </c>
      <c r="C74" s="6" t="s">
        <v>68</v>
      </c>
      <c r="D74" s="6" t="s">
        <v>94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201</v>
      </c>
      <c r="C78" s="6" t="s">
        <v>369</v>
      </c>
      <c r="D78" s="6" t="s">
        <v>436</v>
      </c>
    </row>
    <row r="79" spans="1:13" x14ac:dyDescent="0.15">
      <c r="A79" s="6" t="s">
        <v>177</v>
      </c>
      <c r="B79" s="6">
        <v>3.2833329999999998</v>
      </c>
      <c r="C79" s="6">
        <v>3.016667</v>
      </c>
      <c r="D79" s="6">
        <v>2.9166669999999999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67</v>
      </c>
      <c r="C80" s="6" t="s">
        <v>86</v>
      </c>
      <c r="D80" s="6" t="s">
        <v>76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67</v>
      </c>
      <c r="C81" s="6" t="s">
        <v>86</v>
      </c>
      <c r="D81" s="6" t="s">
        <v>76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389</v>
      </c>
      <c r="C85" s="6" t="s">
        <v>394</v>
      </c>
      <c r="D85" s="6" t="s">
        <v>409</v>
      </c>
    </row>
    <row r="86" spans="1:13" x14ac:dyDescent="0.15">
      <c r="A86" s="6" t="s">
        <v>177</v>
      </c>
      <c r="B86" s="6">
        <v>3.983333</v>
      </c>
      <c r="C86" s="6">
        <v>2.9166669999999999</v>
      </c>
      <c r="D86" s="6">
        <v>3.5333329999999998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62</v>
      </c>
      <c r="C87" s="6" t="s">
        <v>82</v>
      </c>
      <c r="D87" s="6" t="s">
        <v>89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62</v>
      </c>
      <c r="C88" s="6" t="s">
        <v>82</v>
      </c>
      <c r="D88" s="6" t="s">
        <v>89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362</v>
      </c>
      <c r="C93" s="6" t="s">
        <v>187</v>
      </c>
      <c r="D93" s="6" t="s">
        <v>360</v>
      </c>
      <c r="E93" s="6" t="s">
        <v>199</v>
      </c>
    </row>
    <row r="94" spans="1:13" x14ac:dyDescent="0.15">
      <c r="A94" s="6" t="s">
        <v>177</v>
      </c>
      <c r="B94" s="6">
        <v>3.9166669999999999</v>
      </c>
      <c r="C94" s="6">
        <v>2.766667</v>
      </c>
      <c r="D94" s="6">
        <v>2.6833330000000002</v>
      </c>
      <c r="E94" s="6">
        <v>3.7833329999999998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81</v>
      </c>
      <c r="C95" s="6" t="s">
        <v>84</v>
      </c>
      <c r="D95" s="6" t="s">
        <v>80</v>
      </c>
      <c r="E95" s="6" t="s">
        <v>59</v>
      </c>
      <c r="H95" s="1">
        <f>IF(B95=B96,1,0)</f>
        <v>1</v>
      </c>
      <c r="I95" s="1">
        <f>IF(C95=C96,1,0)</f>
        <v>1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81</v>
      </c>
      <c r="C96" s="6" t="s">
        <v>84</v>
      </c>
      <c r="D96" s="6" t="s">
        <v>52</v>
      </c>
      <c r="E96" s="6" t="s">
        <v>59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363</v>
      </c>
      <c r="C100" s="6" t="s">
        <v>195</v>
      </c>
      <c r="D100" s="6" t="s">
        <v>391</v>
      </c>
      <c r="E100" s="6" t="s">
        <v>267</v>
      </c>
    </row>
    <row r="101" spans="1:13" x14ac:dyDescent="0.15">
      <c r="A101" s="6" t="s">
        <v>177</v>
      </c>
      <c r="B101" s="6">
        <v>3.9333330000000002</v>
      </c>
      <c r="C101" s="6">
        <v>3.7166670000000002</v>
      </c>
      <c r="D101" s="6">
        <v>2.9666670000000002</v>
      </c>
      <c r="E101" s="6">
        <v>3.7833329999999998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69</v>
      </c>
      <c r="C102" s="6" t="s">
        <v>101</v>
      </c>
      <c r="D102" s="6" t="s">
        <v>66</v>
      </c>
      <c r="E102" s="6" t="s">
        <v>93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69</v>
      </c>
      <c r="C103" s="6" t="s">
        <v>101</v>
      </c>
      <c r="D103" s="6" t="s">
        <v>66</v>
      </c>
      <c r="E103" s="6" t="s">
        <v>93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186</v>
      </c>
      <c r="C107" s="6" t="s">
        <v>361</v>
      </c>
      <c r="D107" s="6" t="s">
        <v>193</v>
      </c>
      <c r="E107" s="6" t="s">
        <v>367</v>
      </c>
    </row>
    <row r="108" spans="1:13" x14ac:dyDescent="0.15">
      <c r="A108" s="6" t="s">
        <v>177</v>
      </c>
      <c r="B108" s="6">
        <v>4.3</v>
      </c>
      <c r="C108" s="6">
        <v>3.35</v>
      </c>
      <c r="D108" s="6">
        <v>3.9166669999999999</v>
      </c>
      <c r="E108" s="6">
        <v>3.35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75</v>
      </c>
      <c r="C109" s="6" t="s">
        <v>95</v>
      </c>
      <c r="D109" s="6" t="s">
        <v>97</v>
      </c>
      <c r="E109" s="6" t="s">
        <v>65</v>
      </c>
      <c r="H109" s="1">
        <f>IF(B109=B110,1,0)</f>
        <v>0</v>
      </c>
      <c r="I109" s="1">
        <f>IF(C109=C110,1,0)</f>
        <v>1</v>
      </c>
      <c r="J109" s="1">
        <f>IF(D109=D110,1,0)</f>
        <v>1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52</v>
      </c>
      <c r="C110" s="6" t="s">
        <v>95</v>
      </c>
      <c r="D110" s="6" t="s">
        <v>97</v>
      </c>
      <c r="E110" s="6" t="s">
        <v>89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203</v>
      </c>
      <c r="C115" s="6" t="s">
        <v>198</v>
      </c>
      <c r="D115" s="6" t="s">
        <v>188</v>
      </c>
      <c r="E115" s="6" t="s">
        <v>200</v>
      </c>
      <c r="F115" s="6" t="s">
        <v>442</v>
      </c>
    </row>
    <row r="116" spans="1:13" x14ac:dyDescent="0.15">
      <c r="A116" s="6" t="s">
        <v>177</v>
      </c>
      <c r="B116" s="6">
        <v>1.2</v>
      </c>
      <c r="C116" s="6">
        <v>0.3</v>
      </c>
      <c r="D116" s="6">
        <v>0.25</v>
      </c>
      <c r="E116" s="6">
        <v>0.2</v>
      </c>
      <c r="F116" s="6">
        <v>0.33333299999999999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90</v>
      </c>
      <c r="C117" s="6" t="s">
        <v>96</v>
      </c>
      <c r="D117" s="6" t="s">
        <v>100</v>
      </c>
      <c r="E117" s="6" t="s">
        <v>77</v>
      </c>
      <c r="F117" s="6" t="s">
        <v>61</v>
      </c>
      <c r="H117" s="1">
        <f>IF(B117=B118,1,0)</f>
        <v>0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9" t="s">
        <v>52</v>
      </c>
      <c r="C118" s="9" t="s">
        <v>52</v>
      </c>
      <c r="D118" s="9" t="s">
        <v>52</v>
      </c>
      <c r="E118" s="9" t="s">
        <v>52</v>
      </c>
      <c r="F118" s="9" t="s">
        <v>52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194</v>
      </c>
      <c r="C122" s="6" t="s">
        <v>191</v>
      </c>
      <c r="D122" s="6" t="s">
        <v>443</v>
      </c>
      <c r="E122" s="6" t="s">
        <v>192</v>
      </c>
      <c r="F122" s="6" t="s">
        <v>365</v>
      </c>
    </row>
    <row r="123" spans="1:13" x14ac:dyDescent="0.15">
      <c r="A123" s="6" t="s">
        <v>177</v>
      </c>
      <c r="B123" s="6">
        <v>1.066667</v>
      </c>
      <c r="C123" s="6">
        <v>1.0333330000000001</v>
      </c>
      <c r="D123" s="6">
        <v>0.51666699999999999</v>
      </c>
      <c r="E123" s="6">
        <v>0.45</v>
      </c>
      <c r="F123" s="6">
        <v>0.36666700000000002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72</v>
      </c>
      <c r="C124" s="6" t="s">
        <v>63</v>
      </c>
      <c r="D124" s="6" t="s">
        <v>78</v>
      </c>
      <c r="E124" s="6" t="s">
        <v>414</v>
      </c>
      <c r="F124" s="6" t="s">
        <v>83</v>
      </c>
      <c r="H124" s="1">
        <f>IF(B124=B125,1,0)</f>
        <v>0</v>
      </c>
      <c r="I124" s="1">
        <f>IF(C124=C125,1,0)</f>
        <v>0</v>
      </c>
      <c r="J124" s="1">
        <f>IF(D124=D125,1,0)</f>
        <v>0</v>
      </c>
      <c r="K124" s="1">
        <f>IF(E124=E125,1,0)</f>
        <v>0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9" t="s">
        <v>52</v>
      </c>
      <c r="C125" s="9" t="s">
        <v>52</v>
      </c>
      <c r="D125" s="9" t="s">
        <v>52</v>
      </c>
      <c r="E125" s="9" t="s">
        <v>52</v>
      </c>
      <c r="F125" s="9" t="s">
        <v>52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196</v>
      </c>
      <c r="C129" s="6" t="s">
        <v>371</v>
      </c>
      <c r="D129" s="6" t="s">
        <v>190</v>
      </c>
      <c r="E129" s="6" t="s">
        <v>444</v>
      </c>
      <c r="F129" s="6" t="s">
        <v>397</v>
      </c>
    </row>
    <row r="130" spans="1:13" x14ac:dyDescent="0.15">
      <c r="A130" s="6" t="s">
        <v>177</v>
      </c>
      <c r="B130" s="6">
        <v>1.0333330000000001</v>
      </c>
      <c r="C130" s="6">
        <v>1.5333330000000001</v>
      </c>
      <c r="D130" s="6">
        <v>0.75</v>
      </c>
      <c r="E130" s="6">
        <v>0.48333300000000001</v>
      </c>
      <c r="F130" s="6">
        <v>1.4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74</v>
      </c>
      <c r="C131" s="6" t="s">
        <v>88</v>
      </c>
      <c r="D131" s="6" t="s">
        <v>99</v>
      </c>
      <c r="E131" s="6" t="s">
        <v>91</v>
      </c>
      <c r="F131" s="6" t="s">
        <v>98</v>
      </c>
      <c r="H131" s="1">
        <f>IF(B131=B132,1,0)</f>
        <v>0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9" t="s">
        <v>52</v>
      </c>
      <c r="C132" s="9" t="s">
        <v>52</v>
      </c>
      <c r="D132" s="9" t="s">
        <v>52</v>
      </c>
      <c r="E132" s="9" t="s">
        <v>52</v>
      </c>
      <c r="F132" s="9" t="s">
        <v>52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9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268</v>
      </c>
    </row>
    <row r="3" spans="1:21" x14ac:dyDescent="0.15">
      <c r="A3" s="6" t="s">
        <v>343</v>
      </c>
      <c r="B3" s="6">
        <v>21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460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269</v>
      </c>
      <c r="C5" s="6" t="s">
        <v>270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0</v>
      </c>
      <c r="P5" s="1">
        <f>K95</f>
        <v>0</v>
      </c>
      <c r="Q5" s="1">
        <f>H117</f>
        <v>0</v>
      </c>
      <c r="R5" s="1">
        <f>I117</f>
        <v>0</v>
      </c>
      <c r="S5" s="1">
        <f>J117</f>
        <v>0</v>
      </c>
      <c r="T5" s="1">
        <f>K117</f>
        <v>1</v>
      </c>
      <c r="U5" s="1">
        <f>L117</f>
        <v>1</v>
      </c>
    </row>
    <row r="6" spans="1:21" x14ac:dyDescent="0.15">
      <c r="A6" s="6" t="s">
        <v>349</v>
      </c>
      <c r="B6" s="7">
        <v>0.44236111111111115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0</v>
      </c>
      <c r="K6" s="1">
        <f>I80</f>
        <v>0</v>
      </c>
      <c r="L6" s="1">
        <f>J80</f>
        <v>1</v>
      </c>
      <c r="M6" s="1">
        <f>H102</f>
        <v>0</v>
      </c>
      <c r="N6" s="1">
        <f>I102</f>
        <v>0</v>
      </c>
      <c r="O6" s="1">
        <f>J102</f>
        <v>1</v>
      </c>
      <c r="P6" s="1">
        <f>K102</f>
        <v>1</v>
      </c>
      <c r="Q6" s="1">
        <f>H124</f>
        <v>0</v>
      </c>
      <c r="R6" s="1">
        <f>I124</f>
        <v>0</v>
      </c>
      <c r="S6" s="1">
        <f>J124</f>
        <v>0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0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0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271</v>
      </c>
      <c r="C14" s="6" t="s">
        <v>272</v>
      </c>
      <c r="D14" s="6" t="s">
        <v>273</v>
      </c>
      <c r="E14" s="6" t="s">
        <v>274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5.85</v>
      </c>
      <c r="C29" s="6">
        <v>2.7166670000000002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2.3666670000000001</v>
      </c>
      <c r="C36" s="6">
        <v>2.266667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1</v>
      </c>
      <c r="C38" s="6" t="s">
        <v>58</v>
      </c>
    </row>
    <row r="39" spans="1:4" x14ac:dyDescent="0.15">
      <c r="A39" s="6" t="s">
        <v>173</v>
      </c>
      <c r="B39" s="6" t="s">
        <v>425</v>
      </c>
    </row>
    <row r="40" spans="1:4" x14ac:dyDescent="0.15">
      <c r="A40" s="6" t="s">
        <v>2</v>
      </c>
      <c r="B40" s="8">
        <v>37287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362</v>
      </c>
      <c r="C49" s="6" t="s">
        <v>189</v>
      </c>
    </row>
    <row r="50" spans="1:13" x14ac:dyDescent="0.15">
      <c r="A50" s="6" t="s">
        <v>177</v>
      </c>
      <c r="B50" s="6">
        <v>3.25</v>
      </c>
      <c r="C50" s="6">
        <v>3.733333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432</v>
      </c>
      <c r="C51" s="6" t="s">
        <v>38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432</v>
      </c>
      <c r="C52" s="6" t="s">
        <v>38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187</v>
      </c>
      <c r="C56" s="6" t="s">
        <v>363</v>
      </c>
    </row>
    <row r="57" spans="1:13" x14ac:dyDescent="0.15">
      <c r="A57" s="6" t="s">
        <v>177</v>
      </c>
      <c r="B57" s="6">
        <v>3.0666669999999998</v>
      </c>
      <c r="C57" s="6">
        <v>3.266667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431</v>
      </c>
      <c r="C58" s="6" t="s">
        <v>71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431</v>
      </c>
      <c r="C59" s="6" t="s">
        <v>71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200</v>
      </c>
      <c r="C63" s="6" t="s">
        <v>201</v>
      </c>
    </row>
    <row r="64" spans="1:13" x14ac:dyDescent="0.15">
      <c r="A64" s="6" t="s">
        <v>177</v>
      </c>
      <c r="B64" s="6">
        <v>3.6333329999999999</v>
      </c>
      <c r="C64" s="6">
        <v>2.5833330000000001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423</v>
      </c>
      <c r="C65" s="6" t="s">
        <v>12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423</v>
      </c>
      <c r="C66" s="6" t="s">
        <v>12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267</v>
      </c>
      <c r="C71" s="6" t="s">
        <v>194</v>
      </c>
      <c r="D71" s="6" t="s">
        <v>203</v>
      </c>
    </row>
    <row r="72" spans="1:13" x14ac:dyDescent="0.15">
      <c r="A72" s="6" t="s">
        <v>177</v>
      </c>
      <c r="B72" s="6">
        <v>3.266667</v>
      </c>
      <c r="C72" s="6">
        <v>2.7</v>
      </c>
      <c r="D72" s="6">
        <v>2.5666669999999998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37</v>
      </c>
      <c r="C73" s="6" t="s">
        <v>205</v>
      </c>
      <c r="D73" s="6" t="s">
        <v>207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37</v>
      </c>
      <c r="C74" s="6" t="s">
        <v>205</v>
      </c>
      <c r="D74" s="6" t="s">
        <v>207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368</v>
      </c>
      <c r="C78" s="6" t="s">
        <v>191</v>
      </c>
      <c r="D78" s="6" t="s">
        <v>371</v>
      </c>
    </row>
    <row r="79" spans="1:13" x14ac:dyDescent="0.15">
      <c r="A79" s="6" t="s">
        <v>177</v>
      </c>
      <c r="B79" s="6">
        <v>4.05</v>
      </c>
      <c r="C79" s="6">
        <v>2.4666670000000002</v>
      </c>
      <c r="D79" s="6">
        <v>3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20</v>
      </c>
      <c r="C80" s="6" t="s">
        <v>15</v>
      </c>
      <c r="D80" s="6" t="s">
        <v>256</v>
      </c>
      <c r="H80" s="1">
        <f>IF(B80=B81,1,0)</f>
        <v>0</v>
      </c>
      <c r="I80" s="1">
        <f>IF(C80=C81,1,0)</f>
        <v>0</v>
      </c>
      <c r="J80" s="1">
        <f>IF(D80=D81,1,0)</f>
        <v>1</v>
      </c>
      <c r="M80" s="1">
        <f>IF(SUM(H80:L80)=3,1,0)</f>
        <v>0</v>
      </c>
    </row>
    <row r="81" spans="1:13" x14ac:dyDescent="0.15">
      <c r="A81" s="6" t="s">
        <v>181</v>
      </c>
      <c r="B81" s="6" t="s">
        <v>52</v>
      </c>
      <c r="C81" s="6" t="s">
        <v>20</v>
      </c>
      <c r="D81" s="6" t="s">
        <v>256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389</v>
      </c>
      <c r="C85" s="6" t="s">
        <v>397</v>
      </c>
      <c r="D85" s="6" t="s">
        <v>198</v>
      </c>
    </row>
    <row r="86" spans="1:13" x14ac:dyDescent="0.15">
      <c r="A86" s="6" t="s">
        <v>177</v>
      </c>
      <c r="B86" s="6">
        <v>3.2</v>
      </c>
      <c r="C86" s="6">
        <v>3</v>
      </c>
      <c r="D86" s="6">
        <v>2.7166670000000002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22</v>
      </c>
      <c r="C87" s="6" t="s">
        <v>28</v>
      </c>
      <c r="D87" s="6" t="s">
        <v>334</v>
      </c>
      <c r="H87" s="1">
        <f>IF(B87=B88,1,0)</f>
        <v>1</v>
      </c>
      <c r="I87" s="1">
        <f>IF(C87=C88,1,0)</f>
        <v>0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22</v>
      </c>
      <c r="C88" s="6" t="s">
        <v>96</v>
      </c>
      <c r="D88" s="6" t="s">
        <v>334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37315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444</v>
      </c>
      <c r="C93" s="6" t="s">
        <v>394</v>
      </c>
      <c r="D93" s="6" t="s">
        <v>185</v>
      </c>
      <c r="E93" s="6" t="s">
        <v>391</v>
      </c>
    </row>
    <row r="94" spans="1:13" x14ac:dyDescent="0.15">
      <c r="A94" s="6" t="s">
        <v>177</v>
      </c>
      <c r="B94" s="6">
        <v>2.983333</v>
      </c>
      <c r="C94" s="6">
        <v>2.5499999999999998</v>
      </c>
      <c r="D94" s="6">
        <v>3.1333329999999999</v>
      </c>
      <c r="E94" s="6">
        <v>2.7833329999999998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260</v>
      </c>
      <c r="C95" s="6" t="s">
        <v>27</v>
      </c>
      <c r="D95" s="6" t="s">
        <v>8</v>
      </c>
      <c r="E95" s="6" t="s">
        <v>421</v>
      </c>
      <c r="H95" s="1">
        <f>IF(B95=B96,1,0)</f>
        <v>1</v>
      </c>
      <c r="I95" s="1">
        <f>IF(C95=C96,1,0)</f>
        <v>1</v>
      </c>
      <c r="J95" s="1">
        <f>IF(D95=D96,1,0)</f>
        <v>0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260</v>
      </c>
      <c r="C96" s="6" t="s">
        <v>27</v>
      </c>
      <c r="D96" s="6" t="s">
        <v>52</v>
      </c>
      <c r="E96" s="6" t="s">
        <v>8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364</v>
      </c>
      <c r="C100" s="6" t="s">
        <v>199</v>
      </c>
      <c r="D100" s="6" t="s">
        <v>445</v>
      </c>
      <c r="E100" s="6" t="s">
        <v>366</v>
      </c>
    </row>
    <row r="101" spans="1:13" x14ac:dyDescent="0.15">
      <c r="A101" s="6" t="s">
        <v>177</v>
      </c>
      <c r="B101" s="6">
        <v>3.9333330000000002</v>
      </c>
      <c r="C101" s="6">
        <v>2.6666669999999999</v>
      </c>
      <c r="D101" s="6">
        <v>2.8833329999999999</v>
      </c>
      <c r="E101" s="6">
        <v>2.9333330000000002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420</v>
      </c>
      <c r="C102" s="6" t="s">
        <v>7</v>
      </c>
      <c r="D102" s="6" t="s">
        <v>47</v>
      </c>
      <c r="E102" s="6" t="s">
        <v>433</v>
      </c>
      <c r="H102" s="1">
        <f>IF(B102=B103,1,0)</f>
        <v>0</v>
      </c>
      <c r="I102" s="1">
        <f>IF(C102=C103,1,0)</f>
        <v>0</v>
      </c>
      <c r="J102" s="1">
        <f>IF(D102=D103,1,0)</f>
        <v>1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59</v>
      </c>
      <c r="C103" s="6" t="s">
        <v>52</v>
      </c>
      <c r="D103" s="6" t="s">
        <v>47</v>
      </c>
      <c r="E103" s="6" t="s">
        <v>433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436</v>
      </c>
      <c r="C107" s="6" t="s">
        <v>442</v>
      </c>
      <c r="D107" s="6" t="s">
        <v>190</v>
      </c>
      <c r="E107" s="6" t="s">
        <v>390</v>
      </c>
    </row>
    <row r="108" spans="1:13" x14ac:dyDescent="0.15">
      <c r="A108" s="6" t="s">
        <v>177</v>
      </c>
      <c r="B108" s="6">
        <v>2.5666669999999998</v>
      </c>
      <c r="C108" s="6">
        <v>2.6833330000000002</v>
      </c>
      <c r="D108" s="6">
        <v>2.8333330000000001</v>
      </c>
      <c r="E108" s="6">
        <v>2.733333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49</v>
      </c>
      <c r="C109" s="6" t="s">
        <v>258</v>
      </c>
      <c r="D109" s="6" t="s">
        <v>422</v>
      </c>
      <c r="E109" s="6" t="s">
        <v>16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49</v>
      </c>
      <c r="C110" s="6" t="s">
        <v>258</v>
      </c>
      <c r="D110" s="6" t="s">
        <v>422</v>
      </c>
      <c r="E110" s="6" t="s">
        <v>16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369</v>
      </c>
      <c r="C115" s="6" t="s">
        <v>392</v>
      </c>
      <c r="D115" s="6" t="s">
        <v>409</v>
      </c>
      <c r="E115" s="6" t="s">
        <v>188</v>
      </c>
      <c r="F115" s="6" t="s">
        <v>443</v>
      </c>
    </row>
    <row r="116" spans="1:13" x14ac:dyDescent="0.15">
      <c r="A116" s="6" t="s">
        <v>177</v>
      </c>
      <c r="B116" s="6">
        <v>3.5333329999999998</v>
      </c>
      <c r="C116" s="6">
        <v>2.4500000000000002</v>
      </c>
      <c r="D116" s="6">
        <v>2.5333329999999998</v>
      </c>
      <c r="E116" s="6">
        <v>2.733333</v>
      </c>
      <c r="F116" s="6">
        <v>3.0833330000000001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413</v>
      </c>
      <c r="C117" s="6" t="s">
        <v>206</v>
      </c>
      <c r="D117" s="6" t="s">
        <v>21</v>
      </c>
      <c r="E117" s="6" t="s">
        <v>102</v>
      </c>
      <c r="F117" s="6" t="s">
        <v>335</v>
      </c>
      <c r="H117" s="1">
        <f>IF(B117=B118,1,0)</f>
        <v>0</v>
      </c>
      <c r="I117" s="1">
        <f>IF(C117=C118,1,0)</f>
        <v>0</v>
      </c>
      <c r="J117" s="1">
        <f>IF(D117=D118,1,0)</f>
        <v>0</v>
      </c>
      <c r="K117" s="1">
        <f>IF(E117=E118,1,0)</f>
        <v>1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52</v>
      </c>
      <c r="C118" s="6" t="s">
        <v>52</v>
      </c>
      <c r="D118" s="6" t="s">
        <v>413</v>
      </c>
      <c r="E118" s="6" t="s">
        <v>102</v>
      </c>
      <c r="F118" s="6" t="s">
        <v>335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361</v>
      </c>
      <c r="C122" s="6" t="s">
        <v>186</v>
      </c>
      <c r="D122" s="6" t="s">
        <v>365</v>
      </c>
      <c r="E122" s="6" t="s">
        <v>196</v>
      </c>
      <c r="F122" s="6" t="s">
        <v>370</v>
      </c>
    </row>
    <row r="123" spans="1:13" x14ac:dyDescent="0.15">
      <c r="A123" s="6" t="s">
        <v>177</v>
      </c>
      <c r="B123" s="6">
        <v>3.35</v>
      </c>
      <c r="C123" s="6">
        <v>2.766667</v>
      </c>
      <c r="D123" s="6">
        <v>2.8333330000000001</v>
      </c>
      <c r="E123" s="6">
        <v>3.15</v>
      </c>
      <c r="F123" s="6">
        <v>2.7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259</v>
      </c>
      <c r="C124" s="6" t="s">
        <v>412</v>
      </c>
      <c r="D124" s="6" t="s">
        <v>11</v>
      </c>
      <c r="E124" s="6" t="s">
        <v>39</v>
      </c>
      <c r="F124" s="6" t="s">
        <v>36</v>
      </c>
      <c r="H124" s="1">
        <f>IF(B124=B125,1,0)</f>
        <v>0</v>
      </c>
      <c r="I124" s="1">
        <f>IF(C124=C125,1,0)</f>
        <v>0</v>
      </c>
      <c r="J124" s="1">
        <f>IF(D124=D125,1,0)</f>
        <v>0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52</v>
      </c>
      <c r="C125" s="6" t="s">
        <v>52</v>
      </c>
      <c r="D125" s="6" t="s">
        <v>39</v>
      </c>
      <c r="E125" s="6" t="s">
        <v>11</v>
      </c>
      <c r="F125" s="6" t="s">
        <v>36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395</v>
      </c>
      <c r="C129" s="6" t="s">
        <v>367</v>
      </c>
      <c r="D129" s="6" t="s">
        <v>360</v>
      </c>
      <c r="E129" s="6" t="s">
        <v>193</v>
      </c>
      <c r="F129" s="6" t="s">
        <v>435</v>
      </c>
    </row>
    <row r="130" spans="1:13" x14ac:dyDescent="0.15">
      <c r="A130" s="6" t="s">
        <v>177</v>
      </c>
      <c r="B130" s="6">
        <v>3.1833330000000002</v>
      </c>
      <c r="C130" s="6">
        <v>2.733333</v>
      </c>
      <c r="D130" s="6">
        <v>2.8333330000000001</v>
      </c>
      <c r="E130" s="6">
        <v>3.4166669999999999</v>
      </c>
      <c r="F130" s="6">
        <v>2.75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40</v>
      </c>
      <c r="C131" s="6" t="s">
        <v>257</v>
      </c>
      <c r="D131" s="6" t="s">
        <v>430</v>
      </c>
      <c r="E131" s="6" t="s">
        <v>26</v>
      </c>
      <c r="F131" s="6" t="s">
        <v>48</v>
      </c>
      <c r="H131" s="1">
        <f>IF(B131=B132,1,0)</f>
        <v>0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6" t="s">
        <v>430</v>
      </c>
      <c r="C132" s="6" t="s">
        <v>40</v>
      </c>
      <c r="D132" s="6" t="s">
        <v>52</v>
      </c>
      <c r="E132" s="6" t="s">
        <v>52</v>
      </c>
      <c r="F132" s="6" t="s">
        <v>70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78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275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269</v>
      </c>
      <c r="C5" s="6" t="s">
        <v>270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0</v>
      </c>
      <c r="P5" s="1">
        <f>K95</f>
        <v>0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0.46527777777777773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0</v>
      </c>
      <c r="K6" s="1">
        <f>I80</f>
        <v>0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0</v>
      </c>
      <c r="P6" s="1">
        <f>K102</f>
        <v>1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0</v>
      </c>
      <c r="P7" s="1">
        <f>K109</f>
        <v>0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276</v>
      </c>
      <c r="C14" s="6" t="s">
        <v>277</v>
      </c>
      <c r="D14" s="6" t="s">
        <v>448</v>
      </c>
      <c r="E14" s="6" t="s">
        <v>278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6.0333329999999998</v>
      </c>
      <c r="C29" s="6">
        <v>3.7166670000000002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3.75</v>
      </c>
      <c r="C36" s="6">
        <v>2.5499999999999998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46</v>
      </c>
      <c r="C49" s="6" t="s">
        <v>43</v>
      </c>
    </row>
    <row r="50" spans="1:13" x14ac:dyDescent="0.15">
      <c r="A50" s="6" t="s">
        <v>177</v>
      </c>
      <c r="B50" s="6">
        <v>3.0333329999999998</v>
      </c>
      <c r="C50" s="6">
        <v>2.6333329999999999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51</v>
      </c>
      <c r="C51" s="6" t="s">
        <v>48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51</v>
      </c>
      <c r="C52" s="6" t="s">
        <v>48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263</v>
      </c>
      <c r="C56" s="6" t="s">
        <v>14</v>
      </c>
    </row>
    <row r="57" spans="1:13" x14ac:dyDescent="0.15">
      <c r="A57" s="6" t="s">
        <v>177</v>
      </c>
      <c r="B57" s="6">
        <v>3.7</v>
      </c>
      <c r="C57" s="6">
        <v>3.7833329999999998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36</v>
      </c>
      <c r="C58" s="6" t="s">
        <v>16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36</v>
      </c>
      <c r="C59" s="6" t="s">
        <v>16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19</v>
      </c>
      <c r="C63" s="6" t="s">
        <v>25</v>
      </c>
    </row>
    <row r="64" spans="1:13" x14ac:dyDescent="0.15">
      <c r="A64" s="6" t="s">
        <v>177</v>
      </c>
      <c r="B64" s="6">
        <v>4.2</v>
      </c>
      <c r="C64" s="6">
        <v>3.983333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22</v>
      </c>
      <c r="C65" s="6" t="s">
        <v>28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22</v>
      </c>
      <c r="C66" s="6" t="s">
        <v>28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24</v>
      </c>
      <c r="C71" s="6" t="s">
        <v>255</v>
      </c>
      <c r="D71" s="6" t="s">
        <v>417</v>
      </c>
    </row>
    <row r="72" spans="1:13" x14ac:dyDescent="0.15">
      <c r="A72" s="6" t="s">
        <v>177</v>
      </c>
      <c r="B72" s="6">
        <v>3.4</v>
      </c>
      <c r="C72" s="6">
        <v>4.1666670000000003</v>
      </c>
      <c r="D72" s="6">
        <v>4.2833329999999998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27</v>
      </c>
      <c r="C73" s="6" t="s">
        <v>260</v>
      </c>
      <c r="D73" s="6" t="s">
        <v>421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27</v>
      </c>
      <c r="C74" s="6" t="s">
        <v>260</v>
      </c>
      <c r="D74" s="6" t="s">
        <v>421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18</v>
      </c>
      <c r="C78" s="6" t="s">
        <v>44</v>
      </c>
      <c r="D78" s="6" t="s">
        <v>13</v>
      </c>
    </row>
    <row r="79" spans="1:13" x14ac:dyDescent="0.15">
      <c r="A79" s="6" t="s">
        <v>177</v>
      </c>
      <c r="B79" s="6">
        <v>3.4</v>
      </c>
      <c r="C79" s="6">
        <v>2.9666670000000002</v>
      </c>
      <c r="D79" s="6">
        <v>3.3333330000000001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21</v>
      </c>
      <c r="C80" s="6" t="s">
        <v>49</v>
      </c>
      <c r="D80" s="6" t="s">
        <v>15</v>
      </c>
      <c r="H80" s="1">
        <f>IF(B80=B81,1,0)</f>
        <v>0</v>
      </c>
      <c r="I80" s="1">
        <f>IF(C80=C81,1,0)</f>
        <v>0</v>
      </c>
      <c r="J80" s="1">
        <f>IF(D80=D81,1,0)</f>
        <v>1</v>
      </c>
      <c r="M80" s="1">
        <f>IF(SUM(H80:L80)=3,1,0)</f>
        <v>0</v>
      </c>
    </row>
    <row r="81" spans="1:13" x14ac:dyDescent="0.15">
      <c r="A81" s="6" t="s">
        <v>181</v>
      </c>
      <c r="B81" s="6" t="s">
        <v>39</v>
      </c>
      <c r="C81" s="6" t="s">
        <v>36</v>
      </c>
      <c r="D81" s="6" t="s">
        <v>15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5</v>
      </c>
      <c r="C85" s="6" t="s">
        <v>210</v>
      </c>
      <c r="D85" s="6" t="s">
        <v>209</v>
      </c>
    </row>
    <row r="86" spans="1:13" x14ac:dyDescent="0.15">
      <c r="A86" s="6" t="s">
        <v>177</v>
      </c>
      <c r="B86" s="6">
        <v>2.9333330000000002</v>
      </c>
      <c r="C86" s="6">
        <v>2.7833329999999998</v>
      </c>
      <c r="D86" s="6">
        <v>3.8333330000000001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7</v>
      </c>
      <c r="C87" s="6" t="s">
        <v>413</v>
      </c>
      <c r="D87" s="6" t="s">
        <v>412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7</v>
      </c>
      <c r="C88" s="6" t="s">
        <v>413</v>
      </c>
      <c r="D88" s="6" t="s">
        <v>412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419</v>
      </c>
      <c r="C93" s="6" t="s">
        <v>336</v>
      </c>
      <c r="D93" s="6" t="s">
        <v>415</v>
      </c>
      <c r="E93" s="6" t="s">
        <v>252</v>
      </c>
    </row>
    <row r="94" spans="1:13" x14ac:dyDescent="0.15">
      <c r="A94" s="6" t="s">
        <v>177</v>
      </c>
      <c r="B94" s="6">
        <v>2.6333329999999999</v>
      </c>
      <c r="C94" s="6">
        <v>2.983333</v>
      </c>
      <c r="D94" s="6">
        <v>2.5</v>
      </c>
      <c r="E94" s="6">
        <v>2.95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423</v>
      </c>
      <c r="C95" s="6" t="s">
        <v>420</v>
      </c>
      <c r="D95" s="6" t="s">
        <v>71</v>
      </c>
      <c r="E95" s="6" t="s">
        <v>257</v>
      </c>
      <c r="H95" s="1">
        <f>IF(B95=B96,1,0)</f>
        <v>1</v>
      </c>
      <c r="I95" s="1">
        <f>IF(C95=C96,1,0)</f>
        <v>1</v>
      </c>
      <c r="J95" s="1">
        <f>IF(D95=D96,1,0)</f>
        <v>0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423</v>
      </c>
      <c r="C96" s="6" t="s">
        <v>420</v>
      </c>
      <c r="D96" s="6" t="s">
        <v>279</v>
      </c>
      <c r="E96" s="6" t="s">
        <v>71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6</v>
      </c>
      <c r="C100" s="6" t="s">
        <v>29</v>
      </c>
      <c r="D100" s="6" t="s">
        <v>254</v>
      </c>
      <c r="E100" s="6" t="s">
        <v>23</v>
      </c>
    </row>
    <row r="101" spans="1:13" x14ac:dyDescent="0.15">
      <c r="A101" s="6" t="s">
        <v>177</v>
      </c>
      <c r="B101" s="6">
        <v>3.8833329999999999</v>
      </c>
      <c r="C101" s="6">
        <v>3.35</v>
      </c>
      <c r="D101" s="6">
        <v>3.6</v>
      </c>
      <c r="E101" s="6">
        <v>2.8333330000000001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8</v>
      </c>
      <c r="C102" s="6" t="s">
        <v>205</v>
      </c>
      <c r="D102" s="6" t="s">
        <v>259</v>
      </c>
      <c r="E102" s="6" t="s">
        <v>26</v>
      </c>
      <c r="H102" s="1">
        <f>IF(B102=B103,1,0)</f>
        <v>1</v>
      </c>
      <c r="I102" s="1">
        <f>IF(C102=C103,1,0)</f>
        <v>1</v>
      </c>
      <c r="J102" s="1">
        <f>IF(D102=D103,1,0)</f>
        <v>0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8</v>
      </c>
      <c r="C103" s="6" t="s">
        <v>205</v>
      </c>
      <c r="D103" s="6" t="s">
        <v>280</v>
      </c>
      <c r="E103" s="6" t="s">
        <v>26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9</v>
      </c>
      <c r="C107" s="6" t="s">
        <v>427</v>
      </c>
      <c r="D107" s="6" t="s">
        <v>264</v>
      </c>
      <c r="E107" s="6" t="s">
        <v>265</v>
      </c>
    </row>
    <row r="108" spans="1:13" x14ac:dyDescent="0.15">
      <c r="A108" s="6" t="s">
        <v>177</v>
      </c>
      <c r="B108" s="6">
        <v>3.55</v>
      </c>
      <c r="C108" s="6">
        <v>3.1166670000000001</v>
      </c>
      <c r="D108" s="6">
        <v>3.3666670000000001</v>
      </c>
      <c r="E108" s="6">
        <v>3.1666669999999999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11</v>
      </c>
      <c r="C109" s="6" t="s">
        <v>431</v>
      </c>
      <c r="D109" s="6" t="s">
        <v>37</v>
      </c>
      <c r="E109" s="6" t="s">
        <v>38</v>
      </c>
      <c r="H109" s="1">
        <f>IF(B109=B110,1,0)</f>
        <v>1</v>
      </c>
      <c r="I109" s="1">
        <f>IF(C109=C110,1,0)</f>
        <v>1</v>
      </c>
      <c r="J109" s="1">
        <f>IF(D109=D110,1,0)</f>
        <v>0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11</v>
      </c>
      <c r="C110" s="6" t="s">
        <v>431</v>
      </c>
      <c r="D110" s="6" t="s">
        <v>52</v>
      </c>
      <c r="E110" s="6" t="s">
        <v>257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opLeftCell="A11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281</v>
      </c>
    </row>
    <row r="3" spans="1:21" x14ac:dyDescent="0.15">
      <c r="A3" s="6" t="s">
        <v>343</v>
      </c>
      <c r="B3" s="6">
        <v>25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282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269</v>
      </c>
      <c r="C5" s="6" t="s">
        <v>270</v>
      </c>
      <c r="D5" s="6">
        <v>2005</v>
      </c>
      <c r="F5" s="1"/>
      <c r="G5" s="3" t="s">
        <v>332</v>
      </c>
      <c r="H5" s="1">
        <f>H51</f>
        <v>0</v>
      </c>
      <c r="I5" s="1">
        <f>I51</f>
        <v>1</v>
      </c>
      <c r="J5" s="1">
        <f>H73</f>
        <v>0</v>
      </c>
      <c r="K5" s="1">
        <f>I73</f>
        <v>0</v>
      </c>
      <c r="L5" s="1">
        <f>J73</f>
        <v>1</v>
      </c>
      <c r="M5" s="1" t="s">
        <v>416</v>
      </c>
      <c r="N5" s="1" t="s">
        <v>416</v>
      </c>
      <c r="O5" s="1" t="s">
        <v>416</v>
      </c>
      <c r="P5" s="1" t="s">
        <v>416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0.50555555555555554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0</v>
      </c>
      <c r="L6" s="1">
        <f>J80</f>
        <v>1</v>
      </c>
      <c r="M6" s="1" t="s">
        <v>416</v>
      </c>
      <c r="N6" s="1" t="s">
        <v>416</v>
      </c>
      <c r="O6" s="1" t="s">
        <v>416</v>
      </c>
      <c r="P6" s="1" t="s">
        <v>416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0</v>
      </c>
      <c r="I7" s="1">
        <f>I65</f>
        <v>1</v>
      </c>
      <c r="J7" s="1">
        <f>H87</f>
        <v>0</v>
      </c>
      <c r="K7" s="1">
        <f>I87</f>
        <v>0</v>
      </c>
      <c r="L7" s="1">
        <f>J87</f>
        <v>0</v>
      </c>
      <c r="M7" s="1" t="s">
        <v>416</v>
      </c>
      <c r="N7" s="1" t="s">
        <v>416</v>
      </c>
      <c r="O7" s="1" t="s">
        <v>416</v>
      </c>
      <c r="P7" s="1" t="s">
        <v>416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283</v>
      </c>
      <c r="C14" s="6" t="s">
        <v>284</v>
      </c>
      <c r="D14" s="6" t="s">
        <v>285</v>
      </c>
      <c r="E14" s="6" t="s">
        <v>286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3.016667</v>
      </c>
      <c r="C29" s="6">
        <v>2.8333330000000001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179</v>
      </c>
      <c r="C31" s="6" t="s">
        <v>56</v>
      </c>
    </row>
    <row r="32" spans="1:4" x14ac:dyDescent="0.15">
      <c r="A32" s="6" t="s">
        <v>173</v>
      </c>
      <c r="B32" s="6" t="s">
        <v>425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2.3166669999999998</v>
      </c>
      <c r="C36" s="6">
        <v>2.4500000000000002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413</v>
      </c>
    </row>
    <row r="39" spans="1:4" x14ac:dyDescent="0.15">
      <c r="A39" s="6" t="s">
        <v>173</v>
      </c>
      <c r="B39" s="6" t="s">
        <v>425</v>
      </c>
    </row>
    <row r="40" spans="1:4" x14ac:dyDescent="0.15">
      <c r="A40" s="6" t="s">
        <v>2</v>
      </c>
      <c r="B40" s="8" t="s">
        <v>287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46</v>
      </c>
      <c r="C49" s="6" t="s">
        <v>204</v>
      </c>
    </row>
    <row r="50" spans="1:13" x14ac:dyDescent="0.15">
      <c r="A50" s="6" t="s">
        <v>177</v>
      </c>
      <c r="B50" s="6">
        <v>2.6833330000000002</v>
      </c>
      <c r="C50" s="6">
        <v>3.7833329999999998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101</v>
      </c>
      <c r="C51" s="6" t="s">
        <v>74</v>
      </c>
      <c r="H51" s="1">
        <f>IF(B51=B52,1,0)</f>
        <v>0</v>
      </c>
      <c r="I51" s="1">
        <f>IF(C51=C52,1,0)</f>
        <v>1</v>
      </c>
      <c r="M51" s="1">
        <f>IF(SUM(H51:L51)=2,1,0)</f>
        <v>0</v>
      </c>
    </row>
    <row r="52" spans="1:13" x14ac:dyDescent="0.15">
      <c r="A52" s="6" t="s">
        <v>181</v>
      </c>
      <c r="B52" s="6" t="s">
        <v>52</v>
      </c>
      <c r="C52" s="6" t="s">
        <v>74</v>
      </c>
    </row>
    <row r="53" spans="1:13" x14ac:dyDescent="0.15">
      <c r="A53" s="6" t="s">
        <v>173</v>
      </c>
      <c r="B53" s="6" t="s">
        <v>425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417</v>
      </c>
      <c r="C56" s="6" t="s">
        <v>43</v>
      </c>
    </row>
    <row r="57" spans="1:13" x14ac:dyDescent="0.15">
      <c r="A57" s="6" t="s">
        <v>177</v>
      </c>
      <c r="B57" s="6">
        <v>3.25</v>
      </c>
      <c r="C57" s="6">
        <v>2.516667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80</v>
      </c>
      <c r="C58" s="6" t="s">
        <v>98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80</v>
      </c>
      <c r="C59" s="6" t="s">
        <v>98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265</v>
      </c>
      <c r="C63" s="6" t="s">
        <v>266</v>
      </c>
    </row>
    <row r="64" spans="1:13" x14ac:dyDescent="0.15">
      <c r="A64" s="6" t="s">
        <v>177</v>
      </c>
      <c r="B64" s="6">
        <v>2.4500000000000002</v>
      </c>
      <c r="C64" s="6">
        <v>2.7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94</v>
      </c>
      <c r="C65" s="6" t="s">
        <v>95</v>
      </c>
      <c r="H65" s="1">
        <f>IF(B65=B66,1,0)</f>
        <v>0</v>
      </c>
      <c r="I65" s="1">
        <f>IF(C65=C66,1,0)</f>
        <v>1</v>
      </c>
      <c r="M65" s="1">
        <f>IF(SUM(H65:L65)=2,1,0)</f>
        <v>0</v>
      </c>
    </row>
    <row r="66" spans="1:13" x14ac:dyDescent="0.15">
      <c r="A66" s="6" t="s">
        <v>181</v>
      </c>
      <c r="B66" s="6" t="s">
        <v>16</v>
      </c>
      <c r="C66" s="6" t="s">
        <v>95</v>
      </c>
    </row>
    <row r="67" spans="1:13" x14ac:dyDescent="0.15">
      <c r="A67" s="6" t="s">
        <v>173</v>
      </c>
      <c r="B67" s="6" t="s">
        <v>425</v>
      </c>
    </row>
    <row r="68" spans="1:13" x14ac:dyDescent="0.15">
      <c r="A68" s="6" t="s">
        <v>2</v>
      </c>
      <c r="B68" s="8">
        <v>37315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339</v>
      </c>
      <c r="C71" s="6" t="s">
        <v>10</v>
      </c>
      <c r="D71" s="6" t="s">
        <v>251</v>
      </c>
    </row>
    <row r="72" spans="1:13" x14ac:dyDescent="0.15">
      <c r="A72" s="6" t="s">
        <v>177</v>
      </c>
      <c r="B72" s="6">
        <v>3.9166669999999999</v>
      </c>
      <c r="C72" s="6">
        <v>3.05</v>
      </c>
      <c r="D72" s="6">
        <v>3.1833330000000002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414</v>
      </c>
      <c r="C73" s="6" t="s">
        <v>62</v>
      </c>
      <c r="D73" s="6" t="s">
        <v>87</v>
      </c>
      <c r="H73" s="1">
        <f>IF(B73=B74,1,0)</f>
        <v>0</v>
      </c>
      <c r="I73" s="1">
        <f>IF(C73=C74,1,0)</f>
        <v>0</v>
      </c>
      <c r="J73" s="1">
        <f>IF(D73=D74,1,0)</f>
        <v>1</v>
      </c>
      <c r="M73" s="1">
        <f>IF(SUM(H73:L73)=3,1,0)</f>
        <v>0</v>
      </c>
    </row>
    <row r="74" spans="1:13" x14ac:dyDescent="0.15">
      <c r="A74" s="6" t="s">
        <v>181</v>
      </c>
      <c r="B74" s="6" t="s">
        <v>52</v>
      </c>
      <c r="C74" s="6" t="s">
        <v>84</v>
      </c>
      <c r="D74" s="6" t="s">
        <v>87</v>
      </c>
    </row>
    <row r="75" spans="1:13" x14ac:dyDescent="0.15">
      <c r="A75" s="6" t="s">
        <v>173</v>
      </c>
      <c r="B75" s="6" t="s">
        <v>425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13</v>
      </c>
      <c r="C78" s="6" t="s">
        <v>19</v>
      </c>
      <c r="D78" s="6" t="s">
        <v>419</v>
      </c>
    </row>
    <row r="79" spans="1:13" x14ac:dyDescent="0.15">
      <c r="A79" s="6" t="s">
        <v>177</v>
      </c>
      <c r="B79" s="6">
        <v>3.1333329999999999</v>
      </c>
      <c r="C79" s="6">
        <v>2.8166669999999998</v>
      </c>
      <c r="D79" s="6">
        <v>2.5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63</v>
      </c>
      <c r="C80" s="6" t="s">
        <v>67</v>
      </c>
      <c r="D80" s="6" t="s">
        <v>82</v>
      </c>
      <c r="H80" s="1">
        <f>IF(B80=B81,1,0)</f>
        <v>1</v>
      </c>
      <c r="I80" s="1">
        <f>IF(C80=C81,1,0)</f>
        <v>0</v>
      </c>
      <c r="J80" s="1">
        <f>IF(D80=D81,1,0)</f>
        <v>1</v>
      </c>
      <c r="M80" s="1">
        <f>IF(SUM(H80:L80)=3,1,0)</f>
        <v>0</v>
      </c>
    </row>
    <row r="81" spans="1:13" x14ac:dyDescent="0.15">
      <c r="A81" s="6" t="s">
        <v>181</v>
      </c>
      <c r="B81" s="6" t="s">
        <v>63</v>
      </c>
      <c r="C81" s="6" t="s">
        <v>52</v>
      </c>
      <c r="D81" s="6" t="s">
        <v>82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263</v>
      </c>
      <c r="C85" s="6" t="s">
        <v>9</v>
      </c>
      <c r="D85" s="6" t="s">
        <v>254</v>
      </c>
    </row>
    <row r="86" spans="1:13" x14ac:dyDescent="0.15">
      <c r="A86" s="6" t="s">
        <v>177</v>
      </c>
      <c r="B86" s="6">
        <v>2.9666670000000002</v>
      </c>
      <c r="C86" s="6">
        <v>2.766667</v>
      </c>
      <c r="D86" s="6">
        <v>3.516667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92</v>
      </c>
      <c r="C87" s="6" t="s">
        <v>61</v>
      </c>
      <c r="D87" s="6" t="s">
        <v>90</v>
      </c>
      <c r="H87" s="1">
        <f>IF(B87=B88,1,0)</f>
        <v>0</v>
      </c>
      <c r="I87" s="1">
        <f>IF(C87=C88,1,0)</f>
        <v>0</v>
      </c>
      <c r="J87" s="1">
        <f>IF(D87=D88,1,0)</f>
        <v>0</v>
      </c>
      <c r="M87" s="1">
        <f>IF(SUM(H87:L87)=3,1,0)</f>
        <v>0</v>
      </c>
    </row>
    <row r="88" spans="1:13" x14ac:dyDescent="0.15">
      <c r="A88" s="6" t="s">
        <v>181</v>
      </c>
      <c r="B88" s="6" t="s">
        <v>52</v>
      </c>
      <c r="C88" s="6" t="s">
        <v>90</v>
      </c>
      <c r="D88" s="6" t="s">
        <v>92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30" workbookViewId="0">
      <selection activeCell="F66" sqref="F66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288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269</v>
      </c>
      <c r="C5" s="6" t="s">
        <v>270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0</v>
      </c>
      <c r="K5" s="1">
        <f>I73</f>
        <v>0</v>
      </c>
      <c r="L5" s="1">
        <f>J73</f>
        <v>1</v>
      </c>
      <c r="M5" s="1">
        <f>H95</f>
        <v>1</v>
      </c>
      <c r="N5" s="1">
        <f>I95</f>
        <v>0</v>
      </c>
      <c r="O5" s="1">
        <f>J95</f>
        <v>0</v>
      </c>
      <c r="P5" s="1">
        <f>K95</f>
        <v>0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0.57708333333333328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0</v>
      </c>
      <c r="N6" s="1">
        <f>I102</f>
        <v>1</v>
      </c>
      <c r="O6" s="1">
        <f>J102</f>
        <v>0</v>
      </c>
      <c r="P6" s="1">
        <f>K102</f>
        <v>0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0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0</v>
      </c>
      <c r="P7" s="1">
        <f>K109</f>
        <v>1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289</v>
      </c>
      <c r="C14" s="6" t="s">
        <v>290</v>
      </c>
      <c r="D14" s="6" t="s">
        <v>291</v>
      </c>
      <c r="E14" s="6" t="s">
        <v>292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6.6</v>
      </c>
      <c r="C29" s="6">
        <v>3.1833330000000002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6.05</v>
      </c>
      <c r="C36" s="6">
        <v>2.5833330000000001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187</v>
      </c>
      <c r="C49" s="6" t="s">
        <v>444</v>
      </c>
    </row>
    <row r="50" spans="1:13" x14ac:dyDescent="0.15">
      <c r="A50" s="6" t="s">
        <v>177</v>
      </c>
      <c r="B50" s="6">
        <v>2.8333330000000001</v>
      </c>
      <c r="C50" s="6">
        <v>3.1666669999999999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84</v>
      </c>
      <c r="C51" s="6" t="s">
        <v>91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84</v>
      </c>
      <c r="C52" s="6" t="s">
        <v>91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409</v>
      </c>
      <c r="C56" s="6" t="s">
        <v>188</v>
      </c>
    </row>
    <row r="57" spans="1:13" x14ac:dyDescent="0.15">
      <c r="A57" s="6" t="s">
        <v>177</v>
      </c>
      <c r="B57" s="6">
        <v>2.85</v>
      </c>
      <c r="C57" s="6">
        <v>3.05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89</v>
      </c>
      <c r="C58" s="6" t="s">
        <v>100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89</v>
      </c>
      <c r="C59" s="6" t="s">
        <v>100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201</v>
      </c>
      <c r="C63" s="6" t="s">
        <v>443</v>
      </c>
    </row>
    <row r="64" spans="1:13" x14ac:dyDescent="0.15">
      <c r="A64" s="6" t="s">
        <v>177</v>
      </c>
      <c r="B64" s="6">
        <v>3.4</v>
      </c>
      <c r="C64" s="6">
        <v>2.65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67</v>
      </c>
      <c r="C65" s="6" t="s">
        <v>78</v>
      </c>
      <c r="H65" s="1">
        <f>IF(B65=B66,1,0)</f>
        <v>0</v>
      </c>
      <c r="I65" s="1">
        <f>IF(C65=C66,1,0)</f>
        <v>1</v>
      </c>
      <c r="M65" s="1">
        <f>IF(SUM(H65:L65)=2,1,0)</f>
        <v>0</v>
      </c>
    </row>
    <row r="66" spans="1:13" x14ac:dyDescent="0.15">
      <c r="A66" s="6" t="s">
        <v>181</v>
      </c>
      <c r="B66" s="9" t="s">
        <v>402</v>
      </c>
      <c r="C66" s="6" t="s">
        <v>78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362</v>
      </c>
      <c r="C71" s="6" t="s">
        <v>369</v>
      </c>
      <c r="D71" s="6" t="s">
        <v>391</v>
      </c>
    </row>
    <row r="72" spans="1:13" x14ac:dyDescent="0.15">
      <c r="A72" s="6" t="s">
        <v>177</v>
      </c>
      <c r="B72" s="6">
        <v>3.3</v>
      </c>
      <c r="C72" s="6">
        <v>3.8666670000000001</v>
      </c>
      <c r="D72" s="6">
        <v>3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81</v>
      </c>
      <c r="C73" s="6" t="s">
        <v>86</v>
      </c>
      <c r="D73" s="6" t="s">
        <v>66</v>
      </c>
      <c r="H73" s="1">
        <f>IF(B73=B74,1,0)</f>
        <v>0</v>
      </c>
      <c r="I73" s="1">
        <f>IF(C73=C74,1,0)</f>
        <v>0</v>
      </c>
      <c r="J73" s="1">
        <f>IF(D73=D74,1,0)</f>
        <v>1</v>
      </c>
      <c r="M73" s="1">
        <f>IF(SUM(H73:L73)=3,1,0)</f>
        <v>0</v>
      </c>
    </row>
    <row r="74" spans="1:13" x14ac:dyDescent="0.15">
      <c r="A74" s="6" t="s">
        <v>181</v>
      </c>
      <c r="B74" s="6" t="s">
        <v>52</v>
      </c>
      <c r="C74" s="6" t="s">
        <v>293</v>
      </c>
      <c r="D74" s="6" t="s">
        <v>66</v>
      </c>
    </row>
    <row r="75" spans="1:13" x14ac:dyDescent="0.15">
      <c r="A75" s="6" t="s">
        <v>173</v>
      </c>
      <c r="B75" s="6" t="s">
        <v>425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267</v>
      </c>
      <c r="C78" s="6" t="s">
        <v>368</v>
      </c>
      <c r="D78" s="6" t="s">
        <v>389</v>
      </c>
    </row>
    <row r="79" spans="1:13" x14ac:dyDescent="0.15">
      <c r="A79" s="6" t="s">
        <v>177</v>
      </c>
      <c r="B79" s="6">
        <v>3.8</v>
      </c>
      <c r="C79" s="6">
        <v>4.3833330000000004</v>
      </c>
      <c r="D79" s="6">
        <v>3.2833329999999998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93</v>
      </c>
      <c r="C80" s="6" t="s">
        <v>87</v>
      </c>
      <c r="D80" s="6" t="s">
        <v>62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93</v>
      </c>
      <c r="C81" s="6" t="s">
        <v>87</v>
      </c>
      <c r="D81" s="6" t="s">
        <v>62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371</v>
      </c>
      <c r="C85" s="6" t="s">
        <v>200</v>
      </c>
      <c r="D85" s="6" t="s">
        <v>360</v>
      </c>
    </row>
    <row r="86" spans="1:13" x14ac:dyDescent="0.15">
      <c r="A86" s="6" t="s">
        <v>177</v>
      </c>
      <c r="B86" s="6">
        <v>3.766667</v>
      </c>
      <c r="C86" s="6">
        <v>3.5</v>
      </c>
      <c r="D86" s="6">
        <v>3.3333330000000001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88</v>
      </c>
      <c r="C87" s="6" t="s">
        <v>77</v>
      </c>
      <c r="D87" s="6" t="s">
        <v>80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88</v>
      </c>
      <c r="C88" s="6" t="s">
        <v>77</v>
      </c>
      <c r="D88" s="6" t="s">
        <v>80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445</v>
      </c>
      <c r="C93" s="6" t="s">
        <v>370</v>
      </c>
      <c r="D93" s="6" t="s">
        <v>185</v>
      </c>
      <c r="E93" s="6" t="s">
        <v>397</v>
      </c>
    </row>
    <row r="94" spans="1:13" x14ac:dyDescent="0.15">
      <c r="A94" s="6" t="s">
        <v>177</v>
      </c>
      <c r="B94" s="6">
        <v>3.8833329999999999</v>
      </c>
      <c r="C94" s="6">
        <v>2.9333330000000002</v>
      </c>
      <c r="D94" s="6">
        <v>3.3</v>
      </c>
      <c r="E94" s="6">
        <v>4.0333329999999998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85</v>
      </c>
      <c r="C95" s="6" t="s">
        <v>92</v>
      </c>
      <c r="D95" s="6" t="s">
        <v>68</v>
      </c>
      <c r="E95" s="6" t="s">
        <v>98</v>
      </c>
      <c r="H95" s="1">
        <f>IF(B95=B96,1,0)</f>
        <v>1</v>
      </c>
      <c r="I95" s="1">
        <f>IF(C95=C96,1,0)</f>
        <v>0</v>
      </c>
      <c r="J95" s="1">
        <f>IF(D95=D96,1,0)</f>
        <v>0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85</v>
      </c>
      <c r="C96" s="6" t="s">
        <v>52</v>
      </c>
      <c r="D96" s="6" t="s">
        <v>92</v>
      </c>
      <c r="E96" s="6" t="s">
        <v>294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193</v>
      </c>
      <c r="C100" s="6" t="s">
        <v>189</v>
      </c>
      <c r="D100" s="6" t="s">
        <v>363</v>
      </c>
      <c r="E100" s="6" t="s">
        <v>190</v>
      </c>
    </row>
    <row r="101" spans="1:13" x14ac:dyDescent="0.15">
      <c r="A101" s="6" t="s">
        <v>177</v>
      </c>
      <c r="B101" s="6">
        <v>3.55</v>
      </c>
      <c r="C101" s="6">
        <v>4.8166669999999998</v>
      </c>
      <c r="D101" s="6">
        <v>3.25</v>
      </c>
      <c r="E101" s="6">
        <v>2.983333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97</v>
      </c>
      <c r="C102" s="6" t="s">
        <v>94</v>
      </c>
      <c r="D102" s="6" t="s">
        <v>69</v>
      </c>
      <c r="E102" s="6" t="s">
        <v>99</v>
      </c>
      <c r="H102" s="1">
        <f>IF(B102=B103,1,0)</f>
        <v>0</v>
      </c>
      <c r="I102" s="1">
        <f>IF(C102=C103,1,0)</f>
        <v>1</v>
      </c>
      <c r="J102" s="1">
        <f>IF(D102=D103,1,0)</f>
        <v>0</v>
      </c>
      <c r="K102" s="1">
        <f>IF(E102=E103,1,0)</f>
        <v>0</v>
      </c>
      <c r="M102" s="1">
        <f>IF(SUM(H102:L102)=4,1,0)</f>
        <v>0</v>
      </c>
    </row>
    <row r="103" spans="1:13" x14ac:dyDescent="0.15">
      <c r="A103" s="6" t="s">
        <v>181</v>
      </c>
      <c r="B103" s="6" t="s">
        <v>52</v>
      </c>
      <c r="C103" s="6" t="s">
        <v>94</v>
      </c>
      <c r="D103" s="6" t="s">
        <v>295</v>
      </c>
      <c r="E103" s="6" t="s">
        <v>52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191</v>
      </c>
      <c r="C107" s="6" t="s">
        <v>392</v>
      </c>
      <c r="D107" s="6" t="s">
        <v>435</v>
      </c>
      <c r="E107" s="6" t="s">
        <v>364</v>
      </c>
    </row>
    <row r="108" spans="1:13" x14ac:dyDescent="0.15">
      <c r="A108" s="6" t="s">
        <v>177</v>
      </c>
      <c r="B108" s="6">
        <v>2.35</v>
      </c>
      <c r="C108" s="6">
        <v>2.733333</v>
      </c>
      <c r="D108" s="6">
        <v>3.2833329999999998</v>
      </c>
      <c r="E108" s="6">
        <v>4.4333330000000002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63</v>
      </c>
      <c r="C109" s="6" t="s">
        <v>393</v>
      </c>
      <c r="D109" s="6" t="s">
        <v>70</v>
      </c>
      <c r="E109" s="6" t="s">
        <v>79</v>
      </c>
      <c r="H109" s="1">
        <f>IF(B109=B110,1,0)</f>
        <v>1</v>
      </c>
      <c r="I109" s="1">
        <f>IF(C109=C110,1,0)</f>
        <v>1</v>
      </c>
      <c r="J109" s="1">
        <f>IF(D109=D110,1,0)</f>
        <v>0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63</v>
      </c>
      <c r="C110" s="6" t="s">
        <v>393</v>
      </c>
      <c r="D110" s="6" t="s">
        <v>52</v>
      </c>
      <c r="E110" s="6" t="s">
        <v>79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2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296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460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269</v>
      </c>
      <c r="C5" s="6" t="s">
        <v>270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0</v>
      </c>
      <c r="O5" s="1">
        <f>J95</f>
        <v>0</v>
      </c>
      <c r="P5" s="1">
        <f>K95</f>
        <v>1</v>
      </c>
      <c r="Q5" s="1">
        <f>H117</f>
        <v>0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1</v>
      </c>
    </row>
    <row r="6" spans="1:21" x14ac:dyDescent="0.15">
      <c r="A6" s="6" t="s">
        <v>349</v>
      </c>
      <c r="B6" s="7">
        <v>0.58680555555555558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0</v>
      </c>
      <c r="R6" s="1">
        <f>I124</f>
        <v>0</v>
      </c>
      <c r="S6" s="1">
        <f>J124</f>
        <v>0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0</v>
      </c>
      <c r="L7" s="1">
        <f>J87</f>
        <v>1</v>
      </c>
      <c r="M7" s="1">
        <f>H109</f>
        <v>1</v>
      </c>
      <c r="N7" s="1">
        <f>I109</f>
        <v>0</v>
      </c>
      <c r="O7" s="1">
        <f>J109</f>
        <v>1</v>
      </c>
      <c r="P7" s="1">
        <f>K109</f>
        <v>1</v>
      </c>
      <c r="Q7" s="1">
        <f>H131</f>
        <v>0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297</v>
      </c>
      <c r="C14" s="6" t="s">
        <v>298</v>
      </c>
      <c r="D14" s="6" t="s">
        <v>337</v>
      </c>
      <c r="E14" s="6" t="s">
        <v>299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3.9666670000000002</v>
      </c>
      <c r="C29" s="6">
        <v>4.5333329999999998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2.2833329999999998</v>
      </c>
      <c r="C36" s="6">
        <v>1.766667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443</v>
      </c>
      <c r="C49" s="6" t="s">
        <v>368</v>
      </c>
    </row>
    <row r="50" spans="1:13" x14ac:dyDescent="0.15">
      <c r="A50" s="6" t="s">
        <v>177</v>
      </c>
      <c r="B50" s="6">
        <v>3.016667</v>
      </c>
      <c r="C50" s="6">
        <v>4.016667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335</v>
      </c>
      <c r="C51" s="6" t="s">
        <v>20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335</v>
      </c>
      <c r="C52" s="6" t="s">
        <v>20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189</v>
      </c>
      <c r="C56" s="6" t="s">
        <v>392</v>
      </c>
    </row>
    <row r="57" spans="1:13" x14ac:dyDescent="0.15">
      <c r="A57" s="6" t="s">
        <v>177</v>
      </c>
      <c r="B57" s="6">
        <v>3.4</v>
      </c>
      <c r="C57" s="6">
        <v>2.85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38</v>
      </c>
      <c r="C58" s="6" t="s">
        <v>206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38</v>
      </c>
      <c r="C59" s="6" t="s">
        <v>206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191</v>
      </c>
      <c r="C63" s="6" t="s">
        <v>397</v>
      </c>
    </row>
    <row r="64" spans="1:13" x14ac:dyDescent="0.15">
      <c r="A64" s="6" t="s">
        <v>177</v>
      </c>
      <c r="B64" s="6">
        <v>2.8</v>
      </c>
      <c r="C64" s="6">
        <v>3.1666669999999999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15</v>
      </c>
      <c r="C65" s="6" t="s">
        <v>28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15</v>
      </c>
      <c r="C66" s="6" t="s">
        <v>28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444</v>
      </c>
      <c r="C71" s="6" t="s">
        <v>389</v>
      </c>
      <c r="D71" s="6" t="s">
        <v>188</v>
      </c>
    </row>
    <row r="72" spans="1:13" x14ac:dyDescent="0.15">
      <c r="A72" s="6" t="s">
        <v>177</v>
      </c>
      <c r="B72" s="6">
        <v>3.1166670000000001</v>
      </c>
      <c r="C72" s="6">
        <v>2.6166670000000001</v>
      </c>
      <c r="D72" s="6">
        <v>2.4666670000000002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260</v>
      </c>
      <c r="C73" s="6" t="s">
        <v>22</v>
      </c>
      <c r="D73" s="6" t="s">
        <v>102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260</v>
      </c>
      <c r="C74" s="6" t="s">
        <v>22</v>
      </c>
      <c r="D74" s="6" t="s">
        <v>102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394</v>
      </c>
      <c r="C78" s="6" t="s">
        <v>370</v>
      </c>
      <c r="D78" s="6" t="s">
        <v>445</v>
      </c>
    </row>
    <row r="79" spans="1:13" x14ac:dyDescent="0.15">
      <c r="A79" s="6" t="s">
        <v>177</v>
      </c>
      <c r="B79" s="6">
        <v>2.75</v>
      </c>
      <c r="C79" s="6">
        <v>4.0666669999999998</v>
      </c>
      <c r="D79" s="6">
        <v>2.8833329999999999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27</v>
      </c>
      <c r="C80" s="6" t="s">
        <v>36</v>
      </c>
      <c r="D80" s="6" t="s">
        <v>47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27</v>
      </c>
      <c r="C81" s="6" t="s">
        <v>36</v>
      </c>
      <c r="D81" s="6" t="s">
        <v>47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361</v>
      </c>
      <c r="C85" s="6" t="s">
        <v>196</v>
      </c>
      <c r="D85" s="6" t="s">
        <v>390</v>
      </c>
    </row>
    <row r="86" spans="1:13" x14ac:dyDescent="0.15">
      <c r="A86" s="6" t="s">
        <v>177</v>
      </c>
      <c r="B86" s="6">
        <v>2.9666670000000002</v>
      </c>
      <c r="C86" s="6">
        <v>2.7166670000000002</v>
      </c>
      <c r="D86" s="6">
        <v>4.5333329999999998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259</v>
      </c>
      <c r="C87" s="6" t="s">
        <v>39</v>
      </c>
      <c r="D87" s="6" t="s">
        <v>16</v>
      </c>
      <c r="H87" s="1">
        <f>IF(B87=B88,1,0)</f>
        <v>1</v>
      </c>
      <c r="I87" s="1">
        <f>IF(C87=C88,1,0)</f>
        <v>0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259</v>
      </c>
      <c r="C88" s="6" t="s">
        <v>52</v>
      </c>
      <c r="D88" s="6" t="s">
        <v>16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367</v>
      </c>
      <c r="C93" s="6" t="s">
        <v>365</v>
      </c>
      <c r="D93" s="6" t="s">
        <v>371</v>
      </c>
      <c r="E93" s="6" t="s">
        <v>442</v>
      </c>
    </row>
    <row r="94" spans="1:13" x14ac:dyDescent="0.15">
      <c r="A94" s="6" t="s">
        <v>177</v>
      </c>
      <c r="B94" s="6">
        <v>2.8</v>
      </c>
      <c r="C94" s="6">
        <v>2.6833330000000002</v>
      </c>
      <c r="D94" s="6">
        <v>2.9166669999999999</v>
      </c>
      <c r="E94" s="6">
        <v>2.5499999999999998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257</v>
      </c>
      <c r="C95" s="6" t="s">
        <v>11</v>
      </c>
      <c r="D95" s="6" t="s">
        <v>256</v>
      </c>
      <c r="E95" s="6" t="s">
        <v>258</v>
      </c>
      <c r="H95" s="1">
        <f>IF(B95=B96,1,0)</f>
        <v>1</v>
      </c>
      <c r="I95" s="1">
        <f>IF(C95=C96,1,0)</f>
        <v>0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257</v>
      </c>
      <c r="C96" s="6" t="s">
        <v>94</v>
      </c>
      <c r="D96" s="6" t="s">
        <v>52</v>
      </c>
      <c r="E96" s="6" t="s">
        <v>258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192</v>
      </c>
      <c r="C100" s="6" t="s">
        <v>186</v>
      </c>
      <c r="D100" s="6" t="s">
        <v>363</v>
      </c>
      <c r="E100" s="6" t="s">
        <v>395</v>
      </c>
    </row>
    <row r="101" spans="1:13" x14ac:dyDescent="0.15">
      <c r="A101" s="6" t="s">
        <v>177</v>
      </c>
      <c r="B101" s="6">
        <v>3.0666669999999998</v>
      </c>
      <c r="C101" s="6">
        <v>2.483333</v>
      </c>
      <c r="D101" s="6">
        <v>2.6666669999999999</v>
      </c>
      <c r="E101" s="6">
        <v>2.5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50</v>
      </c>
      <c r="C102" s="6" t="s">
        <v>412</v>
      </c>
      <c r="D102" s="6" t="s">
        <v>71</v>
      </c>
      <c r="E102" s="6" t="s">
        <v>40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50</v>
      </c>
      <c r="C103" s="6" t="s">
        <v>412</v>
      </c>
      <c r="D103" s="6" t="s">
        <v>71</v>
      </c>
      <c r="E103" s="6" t="s">
        <v>40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362</v>
      </c>
      <c r="C107" s="6" t="s">
        <v>187</v>
      </c>
      <c r="D107" s="6" t="s">
        <v>199</v>
      </c>
      <c r="E107" s="6" t="s">
        <v>200</v>
      </c>
    </row>
    <row r="108" spans="1:13" x14ac:dyDescent="0.15">
      <c r="A108" s="6" t="s">
        <v>177</v>
      </c>
      <c r="B108" s="6">
        <v>2.983333</v>
      </c>
      <c r="C108" s="6">
        <v>2.3666670000000001</v>
      </c>
      <c r="D108" s="6">
        <v>3.75</v>
      </c>
      <c r="E108" s="6">
        <v>3.3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432</v>
      </c>
      <c r="C109" s="6" t="s">
        <v>431</v>
      </c>
      <c r="D109" s="6" t="s">
        <v>7</v>
      </c>
      <c r="E109" s="6" t="s">
        <v>423</v>
      </c>
      <c r="H109" s="1">
        <f>IF(B109=B110,1,0)</f>
        <v>1</v>
      </c>
      <c r="I109" s="1">
        <f>IF(C109=C110,1,0)</f>
        <v>0</v>
      </c>
      <c r="J109" s="1">
        <f>IF(D109=D110,1,0)</f>
        <v>1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432</v>
      </c>
      <c r="C110" s="6" t="s">
        <v>258</v>
      </c>
      <c r="D110" s="6" t="s">
        <v>7</v>
      </c>
      <c r="E110" s="6" t="s">
        <v>423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194</v>
      </c>
      <c r="C115" s="6" t="s">
        <v>360</v>
      </c>
      <c r="D115" s="6" t="s">
        <v>193</v>
      </c>
      <c r="E115" s="6" t="s">
        <v>364</v>
      </c>
      <c r="F115" s="6" t="s">
        <v>195</v>
      </c>
    </row>
    <row r="116" spans="1:13" x14ac:dyDescent="0.15">
      <c r="A116" s="6" t="s">
        <v>177</v>
      </c>
      <c r="B116" s="6">
        <v>3.0833330000000001</v>
      </c>
      <c r="C116" s="6">
        <v>2.5666669999999998</v>
      </c>
      <c r="D116" s="6">
        <v>2.75</v>
      </c>
      <c r="E116" s="6">
        <v>3.1166670000000001</v>
      </c>
      <c r="F116" s="6">
        <v>3.25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205</v>
      </c>
      <c r="C117" s="6" t="s">
        <v>430</v>
      </c>
      <c r="D117" s="6" t="s">
        <v>26</v>
      </c>
      <c r="E117" s="6" t="s">
        <v>420</v>
      </c>
      <c r="F117" s="6" t="s">
        <v>51</v>
      </c>
      <c r="H117" s="1">
        <f>IF(B117=B118,1,0)</f>
        <v>0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52</v>
      </c>
      <c r="C118" s="6" t="s">
        <v>52</v>
      </c>
      <c r="D118" s="6" t="s">
        <v>430</v>
      </c>
      <c r="E118" s="6" t="s">
        <v>52</v>
      </c>
      <c r="F118" s="6" t="s">
        <v>51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366</v>
      </c>
      <c r="C122" s="6" t="s">
        <v>185</v>
      </c>
      <c r="D122" s="6" t="s">
        <v>267</v>
      </c>
      <c r="E122" s="6" t="s">
        <v>190</v>
      </c>
      <c r="F122" s="6" t="s">
        <v>369</v>
      </c>
    </row>
    <row r="123" spans="1:13" x14ac:dyDescent="0.15">
      <c r="A123" s="6" t="s">
        <v>177</v>
      </c>
      <c r="B123" s="6">
        <v>2.9666670000000002</v>
      </c>
      <c r="C123" s="6">
        <v>2.8833329999999999</v>
      </c>
      <c r="D123" s="6">
        <v>2.5333329999999998</v>
      </c>
      <c r="E123" s="6">
        <v>2.4666670000000002</v>
      </c>
      <c r="F123" s="6">
        <v>3.45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433</v>
      </c>
      <c r="C124" s="6" t="s">
        <v>8</v>
      </c>
      <c r="D124" s="6" t="s">
        <v>37</v>
      </c>
      <c r="E124" s="6" t="s">
        <v>422</v>
      </c>
      <c r="F124" s="6" t="s">
        <v>413</v>
      </c>
      <c r="H124" s="1">
        <f>IF(B124=B125,1,0)</f>
        <v>0</v>
      </c>
      <c r="I124" s="1">
        <f>IF(C124=C125,1,0)</f>
        <v>0</v>
      </c>
      <c r="J124" s="1">
        <f>IF(D124=D125,1,0)</f>
        <v>0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52</v>
      </c>
      <c r="C125" s="6" t="s">
        <v>52</v>
      </c>
      <c r="D125" s="6" t="s">
        <v>52</v>
      </c>
      <c r="E125" s="6" t="s">
        <v>52</v>
      </c>
      <c r="F125" s="6" t="s">
        <v>413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198</v>
      </c>
      <c r="C129" s="6" t="s">
        <v>409</v>
      </c>
      <c r="D129" s="6" t="s">
        <v>391</v>
      </c>
      <c r="E129" s="6" t="s">
        <v>436</v>
      </c>
      <c r="F129" s="6" t="s">
        <v>201</v>
      </c>
    </row>
    <row r="130" spans="1:13" x14ac:dyDescent="0.15">
      <c r="A130" s="6" t="s">
        <v>177</v>
      </c>
      <c r="B130" s="6">
        <v>3</v>
      </c>
      <c r="C130" s="6">
        <v>3.2166670000000002</v>
      </c>
      <c r="D130" s="6">
        <v>2.3666670000000001</v>
      </c>
      <c r="E130" s="6">
        <v>2.983333</v>
      </c>
      <c r="F130" s="6">
        <v>2.3833329999999999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334</v>
      </c>
      <c r="C131" s="6" t="s">
        <v>21</v>
      </c>
      <c r="D131" s="6" t="s">
        <v>421</v>
      </c>
      <c r="E131" s="6" t="s">
        <v>49</v>
      </c>
      <c r="F131" s="6" t="s">
        <v>12</v>
      </c>
      <c r="H131" s="1">
        <f>IF(B131=B132,1,0)</f>
        <v>0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6" t="s">
        <v>21</v>
      </c>
      <c r="C132" s="6" t="s">
        <v>421</v>
      </c>
      <c r="D132" s="6" t="s">
        <v>52</v>
      </c>
      <c r="E132" s="6" t="s">
        <v>52</v>
      </c>
      <c r="F132" s="6" t="s">
        <v>52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97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300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302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1</v>
      </c>
      <c r="Q5" s="1">
        <f>H117</f>
        <v>0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1</v>
      </c>
    </row>
    <row r="6" spans="1:21" x14ac:dyDescent="0.15">
      <c r="A6" s="6" t="s">
        <v>349</v>
      </c>
      <c r="B6" s="7">
        <v>0.47986111111111113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0</v>
      </c>
      <c r="O6" s="1">
        <f>J102</f>
        <v>0</v>
      </c>
      <c r="P6" s="1">
        <f>K102</f>
        <v>0</v>
      </c>
      <c r="Q6" s="1">
        <f>H124</f>
        <v>0</v>
      </c>
      <c r="R6" s="1">
        <f>I124</f>
        <v>0</v>
      </c>
      <c r="S6" s="1">
        <f>J124</f>
        <v>1</v>
      </c>
      <c r="T6" s="1">
        <f>K124</f>
        <v>1</v>
      </c>
      <c r="U6" s="1">
        <f>L124</f>
        <v>1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1</v>
      </c>
      <c r="R7" s="1">
        <f>I131</f>
        <v>1</v>
      </c>
      <c r="S7" s="1">
        <f>J131</f>
        <v>1</v>
      </c>
      <c r="T7" s="1">
        <f>K131</f>
        <v>0</v>
      </c>
      <c r="U7" s="1">
        <f>L131</f>
        <v>1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303</v>
      </c>
      <c r="C14" s="6" t="s">
        <v>304</v>
      </c>
      <c r="D14" s="6" t="s">
        <v>305</v>
      </c>
      <c r="E14" s="6" t="s">
        <v>306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7.1833330000000002</v>
      </c>
      <c r="C29" s="6">
        <v>3.8666670000000001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2.75</v>
      </c>
      <c r="C36" s="6">
        <v>2.3666670000000001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428</v>
      </c>
      <c r="C49" s="6" t="s">
        <v>418</v>
      </c>
    </row>
    <row r="50" spans="1:13" x14ac:dyDescent="0.15">
      <c r="A50" s="6" t="s">
        <v>177</v>
      </c>
      <c r="B50" s="6">
        <v>2.733333</v>
      </c>
      <c r="C50" s="6">
        <v>2.6333329999999999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432</v>
      </c>
      <c r="C51" s="6" t="s">
        <v>422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432</v>
      </c>
      <c r="C52" s="6" t="s">
        <v>422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9</v>
      </c>
      <c r="C56" s="6" t="s">
        <v>42</v>
      </c>
    </row>
    <row r="57" spans="1:13" x14ac:dyDescent="0.15">
      <c r="A57" s="6" t="s">
        <v>177</v>
      </c>
      <c r="B57" s="6">
        <v>2.7833329999999998</v>
      </c>
      <c r="C57" s="6">
        <v>2.5333329999999998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11</v>
      </c>
      <c r="C58" s="6" t="s">
        <v>47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11</v>
      </c>
      <c r="C59" s="6" t="s">
        <v>47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417</v>
      </c>
      <c r="C63" s="6" t="s">
        <v>30</v>
      </c>
    </row>
    <row r="64" spans="1:13" x14ac:dyDescent="0.15">
      <c r="A64" s="6" t="s">
        <v>177</v>
      </c>
      <c r="B64" s="6">
        <v>2.95</v>
      </c>
      <c r="C64" s="6">
        <v>2.0499999999999998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421</v>
      </c>
      <c r="C65" s="6" t="s">
        <v>206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421</v>
      </c>
      <c r="C66" s="6" t="s">
        <v>206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14</v>
      </c>
      <c r="C71" s="6" t="s">
        <v>18</v>
      </c>
      <c r="D71" s="6" t="s">
        <v>29</v>
      </c>
    </row>
    <row r="72" spans="1:13" x14ac:dyDescent="0.15">
      <c r="A72" s="6" t="s">
        <v>177</v>
      </c>
      <c r="B72" s="6">
        <v>2.8</v>
      </c>
      <c r="C72" s="6">
        <v>2.6166670000000001</v>
      </c>
      <c r="D72" s="6">
        <v>2.25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16</v>
      </c>
      <c r="C73" s="6" t="s">
        <v>21</v>
      </c>
      <c r="D73" s="6" t="s">
        <v>205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16</v>
      </c>
      <c r="C74" s="6" t="s">
        <v>21</v>
      </c>
      <c r="D74" s="6" t="s">
        <v>205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419</v>
      </c>
      <c r="C78" s="6" t="s">
        <v>255</v>
      </c>
      <c r="D78" s="6" t="s">
        <v>263</v>
      </c>
    </row>
    <row r="79" spans="1:13" x14ac:dyDescent="0.15">
      <c r="A79" s="6" t="s">
        <v>177</v>
      </c>
      <c r="B79" s="6">
        <v>2.35</v>
      </c>
      <c r="C79" s="6">
        <v>2.75</v>
      </c>
      <c r="D79" s="6">
        <v>2.7166670000000002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423</v>
      </c>
      <c r="C80" s="6" t="s">
        <v>260</v>
      </c>
      <c r="D80" s="6" t="s">
        <v>36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423</v>
      </c>
      <c r="C81" s="6" t="s">
        <v>260</v>
      </c>
      <c r="D81" s="6" t="s">
        <v>36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427</v>
      </c>
      <c r="C85" s="6" t="s">
        <v>209</v>
      </c>
      <c r="D85" s="6" t="s">
        <v>210</v>
      </c>
    </row>
    <row r="86" spans="1:13" x14ac:dyDescent="0.15">
      <c r="A86" s="6" t="s">
        <v>177</v>
      </c>
      <c r="B86" s="6">
        <v>3.7166670000000002</v>
      </c>
      <c r="C86" s="6">
        <v>2.266667</v>
      </c>
      <c r="D86" s="6">
        <v>2.5666669999999998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431</v>
      </c>
      <c r="C87" s="6" t="s">
        <v>412</v>
      </c>
      <c r="D87" s="6" t="s">
        <v>413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431</v>
      </c>
      <c r="C88" s="6" t="s">
        <v>412</v>
      </c>
      <c r="D88" s="6" t="s">
        <v>413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426</v>
      </c>
      <c r="C93" s="6" t="s">
        <v>264</v>
      </c>
      <c r="D93" s="6" t="s">
        <v>266</v>
      </c>
      <c r="E93" s="6" t="s">
        <v>253</v>
      </c>
    </row>
    <row r="94" spans="1:13" x14ac:dyDescent="0.15">
      <c r="A94" s="6" t="s">
        <v>177</v>
      </c>
      <c r="B94" s="6">
        <v>2.7</v>
      </c>
      <c r="C94" s="6">
        <v>2.6166670000000001</v>
      </c>
      <c r="D94" s="6">
        <v>2.5</v>
      </c>
      <c r="E94" s="6">
        <v>2.266667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430</v>
      </c>
      <c r="C95" s="6" t="s">
        <v>37</v>
      </c>
      <c r="D95" s="6" t="s">
        <v>39</v>
      </c>
      <c r="E95" s="6" t="s">
        <v>258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1</v>
      </c>
    </row>
    <row r="96" spans="1:13" x14ac:dyDescent="0.15">
      <c r="A96" s="6" t="s">
        <v>181</v>
      </c>
      <c r="B96" s="6" t="s">
        <v>430</v>
      </c>
      <c r="C96" s="6" t="s">
        <v>37</v>
      </c>
      <c r="D96" s="6" t="s">
        <v>39</v>
      </c>
      <c r="E96" s="6" t="s">
        <v>258</v>
      </c>
    </row>
    <row r="97" spans="1:13" x14ac:dyDescent="0.15">
      <c r="A97" s="6" t="s">
        <v>173</v>
      </c>
      <c r="B97" s="6" t="s">
        <v>182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10</v>
      </c>
      <c r="C100" s="6" t="s">
        <v>411</v>
      </c>
      <c r="D100" s="6" t="s">
        <v>254</v>
      </c>
      <c r="E100" s="6" t="s">
        <v>25</v>
      </c>
    </row>
    <row r="101" spans="1:13" x14ac:dyDescent="0.15">
      <c r="A101" s="6" t="s">
        <v>177</v>
      </c>
      <c r="B101" s="6">
        <v>2.5833330000000001</v>
      </c>
      <c r="C101" s="6">
        <v>2.483333</v>
      </c>
      <c r="D101" s="6">
        <v>2.6666669999999999</v>
      </c>
      <c r="E101" s="6">
        <v>2.6333329999999999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12</v>
      </c>
      <c r="C102" s="6" t="s">
        <v>335</v>
      </c>
      <c r="D102" s="6" t="s">
        <v>259</v>
      </c>
      <c r="E102" s="6" t="s">
        <v>28</v>
      </c>
      <c r="H102" s="1">
        <f>IF(B102=B103,1,0)</f>
        <v>1</v>
      </c>
      <c r="I102" s="1">
        <f>IF(C102=C103,1,0)</f>
        <v>0</v>
      </c>
      <c r="J102" s="1">
        <f>IF(D102=D103,1,0)</f>
        <v>0</v>
      </c>
      <c r="K102" s="1">
        <f>IF(E102=E103,1,0)</f>
        <v>0</v>
      </c>
      <c r="M102" s="1">
        <f>IF(SUM(H102:L102)=4,1,0)</f>
        <v>0</v>
      </c>
    </row>
    <row r="103" spans="1:13" x14ac:dyDescent="0.15">
      <c r="A103" s="6" t="s">
        <v>181</v>
      </c>
      <c r="B103" s="6" t="s">
        <v>12</v>
      </c>
      <c r="C103" s="6" t="s">
        <v>259</v>
      </c>
      <c r="D103" s="6" t="s">
        <v>28</v>
      </c>
      <c r="E103" s="6" t="s">
        <v>335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336</v>
      </c>
      <c r="C107" s="6" t="s">
        <v>429</v>
      </c>
      <c r="D107" s="6" t="s">
        <v>44</v>
      </c>
      <c r="E107" s="6" t="s">
        <v>35</v>
      </c>
    </row>
    <row r="108" spans="1:13" x14ac:dyDescent="0.15">
      <c r="A108" s="6" t="s">
        <v>177</v>
      </c>
      <c r="B108" s="6">
        <v>2.85</v>
      </c>
      <c r="C108" s="6">
        <v>2.6666669999999999</v>
      </c>
      <c r="D108" s="6">
        <v>2.3166669999999998</v>
      </c>
      <c r="E108" s="6">
        <v>2.0666669999999998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420</v>
      </c>
      <c r="C109" s="6" t="s">
        <v>433</v>
      </c>
      <c r="D109" s="6" t="s">
        <v>49</v>
      </c>
      <c r="E109" s="6" t="s">
        <v>40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420</v>
      </c>
      <c r="C110" s="6" t="s">
        <v>433</v>
      </c>
      <c r="D110" s="6" t="s">
        <v>49</v>
      </c>
      <c r="E110" s="6" t="s">
        <v>40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37316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410</v>
      </c>
      <c r="C115" s="6" t="s">
        <v>339</v>
      </c>
      <c r="D115" s="6" t="s">
        <v>204</v>
      </c>
      <c r="E115" s="6" t="s">
        <v>5</v>
      </c>
      <c r="F115" s="6" t="s">
        <v>43</v>
      </c>
    </row>
    <row r="116" spans="1:13" x14ac:dyDescent="0.15">
      <c r="A116" s="6" t="s">
        <v>177</v>
      </c>
      <c r="B116" s="6">
        <v>3.516667</v>
      </c>
      <c r="C116" s="6">
        <v>2.3166669999999998</v>
      </c>
      <c r="D116" s="6">
        <v>2.6833330000000002</v>
      </c>
      <c r="E116" s="6">
        <v>2.7833329999999998</v>
      </c>
      <c r="F116" s="6">
        <v>2.35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334</v>
      </c>
      <c r="C117" s="6" t="s">
        <v>102</v>
      </c>
      <c r="D117" s="6" t="s">
        <v>207</v>
      </c>
      <c r="E117" s="6" t="s">
        <v>7</v>
      </c>
      <c r="F117" s="6" t="s">
        <v>48</v>
      </c>
      <c r="H117" s="1">
        <f>IF(B117=B118,1,0)</f>
        <v>0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424</v>
      </c>
      <c r="C118" s="6" t="s">
        <v>52</v>
      </c>
      <c r="D118" s="6" t="s">
        <v>49</v>
      </c>
      <c r="E118" s="6" t="s">
        <v>52</v>
      </c>
      <c r="F118" s="6" t="s">
        <v>48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17</v>
      </c>
      <c r="C122" s="6" t="s">
        <v>415</v>
      </c>
      <c r="D122" s="6" t="s">
        <v>19</v>
      </c>
      <c r="E122" s="6" t="s">
        <v>252</v>
      </c>
      <c r="F122" s="6" t="s">
        <v>45</v>
      </c>
    </row>
    <row r="123" spans="1:13" x14ac:dyDescent="0.15">
      <c r="A123" s="6" t="s">
        <v>177</v>
      </c>
      <c r="B123" s="6">
        <v>3.2833329999999998</v>
      </c>
      <c r="C123" s="6">
        <v>1.983333</v>
      </c>
      <c r="D123" s="6">
        <v>4.5333329999999998</v>
      </c>
      <c r="E123" s="6">
        <v>2.5833330000000001</v>
      </c>
      <c r="F123" s="6">
        <v>2.6166670000000001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20</v>
      </c>
      <c r="C124" s="6" t="s">
        <v>71</v>
      </c>
      <c r="D124" s="6" t="s">
        <v>22</v>
      </c>
      <c r="E124" s="6" t="s">
        <v>257</v>
      </c>
      <c r="F124" s="6" t="s">
        <v>50</v>
      </c>
      <c r="H124" s="1">
        <f>IF(B124=B125,1,0)</f>
        <v>0</v>
      </c>
      <c r="I124" s="1">
        <f>IF(C124=C125,1,0)</f>
        <v>0</v>
      </c>
      <c r="J124" s="1">
        <f>IF(D124=D125,1,0)</f>
        <v>1</v>
      </c>
      <c r="K124" s="1">
        <f>IF(E124=E125,1,0)</f>
        <v>1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307</v>
      </c>
      <c r="C125" s="6" t="s">
        <v>308</v>
      </c>
      <c r="D125" s="6" t="s">
        <v>22</v>
      </c>
      <c r="E125" s="6" t="s">
        <v>257</v>
      </c>
      <c r="F125" s="6" t="s">
        <v>50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6</v>
      </c>
      <c r="C129" s="6" t="s">
        <v>46</v>
      </c>
      <c r="D129" s="6" t="s">
        <v>265</v>
      </c>
      <c r="E129" s="6" t="s">
        <v>23</v>
      </c>
      <c r="F129" s="6" t="s">
        <v>251</v>
      </c>
    </row>
    <row r="130" spans="1:13" x14ac:dyDescent="0.15">
      <c r="A130" s="6" t="s">
        <v>177</v>
      </c>
      <c r="B130" s="6">
        <v>2.6833330000000002</v>
      </c>
      <c r="C130" s="6">
        <v>2.483333</v>
      </c>
      <c r="D130" s="6">
        <v>2.4</v>
      </c>
      <c r="E130" s="6">
        <v>2.3833329999999999</v>
      </c>
      <c r="F130" s="6">
        <v>2.75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8</v>
      </c>
      <c r="C131" s="6" t="s">
        <v>51</v>
      </c>
      <c r="D131" s="6" t="s">
        <v>38</v>
      </c>
      <c r="E131" s="6" t="s">
        <v>26</v>
      </c>
      <c r="F131" s="6" t="s">
        <v>256</v>
      </c>
      <c r="H131" s="1">
        <f>IF(B131=B132,1,0)</f>
        <v>1</v>
      </c>
      <c r="I131" s="1">
        <f>IF(C131=C132,1,0)</f>
        <v>1</v>
      </c>
      <c r="J131" s="1">
        <f>IF(D131=D132,1,0)</f>
        <v>1</v>
      </c>
      <c r="K131" s="1">
        <f>IF(E131=E132,1,0)</f>
        <v>0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8</v>
      </c>
      <c r="C132" s="6" t="s">
        <v>51</v>
      </c>
      <c r="D132" s="6" t="s">
        <v>38</v>
      </c>
      <c r="E132" s="6" t="s">
        <v>52</v>
      </c>
      <c r="F132" s="6" t="s">
        <v>256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31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309</v>
      </c>
    </row>
    <row r="3" spans="1:21" x14ac:dyDescent="0.15">
      <c r="A3" s="6" t="s">
        <v>343</v>
      </c>
      <c r="B3" s="6">
        <v>21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460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302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0</v>
      </c>
      <c r="Q5" s="1">
        <f>H117</f>
        <v>1</v>
      </c>
      <c r="R5" s="1">
        <f>I117</f>
        <v>1</v>
      </c>
      <c r="S5" s="1">
        <f>J117</f>
        <v>0</v>
      </c>
      <c r="T5" s="1">
        <f>K117</f>
        <v>0</v>
      </c>
      <c r="U5" s="1">
        <f>L117</f>
        <v>1</v>
      </c>
    </row>
    <row r="6" spans="1:21" x14ac:dyDescent="0.15">
      <c r="A6" s="6" t="s">
        <v>349</v>
      </c>
      <c r="B6" s="7">
        <v>0.54097222222222219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1</v>
      </c>
      <c r="S6" s="1">
        <f>J124</f>
        <v>0</v>
      </c>
      <c r="T6" s="1">
        <f>K124</f>
        <v>1</v>
      </c>
      <c r="U6" s="1">
        <f>L124</f>
        <v>0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0</v>
      </c>
      <c r="O7" s="1">
        <f>J109</f>
        <v>0</v>
      </c>
      <c r="P7" s="1">
        <f>K109</f>
        <v>0</v>
      </c>
      <c r="Q7" s="1">
        <f>H131</f>
        <v>1</v>
      </c>
      <c r="R7" s="1">
        <f>I131</f>
        <v>1</v>
      </c>
      <c r="S7" s="1">
        <f>J131</f>
        <v>1</v>
      </c>
      <c r="T7" s="1">
        <f>K131</f>
        <v>0</v>
      </c>
      <c r="U7" s="1">
        <f>L131</f>
        <v>1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310</v>
      </c>
      <c r="C14" s="6" t="s">
        <v>311</v>
      </c>
      <c r="D14" s="6" t="s">
        <v>312</v>
      </c>
      <c r="E14" s="6" t="s">
        <v>313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2.8666670000000001</v>
      </c>
      <c r="C29" s="6">
        <v>3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1.733333</v>
      </c>
      <c r="C36" s="6">
        <v>1.9166669999999999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265</v>
      </c>
      <c r="C49" s="6" t="s">
        <v>411</v>
      </c>
    </row>
    <row r="50" spans="1:13" x14ac:dyDescent="0.15">
      <c r="A50" s="6" t="s">
        <v>177</v>
      </c>
      <c r="B50" s="6">
        <v>2.3166669999999998</v>
      </c>
      <c r="C50" s="6">
        <v>2.3166669999999998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94</v>
      </c>
      <c r="C51" s="6" t="s">
        <v>78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94</v>
      </c>
      <c r="C52" s="6" t="s">
        <v>78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336</v>
      </c>
      <c r="C56" s="6" t="s">
        <v>255</v>
      </c>
    </row>
    <row r="57" spans="1:13" x14ac:dyDescent="0.15">
      <c r="A57" s="6" t="s">
        <v>177</v>
      </c>
      <c r="B57" s="6">
        <v>2.266667</v>
      </c>
      <c r="C57" s="6">
        <v>2.3833329999999999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79</v>
      </c>
      <c r="C58" s="6" t="s">
        <v>91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79</v>
      </c>
      <c r="C59" s="6" t="s">
        <v>91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252</v>
      </c>
      <c r="C63" s="6" t="s">
        <v>14</v>
      </c>
    </row>
    <row r="64" spans="1:13" x14ac:dyDescent="0.15">
      <c r="A64" s="6" t="s">
        <v>177</v>
      </c>
      <c r="B64" s="6">
        <v>2.0833330000000001</v>
      </c>
      <c r="C64" s="6">
        <v>2.0833330000000001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88</v>
      </c>
      <c r="C65" s="6" t="s">
        <v>64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88</v>
      </c>
      <c r="C66" s="6" t="s">
        <v>64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13</v>
      </c>
      <c r="C71" s="6" t="s">
        <v>204</v>
      </c>
      <c r="D71" s="6" t="s">
        <v>18</v>
      </c>
    </row>
    <row r="72" spans="1:13" x14ac:dyDescent="0.15">
      <c r="A72" s="6" t="s">
        <v>177</v>
      </c>
      <c r="B72" s="6">
        <v>2.0499999999999998</v>
      </c>
      <c r="C72" s="6">
        <v>2.266667</v>
      </c>
      <c r="D72" s="6">
        <v>2.15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63</v>
      </c>
      <c r="C73" s="6" t="s">
        <v>74</v>
      </c>
      <c r="D73" s="6" t="s">
        <v>66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63</v>
      </c>
      <c r="C74" s="6" t="s">
        <v>74</v>
      </c>
      <c r="D74" s="6" t="s">
        <v>66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410</v>
      </c>
      <c r="C78" s="6" t="s">
        <v>418</v>
      </c>
      <c r="D78" s="6" t="s">
        <v>10</v>
      </c>
    </row>
    <row r="79" spans="1:13" x14ac:dyDescent="0.15">
      <c r="A79" s="6" t="s">
        <v>177</v>
      </c>
      <c r="B79" s="6">
        <v>1.9</v>
      </c>
      <c r="C79" s="6">
        <v>2.25</v>
      </c>
      <c r="D79" s="6">
        <v>1.8833329999999999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77</v>
      </c>
      <c r="C80" s="6" t="s">
        <v>81</v>
      </c>
      <c r="D80" s="6" t="s">
        <v>62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77</v>
      </c>
      <c r="C81" s="6" t="s">
        <v>81</v>
      </c>
      <c r="D81" s="6" t="s">
        <v>62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251</v>
      </c>
      <c r="C85" s="6" t="s">
        <v>23</v>
      </c>
      <c r="D85" s="6" t="s">
        <v>339</v>
      </c>
    </row>
    <row r="86" spans="1:13" x14ac:dyDescent="0.15">
      <c r="A86" s="6" t="s">
        <v>177</v>
      </c>
      <c r="B86" s="6">
        <v>2.516667</v>
      </c>
      <c r="C86" s="6">
        <v>1.733333</v>
      </c>
      <c r="D86" s="6">
        <v>1.9666669999999999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87</v>
      </c>
      <c r="C87" s="6" t="s">
        <v>68</v>
      </c>
      <c r="D87" s="6" t="s">
        <v>414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87</v>
      </c>
      <c r="C88" s="6" t="s">
        <v>68</v>
      </c>
      <c r="D88" s="6" t="s">
        <v>414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415</v>
      </c>
      <c r="C93" s="6" t="s">
        <v>266</v>
      </c>
      <c r="D93" s="6" t="s">
        <v>419</v>
      </c>
      <c r="E93" s="6" t="s">
        <v>44</v>
      </c>
    </row>
    <row r="94" spans="1:13" x14ac:dyDescent="0.15">
      <c r="A94" s="6" t="s">
        <v>177</v>
      </c>
      <c r="B94" s="6">
        <v>1.7833330000000001</v>
      </c>
      <c r="C94" s="6">
        <v>2.2166670000000002</v>
      </c>
      <c r="D94" s="6">
        <v>1.6333329999999999</v>
      </c>
      <c r="E94" s="6">
        <v>2.0833330000000001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396</v>
      </c>
      <c r="C95" s="6" t="s">
        <v>95</v>
      </c>
      <c r="D95" s="6" t="s">
        <v>82</v>
      </c>
      <c r="E95" s="6" t="s">
        <v>99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396</v>
      </c>
      <c r="C96" s="6" t="s">
        <v>95</v>
      </c>
      <c r="D96" s="6" t="s">
        <v>82</v>
      </c>
      <c r="E96" s="6" t="s">
        <v>52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46</v>
      </c>
      <c r="C100" s="6" t="s">
        <v>263</v>
      </c>
      <c r="D100" s="6" t="s">
        <v>427</v>
      </c>
      <c r="E100" s="6" t="s">
        <v>29</v>
      </c>
    </row>
    <row r="101" spans="1:13" x14ac:dyDescent="0.15">
      <c r="A101" s="6" t="s">
        <v>177</v>
      </c>
      <c r="B101" s="6">
        <v>2</v>
      </c>
      <c r="C101" s="6">
        <v>1.9</v>
      </c>
      <c r="D101" s="6">
        <v>1.95</v>
      </c>
      <c r="E101" s="6">
        <v>1.9666669999999999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101</v>
      </c>
      <c r="C102" s="6" t="s">
        <v>92</v>
      </c>
      <c r="D102" s="6" t="s">
        <v>84</v>
      </c>
      <c r="E102" s="6" t="s">
        <v>72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101</v>
      </c>
      <c r="C103" s="6" t="s">
        <v>92</v>
      </c>
      <c r="D103" s="6" t="s">
        <v>84</v>
      </c>
      <c r="E103" s="6" t="s">
        <v>72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24</v>
      </c>
      <c r="C107" s="6" t="s">
        <v>30</v>
      </c>
      <c r="D107" s="6" t="s">
        <v>42</v>
      </c>
      <c r="E107" s="6" t="s">
        <v>254</v>
      </c>
    </row>
    <row r="108" spans="1:13" x14ac:dyDescent="0.15">
      <c r="A108" s="6" t="s">
        <v>177</v>
      </c>
      <c r="B108" s="6">
        <v>2.0833330000000001</v>
      </c>
      <c r="C108" s="6">
        <v>1.8666670000000001</v>
      </c>
      <c r="D108" s="6">
        <v>2.4500000000000002</v>
      </c>
      <c r="E108" s="6">
        <v>2.233333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69</v>
      </c>
      <c r="C109" s="6" t="s">
        <v>73</v>
      </c>
      <c r="D109" s="6" t="s">
        <v>97</v>
      </c>
      <c r="E109" s="6" t="s">
        <v>90</v>
      </c>
      <c r="H109" s="1">
        <f>IF(B109=B110,1,0)</f>
        <v>1</v>
      </c>
      <c r="I109" s="1">
        <f>IF(C109=C110,1,0)</f>
        <v>0</v>
      </c>
      <c r="J109" s="1">
        <f>IF(D109=D110,1,0)</f>
        <v>0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69</v>
      </c>
      <c r="C110" s="6" t="s">
        <v>47</v>
      </c>
      <c r="D110" s="6" t="s">
        <v>52</v>
      </c>
      <c r="E110" s="6" t="s">
        <v>52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45</v>
      </c>
      <c r="C115" s="6" t="s">
        <v>25</v>
      </c>
      <c r="D115" s="6" t="s">
        <v>9</v>
      </c>
      <c r="E115" s="6" t="s">
        <v>264</v>
      </c>
      <c r="F115" s="6" t="s">
        <v>5</v>
      </c>
    </row>
    <row r="116" spans="1:13" x14ac:dyDescent="0.15">
      <c r="A116" s="6" t="s">
        <v>177</v>
      </c>
      <c r="B116" s="6">
        <v>2.35</v>
      </c>
      <c r="C116" s="6">
        <v>2.233333</v>
      </c>
      <c r="D116" s="6">
        <v>2.3666670000000001</v>
      </c>
      <c r="E116" s="6">
        <v>2.3833329999999999</v>
      </c>
      <c r="F116" s="6">
        <v>1.8333330000000001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100</v>
      </c>
      <c r="C117" s="6" t="s">
        <v>70</v>
      </c>
      <c r="D117" s="6" t="s">
        <v>61</v>
      </c>
      <c r="E117" s="6" t="s">
        <v>93</v>
      </c>
      <c r="F117" s="6" t="s">
        <v>59</v>
      </c>
      <c r="H117" s="1">
        <f>IF(B117=B118,1,0)</f>
        <v>1</v>
      </c>
      <c r="I117" s="1">
        <f>IF(C117=C118,1,0)</f>
        <v>1</v>
      </c>
      <c r="J117" s="1">
        <f>IF(D117=D118,1,0)</f>
        <v>0</v>
      </c>
      <c r="K117" s="1">
        <f>IF(E117=E118,1,0)</f>
        <v>0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100</v>
      </c>
      <c r="C118" s="6" t="s">
        <v>70</v>
      </c>
      <c r="D118" s="6" t="s">
        <v>52</v>
      </c>
      <c r="E118" s="6" t="s">
        <v>52</v>
      </c>
      <c r="F118" s="6" t="s">
        <v>59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19</v>
      </c>
      <c r="C122" s="6" t="s">
        <v>43</v>
      </c>
      <c r="D122" s="6" t="s">
        <v>209</v>
      </c>
      <c r="E122" s="6" t="s">
        <v>428</v>
      </c>
      <c r="F122" s="6" t="s">
        <v>253</v>
      </c>
    </row>
    <row r="123" spans="1:13" x14ac:dyDescent="0.15">
      <c r="A123" s="6" t="s">
        <v>177</v>
      </c>
      <c r="B123" s="6">
        <v>2.9333330000000002</v>
      </c>
      <c r="C123" s="6">
        <v>1.683333</v>
      </c>
      <c r="D123" s="6">
        <v>2.4666670000000002</v>
      </c>
      <c r="E123" s="6">
        <v>1.8333330000000001</v>
      </c>
      <c r="F123" s="6">
        <v>2.3666670000000001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67</v>
      </c>
      <c r="C124" s="6" t="s">
        <v>98</v>
      </c>
      <c r="D124" s="6" t="s">
        <v>75</v>
      </c>
      <c r="E124" s="6" t="s">
        <v>85</v>
      </c>
      <c r="F124" s="6" t="s">
        <v>89</v>
      </c>
      <c r="H124" s="1">
        <f>IF(B124=B125,1,0)</f>
        <v>1</v>
      </c>
      <c r="I124" s="1">
        <f>IF(C124=C125,1,0)</f>
        <v>1</v>
      </c>
      <c r="J124" s="1">
        <f>IF(D124=D125,1,0)</f>
        <v>0</v>
      </c>
      <c r="K124" s="1">
        <f>IF(E124=E125,1,0)</f>
        <v>1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6" t="s">
        <v>67</v>
      </c>
      <c r="C125" s="6" t="s">
        <v>98</v>
      </c>
      <c r="D125" s="6" t="s">
        <v>52</v>
      </c>
      <c r="E125" s="6" t="s">
        <v>85</v>
      </c>
      <c r="F125" s="6" t="s">
        <v>52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17</v>
      </c>
      <c r="C129" s="6" t="s">
        <v>6</v>
      </c>
      <c r="D129" s="6" t="s">
        <v>35</v>
      </c>
      <c r="E129" s="6" t="s">
        <v>429</v>
      </c>
      <c r="F129" s="6" t="s">
        <v>210</v>
      </c>
    </row>
    <row r="130" spans="1:13" x14ac:dyDescent="0.15">
      <c r="A130" s="6" t="s">
        <v>177</v>
      </c>
      <c r="B130" s="6">
        <v>2.5499999999999998</v>
      </c>
      <c r="C130" s="6">
        <v>2.1666669999999999</v>
      </c>
      <c r="D130" s="6">
        <v>2.016667</v>
      </c>
      <c r="E130" s="6">
        <v>1.9166669999999999</v>
      </c>
      <c r="F130" s="6">
        <v>1.9166669999999999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65</v>
      </c>
      <c r="C131" s="6" t="s">
        <v>60</v>
      </c>
      <c r="D131" s="6" t="s">
        <v>96</v>
      </c>
      <c r="E131" s="6" t="s">
        <v>86</v>
      </c>
      <c r="F131" s="6" t="s">
        <v>76</v>
      </c>
      <c r="H131" s="1">
        <f>IF(B131=B132,1,0)</f>
        <v>1</v>
      </c>
      <c r="I131" s="1">
        <f>IF(C131=C132,1,0)</f>
        <v>1</v>
      </c>
      <c r="J131" s="1">
        <f>IF(D131=D132,1,0)</f>
        <v>1</v>
      </c>
      <c r="K131" s="1">
        <f>IF(E131=E132,1,0)</f>
        <v>0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65</v>
      </c>
      <c r="C132" s="6" t="s">
        <v>60</v>
      </c>
      <c r="D132" s="6" t="s">
        <v>96</v>
      </c>
      <c r="E132" s="6" t="s">
        <v>52</v>
      </c>
      <c r="F132" s="6" t="s">
        <v>76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93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314</v>
      </c>
    </row>
    <row r="3" spans="1:21" x14ac:dyDescent="0.15">
      <c r="A3" s="6" t="s">
        <v>343</v>
      </c>
      <c r="B3" s="6">
        <v>25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315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302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0</v>
      </c>
      <c r="K5" s="1">
        <f>I73</f>
        <v>1</v>
      </c>
      <c r="L5" s="1">
        <f>J73</f>
        <v>0</v>
      </c>
      <c r="M5" s="1">
        <f>H95</f>
        <v>1</v>
      </c>
      <c r="N5" s="1">
        <f>I95</f>
        <v>1</v>
      </c>
      <c r="O5" s="1">
        <f>J95</f>
        <v>0</v>
      </c>
      <c r="P5" s="1">
        <f>K95</f>
        <v>1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0.56944444444444442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0</v>
      </c>
      <c r="P6" s="1">
        <f>K102</f>
        <v>1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0</v>
      </c>
      <c r="O7" s="1">
        <f>J109</f>
        <v>1</v>
      </c>
      <c r="P7" s="1">
        <f>K109</f>
        <v>1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316</v>
      </c>
      <c r="C14" s="6" t="s">
        <v>317</v>
      </c>
      <c r="D14" s="6" t="s">
        <v>318</v>
      </c>
      <c r="E14" s="6" t="s">
        <v>274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6.6333330000000004</v>
      </c>
      <c r="C29" s="6">
        <v>3.5333329999999998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2.6</v>
      </c>
      <c r="C36" s="6">
        <v>2.266667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186</v>
      </c>
      <c r="C49" s="6" t="s">
        <v>196</v>
      </c>
    </row>
    <row r="50" spans="1:13" x14ac:dyDescent="0.15">
      <c r="A50" s="6" t="s">
        <v>177</v>
      </c>
      <c r="B50" s="6">
        <v>3.2166670000000002</v>
      </c>
      <c r="C50" s="6">
        <v>3.7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75</v>
      </c>
      <c r="C51" s="6" t="s">
        <v>74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75</v>
      </c>
      <c r="C52" s="6" t="s">
        <v>74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367</v>
      </c>
      <c r="C56" s="6" t="s">
        <v>443</v>
      </c>
    </row>
    <row r="57" spans="1:13" x14ac:dyDescent="0.15">
      <c r="A57" s="6" t="s">
        <v>177</v>
      </c>
      <c r="B57" s="6">
        <v>3.6666669999999999</v>
      </c>
      <c r="C57" s="6">
        <v>3.5666669999999998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65</v>
      </c>
      <c r="C58" s="6" t="s">
        <v>78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65</v>
      </c>
      <c r="C59" s="6" t="s">
        <v>78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267</v>
      </c>
      <c r="C63" s="6" t="s">
        <v>436</v>
      </c>
    </row>
    <row r="64" spans="1:13" x14ac:dyDescent="0.15">
      <c r="A64" s="6" t="s">
        <v>177</v>
      </c>
      <c r="B64" s="6">
        <v>3.8166669999999998</v>
      </c>
      <c r="C64" s="6">
        <v>3.233333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93</v>
      </c>
      <c r="C65" s="6" t="s">
        <v>76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93</v>
      </c>
      <c r="C66" s="6" t="s">
        <v>76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191</v>
      </c>
      <c r="C71" s="6" t="s">
        <v>371</v>
      </c>
      <c r="D71" s="6" t="s">
        <v>369</v>
      </c>
    </row>
    <row r="72" spans="1:13" x14ac:dyDescent="0.15">
      <c r="A72" s="6" t="s">
        <v>177</v>
      </c>
      <c r="B72" s="6">
        <v>3.5666669999999998</v>
      </c>
      <c r="C72" s="6">
        <v>3.8166669999999998</v>
      </c>
      <c r="D72" s="6">
        <v>4.233333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63</v>
      </c>
      <c r="C73" s="6" t="s">
        <v>88</v>
      </c>
      <c r="D73" s="6" t="s">
        <v>86</v>
      </c>
      <c r="H73" s="1">
        <f>IF(B73=B74,1,0)</f>
        <v>0</v>
      </c>
      <c r="I73" s="1">
        <f>IF(C73=C74,1,0)</f>
        <v>1</v>
      </c>
      <c r="J73" s="1">
        <f>IF(D73=D74,1,0)</f>
        <v>0</v>
      </c>
      <c r="M73" s="1">
        <f>IF(SUM(H73:L73)=3,1,0)</f>
        <v>0</v>
      </c>
    </row>
    <row r="74" spans="1:13" x14ac:dyDescent="0.15">
      <c r="A74" s="6" t="s">
        <v>181</v>
      </c>
      <c r="B74" s="6" t="s">
        <v>319</v>
      </c>
      <c r="C74" s="6" t="s">
        <v>88</v>
      </c>
      <c r="D74" s="6" t="s">
        <v>293</v>
      </c>
    </row>
    <row r="75" spans="1:13" x14ac:dyDescent="0.15">
      <c r="A75" s="6" t="s">
        <v>173</v>
      </c>
      <c r="B75" s="6" t="s">
        <v>425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395</v>
      </c>
      <c r="C78" s="6" t="s">
        <v>185</v>
      </c>
      <c r="D78" s="6" t="s">
        <v>442</v>
      </c>
    </row>
    <row r="79" spans="1:13" x14ac:dyDescent="0.15">
      <c r="A79" s="6" t="s">
        <v>177</v>
      </c>
      <c r="B79" s="6">
        <v>3.5666669999999998</v>
      </c>
      <c r="C79" s="6">
        <v>3.8333330000000001</v>
      </c>
      <c r="D79" s="6">
        <v>3.483333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396</v>
      </c>
      <c r="C80" s="6" t="s">
        <v>68</v>
      </c>
      <c r="D80" s="6" t="s">
        <v>61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396</v>
      </c>
      <c r="C81" s="6" t="s">
        <v>68</v>
      </c>
      <c r="D81" s="6" t="s">
        <v>61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363</v>
      </c>
      <c r="C85" s="6" t="s">
        <v>366</v>
      </c>
      <c r="D85" s="6" t="s">
        <v>391</v>
      </c>
    </row>
    <row r="86" spans="1:13" x14ac:dyDescent="0.15">
      <c r="A86" s="6" t="s">
        <v>177</v>
      </c>
      <c r="B86" s="6">
        <v>3.35</v>
      </c>
      <c r="C86" s="6">
        <v>4.1833330000000002</v>
      </c>
      <c r="D86" s="6">
        <v>3.7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69</v>
      </c>
      <c r="C87" s="6" t="s">
        <v>60</v>
      </c>
      <c r="D87" s="6" t="s">
        <v>66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69</v>
      </c>
      <c r="C88" s="6" t="s">
        <v>60</v>
      </c>
      <c r="D88" s="6" t="s">
        <v>66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409</v>
      </c>
      <c r="C93" s="6" t="s">
        <v>187</v>
      </c>
      <c r="D93" s="6" t="s">
        <v>203</v>
      </c>
      <c r="E93" s="6" t="s">
        <v>193</v>
      </c>
    </row>
    <row r="94" spans="1:13" x14ac:dyDescent="0.15">
      <c r="A94" s="6" t="s">
        <v>177</v>
      </c>
      <c r="B94" s="6">
        <v>3.4166669999999999</v>
      </c>
      <c r="C94" s="6">
        <v>3.5</v>
      </c>
      <c r="D94" s="6">
        <v>2.9</v>
      </c>
      <c r="E94" s="6">
        <v>4.1666670000000003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89</v>
      </c>
      <c r="C95" s="6" t="s">
        <v>84</v>
      </c>
      <c r="D95" s="6" t="s">
        <v>90</v>
      </c>
      <c r="E95" s="6" t="s">
        <v>97</v>
      </c>
      <c r="H95" s="1">
        <f>IF(B95=B96,1,0)</f>
        <v>1</v>
      </c>
      <c r="I95" s="1">
        <f>IF(C95=C96,1,0)</f>
        <v>1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89</v>
      </c>
      <c r="C96" s="6" t="s">
        <v>84</v>
      </c>
      <c r="D96" s="6" t="s">
        <v>52</v>
      </c>
      <c r="E96" s="6" t="s">
        <v>97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360</v>
      </c>
      <c r="C100" s="6" t="s">
        <v>189</v>
      </c>
      <c r="D100" s="6" t="s">
        <v>390</v>
      </c>
      <c r="E100" s="6" t="s">
        <v>190</v>
      </c>
    </row>
    <row r="101" spans="1:13" x14ac:dyDescent="0.15">
      <c r="A101" s="6" t="s">
        <v>177</v>
      </c>
      <c r="B101" s="6">
        <v>3.35</v>
      </c>
      <c r="C101" s="6">
        <v>3.8166669999999998</v>
      </c>
      <c r="D101" s="6">
        <v>3.4166669999999999</v>
      </c>
      <c r="E101" s="6">
        <v>3.4166669999999999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80</v>
      </c>
      <c r="C102" s="6" t="s">
        <v>94</v>
      </c>
      <c r="D102" s="6" t="s">
        <v>64</v>
      </c>
      <c r="E102" s="6" t="s">
        <v>99</v>
      </c>
      <c r="H102" s="1">
        <f>IF(B102=B103,1,0)</f>
        <v>1</v>
      </c>
      <c r="I102" s="1">
        <f>IF(C102=C103,1,0)</f>
        <v>1</v>
      </c>
      <c r="J102" s="1">
        <f>IF(D102=D103,1,0)</f>
        <v>0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80</v>
      </c>
      <c r="C103" s="6" t="s">
        <v>94</v>
      </c>
      <c r="D103" s="6" t="s">
        <v>52</v>
      </c>
      <c r="E103" s="6" t="s">
        <v>99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435</v>
      </c>
      <c r="C107" s="6" t="s">
        <v>364</v>
      </c>
      <c r="D107" s="6" t="s">
        <v>397</v>
      </c>
      <c r="E107" s="6" t="s">
        <v>365</v>
      </c>
    </row>
    <row r="108" spans="1:13" x14ac:dyDescent="0.15">
      <c r="A108" s="6" t="s">
        <v>177</v>
      </c>
      <c r="B108" s="6">
        <v>3.4666670000000002</v>
      </c>
      <c r="C108" s="6">
        <v>4.1833330000000002</v>
      </c>
      <c r="D108" s="6">
        <v>3.983333</v>
      </c>
      <c r="E108" s="6">
        <v>3.266667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70</v>
      </c>
      <c r="C109" s="6" t="s">
        <v>79</v>
      </c>
      <c r="D109" s="6" t="s">
        <v>98</v>
      </c>
      <c r="E109" s="6" t="s">
        <v>83</v>
      </c>
      <c r="H109" s="1">
        <f>IF(B109=B110,1,0)</f>
        <v>1</v>
      </c>
      <c r="I109" s="1">
        <f>IF(C109=C110,1,0)</f>
        <v>0</v>
      </c>
      <c r="J109" s="1">
        <f>IF(D109=D110,1,0)</f>
        <v>1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70</v>
      </c>
      <c r="C110" s="6" t="s">
        <v>320</v>
      </c>
      <c r="D110" s="6" t="s">
        <v>98</v>
      </c>
      <c r="E110" s="6" t="s">
        <v>83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10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321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322</v>
      </c>
      <c r="C5" s="6" t="s">
        <v>323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0</v>
      </c>
      <c r="N5" s="1">
        <f>I95</f>
        <v>0</v>
      </c>
      <c r="O5" s="1">
        <f>J95</f>
        <v>0</v>
      </c>
      <c r="P5" s="1">
        <f>K95</f>
        <v>0</v>
      </c>
      <c r="Q5" s="1">
        <f>H117</f>
        <v>0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0.47847222222222219</v>
      </c>
      <c r="F6" s="1"/>
      <c r="G6" s="3" t="s">
        <v>333</v>
      </c>
      <c r="H6" s="1">
        <f>H58</f>
        <v>0</v>
      </c>
      <c r="I6" s="1">
        <f>I58</f>
        <v>0</v>
      </c>
      <c r="J6" s="1">
        <f>H80</f>
        <v>0</v>
      </c>
      <c r="K6" s="1">
        <f>I80</f>
        <v>0</v>
      </c>
      <c r="L6" s="1">
        <f>J80</f>
        <v>0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0</v>
      </c>
      <c r="R6" s="1">
        <f>I124</f>
        <v>0</v>
      </c>
      <c r="S6" s="1">
        <f>J124</f>
        <v>1</v>
      </c>
      <c r="T6" s="1">
        <f>K124</f>
        <v>0</v>
      </c>
      <c r="U6" s="1">
        <f>L124</f>
        <v>0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0</v>
      </c>
      <c r="L7" s="1">
        <f>J87</f>
        <v>0</v>
      </c>
      <c r="M7" s="1">
        <f>H109</f>
        <v>0</v>
      </c>
      <c r="N7" s="1">
        <f>I109</f>
        <v>0</v>
      </c>
      <c r="O7" s="1">
        <f>J109</f>
        <v>0</v>
      </c>
      <c r="P7" s="1">
        <f>K109</f>
        <v>0</v>
      </c>
      <c r="Q7" s="1">
        <f>H131</f>
        <v>0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372</v>
      </c>
      <c r="C14" s="6" t="s">
        <v>373</v>
      </c>
      <c r="D14" s="6" t="s">
        <v>374</v>
      </c>
      <c r="E14" s="6" t="s">
        <v>375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4.7166670000000002</v>
      </c>
      <c r="C29" s="6">
        <v>2.5666669999999998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1.7166669999999999</v>
      </c>
      <c r="C36" s="6">
        <v>1.8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365</v>
      </c>
      <c r="C49" s="6" t="s">
        <v>193</v>
      </c>
    </row>
    <row r="50" spans="1:13" x14ac:dyDescent="0.15">
      <c r="A50" s="6" t="s">
        <v>177</v>
      </c>
      <c r="B50" s="6">
        <v>2.8333330000000001</v>
      </c>
      <c r="C50" s="6">
        <v>3.1166670000000001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11</v>
      </c>
      <c r="C51" s="6" t="s">
        <v>26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11</v>
      </c>
      <c r="C52" s="6" t="s">
        <v>26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364</v>
      </c>
      <c r="C56" s="6" t="s">
        <v>195</v>
      </c>
    </row>
    <row r="57" spans="1:13" x14ac:dyDescent="0.15">
      <c r="A57" s="6" t="s">
        <v>177</v>
      </c>
      <c r="B57" s="6">
        <v>3.6333329999999999</v>
      </c>
      <c r="C57" s="6">
        <v>3.45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420</v>
      </c>
      <c r="C58" s="6" t="s">
        <v>51</v>
      </c>
      <c r="H58" s="1">
        <f>IF(B58=B59,1,0)</f>
        <v>0</v>
      </c>
      <c r="I58" s="1">
        <f>IF(C58=C59,1,0)</f>
        <v>0</v>
      </c>
      <c r="M58" s="1">
        <f>IF(SUM(H58:L58)=2,1,0)</f>
        <v>0</v>
      </c>
    </row>
    <row r="59" spans="1:13" x14ac:dyDescent="0.15">
      <c r="A59" s="6" t="s">
        <v>181</v>
      </c>
      <c r="B59" s="6" t="s">
        <v>51</v>
      </c>
      <c r="C59" s="6" t="s">
        <v>376</v>
      </c>
    </row>
    <row r="60" spans="1:13" x14ac:dyDescent="0.15">
      <c r="A60" s="6" t="s">
        <v>173</v>
      </c>
      <c r="B60" s="6" t="s">
        <v>425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366</v>
      </c>
      <c r="C63" s="6" t="s">
        <v>369</v>
      </c>
    </row>
    <row r="64" spans="1:13" x14ac:dyDescent="0.15">
      <c r="A64" s="6" t="s">
        <v>177</v>
      </c>
      <c r="B64" s="6">
        <v>3.9333330000000002</v>
      </c>
      <c r="C64" s="6">
        <v>3.8166669999999998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433</v>
      </c>
      <c r="C65" s="6" t="s">
        <v>413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433</v>
      </c>
      <c r="C66" s="6" t="s">
        <v>413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37316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200</v>
      </c>
      <c r="C71" s="6" t="s">
        <v>189</v>
      </c>
      <c r="D71" s="6" t="s">
        <v>368</v>
      </c>
    </row>
    <row r="72" spans="1:13" x14ac:dyDescent="0.15">
      <c r="A72" s="6" t="s">
        <v>177</v>
      </c>
      <c r="B72" s="6">
        <v>3.6</v>
      </c>
      <c r="C72" s="6">
        <v>5.016667</v>
      </c>
      <c r="D72" s="6">
        <v>2.95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423</v>
      </c>
      <c r="C73" s="6" t="s">
        <v>38</v>
      </c>
      <c r="D73" s="6" t="s">
        <v>20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423</v>
      </c>
      <c r="C74" s="6" t="s">
        <v>38</v>
      </c>
      <c r="D74" s="6" t="s">
        <v>20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361</v>
      </c>
      <c r="C78" s="6" t="s">
        <v>371</v>
      </c>
      <c r="D78" s="6" t="s">
        <v>192</v>
      </c>
    </row>
    <row r="79" spans="1:13" x14ac:dyDescent="0.15">
      <c r="A79" s="6" t="s">
        <v>177</v>
      </c>
      <c r="B79" s="6">
        <v>2.5833330000000001</v>
      </c>
      <c r="C79" s="6">
        <v>3.5666669999999998</v>
      </c>
      <c r="D79" s="6">
        <v>3.6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259</v>
      </c>
      <c r="C80" s="6" t="s">
        <v>256</v>
      </c>
      <c r="D80" s="6" t="s">
        <v>50</v>
      </c>
      <c r="H80" s="1">
        <f>IF(B80=B81,1,0)</f>
        <v>0</v>
      </c>
      <c r="I80" s="1">
        <f>IF(C80=C81,1,0)</f>
        <v>0</v>
      </c>
      <c r="J80" s="1">
        <f>IF(D80=D81,1,0)</f>
        <v>0</v>
      </c>
      <c r="M80" s="1">
        <f>IF(SUM(H80:L80)=3,1,0)</f>
        <v>0</v>
      </c>
    </row>
    <row r="81" spans="1:13" x14ac:dyDescent="0.15">
      <c r="A81" s="6" t="s">
        <v>181</v>
      </c>
      <c r="B81" s="6" t="s">
        <v>50</v>
      </c>
      <c r="C81" s="6" t="s">
        <v>259</v>
      </c>
      <c r="D81" s="6" t="s">
        <v>66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199</v>
      </c>
      <c r="C85" s="6" t="s">
        <v>391</v>
      </c>
      <c r="D85" s="6" t="s">
        <v>201</v>
      </c>
    </row>
    <row r="86" spans="1:13" x14ac:dyDescent="0.15">
      <c r="A86" s="6" t="s">
        <v>177</v>
      </c>
      <c r="B86" s="6">
        <v>3</v>
      </c>
      <c r="C86" s="6">
        <v>3</v>
      </c>
      <c r="D86" s="6">
        <v>2.9166669999999999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7</v>
      </c>
      <c r="C87" s="6" t="s">
        <v>421</v>
      </c>
      <c r="D87" s="6" t="s">
        <v>12</v>
      </c>
      <c r="H87" s="1">
        <f>IF(B87=B88,1,0)</f>
        <v>1</v>
      </c>
      <c r="I87" s="1">
        <f>IF(C87=C88,1,0)</f>
        <v>0</v>
      </c>
      <c r="J87" s="1">
        <f>IF(D87=D88,1,0)</f>
        <v>0</v>
      </c>
      <c r="M87" s="1">
        <f>IF(SUM(H87:L87)=3,1,0)</f>
        <v>0</v>
      </c>
    </row>
    <row r="88" spans="1:13" x14ac:dyDescent="0.15">
      <c r="A88" s="6" t="s">
        <v>181</v>
      </c>
      <c r="B88" s="6" t="s">
        <v>7</v>
      </c>
      <c r="C88" s="6" t="s">
        <v>12</v>
      </c>
      <c r="D88" s="6" t="s">
        <v>66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37315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390</v>
      </c>
      <c r="C93" s="6" t="s">
        <v>389</v>
      </c>
      <c r="D93" s="6" t="s">
        <v>191</v>
      </c>
      <c r="E93" s="6" t="s">
        <v>362</v>
      </c>
    </row>
    <row r="94" spans="1:13" x14ac:dyDescent="0.15">
      <c r="A94" s="6" t="s">
        <v>177</v>
      </c>
      <c r="B94" s="6">
        <v>2.766667</v>
      </c>
      <c r="C94" s="6">
        <v>3.6833330000000002</v>
      </c>
      <c r="D94" s="6">
        <v>3.016667</v>
      </c>
      <c r="E94" s="6">
        <v>4.0666669999999998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16</v>
      </c>
      <c r="C95" s="6" t="s">
        <v>22</v>
      </c>
      <c r="D95" s="6" t="s">
        <v>15</v>
      </c>
      <c r="E95" s="6" t="s">
        <v>432</v>
      </c>
      <c r="H95" s="1">
        <f>IF(B95=B96,1,0)</f>
        <v>0</v>
      </c>
      <c r="I95" s="1">
        <f>IF(C95=C96,1,0)</f>
        <v>0</v>
      </c>
      <c r="J95" s="1">
        <f>IF(D95=D96,1,0)</f>
        <v>0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432</v>
      </c>
      <c r="C96" s="6" t="s">
        <v>15</v>
      </c>
      <c r="D96" s="6" t="s">
        <v>16</v>
      </c>
      <c r="E96" s="6" t="s">
        <v>421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394</v>
      </c>
      <c r="C100" s="6" t="s">
        <v>190</v>
      </c>
      <c r="D100" s="6" t="s">
        <v>188</v>
      </c>
      <c r="E100" s="6" t="s">
        <v>360</v>
      </c>
    </row>
    <row r="101" spans="1:13" x14ac:dyDescent="0.15">
      <c r="A101" s="6" t="s">
        <v>177</v>
      </c>
      <c r="B101" s="6">
        <v>3</v>
      </c>
      <c r="C101" s="6">
        <v>3.55</v>
      </c>
      <c r="D101" s="6">
        <v>3.35</v>
      </c>
      <c r="E101" s="6">
        <v>3.15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27</v>
      </c>
      <c r="C102" s="6" t="s">
        <v>422</v>
      </c>
      <c r="D102" s="6" t="s">
        <v>102</v>
      </c>
      <c r="E102" s="6" t="s">
        <v>430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27</v>
      </c>
      <c r="C103" s="6" t="s">
        <v>422</v>
      </c>
      <c r="D103" s="6" t="s">
        <v>102</v>
      </c>
      <c r="E103" s="6" t="s">
        <v>430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443</v>
      </c>
      <c r="C107" s="6" t="s">
        <v>363</v>
      </c>
      <c r="D107" s="6" t="s">
        <v>198</v>
      </c>
      <c r="E107" s="6" t="s">
        <v>442</v>
      </c>
    </row>
    <row r="108" spans="1:13" x14ac:dyDescent="0.15">
      <c r="A108" s="6" t="s">
        <v>177</v>
      </c>
      <c r="B108" s="6">
        <v>3.3166669999999998</v>
      </c>
      <c r="C108" s="6">
        <v>2.8666670000000001</v>
      </c>
      <c r="D108" s="6">
        <v>3.1166670000000001</v>
      </c>
      <c r="E108" s="6">
        <v>3.9666670000000002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335</v>
      </c>
      <c r="C109" s="6" t="s">
        <v>71</v>
      </c>
      <c r="D109" s="6" t="s">
        <v>334</v>
      </c>
      <c r="E109" s="6" t="s">
        <v>258</v>
      </c>
      <c r="H109" s="1">
        <f>IF(B109=B110,1,0)</f>
        <v>0</v>
      </c>
      <c r="I109" s="1">
        <f>IF(C109=C110,1,0)</f>
        <v>0</v>
      </c>
      <c r="J109" s="1">
        <f>IF(D109=D110,1,0)</f>
        <v>0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71</v>
      </c>
      <c r="C110" s="6" t="s">
        <v>258</v>
      </c>
      <c r="D110" s="6" t="s">
        <v>61</v>
      </c>
      <c r="E110" s="6" t="s">
        <v>52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444</v>
      </c>
      <c r="C115" s="6" t="s">
        <v>194</v>
      </c>
      <c r="D115" s="6" t="s">
        <v>445</v>
      </c>
      <c r="E115" s="6" t="s">
        <v>397</v>
      </c>
      <c r="F115" s="6" t="s">
        <v>370</v>
      </c>
    </row>
    <row r="116" spans="1:13" x14ac:dyDescent="0.15">
      <c r="A116" s="6" t="s">
        <v>177</v>
      </c>
      <c r="B116" s="6">
        <v>3.016667</v>
      </c>
      <c r="C116" s="6">
        <v>3.9666670000000002</v>
      </c>
      <c r="D116" s="6">
        <v>3.0666669999999998</v>
      </c>
      <c r="E116" s="6">
        <v>3.75</v>
      </c>
      <c r="F116" s="6">
        <v>2.9666670000000002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260</v>
      </c>
      <c r="C117" s="6" t="s">
        <v>205</v>
      </c>
      <c r="D117" s="6" t="s">
        <v>47</v>
      </c>
      <c r="E117" s="6" t="s">
        <v>28</v>
      </c>
      <c r="F117" s="6" t="s">
        <v>36</v>
      </c>
      <c r="H117" s="1">
        <f>IF(B117=B118,1,0)</f>
        <v>0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36</v>
      </c>
      <c r="C118" s="6" t="s">
        <v>47</v>
      </c>
      <c r="D118" s="6" t="s">
        <v>92</v>
      </c>
      <c r="E118" s="6" t="s">
        <v>205</v>
      </c>
      <c r="F118" s="6" t="s">
        <v>52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267</v>
      </c>
      <c r="C122" s="6" t="s">
        <v>435</v>
      </c>
      <c r="D122" s="6" t="s">
        <v>409</v>
      </c>
      <c r="E122" s="6" t="s">
        <v>436</v>
      </c>
      <c r="F122" s="6" t="s">
        <v>187</v>
      </c>
    </row>
    <row r="123" spans="1:13" x14ac:dyDescent="0.15">
      <c r="A123" s="6" t="s">
        <v>177</v>
      </c>
      <c r="B123" s="6">
        <v>3</v>
      </c>
      <c r="C123" s="6">
        <v>3.8833329999999999</v>
      </c>
      <c r="D123" s="6">
        <v>2.5833330000000001</v>
      </c>
      <c r="E123" s="6">
        <v>3.4</v>
      </c>
      <c r="F123" s="6">
        <v>2.2000000000000002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37</v>
      </c>
      <c r="C124" s="6" t="s">
        <v>48</v>
      </c>
      <c r="D124" s="6" t="s">
        <v>21</v>
      </c>
      <c r="E124" s="6" t="s">
        <v>49</v>
      </c>
      <c r="F124" s="6" t="s">
        <v>431</v>
      </c>
      <c r="H124" s="1">
        <f>IF(B124=B125,1,0)</f>
        <v>0</v>
      </c>
      <c r="I124" s="1">
        <f>IF(C124=C125,1,0)</f>
        <v>0</v>
      </c>
      <c r="J124" s="1">
        <f>IF(D124=D125,1,0)</f>
        <v>1</v>
      </c>
      <c r="K124" s="1">
        <f>IF(E124=E125,1,0)</f>
        <v>0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6" t="s">
        <v>431</v>
      </c>
      <c r="C125" s="6" t="s">
        <v>49</v>
      </c>
      <c r="D125" s="6" t="s">
        <v>21</v>
      </c>
      <c r="E125" s="6" t="s">
        <v>48</v>
      </c>
      <c r="F125" s="6" t="s">
        <v>162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395</v>
      </c>
      <c r="C129" s="6" t="s">
        <v>203</v>
      </c>
      <c r="D129" s="6" t="s">
        <v>186</v>
      </c>
      <c r="E129" s="6" t="s">
        <v>392</v>
      </c>
      <c r="F129" s="6" t="s">
        <v>196</v>
      </c>
    </row>
    <row r="130" spans="1:13" x14ac:dyDescent="0.15">
      <c r="A130" s="6" t="s">
        <v>177</v>
      </c>
      <c r="B130" s="6">
        <v>2.5833330000000001</v>
      </c>
      <c r="C130" s="6">
        <v>2.5</v>
      </c>
      <c r="D130" s="6">
        <v>4.1833330000000002</v>
      </c>
      <c r="E130" s="6">
        <v>3.0666669999999998</v>
      </c>
      <c r="F130" s="6">
        <v>3.6333329999999999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40</v>
      </c>
      <c r="C131" s="6" t="s">
        <v>207</v>
      </c>
      <c r="D131" s="6" t="s">
        <v>412</v>
      </c>
      <c r="E131" s="6" t="s">
        <v>206</v>
      </c>
      <c r="F131" s="6" t="s">
        <v>39</v>
      </c>
      <c r="H131" s="1">
        <f>IF(B131=B132,1,0)</f>
        <v>0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6" t="s">
        <v>39</v>
      </c>
      <c r="C132" s="6" t="s">
        <v>75</v>
      </c>
      <c r="D132" s="6" t="s">
        <v>377</v>
      </c>
      <c r="E132" s="6" t="s">
        <v>52</v>
      </c>
      <c r="F132" s="9" t="s">
        <v>52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15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211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212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0</v>
      </c>
      <c r="K5" s="1">
        <f>I73</f>
        <v>0</v>
      </c>
      <c r="L5" s="1">
        <f>J73</f>
        <v>1</v>
      </c>
      <c r="M5" s="1">
        <f>H95</f>
        <v>0</v>
      </c>
      <c r="N5" s="1">
        <f>I95</f>
        <v>0</v>
      </c>
      <c r="O5" s="1">
        <f>J95</f>
        <v>0</v>
      </c>
      <c r="P5" s="1">
        <f>K95</f>
        <v>1</v>
      </c>
      <c r="Q5" s="1">
        <f>H117</f>
        <v>1</v>
      </c>
      <c r="R5" s="1">
        <f>I117</f>
        <v>1</v>
      </c>
      <c r="S5" s="1">
        <f>J117</f>
        <v>0</v>
      </c>
      <c r="T5" s="1">
        <f>K117</f>
        <v>0</v>
      </c>
      <c r="U5" s="1">
        <f>L117</f>
        <v>1</v>
      </c>
    </row>
    <row r="6" spans="1:21" x14ac:dyDescent="0.15">
      <c r="A6" s="6" t="s">
        <v>349</v>
      </c>
      <c r="B6" s="7">
        <v>0.43958333333333338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0</v>
      </c>
      <c r="S6" s="1">
        <f>J124</f>
        <v>1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1</v>
      </c>
      <c r="R7" s="1">
        <f>I131</f>
        <v>1</v>
      </c>
      <c r="S7" s="1">
        <f>J131</f>
        <v>0</v>
      </c>
      <c r="T7" s="1">
        <f>K131</f>
        <v>1</v>
      </c>
      <c r="U7" s="1">
        <f>L131</f>
        <v>1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461</v>
      </c>
      <c r="C14" s="6" t="s">
        <v>213</v>
      </c>
      <c r="D14" s="6" t="s">
        <v>214</v>
      </c>
      <c r="E14" s="6" t="s">
        <v>215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6.7</v>
      </c>
      <c r="C29" s="6">
        <v>4.0833329999999997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2.0333329999999998</v>
      </c>
      <c r="C36" s="6">
        <v>1.7833330000000001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410</v>
      </c>
      <c r="C49" s="6" t="s">
        <v>263</v>
      </c>
    </row>
    <row r="50" spans="1:13" x14ac:dyDescent="0.15">
      <c r="A50" s="6" t="s">
        <v>177</v>
      </c>
      <c r="B50" s="6">
        <v>2.1</v>
      </c>
      <c r="C50" s="6">
        <v>2.0666669999999998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334</v>
      </c>
      <c r="C51" s="6" t="s">
        <v>36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334</v>
      </c>
      <c r="C52" s="6" t="s">
        <v>36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9</v>
      </c>
      <c r="C56" s="6" t="s">
        <v>429</v>
      </c>
    </row>
    <row r="57" spans="1:13" x14ac:dyDescent="0.15">
      <c r="A57" s="6" t="s">
        <v>177</v>
      </c>
      <c r="B57" s="6">
        <v>2.8</v>
      </c>
      <c r="C57" s="6">
        <v>2.0833330000000001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11</v>
      </c>
      <c r="C58" s="6" t="s">
        <v>433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11</v>
      </c>
      <c r="C59" s="6" t="s">
        <v>433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17</v>
      </c>
      <c r="C63" s="6" t="s">
        <v>418</v>
      </c>
    </row>
    <row r="64" spans="1:13" x14ac:dyDescent="0.15">
      <c r="A64" s="6" t="s">
        <v>177</v>
      </c>
      <c r="B64" s="6">
        <v>2.3166669999999998</v>
      </c>
      <c r="C64" s="6">
        <v>1.816667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20</v>
      </c>
      <c r="C65" s="6" t="s">
        <v>422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20</v>
      </c>
      <c r="C66" s="6" t="s">
        <v>422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252</v>
      </c>
      <c r="C71" s="6" t="s">
        <v>29</v>
      </c>
      <c r="D71" s="6" t="s">
        <v>209</v>
      </c>
    </row>
    <row r="72" spans="1:13" x14ac:dyDescent="0.15">
      <c r="A72" s="6" t="s">
        <v>177</v>
      </c>
      <c r="B72" s="6">
        <v>2.233333</v>
      </c>
      <c r="C72" s="6">
        <v>2.5499999999999998</v>
      </c>
      <c r="D72" s="6">
        <v>2.1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257</v>
      </c>
      <c r="C73" s="6" t="s">
        <v>205</v>
      </c>
      <c r="D73" s="6" t="s">
        <v>412</v>
      </c>
      <c r="H73" s="1">
        <f>IF(B73=B74,1,0)</f>
        <v>0</v>
      </c>
      <c r="I73" s="1">
        <f>IF(C73=C74,1,0)</f>
        <v>0</v>
      </c>
      <c r="J73" s="1">
        <f>IF(D73=D74,1,0)</f>
        <v>1</v>
      </c>
      <c r="M73" s="1">
        <f>IF(SUM(H73:L73)=3,1,0)</f>
        <v>0</v>
      </c>
    </row>
    <row r="74" spans="1:13" x14ac:dyDescent="0.15">
      <c r="A74" s="6" t="s">
        <v>181</v>
      </c>
      <c r="B74" s="6" t="s">
        <v>205</v>
      </c>
      <c r="C74" s="6" t="s">
        <v>216</v>
      </c>
      <c r="D74" s="6" t="s">
        <v>412</v>
      </c>
    </row>
    <row r="75" spans="1:13" x14ac:dyDescent="0.15">
      <c r="A75" s="6" t="s">
        <v>173</v>
      </c>
      <c r="B75" s="6" t="s">
        <v>425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336</v>
      </c>
      <c r="C78" s="6" t="s">
        <v>265</v>
      </c>
      <c r="D78" s="6" t="s">
        <v>14</v>
      </c>
    </row>
    <row r="79" spans="1:13" x14ac:dyDescent="0.15">
      <c r="A79" s="6" t="s">
        <v>177</v>
      </c>
      <c r="B79" s="6">
        <v>2.3333330000000001</v>
      </c>
      <c r="C79" s="6">
        <v>2.1333329999999999</v>
      </c>
      <c r="D79" s="6">
        <v>2.3166669999999998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420</v>
      </c>
      <c r="C80" s="6" t="s">
        <v>38</v>
      </c>
      <c r="D80" s="6" t="s">
        <v>16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420</v>
      </c>
      <c r="C81" s="6" t="s">
        <v>38</v>
      </c>
      <c r="D81" s="6" t="s">
        <v>16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46</v>
      </c>
      <c r="C85" s="6" t="s">
        <v>45</v>
      </c>
      <c r="D85" s="6" t="s">
        <v>411</v>
      </c>
    </row>
    <row r="86" spans="1:13" x14ac:dyDescent="0.15">
      <c r="A86" s="6" t="s">
        <v>177</v>
      </c>
      <c r="B86" s="6">
        <v>2.266667</v>
      </c>
      <c r="C86" s="6">
        <v>2.5499999999999998</v>
      </c>
      <c r="D86" s="6">
        <v>2.1166670000000001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51</v>
      </c>
      <c r="C87" s="6" t="s">
        <v>50</v>
      </c>
      <c r="D87" s="6" t="s">
        <v>335</v>
      </c>
      <c r="H87" s="1">
        <f>IF(B87=B88,1,0)</f>
        <v>0</v>
      </c>
      <c r="I87" s="1">
        <f>IF(C87=C88,1,0)</f>
        <v>1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217</v>
      </c>
      <c r="C88" s="6" t="s">
        <v>50</v>
      </c>
      <c r="D88" s="6" t="s">
        <v>335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37315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266</v>
      </c>
      <c r="C93" s="6" t="s">
        <v>13</v>
      </c>
      <c r="D93" s="6" t="s">
        <v>25</v>
      </c>
      <c r="E93" s="6" t="s">
        <v>204</v>
      </c>
    </row>
    <row r="94" spans="1:13" x14ac:dyDescent="0.15">
      <c r="A94" s="6" t="s">
        <v>177</v>
      </c>
      <c r="B94" s="6">
        <v>2.2833329999999998</v>
      </c>
      <c r="C94" s="6">
        <v>2.1833330000000002</v>
      </c>
      <c r="D94" s="6">
        <v>2.6666669999999999</v>
      </c>
      <c r="E94" s="6">
        <v>2.7833329999999998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39</v>
      </c>
      <c r="C95" s="6" t="s">
        <v>15</v>
      </c>
      <c r="D95" s="6" t="s">
        <v>28</v>
      </c>
      <c r="E95" s="6" t="s">
        <v>207</v>
      </c>
      <c r="H95" s="1">
        <f>IF(B95=B96,1,0)</f>
        <v>0</v>
      </c>
      <c r="I95" s="1">
        <f>IF(C95=C96,1,0)</f>
        <v>0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413</v>
      </c>
      <c r="C96" s="6" t="s">
        <v>39</v>
      </c>
      <c r="D96" s="6" t="s">
        <v>52</v>
      </c>
      <c r="E96" s="6" t="s">
        <v>207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426</v>
      </c>
      <c r="C100" s="6" t="s">
        <v>417</v>
      </c>
      <c r="D100" s="6" t="s">
        <v>10</v>
      </c>
      <c r="E100" s="6" t="s">
        <v>254</v>
      </c>
    </row>
    <row r="101" spans="1:13" x14ac:dyDescent="0.15">
      <c r="A101" s="6" t="s">
        <v>177</v>
      </c>
      <c r="B101" s="6">
        <v>2.1666669999999999</v>
      </c>
      <c r="C101" s="6">
        <v>2.4666670000000002</v>
      </c>
      <c r="D101" s="6">
        <v>2.266667</v>
      </c>
      <c r="E101" s="6">
        <v>2.266667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430</v>
      </c>
      <c r="C102" s="6" t="s">
        <v>421</v>
      </c>
      <c r="D102" s="6" t="s">
        <v>12</v>
      </c>
      <c r="E102" s="6" t="s">
        <v>259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430</v>
      </c>
      <c r="C103" s="6" t="s">
        <v>421</v>
      </c>
      <c r="D103" s="6" t="s">
        <v>12</v>
      </c>
      <c r="E103" s="6" t="s">
        <v>259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251</v>
      </c>
      <c r="C107" s="6" t="s">
        <v>415</v>
      </c>
      <c r="D107" s="6" t="s">
        <v>419</v>
      </c>
      <c r="E107" s="6" t="s">
        <v>30</v>
      </c>
    </row>
    <row r="108" spans="1:13" x14ac:dyDescent="0.15">
      <c r="A108" s="6" t="s">
        <v>177</v>
      </c>
      <c r="B108" s="6">
        <v>2.733333</v>
      </c>
      <c r="C108" s="6">
        <v>2.1666669999999999</v>
      </c>
      <c r="D108" s="6">
        <v>1.95</v>
      </c>
      <c r="E108" s="6">
        <v>1.9166669999999999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256</v>
      </c>
      <c r="C109" s="6" t="s">
        <v>71</v>
      </c>
      <c r="D109" s="6" t="s">
        <v>423</v>
      </c>
      <c r="E109" s="6" t="s">
        <v>206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256</v>
      </c>
      <c r="C110" s="6" t="s">
        <v>71</v>
      </c>
      <c r="D110" s="6" t="s">
        <v>423</v>
      </c>
      <c r="E110" s="6" t="s">
        <v>206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8">
        <v>37316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42</v>
      </c>
      <c r="C115" s="6" t="s">
        <v>255</v>
      </c>
      <c r="D115" s="6" t="s">
        <v>35</v>
      </c>
      <c r="E115" s="6" t="s">
        <v>253</v>
      </c>
      <c r="F115" s="6" t="s">
        <v>427</v>
      </c>
    </row>
    <row r="116" spans="1:13" x14ac:dyDescent="0.15">
      <c r="A116" s="6" t="s">
        <v>177</v>
      </c>
      <c r="B116" s="6">
        <v>2.9333330000000002</v>
      </c>
      <c r="C116" s="6">
        <v>2.4500000000000002</v>
      </c>
      <c r="D116" s="6">
        <v>2.5333329999999998</v>
      </c>
      <c r="E116" s="6">
        <v>2.516667</v>
      </c>
      <c r="F116" s="6">
        <v>2.4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47</v>
      </c>
      <c r="C117" s="6" t="s">
        <v>260</v>
      </c>
      <c r="D117" s="6" t="s">
        <v>40</v>
      </c>
      <c r="E117" s="6" t="s">
        <v>258</v>
      </c>
      <c r="F117" s="6" t="s">
        <v>431</v>
      </c>
      <c r="H117" s="1">
        <f>IF(B117=B118,1,0)</f>
        <v>1</v>
      </c>
      <c r="I117" s="1">
        <f>IF(C117=C118,1,0)</f>
        <v>1</v>
      </c>
      <c r="J117" s="1">
        <f>IF(D117=D118,1,0)</f>
        <v>0</v>
      </c>
      <c r="K117" s="1">
        <f>IF(E117=E118,1,0)</f>
        <v>0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47</v>
      </c>
      <c r="C118" s="6" t="s">
        <v>260</v>
      </c>
      <c r="D118" s="6" t="s">
        <v>52</v>
      </c>
      <c r="E118" s="6" t="s">
        <v>40</v>
      </c>
      <c r="F118" s="6" t="s">
        <v>431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428</v>
      </c>
      <c r="C122" s="6" t="s">
        <v>6</v>
      </c>
      <c r="D122" s="6" t="s">
        <v>339</v>
      </c>
      <c r="E122" s="6" t="s">
        <v>43</v>
      </c>
      <c r="F122" s="6" t="s">
        <v>24</v>
      </c>
    </row>
    <row r="123" spans="1:13" x14ac:dyDescent="0.15">
      <c r="A123" s="6" t="s">
        <v>177</v>
      </c>
      <c r="B123" s="6">
        <v>2.1</v>
      </c>
      <c r="C123" s="6">
        <v>2.1</v>
      </c>
      <c r="D123" s="6">
        <v>2.2000000000000002</v>
      </c>
      <c r="E123" s="6">
        <v>2.0833330000000001</v>
      </c>
      <c r="F123" s="6">
        <v>2.8333330000000001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432</v>
      </c>
      <c r="C124" s="6" t="s">
        <v>8</v>
      </c>
      <c r="D124" s="6" t="s">
        <v>102</v>
      </c>
      <c r="E124" s="6" t="s">
        <v>48</v>
      </c>
      <c r="F124" s="6" t="s">
        <v>27</v>
      </c>
      <c r="H124" s="1">
        <f>IF(B124=B125,1,0)</f>
        <v>1</v>
      </c>
      <c r="I124" s="1">
        <f>IF(C124=C125,1,0)</f>
        <v>0</v>
      </c>
      <c r="J124" s="1">
        <f>IF(D124=D125,1,0)</f>
        <v>1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432</v>
      </c>
      <c r="C125" s="6" t="s">
        <v>218</v>
      </c>
      <c r="D125" s="6" t="s">
        <v>102</v>
      </c>
      <c r="E125" s="6" t="s">
        <v>218</v>
      </c>
      <c r="F125" s="6" t="s">
        <v>27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5</v>
      </c>
      <c r="C129" s="6" t="s">
        <v>19</v>
      </c>
      <c r="D129" s="6" t="s">
        <v>210</v>
      </c>
      <c r="E129" s="6" t="s">
        <v>18</v>
      </c>
      <c r="F129" s="6" t="s">
        <v>23</v>
      </c>
    </row>
    <row r="130" spans="1:13" x14ac:dyDescent="0.15">
      <c r="A130" s="6" t="s">
        <v>177</v>
      </c>
      <c r="B130" s="6">
        <v>3.0833330000000001</v>
      </c>
      <c r="C130" s="6">
        <v>2.483333</v>
      </c>
      <c r="D130" s="6">
        <v>2.516667</v>
      </c>
      <c r="E130" s="6">
        <v>2.516667</v>
      </c>
      <c r="F130" s="6">
        <v>3.6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7</v>
      </c>
      <c r="C131" s="6" t="s">
        <v>22</v>
      </c>
      <c r="D131" s="6" t="s">
        <v>413</v>
      </c>
      <c r="E131" s="6" t="s">
        <v>21</v>
      </c>
      <c r="F131" s="6" t="s">
        <v>26</v>
      </c>
      <c r="H131" s="1">
        <f>IF(B131=B132,1,0)</f>
        <v>1</v>
      </c>
      <c r="I131" s="1">
        <f>IF(C131=C132,1,0)</f>
        <v>1</v>
      </c>
      <c r="J131" s="1">
        <f>IF(D131=D132,1,0)</f>
        <v>0</v>
      </c>
      <c r="K131" s="1">
        <f>IF(E131=E132,1,0)</f>
        <v>1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7</v>
      </c>
      <c r="C132" s="6" t="s">
        <v>22</v>
      </c>
      <c r="D132" s="6" t="s">
        <v>52</v>
      </c>
      <c r="E132" s="6" t="s">
        <v>21</v>
      </c>
      <c r="F132" s="6" t="s">
        <v>26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opLeftCell="A79" workbookViewId="0">
      <selection activeCell="D112" sqref="D11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219</v>
      </c>
    </row>
    <row r="3" spans="1:21" x14ac:dyDescent="0.15">
      <c r="A3" s="6" t="s">
        <v>343</v>
      </c>
      <c r="B3" s="6">
        <v>18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212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0</v>
      </c>
      <c r="K5" s="1">
        <f>I73</f>
        <v>0</v>
      </c>
      <c r="L5" s="1">
        <f>J73</f>
        <v>0</v>
      </c>
      <c r="M5" s="1" t="s">
        <v>416</v>
      </c>
      <c r="N5" s="1" t="s">
        <v>416</v>
      </c>
      <c r="O5" s="1" t="s">
        <v>416</v>
      </c>
      <c r="P5" s="1" t="s">
        <v>416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0.46111111111111108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0</v>
      </c>
      <c r="L6" s="1">
        <f>J80</f>
        <v>0</v>
      </c>
      <c r="M6" s="1" t="s">
        <v>416</v>
      </c>
      <c r="N6" s="1" t="s">
        <v>416</v>
      </c>
      <c r="O6" s="1" t="s">
        <v>416</v>
      </c>
      <c r="P6" s="1" t="s">
        <v>416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0</v>
      </c>
      <c r="L7" s="1">
        <f>J87</f>
        <v>1</v>
      </c>
      <c r="M7" s="1" t="s">
        <v>416</v>
      </c>
      <c r="N7" s="1" t="s">
        <v>416</v>
      </c>
      <c r="O7" s="1" t="s">
        <v>416</v>
      </c>
      <c r="P7" s="1" t="s">
        <v>416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220</v>
      </c>
      <c r="C14" s="6" t="s">
        <v>221</v>
      </c>
      <c r="D14" s="6" t="s">
        <v>222</v>
      </c>
      <c r="E14" s="6" t="s">
        <v>223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6.75</v>
      </c>
      <c r="C29" s="6">
        <v>2.7833329999999998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1.9666669999999999</v>
      </c>
      <c r="C36" s="6">
        <v>1.85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9</v>
      </c>
      <c r="C49" s="6" t="s">
        <v>24</v>
      </c>
    </row>
    <row r="50" spans="1:13" x14ac:dyDescent="0.15">
      <c r="A50" s="6" t="s">
        <v>177</v>
      </c>
      <c r="B50" s="6">
        <v>2.9</v>
      </c>
      <c r="C50" s="6">
        <v>2.2000000000000002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61</v>
      </c>
      <c r="C51" s="6" t="s">
        <v>69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61</v>
      </c>
      <c r="C52" s="6" t="s">
        <v>69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254</v>
      </c>
      <c r="C56" s="6" t="s">
        <v>266</v>
      </c>
    </row>
    <row r="57" spans="1:13" x14ac:dyDescent="0.15">
      <c r="A57" s="6" t="s">
        <v>177</v>
      </c>
      <c r="B57" s="6">
        <v>2.8666670000000001</v>
      </c>
      <c r="C57" s="6">
        <v>2.15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90</v>
      </c>
      <c r="C58" s="6" t="s">
        <v>95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90</v>
      </c>
      <c r="C59" s="6" t="s">
        <v>95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44</v>
      </c>
      <c r="C63" s="6" t="s">
        <v>251</v>
      </c>
    </row>
    <row r="64" spans="1:13" x14ac:dyDescent="0.15">
      <c r="A64" s="6" t="s">
        <v>177</v>
      </c>
      <c r="B64" s="6">
        <v>2.4166669999999999</v>
      </c>
      <c r="C64" s="6">
        <v>2.4666670000000002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99</v>
      </c>
      <c r="C65" s="6" t="s">
        <v>87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99</v>
      </c>
      <c r="C66" s="6" t="s">
        <v>87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43</v>
      </c>
      <c r="C71" s="6" t="s">
        <v>23</v>
      </c>
      <c r="D71" s="6" t="s">
        <v>252</v>
      </c>
    </row>
    <row r="72" spans="1:13" x14ac:dyDescent="0.15">
      <c r="A72" s="6" t="s">
        <v>177</v>
      </c>
      <c r="B72" s="6">
        <v>1.9666669999999999</v>
      </c>
      <c r="C72" s="6">
        <v>2.266667</v>
      </c>
      <c r="D72" s="6">
        <v>2.0333329999999998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98</v>
      </c>
      <c r="C73" s="6" t="s">
        <v>68</v>
      </c>
      <c r="D73" s="6" t="s">
        <v>88</v>
      </c>
      <c r="H73" s="1">
        <f>IF(B73=B74,1,0)</f>
        <v>0</v>
      </c>
      <c r="I73" s="1">
        <f>IF(C73=C74,1,0)</f>
        <v>0</v>
      </c>
      <c r="J73" s="1">
        <f>IF(D73=D74,1,0)</f>
        <v>0</v>
      </c>
      <c r="M73" s="1">
        <f>IF(SUM(H73:L73)=3,1,0)</f>
        <v>0</v>
      </c>
    </row>
    <row r="74" spans="1:13" x14ac:dyDescent="0.15">
      <c r="A74" s="6" t="s">
        <v>181</v>
      </c>
      <c r="B74" s="6" t="s">
        <v>90</v>
      </c>
      <c r="C74" s="6" t="s">
        <v>98</v>
      </c>
      <c r="D74" s="6" t="s">
        <v>87</v>
      </c>
    </row>
    <row r="75" spans="1:13" x14ac:dyDescent="0.15">
      <c r="A75" s="6" t="s">
        <v>173</v>
      </c>
      <c r="B75" s="6" t="s">
        <v>425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415</v>
      </c>
      <c r="C78" s="6" t="s">
        <v>10</v>
      </c>
      <c r="D78" s="6" t="s">
        <v>42</v>
      </c>
    </row>
    <row r="79" spans="1:13" x14ac:dyDescent="0.15">
      <c r="A79" s="6" t="s">
        <v>177</v>
      </c>
      <c r="B79" s="6">
        <v>2.3166669999999998</v>
      </c>
      <c r="C79" s="6">
        <v>2.1333329999999999</v>
      </c>
      <c r="D79" s="6">
        <v>2.6333329999999999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396</v>
      </c>
      <c r="C80" s="6" t="s">
        <v>62</v>
      </c>
      <c r="D80" s="6" t="s">
        <v>97</v>
      </c>
      <c r="H80" s="1">
        <f>IF(B80=B81,1,0)</f>
        <v>1</v>
      </c>
      <c r="I80" s="1">
        <f>IF(C80=C81,1,0)</f>
        <v>0</v>
      </c>
      <c r="J80" s="1">
        <f>IF(D80=D81,1,0)</f>
        <v>0</v>
      </c>
      <c r="M80" s="1">
        <f>IF(SUM(H80:L80)=3,1,0)</f>
        <v>0</v>
      </c>
    </row>
    <row r="81" spans="1:13" x14ac:dyDescent="0.15">
      <c r="A81" s="6" t="s">
        <v>181</v>
      </c>
      <c r="B81" s="6" t="s">
        <v>396</v>
      </c>
      <c r="C81" s="6" t="s">
        <v>224</v>
      </c>
      <c r="D81" s="6" t="s">
        <v>225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265</v>
      </c>
      <c r="C85" s="6" t="s">
        <v>25</v>
      </c>
      <c r="D85" s="6" t="s">
        <v>18</v>
      </c>
    </row>
    <row r="86" spans="1:13" x14ac:dyDescent="0.15">
      <c r="A86" s="6" t="s">
        <v>177</v>
      </c>
      <c r="B86" s="6">
        <v>2.35</v>
      </c>
      <c r="C86" s="6">
        <v>2.75</v>
      </c>
      <c r="D86" s="6">
        <v>2.65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94</v>
      </c>
      <c r="C87" s="6" t="s">
        <v>70</v>
      </c>
      <c r="D87" s="6" t="s">
        <v>66</v>
      </c>
      <c r="H87" s="1">
        <f>IF(B87=B88,1,0)</f>
        <v>1</v>
      </c>
      <c r="I87" s="1">
        <f>IF(C87=C88,1,0)</f>
        <v>0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94</v>
      </c>
      <c r="C88" s="6" t="s">
        <v>52</v>
      </c>
      <c r="D88" s="6" t="s">
        <v>66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102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226</v>
      </c>
    </row>
    <row r="3" spans="1:21" x14ac:dyDescent="0.15">
      <c r="A3" s="6" t="s">
        <v>343</v>
      </c>
      <c r="B3" s="6">
        <v>18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212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0</v>
      </c>
      <c r="N5" s="1">
        <f>I95</f>
        <v>1</v>
      </c>
      <c r="O5" s="1">
        <f>J95</f>
        <v>1</v>
      </c>
      <c r="P5" s="1">
        <f>K95</f>
        <v>1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0.54305555555555551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0</v>
      </c>
      <c r="N6" s="1">
        <f>I102</f>
        <v>1</v>
      </c>
      <c r="O6" s="1">
        <f>J102</f>
        <v>1</v>
      </c>
      <c r="P6" s="1">
        <f>K102</f>
        <v>1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1</v>
      </c>
      <c r="L7" s="1">
        <f>J87</f>
        <v>1</v>
      </c>
      <c r="M7" s="1">
        <f>H109</f>
        <v>0</v>
      </c>
      <c r="N7" s="1">
        <f>I109</f>
        <v>0</v>
      </c>
      <c r="O7" s="1">
        <f>J109</f>
        <v>0</v>
      </c>
      <c r="P7" s="1">
        <f>K109</f>
        <v>1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227</v>
      </c>
      <c r="C14" s="6" t="s">
        <v>228</v>
      </c>
      <c r="D14" s="6" t="s">
        <v>229</v>
      </c>
      <c r="E14" s="6" t="s">
        <v>230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6.8666669999999996</v>
      </c>
      <c r="C29" s="6">
        <v>3.0333329999999998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3.0333329999999998</v>
      </c>
      <c r="C36" s="6">
        <v>2.25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190</v>
      </c>
      <c r="C49" s="6" t="s">
        <v>445</v>
      </c>
    </row>
    <row r="50" spans="1:13" x14ac:dyDescent="0.15">
      <c r="A50" s="6" t="s">
        <v>177</v>
      </c>
      <c r="B50" s="6">
        <v>2.95</v>
      </c>
      <c r="C50" s="6">
        <v>2.8833329999999999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99</v>
      </c>
      <c r="C51" s="6" t="s">
        <v>85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99</v>
      </c>
      <c r="C52" s="6" t="s">
        <v>85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442</v>
      </c>
      <c r="C56" s="6" t="s">
        <v>368</v>
      </c>
    </row>
    <row r="57" spans="1:13" x14ac:dyDescent="0.15">
      <c r="A57" s="6" t="s">
        <v>177</v>
      </c>
      <c r="B57" s="6">
        <v>3.233333</v>
      </c>
      <c r="C57" s="6">
        <v>2.766667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61</v>
      </c>
      <c r="C58" s="6" t="s">
        <v>87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61</v>
      </c>
      <c r="C59" s="6" t="s">
        <v>87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189</v>
      </c>
      <c r="C63" s="6" t="s">
        <v>397</v>
      </c>
    </row>
    <row r="64" spans="1:13" x14ac:dyDescent="0.15">
      <c r="A64" s="6" t="s">
        <v>177</v>
      </c>
      <c r="B64" s="6">
        <v>3.95</v>
      </c>
      <c r="C64" s="6">
        <v>3.1666669999999999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94</v>
      </c>
      <c r="C65" s="6" t="s">
        <v>98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94</v>
      </c>
      <c r="C66" s="6" t="s">
        <v>98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436</v>
      </c>
      <c r="C71" s="6" t="s">
        <v>389</v>
      </c>
      <c r="D71" s="6" t="s">
        <v>200</v>
      </c>
    </row>
    <row r="72" spans="1:13" x14ac:dyDescent="0.15">
      <c r="A72" s="6" t="s">
        <v>177</v>
      </c>
      <c r="B72" s="6">
        <v>2.95</v>
      </c>
      <c r="C72" s="6">
        <v>3.25</v>
      </c>
      <c r="D72" s="6">
        <v>3.75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76</v>
      </c>
      <c r="C73" s="6" t="s">
        <v>62</v>
      </c>
      <c r="D73" s="6" t="s">
        <v>77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76</v>
      </c>
      <c r="C74" s="6" t="s">
        <v>62</v>
      </c>
      <c r="D74" s="6" t="s">
        <v>77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195</v>
      </c>
      <c r="C78" s="6" t="s">
        <v>191</v>
      </c>
      <c r="D78" s="6" t="s">
        <v>364</v>
      </c>
    </row>
    <row r="79" spans="1:13" x14ac:dyDescent="0.15">
      <c r="A79" s="6" t="s">
        <v>177</v>
      </c>
      <c r="B79" s="6">
        <v>3.766667</v>
      </c>
      <c r="C79" s="6">
        <v>2.85</v>
      </c>
      <c r="D79" s="6">
        <v>3.55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101</v>
      </c>
      <c r="C80" s="6" t="s">
        <v>63</v>
      </c>
      <c r="D80" s="6" t="s">
        <v>79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101</v>
      </c>
      <c r="C81" s="6" t="s">
        <v>63</v>
      </c>
      <c r="D81" s="6" t="s">
        <v>79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192</v>
      </c>
      <c r="C85" s="6" t="s">
        <v>363</v>
      </c>
      <c r="D85" s="6" t="s">
        <v>185</v>
      </c>
    </row>
    <row r="86" spans="1:13" x14ac:dyDescent="0.15">
      <c r="A86" s="6" t="s">
        <v>177</v>
      </c>
      <c r="B86" s="6">
        <v>3.5</v>
      </c>
      <c r="C86" s="6">
        <v>2.95</v>
      </c>
      <c r="D86" s="6">
        <v>3.733333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414</v>
      </c>
      <c r="C87" s="6" t="s">
        <v>69</v>
      </c>
      <c r="D87" s="6" t="s">
        <v>68</v>
      </c>
      <c r="H87" s="1">
        <f>IF(B87=B88,1,0)</f>
        <v>0</v>
      </c>
      <c r="I87" s="1">
        <f>IF(C87=C88,1,0)</f>
        <v>1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52</v>
      </c>
      <c r="C88" s="6" t="s">
        <v>69</v>
      </c>
      <c r="D88" s="6" t="s">
        <v>68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186</v>
      </c>
      <c r="C93" s="6" t="s">
        <v>392</v>
      </c>
      <c r="D93" s="6" t="s">
        <v>367</v>
      </c>
      <c r="E93" s="6" t="s">
        <v>187</v>
      </c>
    </row>
    <row r="94" spans="1:13" x14ac:dyDescent="0.15">
      <c r="A94" s="6" t="s">
        <v>177</v>
      </c>
      <c r="B94" s="6">
        <v>3.3166669999999998</v>
      </c>
      <c r="C94" s="6">
        <v>2.65</v>
      </c>
      <c r="D94" s="6">
        <v>3.016667</v>
      </c>
      <c r="E94" s="6">
        <v>3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75</v>
      </c>
      <c r="C95" s="6" t="s">
        <v>393</v>
      </c>
      <c r="D95" s="6" t="s">
        <v>65</v>
      </c>
      <c r="E95" s="6" t="s">
        <v>84</v>
      </c>
      <c r="H95" s="1">
        <f>IF(B95=B96,1,0)</f>
        <v>0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40</v>
      </c>
      <c r="C96" s="6" t="s">
        <v>393</v>
      </c>
      <c r="D96" s="6" t="s">
        <v>65</v>
      </c>
      <c r="E96" s="6" t="s">
        <v>84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391</v>
      </c>
      <c r="C100" s="6" t="s">
        <v>199</v>
      </c>
      <c r="D100" s="6" t="s">
        <v>193</v>
      </c>
      <c r="E100" s="6" t="s">
        <v>370</v>
      </c>
    </row>
    <row r="101" spans="1:13" x14ac:dyDescent="0.15">
      <c r="A101" s="6" t="s">
        <v>177</v>
      </c>
      <c r="B101" s="6">
        <v>3.3</v>
      </c>
      <c r="C101" s="6">
        <v>3.2833329999999998</v>
      </c>
      <c r="D101" s="6">
        <v>3.55</v>
      </c>
      <c r="E101" s="6">
        <v>3.0666669999999998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66</v>
      </c>
      <c r="C102" s="6" t="s">
        <v>59</v>
      </c>
      <c r="D102" s="6" t="s">
        <v>97</v>
      </c>
      <c r="E102" s="6" t="s">
        <v>92</v>
      </c>
      <c r="H102" s="1">
        <f>IF(B102=B103,1,0)</f>
        <v>0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52</v>
      </c>
      <c r="C103" s="6" t="s">
        <v>59</v>
      </c>
      <c r="D103" s="6" t="s">
        <v>97</v>
      </c>
      <c r="E103" s="6" t="s">
        <v>92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194</v>
      </c>
      <c r="C107" s="6" t="s">
        <v>365</v>
      </c>
      <c r="D107" s="6" t="s">
        <v>362</v>
      </c>
      <c r="E107" s="6" t="s">
        <v>443</v>
      </c>
    </row>
    <row r="108" spans="1:13" x14ac:dyDescent="0.15">
      <c r="A108" s="6" t="s">
        <v>177</v>
      </c>
      <c r="B108" s="6">
        <v>4.266667</v>
      </c>
      <c r="C108" s="6">
        <v>2.75</v>
      </c>
      <c r="D108" s="6">
        <v>3.3833329999999999</v>
      </c>
      <c r="E108" s="6">
        <v>3.1333329999999999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72</v>
      </c>
      <c r="C109" s="6" t="s">
        <v>83</v>
      </c>
      <c r="D109" s="6" t="s">
        <v>81</v>
      </c>
      <c r="E109" s="6" t="s">
        <v>78</v>
      </c>
      <c r="H109" s="1">
        <f>IF(B109=B110,1,0)</f>
        <v>0</v>
      </c>
      <c r="I109" s="1">
        <f>IF(C109=C110,1,0)</f>
        <v>0</v>
      </c>
      <c r="J109" s="1">
        <f>IF(D109=D110,1,0)</f>
        <v>0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76</v>
      </c>
      <c r="C110" s="6" t="s">
        <v>52</v>
      </c>
      <c r="D110" s="6" t="s">
        <v>52</v>
      </c>
      <c r="E110" s="6" t="s">
        <v>78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89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231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322</v>
      </c>
      <c r="C5" s="6" t="s">
        <v>232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0</v>
      </c>
      <c r="L5" s="1">
        <f>J73</f>
        <v>1</v>
      </c>
      <c r="M5" s="1">
        <f>H95</f>
        <v>1</v>
      </c>
      <c r="N5" s="1">
        <f>I95</f>
        <v>0</v>
      </c>
      <c r="O5" s="1">
        <f>J95</f>
        <v>0</v>
      </c>
      <c r="P5" s="1">
        <f>K95</f>
        <v>0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0.41388888888888892</v>
      </c>
      <c r="F6" s="1"/>
      <c r="G6" s="3" t="s">
        <v>333</v>
      </c>
      <c r="H6" s="1">
        <f>H58</f>
        <v>0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0</v>
      </c>
      <c r="O6" s="1">
        <f>J102</f>
        <v>0</v>
      </c>
      <c r="P6" s="1">
        <f>K102</f>
        <v>0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0</v>
      </c>
      <c r="O7" s="1">
        <f>J109</f>
        <v>0</v>
      </c>
      <c r="P7" s="1">
        <f>K109</f>
        <v>0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233</v>
      </c>
      <c r="C14" s="6" t="s">
        <v>234</v>
      </c>
      <c r="D14" s="6" t="s">
        <v>235</v>
      </c>
      <c r="E14" s="6" t="s">
        <v>236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6.0833329999999997</v>
      </c>
      <c r="C29" s="6">
        <v>2.8666670000000001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2.0499999999999998</v>
      </c>
      <c r="C36" s="6">
        <v>2.4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194</v>
      </c>
      <c r="C49" s="6" t="s">
        <v>397</v>
      </c>
    </row>
    <row r="50" spans="1:13" x14ac:dyDescent="0.15">
      <c r="A50" s="6" t="s">
        <v>177</v>
      </c>
      <c r="B50" s="6">
        <v>3.2166670000000002</v>
      </c>
      <c r="C50" s="6">
        <v>3.1333329999999999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205</v>
      </c>
      <c r="C51" s="6" t="s">
        <v>28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205</v>
      </c>
      <c r="C52" s="6" t="s">
        <v>28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186</v>
      </c>
      <c r="C56" s="6" t="s">
        <v>444</v>
      </c>
    </row>
    <row r="57" spans="1:13" x14ac:dyDescent="0.15">
      <c r="A57" s="6" t="s">
        <v>177</v>
      </c>
      <c r="B57" s="6">
        <v>3.15</v>
      </c>
      <c r="C57" s="6">
        <v>3.5333329999999998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412</v>
      </c>
      <c r="C58" s="6" t="s">
        <v>260</v>
      </c>
      <c r="H58" s="1">
        <f>IF(B58=B59,1,0)</f>
        <v>0</v>
      </c>
      <c r="I58" s="1">
        <f>IF(C58=C59,1,0)</f>
        <v>1</v>
      </c>
      <c r="M58" s="1">
        <f>IF(SUM(H58:L58)=2,1,0)</f>
        <v>0</v>
      </c>
    </row>
    <row r="59" spans="1:13" x14ac:dyDescent="0.15">
      <c r="A59" s="6" t="s">
        <v>181</v>
      </c>
      <c r="B59" s="6" t="s">
        <v>205</v>
      </c>
      <c r="C59" s="6" t="s">
        <v>260</v>
      </c>
    </row>
    <row r="60" spans="1:13" x14ac:dyDescent="0.15">
      <c r="A60" s="6" t="s">
        <v>173</v>
      </c>
      <c r="B60" s="6" t="s">
        <v>425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195</v>
      </c>
      <c r="C63" s="6" t="s">
        <v>443</v>
      </c>
    </row>
    <row r="64" spans="1:13" x14ac:dyDescent="0.15">
      <c r="A64" s="6" t="s">
        <v>177</v>
      </c>
      <c r="B64" s="6">
        <v>3.35</v>
      </c>
      <c r="C64" s="6">
        <v>3.3833329999999999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51</v>
      </c>
      <c r="C65" s="6" t="s">
        <v>335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51</v>
      </c>
      <c r="C66" s="6" t="s">
        <v>335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37316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369</v>
      </c>
      <c r="C71" s="6" t="s">
        <v>363</v>
      </c>
      <c r="D71" s="6" t="s">
        <v>187</v>
      </c>
    </row>
    <row r="72" spans="1:13" x14ac:dyDescent="0.15">
      <c r="A72" s="6" t="s">
        <v>177</v>
      </c>
      <c r="B72" s="6">
        <v>3.4333330000000002</v>
      </c>
      <c r="C72" s="6">
        <v>2.7166670000000002</v>
      </c>
      <c r="D72" s="6">
        <v>2.65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413</v>
      </c>
      <c r="C73" s="6" t="s">
        <v>71</v>
      </c>
      <c r="D73" s="6" t="s">
        <v>431</v>
      </c>
      <c r="H73" s="1">
        <f>IF(B73=B74,1,0)</f>
        <v>1</v>
      </c>
      <c r="I73" s="1">
        <f>IF(C73=C74,1,0)</f>
        <v>0</v>
      </c>
      <c r="J73" s="1">
        <f>IF(D73=D74,1,0)</f>
        <v>1</v>
      </c>
      <c r="M73" s="1">
        <f>IF(SUM(H73:L73)=3,1,0)</f>
        <v>0</v>
      </c>
    </row>
    <row r="74" spans="1:13" x14ac:dyDescent="0.15">
      <c r="A74" s="6" t="s">
        <v>181</v>
      </c>
      <c r="B74" s="6" t="s">
        <v>413</v>
      </c>
      <c r="C74" s="6" t="s">
        <v>237</v>
      </c>
      <c r="D74" s="6" t="s">
        <v>431</v>
      </c>
    </row>
    <row r="75" spans="1:13" x14ac:dyDescent="0.15">
      <c r="A75" s="6" t="s">
        <v>173</v>
      </c>
      <c r="B75" s="6" t="s">
        <v>425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409</v>
      </c>
      <c r="C78" s="6" t="s">
        <v>445</v>
      </c>
      <c r="D78" s="6" t="s">
        <v>360</v>
      </c>
    </row>
    <row r="79" spans="1:13" x14ac:dyDescent="0.15">
      <c r="A79" s="6" t="s">
        <v>177</v>
      </c>
      <c r="B79" s="6">
        <v>3.2</v>
      </c>
      <c r="C79" s="6">
        <v>2.8833329999999999</v>
      </c>
      <c r="D79" s="6">
        <v>3.5333329999999998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21</v>
      </c>
      <c r="C80" s="6" t="s">
        <v>47</v>
      </c>
      <c r="D80" s="6" t="s">
        <v>430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21</v>
      </c>
      <c r="C81" s="6" t="s">
        <v>47</v>
      </c>
      <c r="D81" s="6" t="s">
        <v>430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188</v>
      </c>
      <c r="C85" s="6" t="s">
        <v>190</v>
      </c>
      <c r="D85" s="6" t="s">
        <v>267</v>
      </c>
    </row>
    <row r="86" spans="1:13" x14ac:dyDescent="0.15">
      <c r="A86" s="6" t="s">
        <v>177</v>
      </c>
      <c r="B86" s="6">
        <v>2.8666670000000001</v>
      </c>
      <c r="C86" s="6">
        <v>2.7166670000000002</v>
      </c>
      <c r="D86" s="6">
        <v>2.8833329999999999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102</v>
      </c>
      <c r="C87" s="6" t="s">
        <v>422</v>
      </c>
      <c r="D87" s="6" t="s">
        <v>37</v>
      </c>
      <c r="H87" s="1">
        <f>IF(B87=B88,1,0)</f>
        <v>0</v>
      </c>
      <c r="I87" s="1">
        <f>IF(C87=C88,1,0)</f>
        <v>1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52</v>
      </c>
      <c r="C88" s="6" t="s">
        <v>422</v>
      </c>
      <c r="D88" s="6" t="s">
        <v>37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37315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395</v>
      </c>
      <c r="C93" s="6" t="s">
        <v>367</v>
      </c>
      <c r="D93" s="6" t="s">
        <v>391</v>
      </c>
      <c r="E93" s="6" t="s">
        <v>370</v>
      </c>
    </row>
    <row r="94" spans="1:13" x14ac:dyDescent="0.15">
      <c r="A94" s="6" t="s">
        <v>177</v>
      </c>
      <c r="B94" s="6">
        <v>2.9166669999999999</v>
      </c>
      <c r="C94" s="6">
        <v>2.6</v>
      </c>
      <c r="D94" s="6">
        <v>2.6166670000000001</v>
      </c>
      <c r="E94" s="6">
        <v>2.8833329999999999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40</v>
      </c>
      <c r="C95" s="6" t="s">
        <v>257</v>
      </c>
      <c r="D95" s="6" t="s">
        <v>421</v>
      </c>
      <c r="E95" s="6" t="s">
        <v>36</v>
      </c>
      <c r="H95" s="1">
        <f>IF(B95=B96,1,0)</f>
        <v>1</v>
      </c>
      <c r="I95" s="1">
        <f>IF(C95=C96,1,0)</f>
        <v>0</v>
      </c>
      <c r="J95" s="1">
        <f>IF(D95=D96,1,0)</f>
        <v>0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40</v>
      </c>
      <c r="C96" s="6" t="s">
        <v>422</v>
      </c>
      <c r="D96" s="6" t="s">
        <v>36</v>
      </c>
      <c r="E96" s="6" t="s">
        <v>421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200</v>
      </c>
      <c r="C100" s="6" t="s">
        <v>365</v>
      </c>
      <c r="D100" s="6" t="s">
        <v>199</v>
      </c>
      <c r="E100" s="6" t="s">
        <v>201</v>
      </c>
    </row>
    <row r="101" spans="1:13" x14ac:dyDescent="0.15">
      <c r="A101" s="6" t="s">
        <v>177</v>
      </c>
      <c r="B101" s="6">
        <v>4.1333330000000004</v>
      </c>
      <c r="C101" s="6">
        <v>3.45</v>
      </c>
      <c r="D101" s="6">
        <v>2.8333330000000001</v>
      </c>
      <c r="E101" s="6">
        <v>3.3333330000000001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423</v>
      </c>
      <c r="C102" s="6" t="s">
        <v>11</v>
      </c>
      <c r="D102" s="6" t="s">
        <v>7</v>
      </c>
      <c r="E102" s="6" t="s">
        <v>12</v>
      </c>
      <c r="H102" s="1">
        <f>IF(B102=B103,1,0)</f>
        <v>1</v>
      </c>
      <c r="I102" s="1">
        <f>IF(C102=C103,1,0)</f>
        <v>0</v>
      </c>
      <c r="J102" s="1">
        <f>IF(D102=D103,1,0)</f>
        <v>0</v>
      </c>
      <c r="K102" s="1">
        <f>IF(E102=E103,1,0)</f>
        <v>0</v>
      </c>
      <c r="M102" s="1">
        <f>IF(SUM(H102:L102)=4,1,0)</f>
        <v>0</v>
      </c>
    </row>
    <row r="103" spans="1:13" x14ac:dyDescent="0.15">
      <c r="A103" s="6" t="s">
        <v>181</v>
      </c>
      <c r="B103" s="6" t="s">
        <v>423</v>
      </c>
      <c r="C103" s="6" t="s">
        <v>7</v>
      </c>
      <c r="D103" s="6" t="s">
        <v>36</v>
      </c>
      <c r="E103" s="6" t="s">
        <v>421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198</v>
      </c>
      <c r="C107" s="6" t="s">
        <v>203</v>
      </c>
      <c r="D107" s="6" t="s">
        <v>362</v>
      </c>
      <c r="E107" s="6" t="s">
        <v>366</v>
      </c>
    </row>
    <row r="108" spans="1:13" x14ac:dyDescent="0.15">
      <c r="A108" s="6" t="s">
        <v>177</v>
      </c>
      <c r="B108" s="6">
        <v>2.9166669999999999</v>
      </c>
      <c r="C108" s="6">
        <v>2.5833330000000001</v>
      </c>
      <c r="D108" s="6">
        <v>3.7833329999999998</v>
      </c>
      <c r="E108" s="6">
        <v>3.6833330000000002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334</v>
      </c>
      <c r="C109" s="6" t="s">
        <v>207</v>
      </c>
      <c r="D109" s="6" t="s">
        <v>432</v>
      </c>
      <c r="E109" s="6" t="s">
        <v>433</v>
      </c>
      <c r="H109" s="1">
        <f>IF(B109=B110,1,0)</f>
        <v>1</v>
      </c>
      <c r="I109" s="1">
        <f>IF(C109=C110,1,0)</f>
        <v>0</v>
      </c>
      <c r="J109" s="1">
        <f>IF(D109=D110,1,0)</f>
        <v>0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334</v>
      </c>
      <c r="C110" s="6" t="s">
        <v>432</v>
      </c>
      <c r="D110" s="6" t="s">
        <v>52</v>
      </c>
      <c r="E110" s="6" t="s">
        <v>52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30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238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322</v>
      </c>
      <c r="C5" s="6" t="s">
        <v>232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0</v>
      </c>
      <c r="O5" s="1">
        <f>J95</f>
        <v>1</v>
      </c>
      <c r="P5" s="1">
        <f>K95</f>
        <v>1</v>
      </c>
      <c r="Q5" s="1">
        <f>H117</f>
        <v>0</v>
      </c>
      <c r="R5" s="1">
        <f>I117</f>
        <v>0</v>
      </c>
      <c r="S5" s="1">
        <f>J117</f>
        <v>1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0.44236111111111115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0</v>
      </c>
      <c r="L6" s="1">
        <f>J80</f>
        <v>0</v>
      </c>
      <c r="M6" s="1">
        <f>H102</f>
        <v>0</v>
      </c>
      <c r="N6" s="1">
        <f>I102</f>
        <v>0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1</v>
      </c>
      <c r="S6" s="1">
        <f>J124</f>
        <v>0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1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1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239</v>
      </c>
      <c r="C14" s="6" t="s">
        <v>240</v>
      </c>
      <c r="D14" s="6" t="s">
        <v>241</v>
      </c>
      <c r="E14" s="6" t="s">
        <v>242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13.183332999999999</v>
      </c>
      <c r="C29" s="6">
        <v>3.983333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4.9000000000000004</v>
      </c>
      <c r="C36" s="6">
        <v>2.7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204</v>
      </c>
      <c r="C49" s="6" t="s">
        <v>43</v>
      </c>
    </row>
    <row r="50" spans="1:13" x14ac:dyDescent="0.15">
      <c r="A50" s="6" t="s">
        <v>177</v>
      </c>
      <c r="B50" s="6">
        <v>3.35</v>
      </c>
      <c r="C50" s="6">
        <v>3.75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207</v>
      </c>
      <c r="C51" s="6" t="s">
        <v>48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207</v>
      </c>
      <c r="C52" s="6" t="s">
        <v>48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35</v>
      </c>
      <c r="C56" s="6" t="s">
        <v>44</v>
      </c>
    </row>
    <row r="57" spans="1:13" x14ac:dyDescent="0.15">
      <c r="A57" s="6" t="s">
        <v>177</v>
      </c>
      <c r="B57" s="6">
        <v>3.1166670000000001</v>
      </c>
      <c r="C57" s="6">
        <v>3.233333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40</v>
      </c>
      <c r="C58" s="6" t="s">
        <v>49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40</v>
      </c>
      <c r="C59" s="6" t="s">
        <v>49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429</v>
      </c>
      <c r="C63" s="6" t="s">
        <v>251</v>
      </c>
    </row>
    <row r="64" spans="1:13" x14ac:dyDescent="0.15">
      <c r="A64" s="6" t="s">
        <v>177</v>
      </c>
      <c r="B64" s="6">
        <v>3.233333</v>
      </c>
      <c r="C64" s="6">
        <v>3.3833329999999999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433</v>
      </c>
      <c r="C65" s="6" t="s">
        <v>256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433</v>
      </c>
      <c r="C66" s="6" t="s">
        <v>256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25</v>
      </c>
      <c r="C71" s="6" t="s">
        <v>6</v>
      </c>
      <c r="D71" s="6" t="s">
        <v>252</v>
      </c>
    </row>
    <row r="72" spans="1:13" x14ac:dyDescent="0.15">
      <c r="A72" s="6" t="s">
        <v>177</v>
      </c>
      <c r="B72" s="6">
        <v>3.7</v>
      </c>
      <c r="C72" s="6">
        <v>2.8</v>
      </c>
      <c r="D72" s="6">
        <v>2.8833329999999999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28</v>
      </c>
      <c r="C73" s="6" t="s">
        <v>8</v>
      </c>
      <c r="D73" s="6" t="s">
        <v>257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28</v>
      </c>
      <c r="C74" s="6" t="s">
        <v>8</v>
      </c>
      <c r="D74" s="6" t="s">
        <v>257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42</v>
      </c>
      <c r="C78" s="6" t="s">
        <v>24</v>
      </c>
      <c r="D78" s="6" t="s">
        <v>415</v>
      </c>
    </row>
    <row r="79" spans="1:13" x14ac:dyDescent="0.15">
      <c r="A79" s="6" t="s">
        <v>177</v>
      </c>
      <c r="B79" s="6">
        <v>3.6833330000000002</v>
      </c>
      <c r="C79" s="6">
        <v>2.85</v>
      </c>
      <c r="D79" s="6">
        <v>2.95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47</v>
      </c>
      <c r="C80" s="6" t="s">
        <v>27</v>
      </c>
      <c r="D80" s="6" t="s">
        <v>71</v>
      </c>
      <c r="H80" s="1">
        <f>IF(B80=B81,1,0)</f>
        <v>1</v>
      </c>
      <c r="I80" s="1">
        <f>IF(C80=C81,1,0)</f>
        <v>0</v>
      </c>
      <c r="J80" s="1">
        <f>IF(D80=D81,1,0)</f>
        <v>0</v>
      </c>
      <c r="M80" s="1">
        <f>IF(SUM(H80:L80)=3,1,0)</f>
        <v>0</v>
      </c>
    </row>
    <row r="81" spans="1:13" x14ac:dyDescent="0.15">
      <c r="A81" s="6" t="s">
        <v>181</v>
      </c>
      <c r="B81" s="6" t="s">
        <v>47</v>
      </c>
      <c r="C81" s="6" t="s">
        <v>224</v>
      </c>
      <c r="D81" s="6" t="s">
        <v>27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30</v>
      </c>
      <c r="C85" s="6" t="s">
        <v>339</v>
      </c>
      <c r="D85" s="6" t="s">
        <v>254</v>
      </c>
    </row>
    <row r="86" spans="1:13" x14ac:dyDescent="0.15">
      <c r="A86" s="6" t="s">
        <v>177</v>
      </c>
      <c r="B86" s="6">
        <v>3.05</v>
      </c>
      <c r="C86" s="6">
        <v>2.8833329999999999</v>
      </c>
      <c r="D86" s="6">
        <v>2.95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206</v>
      </c>
      <c r="C87" s="6" t="s">
        <v>102</v>
      </c>
      <c r="D87" s="6" t="s">
        <v>259</v>
      </c>
      <c r="H87" s="1">
        <f>IF(B87=B88,1,0)</f>
        <v>0</v>
      </c>
      <c r="I87" s="1">
        <f>IF(C87=C88,1,0)</f>
        <v>1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243</v>
      </c>
      <c r="C88" s="6" t="s">
        <v>102</v>
      </c>
      <c r="D88" s="6" t="s">
        <v>259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37315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18</v>
      </c>
      <c r="C93" s="6" t="s">
        <v>427</v>
      </c>
      <c r="D93" s="6" t="s">
        <v>46</v>
      </c>
      <c r="E93" s="6" t="s">
        <v>428</v>
      </c>
    </row>
    <row r="94" spans="1:13" x14ac:dyDescent="0.15">
      <c r="A94" s="6" t="s">
        <v>177</v>
      </c>
      <c r="B94" s="6">
        <v>4.4666670000000002</v>
      </c>
      <c r="C94" s="6">
        <v>2.766667</v>
      </c>
      <c r="D94" s="6">
        <v>2.4</v>
      </c>
      <c r="E94" s="6">
        <v>2.3833329999999999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21</v>
      </c>
      <c r="C95" s="6" t="s">
        <v>431</v>
      </c>
      <c r="D95" s="6" t="s">
        <v>51</v>
      </c>
      <c r="E95" s="6" t="s">
        <v>432</v>
      </c>
      <c r="H95" s="1">
        <f>IF(B95=B96,1,0)</f>
        <v>1</v>
      </c>
      <c r="I95" s="1">
        <f>IF(C95=C96,1,0)</f>
        <v>0</v>
      </c>
      <c r="J95" s="1">
        <f>IF(D95=D96,1,0)</f>
        <v>1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21</v>
      </c>
      <c r="C96" s="6" t="s">
        <v>244</v>
      </c>
      <c r="D96" s="6" t="s">
        <v>51</v>
      </c>
      <c r="E96" s="6" t="s">
        <v>432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253</v>
      </c>
      <c r="C100" s="6" t="s">
        <v>210</v>
      </c>
      <c r="D100" s="6" t="s">
        <v>410</v>
      </c>
      <c r="E100" s="6" t="s">
        <v>17</v>
      </c>
    </row>
    <row r="101" spans="1:13" x14ac:dyDescent="0.15">
      <c r="A101" s="6" t="s">
        <v>177</v>
      </c>
      <c r="B101" s="6">
        <v>3.1333329999999999</v>
      </c>
      <c r="C101" s="6">
        <v>3.0666669999999998</v>
      </c>
      <c r="D101" s="6">
        <v>2.3166669999999998</v>
      </c>
      <c r="E101" s="6">
        <v>3.483333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258</v>
      </c>
      <c r="C102" s="6" t="s">
        <v>413</v>
      </c>
      <c r="D102" s="6" t="s">
        <v>334</v>
      </c>
      <c r="E102" s="6" t="s">
        <v>20</v>
      </c>
      <c r="H102" s="1">
        <f>IF(B102=B103,1,0)</f>
        <v>0</v>
      </c>
      <c r="I102" s="1">
        <f>IF(C102=C103,1,0)</f>
        <v>0</v>
      </c>
      <c r="J102" s="1">
        <f>IF(D102=D103,1,0)</f>
        <v>1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413</v>
      </c>
      <c r="C103" s="6" t="s">
        <v>258</v>
      </c>
      <c r="D103" s="6" t="s">
        <v>334</v>
      </c>
      <c r="E103" s="6" t="s">
        <v>20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14</v>
      </c>
      <c r="C107" s="6" t="s">
        <v>411</v>
      </c>
      <c r="D107" s="6" t="s">
        <v>265</v>
      </c>
      <c r="E107" s="6" t="s">
        <v>23</v>
      </c>
    </row>
    <row r="108" spans="1:13" x14ac:dyDescent="0.15">
      <c r="A108" s="6" t="s">
        <v>177</v>
      </c>
      <c r="B108" s="6">
        <v>3.5333329999999998</v>
      </c>
      <c r="C108" s="6">
        <v>2.65</v>
      </c>
      <c r="D108" s="6">
        <v>2.6166670000000001</v>
      </c>
      <c r="E108" s="6">
        <v>3.6166670000000001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16</v>
      </c>
      <c r="C109" s="6" t="s">
        <v>335</v>
      </c>
      <c r="D109" s="6" t="s">
        <v>38</v>
      </c>
      <c r="E109" s="6" t="s">
        <v>26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16</v>
      </c>
      <c r="C110" s="6" t="s">
        <v>335</v>
      </c>
      <c r="D110" s="6" t="s">
        <v>38</v>
      </c>
      <c r="E110" s="6" t="s">
        <v>26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419</v>
      </c>
      <c r="C115" s="6" t="s">
        <v>418</v>
      </c>
      <c r="D115" s="6" t="s">
        <v>417</v>
      </c>
      <c r="E115" s="6" t="s">
        <v>29</v>
      </c>
      <c r="F115" s="6" t="s">
        <v>5</v>
      </c>
    </row>
    <row r="116" spans="1:13" x14ac:dyDescent="0.15">
      <c r="A116" s="6" t="s">
        <v>177</v>
      </c>
      <c r="B116" s="6">
        <v>3.766667</v>
      </c>
      <c r="C116" s="6">
        <v>3.05</v>
      </c>
      <c r="D116" s="6">
        <v>3.3</v>
      </c>
      <c r="E116" s="6">
        <v>3.233333</v>
      </c>
      <c r="F116" s="6">
        <v>2.9166669999999999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423</v>
      </c>
      <c r="C117" s="6" t="s">
        <v>422</v>
      </c>
      <c r="D117" s="6" t="s">
        <v>421</v>
      </c>
      <c r="E117" s="6" t="s">
        <v>205</v>
      </c>
      <c r="F117" s="6" t="s">
        <v>7</v>
      </c>
      <c r="H117" s="1">
        <f>IF(B117=B118,1,0)</f>
        <v>0</v>
      </c>
      <c r="I117" s="1">
        <f>IF(C117=C118,1,0)</f>
        <v>0</v>
      </c>
      <c r="J117" s="1">
        <f>IF(D117=D118,1,0)</f>
        <v>1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52</v>
      </c>
      <c r="C118" s="6" t="s">
        <v>52</v>
      </c>
      <c r="D118" s="6" t="s">
        <v>421</v>
      </c>
      <c r="E118" s="6" t="s">
        <v>52</v>
      </c>
      <c r="F118" s="6" t="s">
        <v>205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336</v>
      </c>
      <c r="C122" s="6" t="s">
        <v>10</v>
      </c>
      <c r="D122" s="6" t="s">
        <v>45</v>
      </c>
      <c r="E122" s="6" t="s">
        <v>266</v>
      </c>
      <c r="F122" s="6" t="s">
        <v>13</v>
      </c>
    </row>
    <row r="123" spans="1:13" x14ac:dyDescent="0.15">
      <c r="A123" s="6" t="s">
        <v>177</v>
      </c>
      <c r="B123" s="6">
        <v>3.5333329999999998</v>
      </c>
      <c r="C123" s="6">
        <v>2.8166669999999998</v>
      </c>
      <c r="D123" s="6">
        <v>3.15</v>
      </c>
      <c r="E123" s="6">
        <v>2.6333329999999999</v>
      </c>
      <c r="F123" s="6">
        <v>3.6833330000000002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420</v>
      </c>
      <c r="C124" s="6" t="s">
        <v>12</v>
      </c>
      <c r="D124" s="6" t="s">
        <v>50</v>
      </c>
      <c r="E124" s="6" t="s">
        <v>39</v>
      </c>
      <c r="F124" s="6" t="s">
        <v>15</v>
      </c>
      <c r="H124" s="1">
        <f>IF(B124=B125,1,0)</f>
        <v>1</v>
      </c>
      <c r="I124" s="1">
        <f>IF(C124=C125,1,0)</f>
        <v>1</v>
      </c>
      <c r="J124" s="1">
        <f>IF(D124=D125,1,0)</f>
        <v>0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420</v>
      </c>
      <c r="C125" s="6" t="s">
        <v>12</v>
      </c>
      <c r="D125" s="6" t="s">
        <v>39</v>
      </c>
      <c r="E125" s="6" t="s">
        <v>52</v>
      </c>
      <c r="F125" s="6" t="s">
        <v>15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426</v>
      </c>
      <c r="C129" s="6" t="s">
        <v>9</v>
      </c>
      <c r="D129" s="6" t="s">
        <v>255</v>
      </c>
      <c r="E129" s="6" t="s">
        <v>263</v>
      </c>
      <c r="F129" s="6" t="s">
        <v>264</v>
      </c>
    </row>
    <row r="130" spans="1:13" x14ac:dyDescent="0.15">
      <c r="A130" s="6" t="s">
        <v>177</v>
      </c>
      <c r="B130" s="6">
        <v>3.25</v>
      </c>
      <c r="C130" s="6">
        <v>3.3333330000000001</v>
      </c>
      <c r="D130" s="6">
        <v>2.9166669999999999</v>
      </c>
      <c r="E130" s="6">
        <v>2.6833330000000002</v>
      </c>
      <c r="F130" s="6">
        <v>3.5666669999999998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430</v>
      </c>
      <c r="C131" s="6" t="s">
        <v>11</v>
      </c>
      <c r="D131" s="6" t="s">
        <v>260</v>
      </c>
      <c r="E131" s="6" t="s">
        <v>36</v>
      </c>
      <c r="F131" s="6" t="s">
        <v>37</v>
      </c>
      <c r="H131" s="1">
        <f>IF(B131=B132,1,0)</f>
        <v>1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430</v>
      </c>
      <c r="C132" s="6" t="s">
        <v>52</v>
      </c>
      <c r="D132" s="6" t="s">
        <v>52</v>
      </c>
      <c r="E132" s="6" t="s">
        <v>52</v>
      </c>
      <c r="F132" s="6" t="s">
        <v>37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9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245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322</v>
      </c>
      <c r="C5" s="6" t="s">
        <v>232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0</v>
      </c>
      <c r="N5" s="1">
        <f>I95</f>
        <v>1</v>
      </c>
      <c r="O5" s="1">
        <f>J95</f>
        <v>0</v>
      </c>
      <c r="P5" s="1">
        <f>K95</f>
        <v>1</v>
      </c>
      <c r="Q5" s="1">
        <f>H117</f>
        <v>0</v>
      </c>
      <c r="R5" s="1">
        <f>I117</f>
        <v>0</v>
      </c>
      <c r="S5" s="1">
        <f>J117</f>
        <v>1</v>
      </c>
      <c r="T5" s="1">
        <f>K117</f>
        <v>1</v>
      </c>
      <c r="U5" s="1">
        <f>L117</f>
        <v>1</v>
      </c>
    </row>
    <row r="6" spans="1:21" x14ac:dyDescent="0.15">
      <c r="A6" s="6" t="s">
        <v>349</v>
      </c>
      <c r="B6" s="7">
        <v>0.53749999999999998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0</v>
      </c>
      <c r="K6" s="1">
        <f>I80</f>
        <v>0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0</v>
      </c>
      <c r="R6" s="1">
        <f>I124</f>
        <v>0</v>
      </c>
      <c r="S6" s="1">
        <f>J124</f>
        <v>0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0</v>
      </c>
      <c r="M7" s="1">
        <f>H109</f>
        <v>1</v>
      </c>
      <c r="N7" s="1">
        <f>I109</f>
        <v>0</v>
      </c>
      <c r="O7" s="1">
        <f>J109</f>
        <v>0</v>
      </c>
      <c r="P7" s="1">
        <f>K109</f>
        <v>1</v>
      </c>
      <c r="Q7" s="1">
        <f>H131</f>
        <v>0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246</v>
      </c>
      <c r="C14" s="6" t="s">
        <v>247</v>
      </c>
      <c r="D14" s="6" t="s">
        <v>248</v>
      </c>
      <c r="E14" s="6" t="s">
        <v>441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3.4666670000000002</v>
      </c>
      <c r="C29" s="6">
        <v>2.8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2.1</v>
      </c>
      <c r="C36" s="6">
        <v>2.0833330000000001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23</v>
      </c>
      <c r="C49" s="6" t="s">
        <v>251</v>
      </c>
    </row>
    <row r="50" spans="1:13" x14ac:dyDescent="0.15">
      <c r="A50" s="6" t="s">
        <v>177</v>
      </c>
      <c r="B50" s="6">
        <v>2.6</v>
      </c>
      <c r="C50" s="6">
        <v>2.95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68</v>
      </c>
      <c r="C51" s="6" t="s">
        <v>87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68</v>
      </c>
      <c r="C52" s="6" t="s">
        <v>87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255</v>
      </c>
      <c r="C56" s="6" t="s">
        <v>43</v>
      </c>
    </row>
    <row r="57" spans="1:13" x14ac:dyDescent="0.15">
      <c r="A57" s="6" t="s">
        <v>177</v>
      </c>
      <c r="B57" s="6">
        <v>3.1166670000000001</v>
      </c>
      <c r="C57" s="6">
        <v>2.1333329999999999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91</v>
      </c>
      <c r="C58" s="6" t="s">
        <v>98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91</v>
      </c>
      <c r="C59" s="6" t="s">
        <v>98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418</v>
      </c>
      <c r="C63" s="6" t="s">
        <v>24</v>
      </c>
    </row>
    <row r="64" spans="1:13" x14ac:dyDescent="0.15">
      <c r="A64" s="6" t="s">
        <v>177</v>
      </c>
      <c r="B64" s="6">
        <v>2.6</v>
      </c>
      <c r="C64" s="6">
        <v>2.516667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81</v>
      </c>
      <c r="C65" s="6" t="s">
        <v>69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81</v>
      </c>
      <c r="C66" s="6" t="s">
        <v>69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17</v>
      </c>
      <c r="C71" s="6" t="s">
        <v>204</v>
      </c>
      <c r="D71" s="6" t="s">
        <v>5</v>
      </c>
    </row>
    <row r="72" spans="1:13" x14ac:dyDescent="0.15">
      <c r="A72" s="6" t="s">
        <v>177</v>
      </c>
      <c r="B72" s="6">
        <v>2.8</v>
      </c>
      <c r="C72" s="6">
        <v>3.3</v>
      </c>
      <c r="D72" s="6">
        <v>2.6666669999999999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65</v>
      </c>
      <c r="C73" s="6" t="s">
        <v>74</v>
      </c>
      <c r="D73" s="6" t="s">
        <v>59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65</v>
      </c>
      <c r="C74" s="6" t="s">
        <v>74</v>
      </c>
      <c r="D74" s="6" t="s">
        <v>59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19</v>
      </c>
      <c r="C78" s="6" t="s">
        <v>411</v>
      </c>
      <c r="D78" s="6" t="s">
        <v>253</v>
      </c>
    </row>
    <row r="79" spans="1:13" x14ac:dyDescent="0.15">
      <c r="A79" s="6" t="s">
        <v>177</v>
      </c>
      <c r="B79" s="6">
        <v>2.8333330000000001</v>
      </c>
      <c r="C79" s="6">
        <v>2.85</v>
      </c>
      <c r="D79" s="6">
        <v>2.983333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67</v>
      </c>
      <c r="C80" s="6" t="s">
        <v>78</v>
      </c>
      <c r="D80" s="6" t="s">
        <v>89</v>
      </c>
      <c r="H80" s="1">
        <f>IF(B80=B81,1,0)</f>
        <v>0</v>
      </c>
      <c r="I80" s="1">
        <f>IF(C80=C81,1,0)</f>
        <v>0</v>
      </c>
      <c r="J80" s="1">
        <f>IF(D80=D81,1,0)</f>
        <v>1</v>
      </c>
      <c r="M80" s="1">
        <f>IF(SUM(H80:L80)=3,1,0)</f>
        <v>0</v>
      </c>
    </row>
    <row r="81" spans="1:13" x14ac:dyDescent="0.15">
      <c r="A81" s="6" t="s">
        <v>181</v>
      </c>
      <c r="B81" s="6" t="s">
        <v>52</v>
      </c>
      <c r="C81" s="6" t="s">
        <v>258</v>
      </c>
      <c r="D81" s="6" t="s">
        <v>89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18</v>
      </c>
      <c r="C85" s="6" t="s">
        <v>44</v>
      </c>
      <c r="D85" s="6" t="s">
        <v>30</v>
      </c>
    </row>
    <row r="86" spans="1:13" x14ac:dyDescent="0.15">
      <c r="A86" s="6" t="s">
        <v>177</v>
      </c>
      <c r="B86" s="6">
        <v>2.65</v>
      </c>
      <c r="C86" s="6">
        <v>2.6333329999999999</v>
      </c>
      <c r="D86" s="6">
        <v>2.7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66</v>
      </c>
      <c r="C87" s="6" t="s">
        <v>99</v>
      </c>
      <c r="D87" s="6" t="s">
        <v>73</v>
      </c>
      <c r="H87" s="1">
        <f>IF(B87=B88,1,0)</f>
        <v>1</v>
      </c>
      <c r="I87" s="1">
        <f>IF(C87=C88,1,0)</f>
        <v>1</v>
      </c>
      <c r="J87" s="1">
        <f>IF(D87=D88,1,0)</f>
        <v>0</v>
      </c>
      <c r="M87" s="1">
        <f>IF(SUM(H87:L87)=3,1,0)</f>
        <v>0</v>
      </c>
    </row>
    <row r="88" spans="1:13" x14ac:dyDescent="0.15">
      <c r="A88" s="6" t="s">
        <v>181</v>
      </c>
      <c r="B88" s="6" t="s">
        <v>66</v>
      </c>
      <c r="C88" s="6" t="s">
        <v>99</v>
      </c>
      <c r="D88" s="6" t="s">
        <v>249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37315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419</v>
      </c>
      <c r="C93" s="6" t="s">
        <v>266</v>
      </c>
      <c r="D93" s="6" t="s">
        <v>429</v>
      </c>
      <c r="E93" s="6" t="s">
        <v>209</v>
      </c>
    </row>
    <row r="94" spans="1:13" x14ac:dyDescent="0.15">
      <c r="A94" s="6" t="s">
        <v>177</v>
      </c>
      <c r="B94" s="6">
        <v>2.2166670000000002</v>
      </c>
      <c r="C94" s="6">
        <v>2.4</v>
      </c>
      <c r="D94" s="6">
        <v>2.8666670000000001</v>
      </c>
      <c r="E94" s="6">
        <v>2.516667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82</v>
      </c>
      <c r="C95" s="6" t="s">
        <v>95</v>
      </c>
      <c r="D95" s="6" t="s">
        <v>86</v>
      </c>
      <c r="E95" s="6" t="s">
        <v>75</v>
      </c>
      <c r="H95" s="1">
        <f>IF(B95=B96,1,0)</f>
        <v>0</v>
      </c>
      <c r="I95" s="1">
        <f>IF(C95=C96,1,0)</f>
        <v>1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52</v>
      </c>
      <c r="C96" s="6" t="s">
        <v>95</v>
      </c>
      <c r="D96" s="6" t="s">
        <v>52</v>
      </c>
      <c r="E96" s="6" t="s">
        <v>75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265</v>
      </c>
      <c r="C100" s="6" t="s">
        <v>35</v>
      </c>
      <c r="D100" s="6" t="s">
        <v>263</v>
      </c>
      <c r="E100" s="6" t="s">
        <v>426</v>
      </c>
    </row>
    <row r="101" spans="1:13" x14ac:dyDescent="0.15">
      <c r="A101" s="6" t="s">
        <v>177</v>
      </c>
      <c r="B101" s="6">
        <v>2.5</v>
      </c>
      <c r="C101" s="6">
        <v>3.1666669999999999</v>
      </c>
      <c r="D101" s="6">
        <v>2.7833329999999998</v>
      </c>
      <c r="E101" s="6">
        <v>3.733333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94</v>
      </c>
      <c r="C102" s="6" t="s">
        <v>96</v>
      </c>
      <c r="D102" s="6" t="s">
        <v>92</v>
      </c>
      <c r="E102" s="6" t="s">
        <v>83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94</v>
      </c>
      <c r="C103" s="6" t="s">
        <v>96</v>
      </c>
      <c r="D103" s="6" t="s">
        <v>92</v>
      </c>
      <c r="E103" s="6" t="s">
        <v>83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264</v>
      </c>
      <c r="C107" s="6" t="s">
        <v>46</v>
      </c>
      <c r="D107" s="6" t="s">
        <v>210</v>
      </c>
      <c r="E107" s="6" t="s">
        <v>339</v>
      </c>
    </row>
    <row r="108" spans="1:13" x14ac:dyDescent="0.15">
      <c r="A108" s="6" t="s">
        <v>177</v>
      </c>
      <c r="B108" s="6">
        <v>2.7833329999999998</v>
      </c>
      <c r="C108" s="6">
        <v>2.5499999999999998</v>
      </c>
      <c r="D108" s="6">
        <v>2.65</v>
      </c>
      <c r="E108" s="6">
        <v>2.5499999999999998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93</v>
      </c>
      <c r="C109" s="6" t="s">
        <v>101</v>
      </c>
      <c r="D109" s="6" t="s">
        <v>76</v>
      </c>
      <c r="E109" s="6" t="s">
        <v>414</v>
      </c>
      <c r="H109" s="1">
        <f>IF(B109=B110,1,0)</f>
        <v>1</v>
      </c>
      <c r="I109" s="1">
        <f>IF(C109=C110,1,0)</f>
        <v>0</v>
      </c>
      <c r="J109" s="1">
        <f>IF(D109=D110,1,0)</f>
        <v>0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93</v>
      </c>
      <c r="C110" s="6" t="s">
        <v>52</v>
      </c>
      <c r="D110" s="6" t="s">
        <v>52</v>
      </c>
      <c r="E110" s="6" t="s">
        <v>414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417</v>
      </c>
      <c r="C115" s="6" t="s">
        <v>252</v>
      </c>
      <c r="D115" s="6" t="s">
        <v>428</v>
      </c>
      <c r="E115" s="6" t="s">
        <v>410</v>
      </c>
      <c r="F115" s="6" t="s">
        <v>25</v>
      </c>
    </row>
    <row r="116" spans="1:13" x14ac:dyDescent="0.15">
      <c r="A116" s="6" t="s">
        <v>177</v>
      </c>
      <c r="B116" s="6">
        <v>2.9166669999999999</v>
      </c>
      <c r="C116" s="6">
        <v>2.4500000000000002</v>
      </c>
      <c r="D116" s="6">
        <v>2.5333329999999998</v>
      </c>
      <c r="E116" s="6">
        <v>2.4500000000000002</v>
      </c>
      <c r="F116" s="6">
        <v>3.7166670000000002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80</v>
      </c>
      <c r="C117" s="6" t="s">
        <v>88</v>
      </c>
      <c r="D117" s="6" t="s">
        <v>85</v>
      </c>
      <c r="E117" s="6" t="s">
        <v>77</v>
      </c>
      <c r="F117" s="6" t="s">
        <v>70</v>
      </c>
      <c r="H117" s="1">
        <f>IF(B117=B118,1,0)</f>
        <v>0</v>
      </c>
      <c r="I117" s="1">
        <f>IF(C117=C118,1,0)</f>
        <v>0</v>
      </c>
      <c r="J117" s="1">
        <f>IF(D117=D118,1,0)</f>
        <v>1</v>
      </c>
      <c r="K117" s="1">
        <f>IF(E117=E118,1,0)</f>
        <v>1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88</v>
      </c>
      <c r="C118" s="6" t="s">
        <v>80</v>
      </c>
      <c r="D118" s="6" t="s">
        <v>85</v>
      </c>
      <c r="E118" s="6" t="s">
        <v>77</v>
      </c>
      <c r="F118" s="6" t="s">
        <v>70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9</v>
      </c>
      <c r="C122" s="6" t="s">
        <v>6</v>
      </c>
      <c r="D122" s="6" t="s">
        <v>415</v>
      </c>
      <c r="E122" s="6" t="s">
        <v>45</v>
      </c>
      <c r="F122" s="6" t="s">
        <v>10</v>
      </c>
    </row>
    <row r="123" spans="1:13" x14ac:dyDescent="0.15">
      <c r="A123" s="6" t="s">
        <v>177</v>
      </c>
      <c r="B123" s="6">
        <v>2.9666670000000002</v>
      </c>
      <c r="C123" s="6">
        <v>2.35</v>
      </c>
      <c r="D123" s="6">
        <v>2.0833330000000001</v>
      </c>
      <c r="E123" s="6">
        <v>3.5333329999999998</v>
      </c>
      <c r="F123" s="6">
        <v>2.5499999999999998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61</v>
      </c>
      <c r="C124" s="6" t="s">
        <v>60</v>
      </c>
      <c r="D124" s="6" t="s">
        <v>396</v>
      </c>
      <c r="E124" s="6" t="s">
        <v>100</v>
      </c>
      <c r="F124" s="6" t="s">
        <v>62</v>
      </c>
      <c r="H124" s="1">
        <f>IF(B124=B125,1,0)</f>
        <v>0</v>
      </c>
      <c r="I124" s="1">
        <f>IF(C124=C125,1,0)</f>
        <v>0</v>
      </c>
      <c r="J124" s="1">
        <f>IF(D124=D125,1,0)</f>
        <v>0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52</v>
      </c>
      <c r="C125" s="6" t="s">
        <v>52</v>
      </c>
      <c r="D125" s="6" t="s">
        <v>52</v>
      </c>
      <c r="E125" s="6" t="s">
        <v>52</v>
      </c>
      <c r="F125" s="6" t="s">
        <v>62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42</v>
      </c>
      <c r="C129" s="6" t="s">
        <v>336</v>
      </c>
      <c r="D129" s="6" t="s">
        <v>29</v>
      </c>
      <c r="E129" s="6" t="s">
        <v>13</v>
      </c>
      <c r="F129" s="6" t="s">
        <v>427</v>
      </c>
    </row>
    <row r="130" spans="1:13" x14ac:dyDescent="0.15">
      <c r="A130" s="6" t="s">
        <v>177</v>
      </c>
      <c r="B130" s="6">
        <v>2.65</v>
      </c>
      <c r="C130" s="6">
        <v>2.6666669999999999</v>
      </c>
      <c r="D130" s="6">
        <v>2.4666670000000002</v>
      </c>
      <c r="E130" s="6">
        <v>2.9333330000000002</v>
      </c>
      <c r="F130" s="6">
        <v>2.3333330000000001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97</v>
      </c>
      <c r="C131" s="6" t="s">
        <v>79</v>
      </c>
      <c r="D131" s="6" t="s">
        <v>72</v>
      </c>
      <c r="E131" s="6" t="s">
        <v>63</v>
      </c>
      <c r="F131" s="6" t="s">
        <v>84</v>
      </c>
      <c r="H131" s="1">
        <f>IF(B131=B132,1,0)</f>
        <v>0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6" t="s">
        <v>52</v>
      </c>
      <c r="C132" s="6" t="s">
        <v>52</v>
      </c>
      <c r="D132" s="6" t="s">
        <v>431</v>
      </c>
      <c r="E132" s="6" t="s">
        <v>84</v>
      </c>
      <c r="F132" s="6" t="s">
        <v>63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72" workbookViewId="0">
      <selection activeCell="A81" sqref="A81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250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322</v>
      </c>
      <c r="C5" s="6" t="s">
        <v>232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0</v>
      </c>
      <c r="O5" s="1">
        <f>J95</f>
        <v>0</v>
      </c>
      <c r="P5" s="1">
        <f>K95</f>
        <v>0</v>
      </c>
      <c r="Q5" s="1">
        <f>H117</f>
        <v>1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0.6069444444444444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1</v>
      </c>
      <c r="S6" s="1">
        <f>J124</f>
        <v>1</v>
      </c>
      <c r="T6" s="1">
        <f>K124</f>
        <v>1</v>
      </c>
      <c r="U6" s="1">
        <f>L124</f>
        <v>1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0</v>
      </c>
      <c r="M7" s="1">
        <f>H109</f>
        <v>0</v>
      </c>
      <c r="N7" s="1">
        <f>I109</f>
        <v>0</v>
      </c>
      <c r="O7" s="1">
        <f>J109</f>
        <v>0</v>
      </c>
      <c r="P7" s="1">
        <f>K109</f>
        <v>0</v>
      </c>
      <c r="Q7" s="1">
        <f>H131</f>
        <v>1</v>
      </c>
      <c r="R7" s="1">
        <f>I131</f>
        <v>1</v>
      </c>
      <c r="S7" s="1">
        <f>J131</f>
        <v>0</v>
      </c>
      <c r="T7" s="1">
        <f>K131</f>
        <v>1</v>
      </c>
      <c r="U7" s="1">
        <f>L131</f>
        <v>1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105</v>
      </c>
      <c r="C14" s="6" t="s">
        <v>106</v>
      </c>
      <c r="D14" s="6" t="s">
        <v>440</v>
      </c>
      <c r="E14" s="6" t="s">
        <v>107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9.5833329999999997</v>
      </c>
      <c r="C29" s="6">
        <v>6.35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2.233333</v>
      </c>
      <c r="C36" s="6">
        <v>2.1166670000000001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417</v>
      </c>
      <c r="C49" s="6" t="s">
        <v>24</v>
      </c>
    </row>
    <row r="50" spans="1:13" x14ac:dyDescent="0.15">
      <c r="A50" s="6" t="s">
        <v>177</v>
      </c>
      <c r="B50" s="6">
        <v>3.45</v>
      </c>
      <c r="C50" s="6">
        <v>2.4333330000000002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421</v>
      </c>
      <c r="C51" s="6" t="s">
        <v>27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421</v>
      </c>
      <c r="C52" s="6" t="s">
        <v>27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17</v>
      </c>
      <c r="C56" s="6" t="s">
        <v>209</v>
      </c>
    </row>
    <row r="57" spans="1:13" x14ac:dyDescent="0.15">
      <c r="A57" s="6" t="s">
        <v>177</v>
      </c>
      <c r="B57" s="6">
        <v>3.1666669999999999</v>
      </c>
      <c r="C57" s="6">
        <v>2.7833329999999998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20</v>
      </c>
      <c r="C58" s="6" t="s">
        <v>412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20</v>
      </c>
      <c r="C59" s="6" t="s">
        <v>412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13</v>
      </c>
      <c r="C63" s="6" t="s">
        <v>44</v>
      </c>
    </row>
    <row r="64" spans="1:13" x14ac:dyDescent="0.15">
      <c r="A64" s="6" t="s">
        <v>177</v>
      </c>
      <c r="B64" s="6">
        <v>2.7833329999999998</v>
      </c>
      <c r="C64" s="6">
        <v>2.4333330000000002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15</v>
      </c>
      <c r="C65" s="6" t="s">
        <v>49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15</v>
      </c>
      <c r="C66" s="6" t="s">
        <v>49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415</v>
      </c>
      <c r="C71" s="6" t="s">
        <v>18</v>
      </c>
      <c r="D71" s="6" t="s">
        <v>29</v>
      </c>
    </row>
    <row r="72" spans="1:13" x14ac:dyDescent="0.15">
      <c r="A72" s="6" t="s">
        <v>177</v>
      </c>
      <c r="B72" s="6">
        <v>2.6666669999999999</v>
      </c>
      <c r="C72" s="6">
        <v>3</v>
      </c>
      <c r="D72" s="6">
        <v>2.65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71</v>
      </c>
      <c r="C73" s="6" t="s">
        <v>21</v>
      </c>
      <c r="D73" s="6" t="s">
        <v>205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71</v>
      </c>
      <c r="C74" s="6" t="s">
        <v>21</v>
      </c>
      <c r="D74" s="6" t="s">
        <v>205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418</v>
      </c>
      <c r="C78" s="6" t="s">
        <v>339</v>
      </c>
      <c r="D78" s="6" t="s">
        <v>410</v>
      </c>
    </row>
    <row r="79" spans="1:13" x14ac:dyDescent="0.15">
      <c r="A79" s="6" t="s">
        <v>177</v>
      </c>
      <c r="B79" s="6">
        <v>2.733333</v>
      </c>
      <c r="C79" s="6">
        <v>2.2166670000000002</v>
      </c>
      <c r="D79" s="6">
        <v>2.4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422</v>
      </c>
      <c r="C80" s="6" t="s">
        <v>102</v>
      </c>
      <c r="D80" s="6" t="s">
        <v>334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422</v>
      </c>
      <c r="C81" s="9" t="s">
        <v>404</v>
      </c>
      <c r="D81" s="9" t="s">
        <v>405</v>
      </c>
    </row>
    <row r="82" spans="1:13" x14ac:dyDescent="0.15">
      <c r="A82" s="6" t="s">
        <v>173</v>
      </c>
      <c r="B82" s="6" t="s">
        <v>425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265</v>
      </c>
      <c r="C85" s="6" t="s">
        <v>251</v>
      </c>
      <c r="D85" s="6" t="s">
        <v>9</v>
      </c>
    </row>
    <row r="86" spans="1:13" x14ac:dyDescent="0.15">
      <c r="A86" s="6" t="s">
        <v>177</v>
      </c>
      <c r="B86" s="6">
        <v>3.1666669999999999</v>
      </c>
      <c r="C86" s="6">
        <v>2.9</v>
      </c>
      <c r="D86" s="6">
        <v>2.9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38</v>
      </c>
      <c r="C87" s="6" t="s">
        <v>256</v>
      </c>
      <c r="D87" s="6" t="s">
        <v>11</v>
      </c>
      <c r="H87" s="1">
        <f>IF(B87=B88,1,0)</f>
        <v>1</v>
      </c>
      <c r="I87" s="1">
        <f>IF(C87=C88,1,0)</f>
        <v>1</v>
      </c>
      <c r="J87" s="1">
        <f>IF(D87=D88,1,0)</f>
        <v>0</v>
      </c>
      <c r="M87" s="1">
        <f>IF(SUM(H87:L87)=3,1,0)</f>
        <v>0</v>
      </c>
    </row>
    <row r="88" spans="1:13" x14ac:dyDescent="0.15">
      <c r="A88" s="6" t="s">
        <v>181</v>
      </c>
      <c r="B88" s="6" t="s">
        <v>38</v>
      </c>
      <c r="C88" s="6" t="s">
        <v>256</v>
      </c>
      <c r="D88" s="6" t="s">
        <v>108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37315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45</v>
      </c>
      <c r="C93" s="6" t="s">
        <v>25</v>
      </c>
      <c r="D93" s="6" t="s">
        <v>30</v>
      </c>
      <c r="E93" s="6" t="s">
        <v>23</v>
      </c>
    </row>
    <row r="94" spans="1:13" x14ac:dyDescent="0.15">
      <c r="A94" s="6" t="s">
        <v>177</v>
      </c>
      <c r="B94" s="6">
        <v>3.1166670000000001</v>
      </c>
      <c r="C94" s="6">
        <v>2.8166669999999998</v>
      </c>
      <c r="D94" s="6">
        <v>2.4333330000000002</v>
      </c>
      <c r="E94" s="6">
        <v>2.5499999999999998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50</v>
      </c>
      <c r="C95" s="6" t="s">
        <v>28</v>
      </c>
      <c r="D95" s="6" t="s">
        <v>206</v>
      </c>
      <c r="E95" s="6" t="s">
        <v>26</v>
      </c>
      <c r="H95" s="1">
        <f>IF(B95=B96,1,0)</f>
        <v>1</v>
      </c>
      <c r="I95" s="1">
        <f>IF(C95=C96,1,0)</f>
        <v>0</v>
      </c>
      <c r="J95" s="1">
        <f>IF(D95=D96,1,0)</f>
        <v>0</v>
      </c>
      <c r="K95" s="1">
        <f>IF(E95=E96,1,0)</f>
        <v>0</v>
      </c>
      <c r="M95" s="1">
        <f>IF(SUM(H95:L95)=4,1,0)</f>
        <v>0</v>
      </c>
    </row>
    <row r="96" spans="1:13" x14ac:dyDescent="0.15">
      <c r="A96" s="6" t="s">
        <v>181</v>
      </c>
      <c r="B96" s="6" t="s">
        <v>50</v>
      </c>
      <c r="C96" s="6" t="s">
        <v>26</v>
      </c>
      <c r="D96" s="6" t="s">
        <v>52</v>
      </c>
      <c r="E96" s="6" t="s">
        <v>52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266</v>
      </c>
      <c r="C100" s="6" t="s">
        <v>35</v>
      </c>
      <c r="D100" s="6" t="s">
        <v>204</v>
      </c>
      <c r="E100" s="6" t="s">
        <v>264</v>
      </c>
    </row>
    <row r="101" spans="1:13" x14ac:dyDescent="0.15">
      <c r="A101" s="6" t="s">
        <v>177</v>
      </c>
      <c r="B101" s="6">
        <v>2.75</v>
      </c>
      <c r="C101" s="6">
        <v>2.6166670000000001</v>
      </c>
      <c r="D101" s="6">
        <v>2.7833329999999998</v>
      </c>
      <c r="E101" s="6">
        <v>2.8166669999999998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39</v>
      </c>
      <c r="C102" s="6" t="s">
        <v>40</v>
      </c>
      <c r="D102" s="6" t="s">
        <v>207</v>
      </c>
      <c r="E102" s="6" t="s">
        <v>37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39</v>
      </c>
      <c r="C103" s="6" t="s">
        <v>40</v>
      </c>
      <c r="D103" s="6" t="s">
        <v>207</v>
      </c>
      <c r="E103" s="6" t="s">
        <v>37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43</v>
      </c>
      <c r="C107" s="6" t="s">
        <v>254</v>
      </c>
      <c r="D107" s="6" t="s">
        <v>427</v>
      </c>
      <c r="E107" s="6" t="s">
        <v>14</v>
      </c>
    </row>
    <row r="108" spans="1:13" x14ac:dyDescent="0.15">
      <c r="A108" s="6" t="s">
        <v>177</v>
      </c>
      <c r="B108" s="6">
        <v>2.5</v>
      </c>
      <c r="C108" s="6">
        <v>3.0333329999999998</v>
      </c>
      <c r="D108" s="6">
        <v>2.6333329999999999</v>
      </c>
      <c r="E108" s="6">
        <v>3.1166670000000001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48</v>
      </c>
      <c r="C109" s="6" t="s">
        <v>259</v>
      </c>
      <c r="D109" s="6" t="s">
        <v>431</v>
      </c>
      <c r="E109" s="6" t="s">
        <v>16</v>
      </c>
      <c r="H109" s="1">
        <f>IF(B109=B110,1,0)</f>
        <v>0</v>
      </c>
      <c r="I109" s="1">
        <f>IF(C109=C110,1,0)</f>
        <v>0</v>
      </c>
      <c r="J109" s="1">
        <f>IF(D109=D110,1,0)</f>
        <v>0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259</v>
      </c>
      <c r="C110" s="6" t="s">
        <v>431</v>
      </c>
      <c r="D110" s="6" t="s">
        <v>16</v>
      </c>
      <c r="E110" s="6" t="s">
        <v>52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19</v>
      </c>
      <c r="C115" s="6" t="s">
        <v>46</v>
      </c>
      <c r="D115" s="6" t="s">
        <v>210</v>
      </c>
      <c r="E115" s="6" t="s">
        <v>252</v>
      </c>
      <c r="F115" s="6" t="s">
        <v>428</v>
      </c>
    </row>
    <row r="116" spans="1:13" x14ac:dyDescent="0.15">
      <c r="A116" s="6" t="s">
        <v>177</v>
      </c>
      <c r="B116" s="6">
        <v>3.233333</v>
      </c>
      <c r="C116" s="6">
        <v>2.75</v>
      </c>
      <c r="D116" s="6">
        <v>2.6833330000000002</v>
      </c>
      <c r="E116" s="6">
        <v>2.6166670000000001</v>
      </c>
      <c r="F116" s="6">
        <v>2.2000000000000002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22</v>
      </c>
      <c r="C117" s="6" t="s">
        <v>51</v>
      </c>
      <c r="D117" s="6" t="s">
        <v>413</v>
      </c>
      <c r="E117" s="6" t="s">
        <v>257</v>
      </c>
      <c r="F117" s="6" t="s">
        <v>432</v>
      </c>
      <c r="H117" s="1">
        <f>IF(B117=B118,1,0)</f>
        <v>1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22</v>
      </c>
      <c r="C118" s="6" t="s">
        <v>413</v>
      </c>
      <c r="D118" s="6" t="s">
        <v>257</v>
      </c>
      <c r="E118" s="6" t="s">
        <v>432</v>
      </c>
      <c r="F118" s="6" t="s">
        <v>52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426</v>
      </c>
      <c r="C122" s="6" t="s">
        <v>411</v>
      </c>
      <c r="D122" s="6" t="s">
        <v>5</v>
      </c>
      <c r="E122" s="6" t="s">
        <v>10</v>
      </c>
      <c r="F122" s="6" t="s">
        <v>6</v>
      </c>
    </row>
    <row r="123" spans="1:13" x14ac:dyDescent="0.15">
      <c r="A123" s="6" t="s">
        <v>177</v>
      </c>
      <c r="B123" s="6">
        <v>2.6833330000000002</v>
      </c>
      <c r="C123" s="6">
        <v>2.5333329999999998</v>
      </c>
      <c r="D123" s="6">
        <v>2.6333329999999999</v>
      </c>
      <c r="E123" s="6">
        <v>2.5333329999999998</v>
      </c>
      <c r="F123" s="6">
        <v>2.2999999999999998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430</v>
      </c>
      <c r="C124" s="6" t="s">
        <v>335</v>
      </c>
      <c r="D124" s="6" t="s">
        <v>7</v>
      </c>
      <c r="E124" s="6" t="s">
        <v>12</v>
      </c>
      <c r="F124" s="6" t="s">
        <v>8</v>
      </c>
      <c r="H124" s="1">
        <f>IF(B124=B125,1,0)</f>
        <v>1</v>
      </c>
      <c r="I124" s="1">
        <f>IF(C124=C125,1,0)</f>
        <v>1</v>
      </c>
      <c r="J124" s="1">
        <f>IF(D124=D125,1,0)</f>
        <v>1</v>
      </c>
      <c r="K124" s="1">
        <f>IF(E124=E125,1,0)</f>
        <v>1</v>
      </c>
      <c r="L124" s="1">
        <f>IF(F124=F125,1,0)</f>
        <v>1</v>
      </c>
      <c r="M124" s="1">
        <f>IF(SUM(H124:L124)=5,1,0)</f>
        <v>1</v>
      </c>
    </row>
    <row r="125" spans="1:13" x14ac:dyDescent="0.15">
      <c r="A125" s="6" t="s">
        <v>181</v>
      </c>
      <c r="B125" s="6" t="s">
        <v>430</v>
      </c>
      <c r="C125" s="6" t="s">
        <v>335</v>
      </c>
      <c r="D125" s="6" t="s">
        <v>7</v>
      </c>
      <c r="E125" s="6" t="s">
        <v>12</v>
      </c>
      <c r="F125" s="6" t="s">
        <v>8</v>
      </c>
    </row>
    <row r="126" spans="1:13" x14ac:dyDescent="0.15">
      <c r="A126" s="6" t="s">
        <v>173</v>
      </c>
      <c r="B126" s="6" t="s">
        <v>182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429</v>
      </c>
      <c r="C129" s="6" t="s">
        <v>336</v>
      </c>
      <c r="D129" s="6" t="s">
        <v>255</v>
      </c>
      <c r="E129" s="6" t="s">
        <v>42</v>
      </c>
      <c r="F129" s="6" t="s">
        <v>419</v>
      </c>
    </row>
    <row r="130" spans="1:13" x14ac:dyDescent="0.15">
      <c r="A130" s="6" t="s">
        <v>177</v>
      </c>
      <c r="B130" s="6">
        <v>2.7833329999999998</v>
      </c>
      <c r="C130" s="6">
        <v>2.4500000000000002</v>
      </c>
      <c r="D130" s="6">
        <v>2.5333329999999998</v>
      </c>
      <c r="E130" s="6">
        <v>2.5333329999999998</v>
      </c>
      <c r="F130" s="6">
        <v>1.9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433</v>
      </c>
      <c r="C131" s="6" t="s">
        <v>420</v>
      </c>
      <c r="D131" s="6" t="s">
        <v>260</v>
      </c>
      <c r="E131" s="6" t="s">
        <v>47</v>
      </c>
      <c r="F131" s="6" t="s">
        <v>423</v>
      </c>
      <c r="H131" s="1">
        <f>IF(B131=B132,1,0)</f>
        <v>1</v>
      </c>
      <c r="I131" s="1">
        <f>IF(C131=C132,1,0)</f>
        <v>1</v>
      </c>
      <c r="J131" s="1">
        <f>IF(D131=D132,1,0)</f>
        <v>0</v>
      </c>
      <c r="K131" s="1">
        <f>IF(E131=E132,1,0)</f>
        <v>1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433</v>
      </c>
      <c r="C132" s="6" t="s">
        <v>420</v>
      </c>
      <c r="D132" s="6" t="s">
        <v>262</v>
      </c>
      <c r="E132" s="6" t="s">
        <v>47</v>
      </c>
      <c r="F132" s="6" t="s">
        <v>423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>
        <v>37315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2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109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454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110</v>
      </c>
      <c r="C5" s="6" t="s">
        <v>111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1</v>
      </c>
      <c r="Q5" s="1">
        <f>H117</f>
        <v>1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1</v>
      </c>
    </row>
    <row r="6" spans="1:21" x14ac:dyDescent="0.15">
      <c r="A6" s="6" t="s">
        <v>349</v>
      </c>
      <c r="B6" s="7">
        <v>0.45902777777777781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0</v>
      </c>
      <c r="N6" s="1">
        <f>I102</f>
        <v>0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1</v>
      </c>
      <c r="S6" s="1">
        <f>J124</f>
        <v>1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0</v>
      </c>
      <c r="N7" s="1">
        <f>I109</f>
        <v>0</v>
      </c>
      <c r="O7" s="1">
        <f>J109</f>
        <v>0</v>
      </c>
      <c r="P7" s="1">
        <f>K109</f>
        <v>0</v>
      </c>
      <c r="Q7" s="1">
        <f>H131</f>
        <v>1</v>
      </c>
      <c r="R7" s="1">
        <f>I131</f>
        <v>1</v>
      </c>
      <c r="S7" s="1">
        <f>J131</f>
        <v>1</v>
      </c>
      <c r="T7" s="1">
        <f>K131</f>
        <v>0</v>
      </c>
      <c r="U7" s="1">
        <f>L131</f>
        <v>1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112</v>
      </c>
      <c r="C14" s="6" t="s">
        <v>113</v>
      </c>
      <c r="D14" s="6" t="s">
        <v>114</v>
      </c>
      <c r="E14" s="6" t="s">
        <v>457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2.8333330000000001</v>
      </c>
      <c r="C29" s="6">
        <v>2.733333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2.3833329999999999</v>
      </c>
      <c r="C36" s="6">
        <v>1.95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267</v>
      </c>
      <c r="C49" s="6" t="s">
        <v>444</v>
      </c>
    </row>
    <row r="50" spans="1:13" x14ac:dyDescent="0.15">
      <c r="A50" s="6" t="s">
        <v>177</v>
      </c>
      <c r="B50" s="6">
        <v>3.3</v>
      </c>
      <c r="C50" s="6">
        <v>2.983333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37</v>
      </c>
      <c r="C51" s="6" t="s">
        <v>260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37</v>
      </c>
      <c r="C52" s="6" t="s">
        <v>260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389</v>
      </c>
      <c r="C56" s="6" t="s">
        <v>369</v>
      </c>
    </row>
    <row r="57" spans="1:13" x14ac:dyDescent="0.15">
      <c r="A57" s="6" t="s">
        <v>177</v>
      </c>
      <c r="B57" s="6">
        <v>3.55</v>
      </c>
      <c r="C57" s="6">
        <v>2.9666670000000002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22</v>
      </c>
      <c r="C58" s="6" t="s">
        <v>413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22</v>
      </c>
      <c r="C59" s="6" t="s">
        <v>413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189</v>
      </c>
      <c r="C63" s="6" t="s">
        <v>194</v>
      </c>
    </row>
    <row r="64" spans="1:13" x14ac:dyDescent="0.15">
      <c r="A64" s="6" t="s">
        <v>177</v>
      </c>
      <c r="B64" s="6">
        <v>3.1666669999999999</v>
      </c>
      <c r="C64" s="6">
        <v>2.9666670000000002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38</v>
      </c>
      <c r="C65" s="6" t="s">
        <v>205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38</v>
      </c>
      <c r="C66" s="6" t="s">
        <v>205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187</v>
      </c>
      <c r="C71" s="6" t="s">
        <v>390</v>
      </c>
      <c r="D71" s="6" t="s">
        <v>360</v>
      </c>
    </row>
    <row r="72" spans="1:13" x14ac:dyDescent="0.15">
      <c r="A72" s="6" t="s">
        <v>177</v>
      </c>
      <c r="B72" s="6">
        <v>2.5499999999999998</v>
      </c>
      <c r="C72" s="6">
        <v>2.4166669999999999</v>
      </c>
      <c r="D72" s="6">
        <v>3.016667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431</v>
      </c>
      <c r="C73" s="6" t="s">
        <v>16</v>
      </c>
      <c r="D73" s="6" t="s">
        <v>430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431</v>
      </c>
      <c r="C74" s="6" t="s">
        <v>16</v>
      </c>
      <c r="D74" s="6" t="s">
        <v>430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185</v>
      </c>
      <c r="C78" s="6" t="s">
        <v>192</v>
      </c>
      <c r="D78" s="6" t="s">
        <v>367</v>
      </c>
    </row>
    <row r="79" spans="1:13" x14ac:dyDescent="0.15">
      <c r="A79" s="6" t="s">
        <v>177</v>
      </c>
      <c r="B79" s="6">
        <v>2.95</v>
      </c>
      <c r="C79" s="6">
        <v>2.7</v>
      </c>
      <c r="D79" s="6">
        <v>2.733333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8</v>
      </c>
      <c r="C80" s="6" t="s">
        <v>50</v>
      </c>
      <c r="D80" s="6" t="s">
        <v>257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8</v>
      </c>
      <c r="C81" s="6" t="s">
        <v>50</v>
      </c>
      <c r="D81" s="6" t="s">
        <v>257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397</v>
      </c>
      <c r="C85" s="6" t="s">
        <v>442</v>
      </c>
      <c r="D85" s="6" t="s">
        <v>199</v>
      </c>
    </row>
    <row r="86" spans="1:13" x14ac:dyDescent="0.15">
      <c r="A86" s="6" t="s">
        <v>177</v>
      </c>
      <c r="B86" s="6">
        <v>2.983333</v>
      </c>
      <c r="C86" s="6">
        <v>2.6</v>
      </c>
      <c r="D86" s="6">
        <v>2.733333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28</v>
      </c>
      <c r="C87" s="6" t="s">
        <v>258</v>
      </c>
      <c r="D87" s="6" t="s">
        <v>7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28</v>
      </c>
      <c r="C88" s="6" t="s">
        <v>258</v>
      </c>
      <c r="D88" s="6" t="s">
        <v>7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200</v>
      </c>
      <c r="C93" s="6" t="s">
        <v>195</v>
      </c>
      <c r="D93" s="6" t="s">
        <v>443</v>
      </c>
      <c r="E93" s="6" t="s">
        <v>435</v>
      </c>
    </row>
    <row r="94" spans="1:13" x14ac:dyDescent="0.15">
      <c r="A94" s="6" t="s">
        <v>177</v>
      </c>
      <c r="B94" s="6">
        <v>3.4</v>
      </c>
      <c r="C94" s="6">
        <v>3.3666670000000001</v>
      </c>
      <c r="D94" s="6">
        <v>2.5833330000000001</v>
      </c>
      <c r="E94" s="6">
        <v>2.8333330000000001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423</v>
      </c>
      <c r="C95" s="6" t="s">
        <v>51</v>
      </c>
      <c r="D95" s="6" t="s">
        <v>335</v>
      </c>
      <c r="E95" s="6" t="s">
        <v>48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1</v>
      </c>
    </row>
    <row r="96" spans="1:13" x14ac:dyDescent="0.15">
      <c r="A96" s="6" t="s">
        <v>181</v>
      </c>
      <c r="B96" s="6" t="s">
        <v>423</v>
      </c>
      <c r="C96" s="6" t="s">
        <v>51</v>
      </c>
      <c r="D96" s="6" t="s">
        <v>335</v>
      </c>
      <c r="E96" s="6" t="s">
        <v>48</v>
      </c>
    </row>
    <row r="97" spans="1:13" x14ac:dyDescent="0.15">
      <c r="A97" s="6" t="s">
        <v>173</v>
      </c>
      <c r="B97" s="6" t="s">
        <v>182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409</v>
      </c>
      <c r="C100" s="6" t="s">
        <v>362</v>
      </c>
      <c r="D100" s="6" t="s">
        <v>198</v>
      </c>
      <c r="E100" s="6" t="s">
        <v>361</v>
      </c>
    </row>
    <row r="101" spans="1:13" x14ac:dyDescent="0.15">
      <c r="A101" s="6" t="s">
        <v>177</v>
      </c>
      <c r="B101" s="6">
        <v>3</v>
      </c>
      <c r="C101" s="6">
        <v>2.766667</v>
      </c>
      <c r="D101" s="6">
        <v>3.1833330000000002</v>
      </c>
      <c r="E101" s="6">
        <v>2.9666670000000002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21</v>
      </c>
      <c r="C102" s="6" t="s">
        <v>432</v>
      </c>
      <c r="D102" s="6" t="s">
        <v>334</v>
      </c>
      <c r="E102" s="6" t="s">
        <v>259</v>
      </c>
      <c r="H102" s="1">
        <f>IF(B102=B103,1,0)</f>
        <v>0</v>
      </c>
      <c r="I102" s="1">
        <f>IF(C102=C103,1,0)</f>
        <v>0</v>
      </c>
      <c r="J102" s="1">
        <f>IF(D102=D103,1,0)</f>
        <v>1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52</v>
      </c>
      <c r="C103" s="6" t="s">
        <v>70</v>
      </c>
      <c r="D103" s="6" t="s">
        <v>334</v>
      </c>
      <c r="E103" s="6" t="s">
        <v>259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391</v>
      </c>
      <c r="C107" s="6" t="s">
        <v>193</v>
      </c>
      <c r="D107" s="6" t="s">
        <v>188</v>
      </c>
      <c r="E107" s="6" t="s">
        <v>191</v>
      </c>
    </row>
    <row r="108" spans="1:13" x14ac:dyDescent="0.15">
      <c r="A108" s="6" t="s">
        <v>177</v>
      </c>
      <c r="B108" s="6">
        <v>2.9166669999999999</v>
      </c>
      <c r="C108" s="6">
        <v>2.9166669999999999</v>
      </c>
      <c r="D108" s="6">
        <v>2.766667</v>
      </c>
      <c r="E108" s="6">
        <v>2.9333330000000002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421</v>
      </c>
      <c r="C109" s="6" t="s">
        <v>26</v>
      </c>
      <c r="D109" s="6" t="s">
        <v>102</v>
      </c>
      <c r="E109" s="6" t="s">
        <v>15</v>
      </c>
      <c r="H109" s="1">
        <f>IF(B109=B110,1,0)</f>
        <v>0</v>
      </c>
      <c r="I109" s="1">
        <f>IF(C109=C110,1,0)</f>
        <v>0</v>
      </c>
      <c r="J109" s="1">
        <f>IF(D109=D110,1,0)</f>
        <v>0</v>
      </c>
      <c r="K109" s="1">
        <f>IF(E109=E110,1,0)</f>
        <v>0</v>
      </c>
      <c r="M109" s="1">
        <f>IF(SUM(H109:L109)=4,1,0)</f>
        <v>0</v>
      </c>
    </row>
    <row r="110" spans="1:13" x14ac:dyDescent="0.15">
      <c r="A110" s="6" t="s">
        <v>181</v>
      </c>
      <c r="B110" s="6" t="s">
        <v>115</v>
      </c>
      <c r="C110" s="6" t="s">
        <v>102</v>
      </c>
      <c r="D110" s="6" t="s">
        <v>52</v>
      </c>
      <c r="E110" s="6" t="s">
        <v>52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436</v>
      </c>
      <c r="C115" s="6" t="s">
        <v>186</v>
      </c>
      <c r="D115" s="6" t="s">
        <v>368</v>
      </c>
      <c r="E115" s="6" t="s">
        <v>366</v>
      </c>
      <c r="F115" s="6" t="s">
        <v>445</v>
      </c>
    </row>
    <row r="116" spans="1:13" x14ac:dyDescent="0.15">
      <c r="A116" s="6" t="s">
        <v>177</v>
      </c>
      <c r="B116" s="6">
        <v>3.1333329999999999</v>
      </c>
      <c r="C116" s="6">
        <v>2.6166670000000001</v>
      </c>
      <c r="D116" s="6">
        <v>2.6666669999999999</v>
      </c>
      <c r="E116" s="6">
        <v>2.9666670000000002</v>
      </c>
      <c r="F116" s="6">
        <v>3.1666669999999999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49</v>
      </c>
      <c r="C117" s="6" t="s">
        <v>412</v>
      </c>
      <c r="D117" s="6" t="s">
        <v>20</v>
      </c>
      <c r="E117" s="6" t="s">
        <v>433</v>
      </c>
      <c r="F117" s="6" t="s">
        <v>47</v>
      </c>
      <c r="H117" s="1">
        <f>IF(B117=B118,1,0)</f>
        <v>1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49</v>
      </c>
      <c r="C118" s="6" t="s">
        <v>52</v>
      </c>
      <c r="D118" s="6" t="s">
        <v>52</v>
      </c>
      <c r="E118" s="6" t="s">
        <v>52</v>
      </c>
      <c r="F118" s="6" t="s">
        <v>47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201</v>
      </c>
      <c r="C122" s="6" t="s">
        <v>370</v>
      </c>
      <c r="D122" s="6" t="s">
        <v>364</v>
      </c>
      <c r="E122" s="6" t="s">
        <v>190</v>
      </c>
      <c r="F122" s="6" t="s">
        <v>394</v>
      </c>
    </row>
    <row r="123" spans="1:13" x14ac:dyDescent="0.15">
      <c r="A123" s="6" t="s">
        <v>177</v>
      </c>
      <c r="B123" s="6">
        <v>2.8166669999999998</v>
      </c>
      <c r="C123" s="6">
        <v>2.6833330000000002</v>
      </c>
      <c r="D123" s="6">
        <v>3.3333330000000001</v>
      </c>
      <c r="E123" s="6">
        <v>2.7833329999999998</v>
      </c>
      <c r="F123" s="6">
        <v>2.733333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12</v>
      </c>
      <c r="C124" s="6" t="s">
        <v>36</v>
      </c>
      <c r="D124" s="6" t="s">
        <v>420</v>
      </c>
      <c r="E124" s="6" t="s">
        <v>422</v>
      </c>
      <c r="F124" s="6" t="s">
        <v>27</v>
      </c>
      <c r="H124" s="1">
        <f>IF(B124=B125,1,0)</f>
        <v>1</v>
      </c>
      <c r="I124" s="1">
        <f>IF(C124=C125,1,0)</f>
        <v>1</v>
      </c>
      <c r="J124" s="1">
        <f>IF(D124=D125,1,0)</f>
        <v>1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12</v>
      </c>
      <c r="C125" s="6" t="s">
        <v>36</v>
      </c>
      <c r="D125" s="6" t="s">
        <v>420</v>
      </c>
      <c r="E125" s="6" t="s">
        <v>36</v>
      </c>
      <c r="F125" s="6" t="s">
        <v>27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203</v>
      </c>
      <c r="C129" s="6" t="s">
        <v>371</v>
      </c>
      <c r="D129" s="6" t="s">
        <v>395</v>
      </c>
      <c r="E129" s="6" t="s">
        <v>365</v>
      </c>
      <c r="F129" s="6" t="s">
        <v>392</v>
      </c>
    </row>
    <row r="130" spans="1:13" x14ac:dyDescent="0.15">
      <c r="A130" s="6" t="s">
        <v>177</v>
      </c>
      <c r="B130" s="6">
        <v>3.6166670000000001</v>
      </c>
      <c r="C130" s="6">
        <v>3.1</v>
      </c>
      <c r="D130" s="6">
        <v>2.75</v>
      </c>
      <c r="E130" s="6">
        <v>2.8833329999999999</v>
      </c>
      <c r="F130" s="6">
        <v>2.3833329999999999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207</v>
      </c>
      <c r="C131" s="6" t="s">
        <v>256</v>
      </c>
      <c r="D131" s="6" t="s">
        <v>40</v>
      </c>
      <c r="E131" s="6" t="s">
        <v>11</v>
      </c>
      <c r="F131" s="6" t="s">
        <v>206</v>
      </c>
      <c r="H131" s="1">
        <f>IF(B131=B132,1,0)</f>
        <v>1</v>
      </c>
      <c r="I131" s="1">
        <f>IF(C131=C132,1,0)</f>
        <v>1</v>
      </c>
      <c r="J131" s="1">
        <f>IF(D131=D132,1,0)</f>
        <v>1</v>
      </c>
      <c r="K131" s="1">
        <f>IF(E131=E132,1,0)</f>
        <v>0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207</v>
      </c>
      <c r="C132" s="6" t="s">
        <v>256</v>
      </c>
      <c r="D132" s="6" t="s">
        <v>40</v>
      </c>
      <c r="E132" s="6" t="s">
        <v>52</v>
      </c>
      <c r="F132" s="6" t="s">
        <v>206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B89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116</v>
      </c>
    </row>
    <row r="3" spans="1:21" x14ac:dyDescent="0.15">
      <c r="A3" s="6" t="s">
        <v>343</v>
      </c>
      <c r="B3" s="6">
        <v>22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460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269</v>
      </c>
      <c r="C5" s="6" t="s">
        <v>117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0</v>
      </c>
      <c r="P5" s="1">
        <f>K95</f>
        <v>1</v>
      </c>
      <c r="Q5" s="1" t="s">
        <v>416</v>
      </c>
      <c r="R5" s="1" t="s">
        <v>416</v>
      </c>
      <c r="S5" s="1" t="s">
        <v>416</v>
      </c>
      <c r="T5" s="1" t="s">
        <v>416</v>
      </c>
      <c r="U5" s="1" t="s">
        <v>416</v>
      </c>
    </row>
    <row r="6" spans="1:21" x14ac:dyDescent="0.15">
      <c r="A6" s="6" t="s">
        <v>349</v>
      </c>
      <c r="B6" s="7">
        <v>0.46458333333333335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0</v>
      </c>
      <c r="N6" s="1">
        <f>I102</f>
        <v>0</v>
      </c>
      <c r="O6" s="1">
        <f>J102</f>
        <v>0</v>
      </c>
      <c r="P6" s="1">
        <f>K102</f>
        <v>1</v>
      </c>
      <c r="Q6" s="1" t="s">
        <v>416</v>
      </c>
      <c r="R6" s="1" t="s">
        <v>416</v>
      </c>
      <c r="S6" s="1" t="s">
        <v>416</v>
      </c>
      <c r="T6" s="1" t="s">
        <v>416</v>
      </c>
      <c r="U6" s="1" t="s">
        <v>416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0</v>
      </c>
      <c r="L7" s="1">
        <f>J87</f>
        <v>1</v>
      </c>
      <c r="M7" s="1">
        <f>H109</f>
        <v>0</v>
      </c>
      <c r="N7" s="1">
        <f>I109</f>
        <v>0</v>
      </c>
      <c r="O7" s="1">
        <f>J109</f>
        <v>0</v>
      </c>
      <c r="P7" s="1">
        <f>K109</f>
        <v>1</v>
      </c>
      <c r="Q7" s="1" t="s">
        <v>416</v>
      </c>
      <c r="R7" s="1" t="s">
        <v>416</v>
      </c>
      <c r="S7" s="1" t="s">
        <v>416</v>
      </c>
      <c r="T7" s="1" t="s">
        <v>416</v>
      </c>
      <c r="U7" s="1" t="s">
        <v>416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118</v>
      </c>
      <c r="C14" s="6" t="s">
        <v>119</v>
      </c>
      <c r="D14" s="6" t="s">
        <v>120</v>
      </c>
      <c r="E14" s="6" t="s">
        <v>121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6.1333330000000004</v>
      </c>
      <c r="C29" s="6">
        <v>5.6833330000000002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2.0833330000000001</v>
      </c>
      <c r="C36" s="6">
        <v>1.7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428</v>
      </c>
      <c r="C49" s="6" t="s">
        <v>266</v>
      </c>
    </row>
    <row r="50" spans="1:13" x14ac:dyDescent="0.15">
      <c r="A50" s="6" t="s">
        <v>177</v>
      </c>
      <c r="B50" s="6">
        <v>2.3333330000000001</v>
      </c>
      <c r="C50" s="6">
        <v>2.2166670000000002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432</v>
      </c>
      <c r="C51" s="6" t="s">
        <v>39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432</v>
      </c>
      <c r="C52" s="6" t="s">
        <v>39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44</v>
      </c>
      <c r="C56" s="6" t="s">
        <v>427</v>
      </c>
    </row>
    <row r="57" spans="1:13" x14ac:dyDescent="0.15">
      <c r="A57" s="6" t="s">
        <v>177</v>
      </c>
      <c r="B57" s="6">
        <v>2.5</v>
      </c>
      <c r="C57" s="6">
        <v>2.0833330000000001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49</v>
      </c>
      <c r="C58" s="6" t="s">
        <v>431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49</v>
      </c>
      <c r="C59" s="6" t="s">
        <v>431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42</v>
      </c>
      <c r="C63" s="6" t="s">
        <v>35</v>
      </c>
    </row>
    <row r="64" spans="1:13" x14ac:dyDescent="0.15">
      <c r="A64" s="6" t="s">
        <v>177</v>
      </c>
      <c r="B64" s="6">
        <v>2.6333329999999999</v>
      </c>
      <c r="C64" s="6">
        <v>2.1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47</v>
      </c>
      <c r="C65" s="6" t="s">
        <v>40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47</v>
      </c>
      <c r="C66" s="6" t="s">
        <v>40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252</v>
      </c>
      <c r="C71" s="6" t="s">
        <v>29</v>
      </c>
      <c r="D71" s="6" t="s">
        <v>204</v>
      </c>
    </row>
    <row r="72" spans="1:13" x14ac:dyDescent="0.15">
      <c r="A72" s="6" t="s">
        <v>177</v>
      </c>
      <c r="B72" s="6">
        <v>2.6</v>
      </c>
      <c r="C72" s="6">
        <v>2.2833329999999998</v>
      </c>
      <c r="D72" s="6">
        <v>2.516667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257</v>
      </c>
      <c r="C73" s="6" t="s">
        <v>205</v>
      </c>
      <c r="D73" s="6" t="s">
        <v>207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257</v>
      </c>
      <c r="C74" s="6" t="s">
        <v>205</v>
      </c>
      <c r="D74" s="6" t="s">
        <v>207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25</v>
      </c>
      <c r="C78" s="6" t="s">
        <v>19</v>
      </c>
      <c r="D78" s="6" t="s">
        <v>23</v>
      </c>
    </row>
    <row r="79" spans="1:13" x14ac:dyDescent="0.15">
      <c r="A79" s="6" t="s">
        <v>177</v>
      </c>
      <c r="B79" s="6">
        <v>3.1666669999999999</v>
      </c>
      <c r="C79" s="6">
        <v>2.5333329999999998</v>
      </c>
      <c r="D79" s="6">
        <v>2.233333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28</v>
      </c>
      <c r="C80" s="6" t="s">
        <v>22</v>
      </c>
      <c r="D80" s="6" t="s">
        <v>26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28</v>
      </c>
      <c r="C81" s="6" t="s">
        <v>22</v>
      </c>
      <c r="D81" s="6" t="s">
        <v>26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30</v>
      </c>
      <c r="C85" s="6" t="s">
        <v>419</v>
      </c>
      <c r="D85" s="6" t="s">
        <v>18</v>
      </c>
    </row>
    <row r="86" spans="1:13" x14ac:dyDescent="0.15">
      <c r="A86" s="6" t="s">
        <v>177</v>
      </c>
      <c r="B86" s="6">
        <v>2.5333329999999998</v>
      </c>
      <c r="C86" s="6">
        <v>1.8833329999999999</v>
      </c>
      <c r="D86" s="6">
        <v>2.5666669999999998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206</v>
      </c>
      <c r="C87" s="6" t="s">
        <v>423</v>
      </c>
      <c r="D87" s="6" t="s">
        <v>21</v>
      </c>
      <c r="H87" s="1">
        <f>IF(B87=B88,1,0)</f>
        <v>0</v>
      </c>
      <c r="I87" s="1">
        <f>IF(C87=C88,1,0)</f>
        <v>0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6" t="s">
        <v>261</v>
      </c>
      <c r="C88" s="6" t="s">
        <v>122</v>
      </c>
      <c r="D88" s="6" t="s">
        <v>21</v>
      </c>
    </row>
    <row r="89" spans="1:13" x14ac:dyDescent="0.15">
      <c r="A89" s="6" t="s">
        <v>173</v>
      </c>
      <c r="B89" s="6" t="s">
        <v>425</v>
      </c>
    </row>
    <row r="90" spans="1:13" x14ac:dyDescent="0.15">
      <c r="A90" s="6" t="s">
        <v>208</v>
      </c>
      <c r="B90" s="8">
        <v>37316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210</v>
      </c>
      <c r="C93" s="6" t="s">
        <v>9</v>
      </c>
      <c r="D93" s="6" t="s">
        <v>17</v>
      </c>
      <c r="E93" s="6" t="s">
        <v>418</v>
      </c>
    </row>
    <row r="94" spans="1:13" x14ac:dyDescent="0.15">
      <c r="A94" s="6" t="s">
        <v>177</v>
      </c>
      <c r="B94" s="6">
        <v>2.3333330000000001</v>
      </c>
      <c r="C94" s="6">
        <v>2.5</v>
      </c>
      <c r="D94" s="6">
        <v>2.4166669999999999</v>
      </c>
      <c r="E94" s="6">
        <v>2.2833329999999998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413</v>
      </c>
      <c r="C95" s="6" t="s">
        <v>11</v>
      </c>
      <c r="D95" s="6" t="s">
        <v>20</v>
      </c>
      <c r="E95" s="6" t="s">
        <v>422</v>
      </c>
      <c r="H95" s="1">
        <f>IF(B95=B96,1,0)</f>
        <v>1</v>
      </c>
      <c r="I95" s="1">
        <f>IF(C95=C96,1,0)</f>
        <v>1</v>
      </c>
      <c r="J95" s="1">
        <f>IF(D95=D96,1,0)</f>
        <v>0</v>
      </c>
      <c r="K95" s="1">
        <f>IF(E95=E96,1,0)</f>
        <v>1</v>
      </c>
      <c r="M95" s="1">
        <f>IF(SUM(H95:L95)=4,1,0)</f>
        <v>0</v>
      </c>
    </row>
    <row r="96" spans="1:13" x14ac:dyDescent="0.15">
      <c r="A96" s="6" t="s">
        <v>181</v>
      </c>
      <c r="B96" s="6" t="s">
        <v>413</v>
      </c>
      <c r="C96" s="6" t="s">
        <v>11</v>
      </c>
      <c r="D96" s="6" t="s">
        <v>123</v>
      </c>
      <c r="E96" s="6" t="s">
        <v>422</v>
      </c>
    </row>
    <row r="97" spans="1:13" x14ac:dyDescent="0.15">
      <c r="A97" s="6" t="s">
        <v>173</v>
      </c>
      <c r="B97" s="6" t="s">
        <v>425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336</v>
      </c>
      <c r="C100" s="6" t="s">
        <v>46</v>
      </c>
      <c r="D100" s="6" t="s">
        <v>6</v>
      </c>
      <c r="E100" s="6" t="s">
        <v>429</v>
      </c>
    </row>
    <row r="101" spans="1:13" x14ac:dyDescent="0.15">
      <c r="A101" s="6" t="s">
        <v>177</v>
      </c>
      <c r="B101" s="6">
        <v>3.2166670000000002</v>
      </c>
      <c r="C101" s="6">
        <v>2.3166669999999998</v>
      </c>
      <c r="D101" s="6">
        <v>2.25</v>
      </c>
      <c r="E101" s="6">
        <v>2.0666669999999998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420</v>
      </c>
      <c r="C102" s="6" t="s">
        <v>51</v>
      </c>
      <c r="D102" s="6" t="s">
        <v>8</v>
      </c>
      <c r="E102" s="6" t="s">
        <v>433</v>
      </c>
      <c r="H102" s="1">
        <f>IF(B102=B103,1,0)</f>
        <v>0</v>
      </c>
      <c r="I102" s="1">
        <f>IF(C102=C103,1,0)</f>
        <v>0</v>
      </c>
      <c r="J102" s="1">
        <f>IF(D102=D103,1,0)</f>
        <v>0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52</v>
      </c>
      <c r="C103" s="6" t="s">
        <v>52</v>
      </c>
      <c r="D103" s="6" t="s">
        <v>52</v>
      </c>
      <c r="E103" s="6" t="s">
        <v>433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339</v>
      </c>
      <c r="C107" s="6" t="s">
        <v>13</v>
      </c>
      <c r="D107" s="6" t="s">
        <v>209</v>
      </c>
      <c r="E107" s="6" t="s">
        <v>10</v>
      </c>
    </row>
    <row r="108" spans="1:13" x14ac:dyDescent="0.15">
      <c r="A108" s="6" t="s">
        <v>177</v>
      </c>
      <c r="B108" s="6">
        <v>2.5833330000000001</v>
      </c>
      <c r="C108" s="6">
        <v>2.4166669999999999</v>
      </c>
      <c r="D108" s="6">
        <v>3.1</v>
      </c>
      <c r="E108" s="6">
        <v>2.5333329999999998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102</v>
      </c>
      <c r="C109" s="6" t="s">
        <v>15</v>
      </c>
      <c r="D109" s="6" t="s">
        <v>412</v>
      </c>
      <c r="E109" s="6" t="s">
        <v>12</v>
      </c>
      <c r="H109" s="1">
        <f>IF(B109=B110,1,0)</f>
        <v>0</v>
      </c>
      <c r="I109" s="1">
        <f>IF(C109=C110,1,0)</f>
        <v>0</v>
      </c>
      <c r="J109" s="1">
        <f>IF(D109=D110,1,0)</f>
        <v>0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52</v>
      </c>
      <c r="C110" s="6" t="s">
        <v>452</v>
      </c>
      <c r="D110" s="6" t="s">
        <v>52</v>
      </c>
      <c r="E110" s="6" t="s">
        <v>12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22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124</v>
      </c>
    </row>
    <row r="3" spans="1:21" x14ac:dyDescent="0.15">
      <c r="A3" s="6" t="s">
        <v>343</v>
      </c>
      <c r="B3" s="6">
        <v>19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125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1</v>
      </c>
      <c r="Q5" s="1">
        <f>H117</f>
        <v>1</v>
      </c>
      <c r="R5" s="1">
        <f>I117</f>
        <v>0</v>
      </c>
      <c r="S5" s="1">
        <f>J117</f>
        <v>0</v>
      </c>
      <c r="T5" s="1">
        <f>K117</f>
        <v>0</v>
      </c>
      <c r="U5" s="1">
        <f>L117</f>
        <v>1</v>
      </c>
    </row>
    <row r="6" spans="1:21" x14ac:dyDescent="0.15">
      <c r="A6" s="6" t="s">
        <v>349</v>
      </c>
      <c r="B6" s="7">
        <v>0.44236111111111115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1</v>
      </c>
      <c r="O6" s="1">
        <f>J102</f>
        <v>1</v>
      </c>
      <c r="P6" s="1">
        <f>K102</f>
        <v>1</v>
      </c>
      <c r="Q6" s="1">
        <f>H124</f>
        <v>0</v>
      </c>
      <c r="R6" s="1">
        <f>I124</f>
        <v>0</v>
      </c>
      <c r="S6" s="1">
        <f>J124</f>
        <v>0</v>
      </c>
      <c r="T6" s="1">
        <f>K124</f>
        <v>0</v>
      </c>
      <c r="U6" s="1">
        <f>L124</f>
        <v>0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1</v>
      </c>
      <c r="N7" s="1">
        <f>I109</f>
        <v>1</v>
      </c>
      <c r="O7" s="1">
        <f>J109</f>
        <v>1</v>
      </c>
      <c r="P7" s="1">
        <f>K109</f>
        <v>1</v>
      </c>
      <c r="Q7" s="1">
        <f>H131</f>
        <v>0</v>
      </c>
      <c r="R7" s="1">
        <f>I131</f>
        <v>0</v>
      </c>
      <c r="S7" s="1">
        <f>J131</f>
        <v>0</v>
      </c>
      <c r="T7" s="1">
        <f>K131</f>
        <v>0</v>
      </c>
      <c r="U7" s="1">
        <f>L131</f>
        <v>0</v>
      </c>
    </row>
    <row r="8" spans="1:21" x14ac:dyDescent="0.15">
      <c r="A8" s="6" t="s">
        <v>352</v>
      </c>
      <c r="B8" s="6" t="s">
        <v>353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126</v>
      </c>
      <c r="C14" s="6" t="s">
        <v>127</v>
      </c>
      <c r="D14" s="6" t="s">
        <v>456</v>
      </c>
      <c r="E14" s="6" t="s">
        <v>441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3.35</v>
      </c>
      <c r="C29" s="6">
        <v>2.9166669999999999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2.266667</v>
      </c>
      <c r="C36" s="6">
        <v>2.0833330000000001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265</v>
      </c>
      <c r="C49" s="6" t="s">
        <v>418</v>
      </c>
    </row>
    <row r="50" spans="1:13" x14ac:dyDescent="0.15">
      <c r="A50" s="6" t="s">
        <v>177</v>
      </c>
      <c r="B50" s="6">
        <v>2.75</v>
      </c>
      <c r="C50" s="6">
        <v>2.9166669999999999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94</v>
      </c>
      <c r="C51" s="6" t="s">
        <v>81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94</v>
      </c>
      <c r="C52" s="6" t="s">
        <v>81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24</v>
      </c>
      <c r="C56" s="6" t="s">
        <v>25</v>
      </c>
    </row>
    <row r="57" spans="1:13" x14ac:dyDescent="0.15">
      <c r="A57" s="6" t="s">
        <v>177</v>
      </c>
      <c r="B57" s="6">
        <v>2.516667</v>
      </c>
      <c r="C57" s="6">
        <v>3.016667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69</v>
      </c>
      <c r="C58" s="6" t="s">
        <v>70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69</v>
      </c>
      <c r="C59" s="6" t="s">
        <v>70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210</v>
      </c>
      <c r="C63" s="6" t="s">
        <v>45</v>
      </c>
    </row>
    <row r="64" spans="1:13" x14ac:dyDescent="0.15">
      <c r="A64" s="6" t="s">
        <v>177</v>
      </c>
      <c r="B64" s="6">
        <v>2.6666669999999999</v>
      </c>
      <c r="C64" s="6">
        <v>3.0333329999999998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76</v>
      </c>
      <c r="C65" s="6" t="s">
        <v>100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76</v>
      </c>
      <c r="C66" s="6" t="s">
        <v>100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426</v>
      </c>
      <c r="C71" s="6" t="s">
        <v>427</v>
      </c>
      <c r="D71" s="6" t="s">
        <v>264</v>
      </c>
    </row>
    <row r="72" spans="1:13" x14ac:dyDescent="0.15">
      <c r="A72" s="6" t="s">
        <v>177</v>
      </c>
      <c r="B72" s="6">
        <v>2.6833330000000002</v>
      </c>
      <c r="C72" s="6">
        <v>2.5833330000000001</v>
      </c>
      <c r="D72" s="6">
        <v>2.95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83</v>
      </c>
      <c r="C73" s="6" t="s">
        <v>84</v>
      </c>
      <c r="D73" s="6" t="s">
        <v>93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83</v>
      </c>
      <c r="C74" s="6" t="s">
        <v>84</v>
      </c>
      <c r="D74" s="6" t="s">
        <v>93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263</v>
      </c>
      <c r="C78" s="6" t="s">
        <v>35</v>
      </c>
      <c r="D78" s="6" t="s">
        <v>17</v>
      </c>
    </row>
    <row r="79" spans="1:13" x14ac:dyDescent="0.15">
      <c r="A79" s="6" t="s">
        <v>177</v>
      </c>
      <c r="B79" s="6">
        <v>2.9166669999999999</v>
      </c>
      <c r="C79" s="6">
        <v>2.2999999999999998</v>
      </c>
      <c r="D79" s="6">
        <v>2.6333329999999999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92</v>
      </c>
      <c r="C80" s="6" t="s">
        <v>96</v>
      </c>
      <c r="D80" s="6" t="s">
        <v>65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92</v>
      </c>
      <c r="C81" s="6" t="s">
        <v>96</v>
      </c>
      <c r="D81" s="6" t="s">
        <v>65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30</v>
      </c>
      <c r="C85" s="6" t="s">
        <v>419</v>
      </c>
      <c r="D85" s="6" t="s">
        <v>46</v>
      </c>
    </row>
    <row r="86" spans="1:13" x14ac:dyDescent="0.15">
      <c r="A86" s="6" t="s">
        <v>177</v>
      </c>
      <c r="B86" s="6">
        <v>2.0833330000000001</v>
      </c>
      <c r="C86" s="6">
        <v>2.1333329999999999</v>
      </c>
      <c r="D86" s="6">
        <v>2.35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73</v>
      </c>
      <c r="C87" s="6" t="s">
        <v>82</v>
      </c>
      <c r="D87" s="6" t="s">
        <v>101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73</v>
      </c>
      <c r="C88" s="6" t="s">
        <v>82</v>
      </c>
      <c r="D88" s="6" t="s">
        <v>101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336</v>
      </c>
      <c r="C93" s="6" t="s">
        <v>23</v>
      </c>
      <c r="D93" s="6" t="s">
        <v>19</v>
      </c>
      <c r="E93" s="6" t="s">
        <v>339</v>
      </c>
    </row>
    <row r="94" spans="1:13" x14ac:dyDescent="0.15">
      <c r="A94" s="6" t="s">
        <v>177</v>
      </c>
      <c r="B94" s="6">
        <v>3.0833330000000001</v>
      </c>
      <c r="C94" s="6">
        <v>2.35</v>
      </c>
      <c r="D94" s="6">
        <v>2.5</v>
      </c>
      <c r="E94" s="6">
        <v>2.1333329999999999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79</v>
      </c>
      <c r="C95" s="6" t="s">
        <v>68</v>
      </c>
      <c r="D95" s="6" t="s">
        <v>67</v>
      </c>
      <c r="E95" s="6" t="s">
        <v>414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1</v>
      </c>
    </row>
    <row r="96" spans="1:13" x14ac:dyDescent="0.15">
      <c r="A96" s="6" t="s">
        <v>181</v>
      </c>
      <c r="B96" s="6" t="s">
        <v>79</v>
      </c>
      <c r="C96" s="6" t="s">
        <v>68</v>
      </c>
      <c r="D96" s="6" t="s">
        <v>67</v>
      </c>
      <c r="E96" s="6" t="s">
        <v>414</v>
      </c>
    </row>
    <row r="97" spans="1:13" x14ac:dyDescent="0.15">
      <c r="A97" s="6" t="s">
        <v>173</v>
      </c>
      <c r="B97" s="6" t="s">
        <v>182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415</v>
      </c>
      <c r="C100" s="6" t="s">
        <v>9</v>
      </c>
      <c r="D100" s="6" t="s">
        <v>5</v>
      </c>
      <c r="E100" s="6" t="s">
        <v>42</v>
      </c>
    </row>
    <row r="101" spans="1:13" x14ac:dyDescent="0.15">
      <c r="A101" s="6" t="s">
        <v>177</v>
      </c>
      <c r="B101" s="6">
        <v>2.6</v>
      </c>
      <c r="C101" s="6">
        <v>2.9333330000000002</v>
      </c>
      <c r="D101" s="6">
        <v>2.9333330000000002</v>
      </c>
      <c r="E101" s="6">
        <v>2.7833329999999998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396</v>
      </c>
      <c r="C102" s="6" t="s">
        <v>61</v>
      </c>
      <c r="D102" s="6" t="s">
        <v>59</v>
      </c>
      <c r="E102" s="6" t="s">
        <v>97</v>
      </c>
      <c r="H102" s="1">
        <f>IF(B102=B103,1,0)</f>
        <v>1</v>
      </c>
      <c r="I102" s="1">
        <f>IF(C102=C103,1,0)</f>
        <v>1</v>
      </c>
      <c r="J102" s="1">
        <f>IF(D102=D103,1,0)</f>
        <v>1</v>
      </c>
      <c r="K102" s="1">
        <f>IF(E102=E103,1,0)</f>
        <v>1</v>
      </c>
      <c r="M102" s="1">
        <f>IF(SUM(H102:L102)=4,1,0)</f>
        <v>1</v>
      </c>
    </row>
    <row r="103" spans="1:13" x14ac:dyDescent="0.15">
      <c r="A103" s="6" t="s">
        <v>181</v>
      </c>
      <c r="B103" s="6" t="s">
        <v>396</v>
      </c>
      <c r="C103" s="6" t="s">
        <v>61</v>
      </c>
      <c r="D103" s="6" t="s">
        <v>59</v>
      </c>
      <c r="E103" s="6" t="s">
        <v>97</v>
      </c>
    </row>
    <row r="104" spans="1:13" x14ac:dyDescent="0.15">
      <c r="A104" s="6" t="s">
        <v>173</v>
      </c>
      <c r="B104" s="6" t="s">
        <v>182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410</v>
      </c>
      <c r="C107" s="6" t="s">
        <v>204</v>
      </c>
      <c r="D107" s="6" t="s">
        <v>417</v>
      </c>
      <c r="E107" s="6" t="s">
        <v>251</v>
      </c>
    </row>
    <row r="108" spans="1:13" x14ac:dyDescent="0.15">
      <c r="A108" s="6" t="s">
        <v>177</v>
      </c>
      <c r="B108" s="6">
        <v>2.233333</v>
      </c>
      <c r="C108" s="6">
        <v>2.766667</v>
      </c>
      <c r="D108" s="6">
        <v>2.7833329999999998</v>
      </c>
      <c r="E108" s="6">
        <v>2.733333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77</v>
      </c>
      <c r="C109" s="6" t="s">
        <v>74</v>
      </c>
      <c r="D109" s="6" t="s">
        <v>80</v>
      </c>
      <c r="E109" s="6" t="s">
        <v>87</v>
      </c>
      <c r="H109" s="1">
        <f>IF(B109=B110,1,0)</f>
        <v>1</v>
      </c>
      <c r="I109" s="1">
        <f>IF(C109=C110,1,0)</f>
        <v>1</v>
      </c>
      <c r="J109" s="1">
        <f>IF(D109=D110,1,0)</f>
        <v>1</v>
      </c>
      <c r="K109" s="1">
        <f>IF(E109=E110,1,0)</f>
        <v>1</v>
      </c>
      <c r="M109" s="1">
        <f>IF(SUM(H109:L109)=4,1,0)</f>
        <v>1</v>
      </c>
    </row>
    <row r="110" spans="1:13" x14ac:dyDescent="0.15">
      <c r="A110" s="6" t="s">
        <v>181</v>
      </c>
      <c r="B110" s="6" t="s">
        <v>77</v>
      </c>
      <c r="C110" s="6" t="s">
        <v>74</v>
      </c>
      <c r="D110" s="6" t="s">
        <v>80</v>
      </c>
      <c r="E110" s="6" t="s">
        <v>87</v>
      </c>
    </row>
    <row r="111" spans="1:13" x14ac:dyDescent="0.15">
      <c r="A111" s="6" t="s">
        <v>173</v>
      </c>
      <c r="B111" s="6" t="s">
        <v>182</v>
      </c>
    </row>
    <row r="112" spans="1:13" x14ac:dyDescent="0.15">
      <c r="A112" s="6" t="s">
        <v>434</v>
      </c>
      <c r="B112" s="6">
        <v>37317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255</v>
      </c>
      <c r="C115" s="6" t="s">
        <v>209</v>
      </c>
      <c r="D115" s="6" t="s">
        <v>14</v>
      </c>
      <c r="E115" s="6" t="s">
        <v>252</v>
      </c>
      <c r="F115" s="6" t="s">
        <v>18</v>
      </c>
    </row>
    <row r="116" spans="1:13" x14ac:dyDescent="0.15">
      <c r="A116" s="6" t="s">
        <v>177</v>
      </c>
      <c r="B116" s="6">
        <v>2.95</v>
      </c>
      <c r="C116" s="6">
        <v>2.4333330000000002</v>
      </c>
      <c r="D116" s="6">
        <v>2.7</v>
      </c>
      <c r="E116" s="6">
        <v>2.5333329999999998</v>
      </c>
      <c r="F116" s="6">
        <v>2.2999999999999998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91</v>
      </c>
      <c r="C117" s="6" t="s">
        <v>75</v>
      </c>
      <c r="D117" s="6" t="s">
        <v>64</v>
      </c>
      <c r="E117" s="6" t="s">
        <v>88</v>
      </c>
      <c r="F117" s="6" t="s">
        <v>66</v>
      </c>
      <c r="H117" s="1">
        <f>IF(B117=B118,1,0)</f>
        <v>1</v>
      </c>
      <c r="I117" s="1">
        <f>IF(C117=C118,1,0)</f>
        <v>0</v>
      </c>
      <c r="J117" s="1">
        <f>IF(D117=D118,1,0)</f>
        <v>0</v>
      </c>
      <c r="K117" s="1">
        <f>IF(E117=E118,1,0)</f>
        <v>0</v>
      </c>
      <c r="L117" s="1">
        <f>IF(F117=F118,1,0)</f>
        <v>1</v>
      </c>
      <c r="M117" s="1">
        <f>IF(SUM(H117:L117)=5,1,0)</f>
        <v>0</v>
      </c>
    </row>
    <row r="118" spans="1:13" x14ac:dyDescent="0.15">
      <c r="A118" s="6" t="s">
        <v>181</v>
      </c>
      <c r="B118" s="6" t="s">
        <v>91</v>
      </c>
      <c r="C118" s="6" t="s">
        <v>52</v>
      </c>
      <c r="D118" s="6" t="s">
        <v>88</v>
      </c>
      <c r="E118" s="6" t="s">
        <v>52</v>
      </c>
      <c r="F118" s="6" t="s">
        <v>66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254</v>
      </c>
      <c r="C122" s="6" t="s">
        <v>29</v>
      </c>
      <c r="D122" s="6" t="s">
        <v>411</v>
      </c>
      <c r="E122" s="6" t="s">
        <v>253</v>
      </c>
      <c r="F122" s="6" t="s">
        <v>428</v>
      </c>
    </row>
    <row r="123" spans="1:13" x14ac:dyDescent="0.15">
      <c r="A123" s="6" t="s">
        <v>177</v>
      </c>
      <c r="B123" s="6">
        <v>3.0333329999999998</v>
      </c>
      <c r="C123" s="6">
        <v>2.266667</v>
      </c>
      <c r="D123" s="6">
        <v>3.3166669999999998</v>
      </c>
      <c r="E123" s="6">
        <v>2.766667</v>
      </c>
      <c r="F123" s="6">
        <v>2.5499999999999998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90</v>
      </c>
      <c r="C124" s="6" t="s">
        <v>72</v>
      </c>
      <c r="D124" s="6" t="s">
        <v>78</v>
      </c>
      <c r="E124" s="6" t="s">
        <v>89</v>
      </c>
      <c r="F124" s="6" t="s">
        <v>85</v>
      </c>
      <c r="H124" s="1">
        <f>IF(B124=B125,1,0)</f>
        <v>0</v>
      </c>
      <c r="I124" s="1">
        <f>IF(C124=C125,1,0)</f>
        <v>0</v>
      </c>
      <c r="J124" s="1">
        <f>IF(D124=D125,1,0)</f>
        <v>0</v>
      </c>
      <c r="K124" s="1">
        <f>IF(E124=E125,1,0)</f>
        <v>0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6" t="s">
        <v>52</v>
      </c>
      <c r="C125" s="6" t="s">
        <v>78</v>
      </c>
      <c r="D125" s="6" t="s">
        <v>89</v>
      </c>
      <c r="E125" s="6" t="s">
        <v>52</v>
      </c>
      <c r="F125" s="6" t="s">
        <v>52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10</v>
      </c>
      <c r="C129" s="6" t="s">
        <v>6</v>
      </c>
      <c r="D129" s="6" t="s">
        <v>13</v>
      </c>
      <c r="E129" s="6" t="s">
        <v>44</v>
      </c>
      <c r="F129" s="6" t="s">
        <v>266</v>
      </c>
    </row>
    <row r="130" spans="1:13" x14ac:dyDescent="0.15">
      <c r="A130" s="6" t="s">
        <v>177</v>
      </c>
      <c r="B130" s="6">
        <v>2.5499999999999998</v>
      </c>
      <c r="C130" s="6">
        <v>2.0666669999999998</v>
      </c>
      <c r="D130" s="6">
        <v>2.2999999999999998</v>
      </c>
      <c r="E130" s="6">
        <v>2.2999999999999998</v>
      </c>
      <c r="F130" s="6">
        <v>2.2166670000000002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62</v>
      </c>
      <c r="C131" s="6" t="s">
        <v>60</v>
      </c>
      <c r="D131" s="6" t="s">
        <v>63</v>
      </c>
      <c r="E131" s="6" t="s">
        <v>99</v>
      </c>
      <c r="F131" s="6" t="s">
        <v>95</v>
      </c>
      <c r="H131" s="1">
        <f>IF(B131=B132,1,0)</f>
        <v>0</v>
      </c>
      <c r="I131" s="1">
        <f>IF(C131=C132,1,0)</f>
        <v>0</v>
      </c>
      <c r="J131" s="1">
        <f>IF(D131=D132,1,0)</f>
        <v>0</v>
      </c>
      <c r="K131" s="1">
        <f>IF(E131=E132,1,0)</f>
        <v>0</v>
      </c>
      <c r="L131" s="1">
        <f>IF(F131=F132,1,0)</f>
        <v>0</v>
      </c>
      <c r="M131" s="1">
        <f>IF(SUM(H131:L131)=5,1,0)</f>
        <v>0</v>
      </c>
    </row>
    <row r="132" spans="1:13" x14ac:dyDescent="0.15">
      <c r="A132" s="6" t="s">
        <v>181</v>
      </c>
      <c r="B132" s="6" t="s">
        <v>78</v>
      </c>
      <c r="C132" s="6" t="s">
        <v>91</v>
      </c>
      <c r="D132" s="6" t="s">
        <v>99</v>
      </c>
      <c r="E132" s="6" t="s">
        <v>83</v>
      </c>
      <c r="F132" s="6" t="s">
        <v>52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66" workbookViewId="0">
      <selection activeCell="B88" sqref="B88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128</v>
      </c>
    </row>
    <row r="3" spans="1:21" x14ac:dyDescent="0.15">
      <c r="A3" s="6" t="s">
        <v>343</v>
      </c>
      <c r="B3" s="6">
        <v>20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345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125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1</v>
      </c>
      <c r="Q5" s="1">
        <f>H117</f>
        <v>1</v>
      </c>
      <c r="R5" s="1">
        <f>I117</f>
        <v>0</v>
      </c>
      <c r="S5" s="1">
        <f>J117</f>
        <v>1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0.48194444444444445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0</v>
      </c>
      <c r="N6" s="1">
        <f>I102</f>
        <v>0</v>
      </c>
      <c r="O6" s="1">
        <f>J102</f>
        <v>0</v>
      </c>
      <c r="P6" s="1">
        <f>K102</f>
        <v>1</v>
      </c>
      <c r="Q6" s="1">
        <f>H124</f>
        <v>0</v>
      </c>
      <c r="R6" s="1">
        <f>I124</f>
        <v>0</v>
      </c>
      <c r="S6" s="1">
        <f>J124</f>
        <v>0</v>
      </c>
      <c r="T6" s="1">
        <f>K124</f>
        <v>0</v>
      </c>
      <c r="U6" s="1">
        <f>L124</f>
        <v>1</v>
      </c>
    </row>
    <row r="7" spans="1:21" x14ac:dyDescent="0.15">
      <c r="A7" s="6" t="s">
        <v>350</v>
      </c>
      <c r="B7" s="6" t="s">
        <v>351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0</v>
      </c>
      <c r="K7" s="1">
        <f>I87</f>
        <v>1</v>
      </c>
      <c r="L7" s="1">
        <f>J87</f>
        <v>1</v>
      </c>
      <c r="M7" s="1">
        <f>H109</f>
        <v>0</v>
      </c>
      <c r="N7" s="1">
        <f>I109</f>
        <v>0</v>
      </c>
      <c r="O7" s="1">
        <f>J109</f>
        <v>1</v>
      </c>
      <c r="P7" s="1">
        <f>K109</f>
        <v>1</v>
      </c>
      <c r="Q7" s="1">
        <f>H131</f>
        <v>0</v>
      </c>
      <c r="R7" s="1">
        <f>I131</f>
        <v>1</v>
      </c>
      <c r="S7" s="1">
        <f>J131</f>
        <v>0</v>
      </c>
      <c r="T7" s="1">
        <f>K131</f>
        <v>0</v>
      </c>
      <c r="U7" s="1">
        <f>L131</f>
        <v>1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351</v>
      </c>
      <c r="F13" s="1"/>
      <c r="G13" s="1"/>
    </row>
    <row r="14" spans="1:21" x14ac:dyDescent="0.15">
      <c r="A14" s="6" t="s">
        <v>163</v>
      </c>
      <c r="B14" s="6" t="s">
        <v>129</v>
      </c>
      <c r="C14" s="6" t="s">
        <v>130</v>
      </c>
      <c r="D14" s="6" t="s">
        <v>131</v>
      </c>
      <c r="E14" s="6" t="s">
        <v>132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6.9</v>
      </c>
      <c r="C29" s="6">
        <v>7.3833330000000004</v>
      </c>
    </row>
    <row r="30" spans="1:4" x14ac:dyDescent="0.15">
      <c r="A30" s="6" t="s">
        <v>178</v>
      </c>
      <c r="B30" s="6" t="s">
        <v>179</v>
      </c>
      <c r="C30" s="6" t="s">
        <v>180</v>
      </c>
    </row>
    <row r="31" spans="1:4" x14ac:dyDescent="0.15">
      <c r="A31" s="6" t="s">
        <v>181</v>
      </c>
      <c r="B31" s="6" t="s">
        <v>179</v>
      </c>
      <c r="C31" s="6" t="s">
        <v>180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2.15</v>
      </c>
      <c r="C36" s="6">
        <v>2.1333329999999999</v>
      </c>
    </row>
    <row r="37" spans="1:4" x14ac:dyDescent="0.15">
      <c r="A37" s="6" t="s">
        <v>178</v>
      </c>
      <c r="B37" s="6" t="s">
        <v>0</v>
      </c>
      <c r="C37" s="6" t="s">
        <v>1</v>
      </c>
    </row>
    <row r="38" spans="1:4" x14ac:dyDescent="0.15">
      <c r="A38" s="6" t="s">
        <v>181</v>
      </c>
      <c r="B38" s="6" t="s">
        <v>0</v>
      </c>
      <c r="C38" s="6" t="s">
        <v>1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186</v>
      </c>
      <c r="C49" s="6" t="s">
        <v>436</v>
      </c>
    </row>
    <row r="50" spans="1:13" x14ac:dyDescent="0.15">
      <c r="A50" s="6" t="s">
        <v>177</v>
      </c>
      <c r="B50" s="6">
        <v>3.5333329999999998</v>
      </c>
      <c r="C50" s="6">
        <v>3.3333330000000001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75</v>
      </c>
      <c r="C51" s="6" t="s">
        <v>76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75</v>
      </c>
      <c r="C52" s="6" t="s">
        <v>76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395</v>
      </c>
      <c r="C56" s="6" t="s">
        <v>435</v>
      </c>
    </row>
    <row r="57" spans="1:13" x14ac:dyDescent="0.15">
      <c r="A57" s="6" t="s">
        <v>177</v>
      </c>
      <c r="B57" s="6">
        <v>3</v>
      </c>
      <c r="C57" s="6">
        <v>3.2833329999999998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396</v>
      </c>
      <c r="C58" s="6" t="s">
        <v>70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396</v>
      </c>
      <c r="C59" s="6" t="s">
        <v>70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361</v>
      </c>
      <c r="C63" s="6" t="s">
        <v>199</v>
      </c>
    </row>
    <row r="64" spans="1:13" x14ac:dyDescent="0.15">
      <c r="A64" s="6" t="s">
        <v>177</v>
      </c>
      <c r="B64" s="6">
        <v>3.6833330000000002</v>
      </c>
      <c r="C64" s="6">
        <v>3.95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95</v>
      </c>
      <c r="C65" s="6" t="s">
        <v>59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95</v>
      </c>
      <c r="C66" s="6" t="s">
        <v>59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193</v>
      </c>
      <c r="C71" s="6" t="s">
        <v>267</v>
      </c>
      <c r="D71" s="6" t="s">
        <v>185</v>
      </c>
    </row>
    <row r="72" spans="1:13" x14ac:dyDescent="0.15">
      <c r="A72" s="6" t="s">
        <v>177</v>
      </c>
      <c r="B72" s="6">
        <v>3.9333330000000002</v>
      </c>
      <c r="C72" s="6">
        <v>3.7</v>
      </c>
      <c r="D72" s="6">
        <v>4.016667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97</v>
      </c>
      <c r="C73" s="6" t="s">
        <v>93</v>
      </c>
      <c r="D73" s="6" t="s">
        <v>68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97</v>
      </c>
      <c r="C74" s="6" t="s">
        <v>93</v>
      </c>
      <c r="D74" s="6" t="s">
        <v>68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409</v>
      </c>
      <c r="C78" s="6" t="s">
        <v>370</v>
      </c>
      <c r="D78" s="6" t="s">
        <v>368</v>
      </c>
    </row>
    <row r="79" spans="1:13" x14ac:dyDescent="0.15">
      <c r="A79" s="6" t="s">
        <v>177</v>
      </c>
      <c r="B79" s="6">
        <v>3.5833330000000001</v>
      </c>
      <c r="C79" s="6">
        <v>3.3166669999999998</v>
      </c>
      <c r="D79" s="6">
        <v>3.8666670000000001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89</v>
      </c>
      <c r="C80" s="6" t="s">
        <v>92</v>
      </c>
      <c r="D80" s="6" t="s">
        <v>87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89</v>
      </c>
      <c r="C81" s="6" t="s">
        <v>92</v>
      </c>
      <c r="D81" s="6" t="s">
        <v>87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198</v>
      </c>
      <c r="C85" s="6" t="s">
        <v>203</v>
      </c>
      <c r="D85" s="6" t="s">
        <v>194</v>
      </c>
    </row>
    <row r="86" spans="1:13" x14ac:dyDescent="0.15">
      <c r="A86" s="6" t="s">
        <v>177</v>
      </c>
      <c r="B86" s="6">
        <v>3.9666670000000002</v>
      </c>
      <c r="C86" s="6">
        <v>3.4333330000000002</v>
      </c>
      <c r="D86" s="6">
        <v>4.483333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96</v>
      </c>
      <c r="C87" s="6" t="s">
        <v>90</v>
      </c>
      <c r="D87" s="6" t="s">
        <v>72</v>
      </c>
      <c r="H87" s="1">
        <f>IF(B87=B88,1,0)</f>
        <v>0</v>
      </c>
      <c r="I87" s="1">
        <f>IF(C87=C88,1,0)</f>
        <v>1</v>
      </c>
      <c r="J87" s="1">
        <f>IF(D87=D88,1,0)</f>
        <v>1</v>
      </c>
      <c r="M87" s="1">
        <f>IF(SUM(H87:L87)=3,1,0)</f>
        <v>0</v>
      </c>
    </row>
    <row r="88" spans="1:13" x14ac:dyDescent="0.15">
      <c r="A88" s="6" t="s">
        <v>181</v>
      </c>
      <c r="B88" s="9" t="s">
        <v>406</v>
      </c>
      <c r="C88" s="6" t="s">
        <v>90</v>
      </c>
      <c r="D88" s="6" t="s">
        <v>72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362</v>
      </c>
      <c r="C93" s="6" t="s">
        <v>444</v>
      </c>
      <c r="D93" s="6" t="s">
        <v>390</v>
      </c>
      <c r="E93" s="6" t="s">
        <v>360</v>
      </c>
    </row>
    <row r="94" spans="1:13" x14ac:dyDescent="0.15">
      <c r="A94" s="6" t="s">
        <v>177</v>
      </c>
      <c r="B94" s="6">
        <v>3.983333</v>
      </c>
      <c r="C94" s="6">
        <v>3.233333</v>
      </c>
      <c r="D94" s="6">
        <v>4.1666670000000003</v>
      </c>
      <c r="E94" s="6">
        <v>5.733333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81</v>
      </c>
      <c r="C95" s="6" t="s">
        <v>91</v>
      </c>
      <c r="D95" s="6" t="s">
        <v>64</v>
      </c>
      <c r="E95" s="6" t="s">
        <v>80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1</v>
      </c>
    </row>
    <row r="96" spans="1:13" x14ac:dyDescent="0.15">
      <c r="A96" s="6" t="s">
        <v>181</v>
      </c>
      <c r="B96" s="6" t="s">
        <v>81</v>
      </c>
      <c r="C96" s="6" t="s">
        <v>91</v>
      </c>
      <c r="D96" s="6" t="s">
        <v>64</v>
      </c>
      <c r="E96" s="6" t="s">
        <v>80</v>
      </c>
    </row>
    <row r="97" spans="1:13" x14ac:dyDescent="0.15">
      <c r="A97" s="6" t="s">
        <v>173</v>
      </c>
      <c r="B97" s="6" t="s">
        <v>182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200</v>
      </c>
      <c r="C100" s="6" t="s">
        <v>189</v>
      </c>
      <c r="D100" s="6" t="s">
        <v>187</v>
      </c>
      <c r="E100" s="6" t="s">
        <v>366</v>
      </c>
    </row>
    <row r="101" spans="1:13" x14ac:dyDescent="0.15">
      <c r="A101" s="6" t="s">
        <v>177</v>
      </c>
      <c r="B101" s="6">
        <v>4.75</v>
      </c>
      <c r="C101" s="6">
        <v>3.8</v>
      </c>
      <c r="D101" s="6">
        <v>3.1</v>
      </c>
      <c r="E101" s="6">
        <v>5.4666670000000002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77</v>
      </c>
      <c r="C102" s="6" t="s">
        <v>94</v>
      </c>
      <c r="D102" s="6" t="s">
        <v>84</v>
      </c>
      <c r="E102" s="6" t="s">
        <v>60</v>
      </c>
      <c r="H102" s="1">
        <f>IF(B102=B103,1,0)</f>
        <v>0</v>
      </c>
      <c r="I102" s="1">
        <f>IF(C102=C103,1,0)</f>
        <v>0</v>
      </c>
      <c r="J102" s="1">
        <f>IF(D102=D103,1,0)</f>
        <v>0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52</v>
      </c>
      <c r="C103" s="6" t="s">
        <v>133</v>
      </c>
      <c r="D103" s="6" t="s">
        <v>52</v>
      </c>
      <c r="E103" s="6" t="s">
        <v>60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188</v>
      </c>
      <c r="C107" s="6" t="s">
        <v>192</v>
      </c>
      <c r="D107" s="6" t="s">
        <v>443</v>
      </c>
      <c r="E107" s="6" t="s">
        <v>369</v>
      </c>
    </row>
    <row r="108" spans="1:13" x14ac:dyDescent="0.15">
      <c r="A108" s="6" t="s">
        <v>177</v>
      </c>
      <c r="B108" s="6">
        <v>3.1666669999999999</v>
      </c>
      <c r="C108" s="6">
        <v>5.483333</v>
      </c>
      <c r="D108" s="6">
        <v>3.6666669999999999</v>
      </c>
      <c r="E108" s="6">
        <v>5.1833330000000002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100</v>
      </c>
      <c r="C109" s="6" t="s">
        <v>414</v>
      </c>
      <c r="D109" s="6" t="s">
        <v>78</v>
      </c>
      <c r="E109" s="6" t="s">
        <v>86</v>
      </c>
      <c r="H109" s="1">
        <f>IF(B109=B110,1,0)</f>
        <v>0</v>
      </c>
      <c r="I109" s="1">
        <f>IF(C109=C110,1,0)</f>
        <v>0</v>
      </c>
      <c r="J109" s="1">
        <f>IF(D109=D110,1,0)</f>
        <v>1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77</v>
      </c>
      <c r="C110" s="6" t="s">
        <v>52</v>
      </c>
      <c r="D110" s="6" t="s">
        <v>78</v>
      </c>
      <c r="E110" s="6" t="s">
        <v>86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201</v>
      </c>
      <c r="C115" s="6" t="s">
        <v>389</v>
      </c>
      <c r="D115" s="6" t="s">
        <v>442</v>
      </c>
      <c r="E115" s="6" t="s">
        <v>195</v>
      </c>
      <c r="F115" s="6" t="s">
        <v>445</v>
      </c>
    </row>
    <row r="116" spans="1:13" x14ac:dyDescent="0.15">
      <c r="A116" s="6" t="s">
        <v>177</v>
      </c>
      <c r="B116" s="6">
        <v>2.85</v>
      </c>
      <c r="C116" s="6">
        <v>4.05</v>
      </c>
      <c r="D116" s="6">
        <v>3.7</v>
      </c>
      <c r="E116" s="6">
        <v>4.3</v>
      </c>
      <c r="F116" s="6">
        <v>3.016667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67</v>
      </c>
      <c r="C117" s="6" t="s">
        <v>62</v>
      </c>
      <c r="D117" s="6" t="s">
        <v>61</v>
      </c>
      <c r="E117" s="6" t="s">
        <v>101</v>
      </c>
      <c r="F117" s="6" t="s">
        <v>85</v>
      </c>
      <c r="H117" s="1">
        <f>IF(B117=B118,1,0)</f>
        <v>1</v>
      </c>
      <c r="I117" s="1">
        <f>IF(C117=C118,1,0)</f>
        <v>0</v>
      </c>
      <c r="J117" s="1">
        <f>IF(D117=D118,1,0)</f>
        <v>1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67</v>
      </c>
      <c r="C118" s="6" t="s">
        <v>134</v>
      </c>
      <c r="D118" s="6" t="s">
        <v>61</v>
      </c>
      <c r="E118" s="6" t="s">
        <v>52</v>
      </c>
      <c r="F118" s="6" t="s">
        <v>52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363</v>
      </c>
      <c r="C122" s="6" t="s">
        <v>367</v>
      </c>
      <c r="D122" s="6" t="s">
        <v>391</v>
      </c>
      <c r="E122" s="6" t="s">
        <v>191</v>
      </c>
      <c r="F122" s="6" t="s">
        <v>397</v>
      </c>
    </row>
    <row r="123" spans="1:13" x14ac:dyDescent="0.15">
      <c r="A123" s="6" t="s">
        <v>177</v>
      </c>
      <c r="B123" s="6">
        <v>3.6166670000000001</v>
      </c>
      <c r="C123" s="6">
        <v>2.9666670000000002</v>
      </c>
      <c r="D123" s="6">
        <v>3.05</v>
      </c>
      <c r="E123" s="6">
        <v>3.5333329999999998</v>
      </c>
      <c r="F123" s="6">
        <v>3.7166670000000002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69</v>
      </c>
      <c r="C124" s="6" t="s">
        <v>65</v>
      </c>
      <c r="D124" s="6" t="s">
        <v>66</v>
      </c>
      <c r="E124" s="6" t="s">
        <v>63</v>
      </c>
      <c r="F124" s="6" t="s">
        <v>98</v>
      </c>
      <c r="H124" s="1">
        <f>IF(B124=B125,1,0)</f>
        <v>0</v>
      </c>
      <c r="I124" s="1">
        <f>IF(C124=C125,1,0)</f>
        <v>0</v>
      </c>
      <c r="J124" s="1">
        <f>IF(D124=D125,1,0)</f>
        <v>0</v>
      </c>
      <c r="K124" s="1">
        <f>IF(E124=E125,1,0)</f>
        <v>0</v>
      </c>
      <c r="L124" s="1">
        <f>IF(F124=F125,1,0)</f>
        <v>1</v>
      </c>
      <c r="M124" s="1">
        <f>IF(SUM(H124:L124)=5,1,0)</f>
        <v>0</v>
      </c>
    </row>
    <row r="125" spans="1:13" x14ac:dyDescent="0.15">
      <c r="A125" s="6" t="s">
        <v>181</v>
      </c>
      <c r="B125" s="6" t="s">
        <v>52</v>
      </c>
      <c r="C125" s="6" t="s">
        <v>63</v>
      </c>
      <c r="D125" s="6" t="s">
        <v>52</v>
      </c>
      <c r="E125" s="6" t="s">
        <v>52</v>
      </c>
      <c r="F125" s="6" t="s">
        <v>98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394</v>
      </c>
      <c r="C129" s="6" t="s">
        <v>190</v>
      </c>
      <c r="D129" s="6" t="s">
        <v>364</v>
      </c>
      <c r="E129" s="6" t="s">
        <v>365</v>
      </c>
      <c r="F129" s="6" t="s">
        <v>371</v>
      </c>
    </row>
    <row r="130" spans="1:13" x14ac:dyDescent="0.15">
      <c r="A130" s="6" t="s">
        <v>177</v>
      </c>
      <c r="B130" s="6">
        <v>3.7833329999999998</v>
      </c>
      <c r="C130" s="6">
        <v>3.3333330000000001</v>
      </c>
      <c r="D130" s="6">
        <v>4.45</v>
      </c>
      <c r="E130" s="6">
        <v>4.4000000000000004</v>
      </c>
      <c r="F130" s="6">
        <v>4.1666670000000003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82</v>
      </c>
      <c r="C131" s="6" t="s">
        <v>99</v>
      </c>
      <c r="D131" s="6" t="s">
        <v>79</v>
      </c>
      <c r="E131" s="6" t="s">
        <v>83</v>
      </c>
      <c r="F131" s="6" t="s">
        <v>88</v>
      </c>
      <c r="H131" s="1">
        <f>IF(B131=B132,1,0)</f>
        <v>0</v>
      </c>
      <c r="I131" s="1">
        <f>IF(C131=C132,1,0)</f>
        <v>1</v>
      </c>
      <c r="J131" s="1">
        <f>IF(D131=D132,1,0)</f>
        <v>0</v>
      </c>
      <c r="K131" s="1">
        <f>IF(E131=E132,1,0)</f>
        <v>0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135</v>
      </c>
      <c r="C132" s="6" t="s">
        <v>99</v>
      </c>
      <c r="D132" s="6" t="s">
        <v>83</v>
      </c>
      <c r="E132" s="6" t="s">
        <v>52</v>
      </c>
      <c r="F132" s="6" t="s">
        <v>88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22" workbookViewId="0">
      <selection activeCell="D122" sqref="D122"/>
    </sheetView>
  </sheetViews>
  <sheetFormatPr baseColWidth="10" defaultColWidth="10.6640625" defaultRowHeight="13" x14ac:dyDescent="0.15"/>
  <cols>
    <col min="1" max="7" width="10.6640625" style="6"/>
    <col min="8" max="13" width="10.6640625" style="1"/>
    <col min="14" max="16384" width="10.6640625" style="6"/>
  </cols>
  <sheetData>
    <row r="1" spans="1:21" x14ac:dyDescent="0.15">
      <c r="A1" s="6" t="s">
        <v>340</v>
      </c>
    </row>
    <row r="2" spans="1:21" x14ac:dyDescent="0.15">
      <c r="A2" s="6" t="s">
        <v>341</v>
      </c>
      <c r="B2" s="6" t="s">
        <v>136</v>
      </c>
    </row>
    <row r="3" spans="1:21" x14ac:dyDescent="0.15">
      <c r="A3" s="6" t="s">
        <v>343</v>
      </c>
      <c r="B3" s="6">
        <v>21</v>
      </c>
      <c r="H3" s="39" t="s">
        <v>328</v>
      </c>
      <c r="I3" s="39"/>
      <c r="J3" s="39" t="s">
        <v>329</v>
      </c>
      <c r="K3" s="39"/>
      <c r="L3" s="39"/>
      <c r="M3" s="39" t="s">
        <v>330</v>
      </c>
      <c r="N3" s="39"/>
      <c r="O3" s="39"/>
      <c r="P3" s="39"/>
      <c r="Q3" s="39" t="s">
        <v>331</v>
      </c>
      <c r="R3" s="39"/>
      <c r="S3" s="39"/>
      <c r="T3" s="39"/>
      <c r="U3" s="39"/>
    </row>
    <row r="4" spans="1:21" x14ac:dyDescent="0.15">
      <c r="A4" s="6" t="s">
        <v>344</v>
      </c>
      <c r="B4" s="6" t="s">
        <v>460</v>
      </c>
      <c r="H4" s="2" t="s">
        <v>103</v>
      </c>
      <c r="I4" s="2" t="s">
        <v>104</v>
      </c>
      <c r="J4" s="2" t="s">
        <v>103</v>
      </c>
      <c r="K4" s="2" t="s">
        <v>104</v>
      </c>
      <c r="L4" s="2" t="s">
        <v>325</v>
      </c>
      <c r="M4" s="2" t="s">
        <v>103</v>
      </c>
      <c r="N4" s="2" t="s">
        <v>104</v>
      </c>
      <c r="O4" s="2" t="s">
        <v>325</v>
      </c>
      <c r="P4" s="2" t="s">
        <v>326</v>
      </c>
      <c r="Q4" s="2" t="s">
        <v>103</v>
      </c>
      <c r="R4" s="2" t="s">
        <v>104</v>
      </c>
      <c r="S4" s="2" t="s">
        <v>325</v>
      </c>
      <c r="T4" s="2" t="s">
        <v>326</v>
      </c>
      <c r="U4" s="2" t="s">
        <v>327</v>
      </c>
    </row>
    <row r="5" spans="1:21" x14ac:dyDescent="0.15">
      <c r="A5" s="6" t="s">
        <v>346</v>
      </c>
      <c r="B5" s="6" t="s">
        <v>301</v>
      </c>
      <c r="C5" s="6" t="s">
        <v>125</v>
      </c>
      <c r="D5" s="6">
        <v>2005</v>
      </c>
      <c r="F5" s="1"/>
      <c r="G5" s="3" t="s">
        <v>332</v>
      </c>
      <c r="H5" s="1">
        <f>H51</f>
        <v>1</v>
      </c>
      <c r="I5" s="1">
        <f>I51</f>
        <v>1</v>
      </c>
      <c r="J5" s="1">
        <f>H73</f>
        <v>1</v>
      </c>
      <c r="K5" s="1">
        <f>I73</f>
        <v>1</v>
      </c>
      <c r="L5" s="1">
        <f>J73</f>
        <v>1</v>
      </c>
      <c r="M5" s="1">
        <f>H95</f>
        <v>1</v>
      </c>
      <c r="N5" s="1">
        <f>I95</f>
        <v>1</v>
      </c>
      <c r="O5" s="1">
        <f>J95</f>
        <v>1</v>
      </c>
      <c r="P5" s="1">
        <f>K95</f>
        <v>1</v>
      </c>
      <c r="Q5" s="1">
        <f>H117</f>
        <v>1</v>
      </c>
      <c r="R5" s="1">
        <f>I117</f>
        <v>1</v>
      </c>
      <c r="S5" s="1">
        <f>J117</f>
        <v>0</v>
      </c>
      <c r="T5" s="1">
        <f>K117</f>
        <v>0</v>
      </c>
      <c r="U5" s="1">
        <f>L117</f>
        <v>0</v>
      </c>
    </row>
    <row r="6" spans="1:21" x14ac:dyDescent="0.15">
      <c r="A6" s="6" t="s">
        <v>349</v>
      </c>
      <c r="B6" s="7">
        <v>0.50486111111111109</v>
      </c>
      <c r="F6" s="1"/>
      <c r="G6" s="3" t="s">
        <v>333</v>
      </c>
      <c r="H6" s="1">
        <f>H58</f>
        <v>1</v>
      </c>
      <c r="I6" s="1">
        <f>I58</f>
        <v>1</v>
      </c>
      <c r="J6" s="1">
        <f>H80</f>
        <v>1</v>
      </c>
      <c r="K6" s="1">
        <f>I80</f>
        <v>1</v>
      </c>
      <c r="L6" s="1">
        <f>J80</f>
        <v>1</v>
      </c>
      <c r="M6" s="1">
        <f>H102</f>
        <v>1</v>
      </c>
      <c r="N6" s="1">
        <f>I102</f>
        <v>0</v>
      </c>
      <c r="O6" s="1">
        <f>J102</f>
        <v>1</v>
      </c>
      <c r="P6" s="1">
        <f>K102</f>
        <v>1</v>
      </c>
      <c r="Q6" s="1">
        <f>H124</f>
        <v>1</v>
      </c>
      <c r="R6" s="1">
        <f>I124</f>
        <v>0</v>
      </c>
      <c r="S6" s="1">
        <f>J124</f>
        <v>1</v>
      </c>
      <c r="T6" s="1">
        <f>K124</f>
        <v>0</v>
      </c>
      <c r="U6" s="1">
        <f>L124</f>
        <v>0</v>
      </c>
    </row>
    <row r="7" spans="1:21" x14ac:dyDescent="0.15">
      <c r="A7" s="6" t="s">
        <v>350</v>
      </c>
      <c r="B7" s="6" t="s">
        <v>380</v>
      </c>
      <c r="F7" s="1"/>
      <c r="G7" s="3" t="s">
        <v>378</v>
      </c>
      <c r="H7" s="1">
        <f>H65</f>
        <v>1</v>
      </c>
      <c r="I7" s="1">
        <f>I65</f>
        <v>1</v>
      </c>
      <c r="J7" s="1">
        <f>H87</f>
        <v>1</v>
      </c>
      <c r="K7" s="1">
        <f>I87</f>
        <v>1</v>
      </c>
      <c r="L7" s="1">
        <f>J87</f>
        <v>1</v>
      </c>
      <c r="M7" s="1">
        <f>H109</f>
        <v>0</v>
      </c>
      <c r="N7" s="1">
        <f>I109</f>
        <v>0</v>
      </c>
      <c r="O7" s="1">
        <f>J109</f>
        <v>0</v>
      </c>
      <c r="P7" s="1">
        <f>K109</f>
        <v>1</v>
      </c>
      <c r="Q7" s="1">
        <f>H131</f>
        <v>1</v>
      </c>
      <c r="R7" s="1">
        <f>I131</f>
        <v>1</v>
      </c>
      <c r="S7" s="1">
        <f>J131</f>
        <v>0</v>
      </c>
      <c r="T7" s="1">
        <f>K131</f>
        <v>0</v>
      </c>
      <c r="U7" s="1">
        <f>L131</f>
        <v>1</v>
      </c>
    </row>
    <row r="8" spans="1:21" x14ac:dyDescent="0.15">
      <c r="A8" s="6" t="s">
        <v>352</v>
      </c>
      <c r="B8" s="6" t="s">
        <v>384</v>
      </c>
      <c r="F8" s="1"/>
      <c r="G8" s="1"/>
    </row>
    <row r="9" spans="1:21" x14ac:dyDescent="0.15">
      <c r="A9" s="6" t="s">
        <v>354</v>
      </c>
      <c r="B9" s="6" t="s">
        <v>355</v>
      </c>
      <c r="F9" s="1"/>
      <c r="G9" s="1"/>
    </row>
    <row r="10" spans="1:21" x14ac:dyDescent="0.15">
      <c r="A10" s="6" t="s">
        <v>356</v>
      </c>
      <c r="B10" s="6" t="s">
        <v>357</v>
      </c>
      <c r="F10" s="1"/>
      <c r="G10" s="1"/>
    </row>
    <row r="11" spans="1:21" x14ac:dyDescent="0.15">
      <c r="F11" s="1"/>
      <c r="G11" s="1"/>
    </row>
    <row r="12" spans="1:21" x14ac:dyDescent="0.15">
      <c r="A12" s="6" t="s">
        <v>358</v>
      </c>
      <c r="F12" s="1"/>
      <c r="G12" s="1"/>
    </row>
    <row r="13" spans="1:21" x14ac:dyDescent="0.15">
      <c r="A13" s="6" t="s">
        <v>359</v>
      </c>
      <c r="B13" s="6" t="s">
        <v>380</v>
      </c>
      <c r="F13" s="1"/>
      <c r="G13" s="1"/>
    </row>
    <row r="14" spans="1:21" x14ac:dyDescent="0.15">
      <c r="A14" s="6" t="s">
        <v>163</v>
      </c>
      <c r="B14" s="6" t="s">
        <v>137</v>
      </c>
      <c r="C14" s="6" t="s">
        <v>138</v>
      </c>
      <c r="D14" s="6" t="s">
        <v>139</v>
      </c>
      <c r="E14" s="6" t="s">
        <v>140</v>
      </c>
      <c r="F14" s="1"/>
      <c r="G14" s="1"/>
    </row>
    <row r="15" spans="1:21" x14ac:dyDescent="0.15">
      <c r="A15" s="6" t="s">
        <v>359</v>
      </c>
      <c r="B15" s="6" t="s">
        <v>168</v>
      </c>
      <c r="F15" s="1"/>
      <c r="G15" s="1"/>
    </row>
    <row r="16" spans="1:21" x14ac:dyDescent="0.15">
      <c r="A16" s="6" t="s">
        <v>163</v>
      </c>
      <c r="B16" s="6" t="s">
        <v>169</v>
      </c>
      <c r="C16" s="6" t="s">
        <v>169</v>
      </c>
      <c r="F16" s="1"/>
      <c r="G16" s="1"/>
    </row>
    <row r="23" spans="1:4" x14ac:dyDescent="0.15">
      <c r="A23" s="6" t="s">
        <v>170</v>
      </c>
    </row>
    <row r="25" spans="1:4" x14ac:dyDescent="0.15">
      <c r="A25" s="6" t="s">
        <v>171</v>
      </c>
    </row>
    <row r="27" spans="1:4" x14ac:dyDescent="0.15">
      <c r="A27" s="6" t="s">
        <v>172</v>
      </c>
      <c r="B27" s="6">
        <v>2</v>
      </c>
      <c r="C27" s="6" t="s">
        <v>173</v>
      </c>
      <c r="D27" s="6">
        <v>1</v>
      </c>
    </row>
    <row r="28" spans="1:4" x14ac:dyDescent="0.15">
      <c r="A28" s="6" t="s">
        <v>174</v>
      </c>
      <c r="B28" s="6" t="s">
        <v>175</v>
      </c>
      <c r="C28" s="6" t="s">
        <v>176</v>
      </c>
    </row>
    <row r="29" spans="1:4" x14ac:dyDescent="0.15">
      <c r="A29" s="6" t="s">
        <v>177</v>
      </c>
      <c r="B29" s="6">
        <v>3.6</v>
      </c>
      <c r="C29" s="6">
        <v>3.3833329999999999</v>
      </c>
    </row>
    <row r="30" spans="1:4" x14ac:dyDescent="0.15">
      <c r="A30" s="6" t="s">
        <v>178</v>
      </c>
      <c r="B30" s="6" t="s">
        <v>55</v>
      </c>
      <c r="C30" s="6" t="s">
        <v>56</v>
      </c>
    </row>
    <row r="31" spans="1:4" x14ac:dyDescent="0.15">
      <c r="A31" s="6" t="s">
        <v>181</v>
      </c>
      <c r="B31" s="6" t="s">
        <v>55</v>
      </c>
      <c r="C31" s="6" t="s">
        <v>56</v>
      </c>
    </row>
    <row r="32" spans="1:4" x14ac:dyDescent="0.15">
      <c r="A32" s="6" t="s">
        <v>173</v>
      </c>
      <c r="B32" s="6" t="s">
        <v>182</v>
      </c>
    </row>
    <row r="34" spans="1:4" x14ac:dyDescent="0.15">
      <c r="A34" s="6" t="s">
        <v>172</v>
      </c>
      <c r="B34" s="6">
        <v>2</v>
      </c>
      <c r="C34" s="6" t="s">
        <v>173</v>
      </c>
      <c r="D34" s="6">
        <v>2</v>
      </c>
    </row>
    <row r="35" spans="1:4" x14ac:dyDescent="0.15">
      <c r="A35" s="6" t="s">
        <v>174</v>
      </c>
      <c r="B35" s="6" t="s">
        <v>183</v>
      </c>
      <c r="C35" s="6" t="s">
        <v>184</v>
      </c>
    </row>
    <row r="36" spans="1:4" x14ac:dyDescent="0.15">
      <c r="A36" s="6" t="s">
        <v>177</v>
      </c>
      <c r="B36" s="6">
        <v>2.4</v>
      </c>
      <c r="C36" s="6">
        <v>0.66666700000000001</v>
      </c>
    </row>
    <row r="37" spans="1:4" x14ac:dyDescent="0.15">
      <c r="A37" s="6" t="s">
        <v>178</v>
      </c>
      <c r="B37" s="6" t="s">
        <v>57</v>
      </c>
      <c r="C37" s="6" t="s">
        <v>58</v>
      </c>
    </row>
    <row r="38" spans="1:4" x14ac:dyDescent="0.15">
      <c r="A38" s="6" t="s">
        <v>181</v>
      </c>
      <c r="B38" s="6" t="s">
        <v>57</v>
      </c>
      <c r="C38" s="6" t="s">
        <v>58</v>
      </c>
    </row>
    <row r="39" spans="1:4" x14ac:dyDescent="0.15">
      <c r="A39" s="6" t="s">
        <v>173</v>
      </c>
      <c r="B39" s="6" t="s">
        <v>182</v>
      </c>
    </row>
    <row r="40" spans="1:4" x14ac:dyDescent="0.15">
      <c r="A40" s="6" t="s">
        <v>2</v>
      </c>
      <c r="B40" s="8">
        <v>37288</v>
      </c>
    </row>
    <row r="44" spans="1:4" x14ac:dyDescent="0.15">
      <c r="A44" s="6" t="s">
        <v>3</v>
      </c>
    </row>
    <row r="46" spans="1:4" x14ac:dyDescent="0.15">
      <c r="A46" s="6" t="s">
        <v>4</v>
      </c>
    </row>
    <row r="48" spans="1:4" x14ac:dyDescent="0.15">
      <c r="A48" s="6" t="s">
        <v>172</v>
      </c>
      <c r="B48" s="6">
        <v>2</v>
      </c>
      <c r="C48" s="6" t="s">
        <v>173</v>
      </c>
      <c r="D48" s="6">
        <v>1</v>
      </c>
    </row>
    <row r="49" spans="1:13" x14ac:dyDescent="0.15">
      <c r="A49" s="6" t="s">
        <v>174</v>
      </c>
      <c r="B49" s="6" t="s">
        <v>442</v>
      </c>
      <c r="C49" s="6" t="s">
        <v>196</v>
      </c>
    </row>
    <row r="50" spans="1:13" x14ac:dyDescent="0.15">
      <c r="A50" s="6" t="s">
        <v>177</v>
      </c>
      <c r="B50" s="6">
        <v>3.266667</v>
      </c>
      <c r="C50" s="6">
        <v>3.4</v>
      </c>
      <c r="H50" s="1" t="s">
        <v>103</v>
      </c>
      <c r="I50" s="1" t="s">
        <v>104</v>
      </c>
      <c r="M50" s="1" t="s">
        <v>324</v>
      </c>
    </row>
    <row r="51" spans="1:13" x14ac:dyDescent="0.15">
      <c r="A51" s="6" t="s">
        <v>178</v>
      </c>
      <c r="B51" s="6" t="s">
        <v>258</v>
      </c>
      <c r="C51" s="6" t="s">
        <v>39</v>
      </c>
      <c r="H51" s="1">
        <f>IF(B51=B52,1,0)</f>
        <v>1</v>
      </c>
      <c r="I51" s="1">
        <f>IF(C51=C52,1,0)</f>
        <v>1</v>
      </c>
      <c r="M51" s="1">
        <f>IF(SUM(H51:L51)=2,1,0)</f>
        <v>1</v>
      </c>
    </row>
    <row r="52" spans="1:13" x14ac:dyDescent="0.15">
      <c r="A52" s="6" t="s">
        <v>181</v>
      </c>
      <c r="B52" s="6" t="s">
        <v>258</v>
      </c>
      <c r="C52" s="6" t="s">
        <v>39</v>
      </c>
    </row>
    <row r="53" spans="1:13" x14ac:dyDescent="0.15">
      <c r="A53" s="6" t="s">
        <v>173</v>
      </c>
      <c r="B53" s="6" t="s">
        <v>182</v>
      </c>
    </row>
    <row r="55" spans="1:13" x14ac:dyDescent="0.15">
      <c r="A55" s="6" t="s">
        <v>172</v>
      </c>
      <c r="B55" s="6">
        <v>2</v>
      </c>
      <c r="C55" s="6" t="s">
        <v>173</v>
      </c>
      <c r="D55" s="6">
        <v>2</v>
      </c>
    </row>
    <row r="56" spans="1:13" x14ac:dyDescent="0.15">
      <c r="A56" s="6" t="s">
        <v>174</v>
      </c>
      <c r="B56" s="6" t="s">
        <v>364</v>
      </c>
      <c r="C56" s="6" t="s">
        <v>392</v>
      </c>
    </row>
    <row r="57" spans="1:13" x14ac:dyDescent="0.15">
      <c r="A57" s="6" t="s">
        <v>177</v>
      </c>
      <c r="B57" s="6">
        <v>3.6333329999999999</v>
      </c>
      <c r="C57" s="6">
        <v>2.75</v>
      </c>
      <c r="H57" s="1" t="s">
        <v>103</v>
      </c>
      <c r="I57" s="1" t="s">
        <v>104</v>
      </c>
      <c r="M57" s="1" t="s">
        <v>324</v>
      </c>
    </row>
    <row r="58" spans="1:13" x14ac:dyDescent="0.15">
      <c r="A58" s="6" t="s">
        <v>178</v>
      </c>
      <c r="B58" s="6" t="s">
        <v>420</v>
      </c>
      <c r="C58" s="6" t="s">
        <v>206</v>
      </c>
      <c r="H58" s="1">
        <f>IF(B58=B59,1,0)</f>
        <v>1</v>
      </c>
      <c r="I58" s="1">
        <f>IF(C58=C59,1,0)</f>
        <v>1</v>
      </c>
      <c r="M58" s="1">
        <f>IF(SUM(H58:L58)=2,1,0)</f>
        <v>1</v>
      </c>
    </row>
    <row r="59" spans="1:13" x14ac:dyDescent="0.15">
      <c r="A59" s="6" t="s">
        <v>181</v>
      </c>
      <c r="B59" s="6" t="s">
        <v>420</v>
      </c>
      <c r="C59" s="6" t="s">
        <v>206</v>
      </c>
    </row>
    <row r="60" spans="1:13" x14ac:dyDescent="0.15">
      <c r="A60" s="6" t="s">
        <v>173</v>
      </c>
      <c r="B60" s="6" t="s">
        <v>182</v>
      </c>
    </row>
    <row r="62" spans="1:13" x14ac:dyDescent="0.15">
      <c r="A62" s="6" t="s">
        <v>172</v>
      </c>
      <c r="B62" s="6">
        <v>2</v>
      </c>
      <c r="C62" s="6" t="s">
        <v>173</v>
      </c>
      <c r="D62" s="6">
        <v>3</v>
      </c>
    </row>
    <row r="63" spans="1:13" x14ac:dyDescent="0.15">
      <c r="A63" s="6" t="s">
        <v>174</v>
      </c>
      <c r="B63" s="6" t="s">
        <v>395</v>
      </c>
      <c r="C63" s="6" t="s">
        <v>267</v>
      </c>
    </row>
    <row r="64" spans="1:13" x14ac:dyDescent="0.15">
      <c r="A64" s="6" t="s">
        <v>177</v>
      </c>
      <c r="B64" s="6">
        <v>2.983333</v>
      </c>
      <c r="C64" s="6">
        <v>3.1666669999999999</v>
      </c>
      <c r="H64" s="1" t="s">
        <v>103</v>
      </c>
      <c r="I64" s="1" t="s">
        <v>104</v>
      </c>
      <c r="M64" s="1" t="s">
        <v>324</v>
      </c>
    </row>
    <row r="65" spans="1:13" x14ac:dyDescent="0.15">
      <c r="A65" s="6" t="s">
        <v>178</v>
      </c>
      <c r="B65" s="6" t="s">
        <v>40</v>
      </c>
      <c r="C65" s="6" t="s">
        <v>37</v>
      </c>
      <c r="H65" s="1">
        <f>IF(B65=B66,1,0)</f>
        <v>1</v>
      </c>
      <c r="I65" s="1">
        <f>IF(C65=C66,1,0)</f>
        <v>1</v>
      </c>
      <c r="M65" s="1">
        <f>IF(SUM(H65:L65)=2,1,0)</f>
        <v>1</v>
      </c>
    </row>
    <row r="66" spans="1:13" x14ac:dyDescent="0.15">
      <c r="A66" s="6" t="s">
        <v>181</v>
      </c>
      <c r="B66" s="6" t="s">
        <v>40</v>
      </c>
      <c r="C66" s="6" t="s">
        <v>37</v>
      </c>
    </row>
    <row r="67" spans="1:13" x14ac:dyDescent="0.15">
      <c r="A67" s="6" t="s">
        <v>173</v>
      </c>
      <c r="B67" s="6" t="s">
        <v>182</v>
      </c>
    </row>
    <row r="68" spans="1:13" x14ac:dyDescent="0.15">
      <c r="A68" s="6" t="s">
        <v>2</v>
      </c>
      <c r="B68" s="8">
        <v>37317</v>
      </c>
    </row>
    <row r="70" spans="1:13" x14ac:dyDescent="0.15">
      <c r="A70" s="6" t="s">
        <v>172</v>
      </c>
      <c r="B70" s="6">
        <v>3</v>
      </c>
      <c r="C70" s="6" t="s">
        <v>173</v>
      </c>
      <c r="D70" s="6">
        <v>1</v>
      </c>
    </row>
    <row r="71" spans="1:13" x14ac:dyDescent="0.15">
      <c r="A71" s="6" t="s">
        <v>174</v>
      </c>
      <c r="B71" s="6" t="s">
        <v>436</v>
      </c>
      <c r="C71" s="6" t="s">
        <v>203</v>
      </c>
      <c r="D71" s="6" t="s">
        <v>371</v>
      </c>
    </row>
    <row r="72" spans="1:13" x14ac:dyDescent="0.15">
      <c r="A72" s="6" t="s">
        <v>177</v>
      </c>
      <c r="B72" s="6">
        <v>2.5833330000000001</v>
      </c>
      <c r="C72" s="6">
        <v>2.7833329999999998</v>
      </c>
      <c r="D72" s="6">
        <v>3.6666669999999999</v>
      </c>
      <c r="H72" s="1" t="s">
        <v>103</v>
      </c>
      <c r="I72" s="1" t="s">
        <v>104</v>
      </c>
      <c r="J72" s="1" t="s">
        <v>325</v>
      </c>
      <c r="M72" s="1" t="s">
        <v>324</v>
      </c>
    </row>
    <row r="73" spans="1:13" x14ac:dyDescent="0.15">
      <c r="A73" s="6" t="s">
        <v>178</v>
      </c>
      <c r="B73" s="6" t="s">
        <v>49</v>
      </c>
      <c r="C73" s="6" t="s">
        <v>207</v>
      </c>
      <c r="D73" s="6" t="s">
        <v>256</v>
      </c>
      <c r="H73" s="1">
        <f>IF(B73=B74,1,0)</f>
        <v>1</v>
      </c>
      <c r="I73" s="1">
        <f>IF(C73=C74,1,0)</f>
        <v>1</v>
      </c>
      <c r="J73" s="1">
        <f>IF(D73=D74,1,0)</f>
        <v>1</v>
      </c>
      <c r="M73" s="1">
        <f>IF(SUM(H73:L73)=3,1,0)</f>
        <v>1</v>
      </c>
    </row>
    <row r="74" spans="1:13" x14ac:dyDescent="0.15">
      <c r="A74" s="6" t="s">
        <v>181</v>
      </c>
      <c r="B74" s="6" t="s">
        <v>49</v>
      </c>
      <c r="C74" s="6" t="s">
        <v>207</v>
      </c>
      <c r="D74" s="6" t="s">
        <v>256</v>
      </c>
    </row>
    <row r="75" spans="1:13" x14ac:dyDescent="0.15">
      <c r="A75" s="6" t="s">
        <v>173</v>
      </c>
      <c r="B75" s="6" t="s">
        <v>182</v>
      </c>
    </row>
    <row r="77" spans="1:13" x14ac:dyDescent="0.15">
      <c r="A77" s="6" t="s">
        <v>172</v>
      </c>
      <c r="B77" s="6">
        <v>3</v>
      </c>
      <c r="C77" s="6" t="s">
        <v>173</v>
      </c>
      <c r="D77" s="6">
        <v>2</v>
      </c>
    </row>
    <row r="78" spans="1:13" x14ac:dyDescent="0.15">
      <c r="A78" s="6" t="s">
        <v>174</v>
      </c>
      <c r="B78" s="6" t="s">
        <v>391</v>
      </c>
      <c r="C78" s="6" t="s">
        <v>443</v>
      </c>
      <c r="D78" s="6" t="s">
        <v>444</v>
      </c>
    </row>
    <row r="79" spans="1:13" x14ac:dyDescent="0.15">
      <c r="A79" s="6" t="s">
        <v>177</v>
      </c>
      <c r="B79" s="6">
        <v>3.5333329999999998</v>
      </c>
      <c r="C79" s="6">
        <v>3.2</v>
      </c>
      <c r="D79" s="6">
        <v>3.0666669999999998</v>
      </c>
      <c r="H79" s="1" t="s">
        <v>103</v>
      </c>
      <c r="I79" s="1" t="s">
        <v>104</v>
      </c>
      <c r="J79" s="1" t="s">
        <v>325</v>
      </c>
      <c r="M79" s="1" t="s">
        <v>324</v>
      </c>
    </row>
    <row r="80" spans="1:13" x14ac:dyDescent="0.15">
      <c r="A80" s="6" t="s">
        <v>178</v>
      </c>
      <c r="B80" s="6" t="s">
        <v>421</v>
      </c>
      <c r="C80" s="6" t="s">
        <v>335</v>
      </c>
      <c r="D80" s="6" t="s">
        <v>260</v>
      </c>
      <c r="H80" s="1">
        <f>IF(B80=B81,1,0)</f>
        <v>1</v>
      </c>
      <c r="I80" s="1">
        <f>IF(C80=C81,1,0)</f>
        <v>1</v>
      </c>
      <c r="J80" s="1">
        <f>IF(D80=D81,1,0)</f>
        <v>1</v>
      </c>
      <c r="M80" s="1">
        <f>IF(SUM(H80:L80)=3,1,0)</f>
        <v>1</v>
      </c>
    </row>
    <row r="81" spans="1:13" x14ac:dyDescent="0.15">
      <c r="A81" s="6" t="s">
        <v>181</v>
      </c>
      <c r="B81" s="6" t="s">
        <v>421</v>
      </c>
      <c r="C81" s="6" t="s">
        <v>335</v>
      </c>
      <c r="D81" s="6" t="s">
        <v>260</v>
      </c>
    </row>
    <row r="82" spans="1:13" x14ac:dyDescent="0.15">
      <c r="A82" s="6" t="s">
        <v>173</v>
      </c>
      <c r="B82" s="6" t="s">
        <v>182</v>
      </c>
    </row>
    <row r="84" spans="1:13" x14ac:dyDescent="0.15">
      <c r="A84" s="6" t="s">
        <v>172</v>
      </c>
      <c r="B84" s="6">
        <v>3</v>
      </c>
      <c r="C84" s="6" t="s">
        <v>173</v>
      </c>
      <c r="D84" s="6">
        <v>3</v>
      </c>
    </row>
    <row r="85" spans="1:13" x14ac:dyDescent="0.15">
      <c r="A85" s="6" t="s">
        <v>174</v>
      </c>
      <c r="B85" s="6" t="s">
        <v>445</v>
      </c>
      <c r="C85" s="6" t="s">
        <v>394</v>
      </c>
      <c r="D85" s="6" t="s">
        <v>188</v>
      </c>
    </row>
    <row r="86" spans="1:13" x14ac:dyDescent="0.15">
      <c r="A86" s="6" t="s">
        <v>177</v>
      </c>
      <c r="B86" s="6">
        <v>3.016667</v>
      </c>
      <c r="C86" s="6">
        <v>3</v>
      </c>
      <c r="D86" s="6">
        <v>2.9</v>
      </c>
      <c r="H86" s="1" t="s">
        <v>103</v>
      </c>
      <c r="I86" s="1" t="s">
        <v>104</v>
      </c>
      <c r="J86" s="1" t="s">
        <v>325</v>
      </c>
      <c r="M86" s="1" t="s">
        <v>324</v>
      </c>
    </row>
    <row r="87" spans="1:13" x14ac:dyDescent="0.15">
      <c r="A87" s="6" t="s">
        <v>178</v>
      </c>
      <c r="B87" s="6" t="s">
        <v>47</v>
      </c>
      <c r="C87" s="6" t="s">
        <v>27</v>
      </c>
      <c r="D87" s="6" t="s">
        <v>102</v>
      </c>
      <c r="H87" s="1">
        <f>IF(B87=B88,1,0)</f>
        <v>1</v>
      </c>
      <c r="I87" s="1">
        <f>IF(C87=C88,1,0)</f>
        <v>1</v>
      </c>
      <c r="J87" s="1">
        <f>IF(D87=D88,1,0)</f>
        <v>1</v>
      </c>
      <c r="M87" s="1">
        <f>IF(SUM(H87:L87)=3,1,0)</f>
        <v>1</v>
      </c>
    </row>
    <row r="88" spans="1:13" x14ac:dyDescent="0.15">
      <c r="A88" s="6" t="s">
        <v>181</v>
      </c>
      <c r="B88" s="6" t="s">
        <v>47</v>
      </c>
      <c r="C88" s="6" t="s">
        <v>27</v>
      </c>
      <c r="D88" s="6" t="s">
        <v>102</v>
      </c>
    </row>
    <row r="89" spans="1:13" x14ac:dyDescent="0.15">
      <c r="A89" s="6" t="s">
        <v>173</v>
      </c>
      <c r="B89" s="6" t="s">
        <v>182</v>
      </c>
    </row>
    <row r="90" spans="1:13" x14ac:dyDescent="0.15">
      <c r="A90" s="6" t="s">
        <v>208</v>
      </c>
      <c r="B90" s="8">
        <v>37317</v>
      </c>
    </row>
    <row r="92" spans="1:13" x14ac:dyDescent="0.15">
      <c r="A92" s="6" t="s">
        <v>172</v>
      </c>
      <c r="B92" s="6">
        <v>4</v>
      </c>
      <c r="C92" s="6" t="s">
        <v>173</v>
      </c>
      <c r="D92" s="6">
        <v>1</v>
      </c>
    </row>
    <row r="93" spans="1:13" x14ac:dyDescent="0.15">
      <c r="A93" s="6" t="s">
        <v>174</v>
      </c>
      <c r="B93" s="6" t="s">
        <v>370</v>
      </c>
      <c r="C93" s="6" t="s">
        <v>365</v>
      </c>
      <c r="D93" s="6" t="s">
        <v>363</v>
      </c>
      <c r="E93" s="6" t="s">
        <v>368</v>
      </c>
    </row>
    <row r="94" spans="1:13" x14ac:dyDescent="0.15">
      <c r="A94" s="6" t="s">
        <v>177</v>
      </c>
      <c r="B94" s="6">
        <v>2.8333330000000001</v>
      </c>
      <c r="C94" s="6">
        <v>2.8</v>
      </c>
      <c r="D94" s="6">
        <v>2.95</v>
      </c>
      <c r="E94" s="6">
        <v>2.9666670000000002</v>
      </c>
      <c r="H94" s="1" t="s">
        <v>103</v>
      </c>
      <c r="I94" s="1" t="s">
        <v>104</v>
      </c>
      <c r="J94" s="1" t="s">
        <v>325</v>
      </c>
      <c r="K94" s="1" t="s">
        <v>326</v>
      </c>
      <c r="M94" s="1" t="s">
        <v>324</v>
      </c>
    </row>
    <row r="95" spans="1:13" x14ac:dyDescent="0.15">
      <c r="A95" s="6" t="s">
        <v>178</v>
      </c>
      <c r="B95" s="6" t="s">
        <v>36</v>
      </c>
      <c r="C95" s="6" t="s">
        <v>11</v>
      </c>
      <c r="D95" s="6" t="s">
        <v>71</v>
      </c>
      <c r="E95" s="6" t="s">
        <v>20</v>
      </c>
      <c r="H95" s="1">
        <f>IF(B95=B96,1,0)</f>
        <v>1</v>
      </c>
      <c r="I95" s="1">
        <f>IF(C95=C96,1,0)</f>
        <v>1</v>
      </c>
      <c r="J95" s="1">
        <f>IF(D95=D96,1,0)</f>
        <v>1</v>
      </c>
      <c r="K95" s="1">
        <f>IF(E95=E96,1,0)</f>
        <v>1</v>
      </c>
      <c r="M95" s="1">
        <f>IF(SUM(H95:L95)=4,1,0)</f>
        <v>1</v>
      </c>
    </row>
    <row r="96" spans="1:13" x14ac:dyDescent="0.15">
      <c r="A96" s="6" t="s">
        <v>181</v>
      </c>
      <c r="B96" s="6" t="s">
        <v>36</v>
      </c>
      <c r="C96" s="6" t="s">
        <v>11</v>
      </c>
      <c r="D96" s="6" t="s">
        <v>71</v>
      </c>
      <c r="E96" s="6" t="s">
        <v>20</v>
      </c>
    </row>
    <row r="97" spans="1:13" x14ac:dyDescent="0.15">
      <c r="A97" s="6" t="s">
        <v>173</v>
      </c>
      <c r="B97" s="6" t="s">
        <v>182</v>
      </c>
    </row>
    <row r="99" spans="1:13" x14ac:dyDescent="0.15">
      <c r="A99" s="6" t="s">
        <v>172</v>
      </c>
      <c r="B99" s="6">
        <v>4</v>
      </c>
      <c r="C99" s="6" t="s">
        <v>173</v>
      </c>
      <c r="D99" s="6">
        <v>2</v>
      </c>
    </row>
    <row r="100" spans="1:13" x14ac:dyDescent="0.15">
      <c r="A100" s="6" t="s">
        <v>174</v>
      </c>
      <c r="B100" s="6" t="s">
        <v>190</v>
      </c>
      <c r="C100" s="6" t="s">
        <v>200</v>
      </c>
      <c r="D100" s="6" t="s">
        <v>366</v>
      </c>
      <c r="E100" s="6" t="s">
        <v>191</v>
      </c>
    </row>
    <row r="101" spans="1:13" x14ac:dyDescent="0.15">
      <c r="A101" s="6" t="s">
        <v>177</v>
      </c>
      <c r="B101" s="6">
        <v>2.8666670000000001</v>
      </c>
      <c r="C101" s="6">
        <v>3.6</v>
      </c>
      <c r="D101" s="6">
        <v>3.3166669999999998</v>
      </c>
      <c r="E101" s="6">
        <v>3.016667</v>
      </c>
      <c r="H101" s="1" t="s">
        <v>103</v>
      </c>
      <c r="I101" s="1" t="s">
        <v>104</v>
      </c>
      <c r="J101" s="1" t="s">
        <v>325</v>
      </c>
      <c r="K101" s="1" t="s">
        <v>326</v>
      </c>
      <c r="M101" s="1" t="s">
        <v>324</v>
      </c>
    </row>
    <row r="102" spans="1:13" x14ac:dyDescent="0.15">
      <c r="A102" s="6" t="s">
        <v>178</v>
      </c>
      <c r="B102" s="6" t="s">
        <v>422</v>
      </c>
      <c r="C102" s="6" t="s">
        <v>423</v>
      </c>
      <c r="D102" s="6" t="s">
        <v>433</v>
      </c>
      <c r="E102" s="6" t="s">
        <v>15</v>
      </c>
      <c r="H102" s="1">
        <f>IF(B102=B103,1,0)</f>
        <v>1</v>
      </c>
      <c r="I102" s="1">
        <f>IF(C102=C103,1,0)</f>
        <v>0</v>
      </c>
      <c r="J102" s="1">
        <f>IF(D102=D103,1,0)</f>
        <v>1</v>
      </c>
      <c r="K102" s="1">
        <f>IF(E102=E103,1,0)</f>
        <v>1</v>
      </c>
      <c r="M102" s="1">
        <f>IF(SUM(H102:L102)=4,1,0)</f>
        <v>0</v>
      </c>
    </row>
    <row r="103" spans="1:13" x14ac:dyDescent="0.15">
      <c r="A103" s="6" t="s">
        <v>181</v>
      </c>
      <c r="B103" s="6" t="s">
        <v>422</v>
      </c>
      <c r="C103" s="6" t="s">
        <v>11</v>
      </c>
      <c r="D103" s="6" t="s">
        <v>433</v>
      </c>
      <c r="E103" s="6" t="s">
        <v>15</v>
      </c>
    </row>
    <row r="104" spans="1:13" x14ac:dyDescent="0.15">
      <c r="A104" s="6" t="s">
        <v>173</v>
      </c>
      <c r="B104" s="6" t="s">
        <v>425</v>
      </c>
    </row>
    <row r="106" spans="1:13" x14ac:dyDescent="0.15">
      <c r="A106" s="6" t="s">
        <v>172</v>
      </c>
      <c r="B106" s="6">
        <v>4</v>
      </c>
      <c r="C106" s="6" t="s">
        <v>173</v>
      </c>
      <c r="D106" s="6">
        <v>3</v>
      </c>
    </row>
    <row r="107" spans="1:13" x14ac:dyDescent="0.15">
      <c r="A107" s="6" t="s">
        <v>174</v>
      </c>
      <c r="B107" s="6" t="s">
        <v>186</v>
      </c>
      <c r="C107" s="6" t="s">
        <v>185</v>
      </c>
      <c r="D107" s="6" t="s">
        <v>199</v>
      </c>
      <c r="E107" s="6" t="s">
        <v>189</v>
      </c>
    </row>
    <row r="108" spans="1:13" x14ac:dyDescent="0.15">
      <c r="A108" s="6" t="s">
        <v>177</v>
      </c>
      <c r="B108" s="6">
        <v>2.983333</v>
      </c>
      <c r="C108" s="6">
        <v>3.1</v>
      </c>
      <c r="D108" s="6">
        <v>3.2833329999999998</v>
      </c>
      <c r="E108" s="6">
        <v>2.8833329999999999</v>
      </c>
      <c r="H108" s="1" t="s">
        <v>103</v>
      </c>
      <c r="I108" s="1" t="s">
        <v>104</v>
      </c>
      <c r="J108" s="1" t="s">
        <v>325</v>
      </c>
      <c r="K108" s="1" t="s">
        <v>326</v>
      </c>
      <c r="M108" s="1" t="s">
        <v>324</v>
      </c>
    </row>
    <row r="109" spans="1:13" x14ac:dyDescent="0.15">
      <c r="A109" s="6" t="s">
        <v>178</v>
      </c>
      <c r="B109" s="6" t="s">
        <v>412</v>
      </c>
      <c r="C109" s="6" t="s">
        <v>8</v>
      </c>
      <c r="D109" s="6" t="s">
        <v>7</v>
      </c>
      <c r="E109" s="6" t="s">
        <v>38</v>
      </c>
      <c r="H109" s="1">
        <f>IF(B109=B110,1,0)</f>
        <v>0</v>
      </c>
      <c r="I109" s="1">
        <f>IF(C109=C110,1,0)</f>
        <v>0</v>
      </c>
      <c r="J109" s="1">
        <f>IF(D109=D110,1,0)</f>
        <v>0</v>
      </c>
      <c r="K109" s="1">
        <f>IF(E109=E110,1,0)</f>
        <v>1</v>
      </c>
      <c r="M109" s="1">
        <f>IF(SUM(H109:L109)=4,1,0)</f>
        <v>0</v>
      </c>
    </row>
    <row r="110" spans="1:13" x14ac:dyDescent="0.15">
      <c r="A110" s="6" t="s">
        <v>181</v>
      </c>
      <c r="B110" s="6" t="s">
        <v>8</v>
      </c>
      <c r="C110" s="6" t="s">
        <v>412</v>
      </c>
      <c r="D110" s="6" t="s">
        <v>27</v>
      </c>
      <c r="E110" s="6" t="s">
        <v>38</v>
      </c>
    </row>
    <row r="111" spans="1:13" x14ac:dyDescent="0.15">
      <c r="A111" s="6" t="s">
        <v>173</v>
      </c>
      <c r="B111" s="6" t="s">
        <v>425</v>
      </c>
    </row>
    <row r="112" spans="1:13" x14ac:dyDescent="0.15">
      <c r="A112" s="6" t="s">
        <v>434</v>
      </c>
      <c r="B112" s="6">
        <v>37315</v>
      </c>
    </row>
    <row r="114" spans="1:13" x14ac:dyDescent="0.15">
      <c r="A114" s="6" t="s">
        <v>172</v>
      </c>
      <c r="B114" s="6">
        <v>5</v>
      </c>
      <c r="C114" s="6" t="s">
        <v>173</v>
      </c>
      <c r="D114" s="6">
        <v>1</v>
      </c>
    </row>
    <row r="115" spans="1:13" x14ac:dyDescent="0.15">
      <c r="A115" s="6" t="s">
        <v>174</v>
      </c>
      <c r="B115" s="6" t="s">
        <v>361</v>
      </c>
      <c r="C115" s="6" t="s">
        <v>201</v>
      </c>
      <c r="D115" s="6" t="s">
        <v>369</v>
      </c>
      <c r="E115" s="6" t="s">
        <v>187</v>
      </c>
      <c r="F115" s="6" t="s">
        <v>193</v>
      </c>
    </row>
    <row r="116" spans="1:13" x14ac:dyDescent="0.15">
      <c r="A116" s="6" t="s">
        <v>177</v>
      </c>
      <c r="B116" s="6">
        <v>3.3</v>
      </c>
      <c r="C116" s="6">
        <v>2.6166670000000001</v>
      </c>
      <c r="D116" s="6">
        <v>2.7</v>
      </c>
      <c r="E116" s="6">
        <v>2.95</v>
      </c>
      <c r="F116" s="6">
        <v>3.1</v>
      </c>
      <c r="H116" s="1" t="s">
        <v>103</v>
      </c>
      <c r="I116" s="1" t="s">
        <v>104</v>
      </c>
      <c r="J116" s="1" t="s">
        <v>325</v>
      </c>
      <c r="K116" s="1" t="s">
        <v>326</v>
      </c>
      <c r="L116" s="1" t="s">
        <v>327</v>
      </c>
      <c r="M116" s="1" t="s">
        <v>324</v>
      </c>
    </row>
    <row r="117" spans="1:13" x14ac:dyDescent="0.15">
      <c r="A117" s="6" t="s">
        <v>178</v>
      </c>
      <c r="B117" s="6" t="s">
        <v>259</v>
      </c>
      <c r="C117" s="6" t="s">
        <v>12</v>
      </c>
      <c r="D117" s="6" t="s">
        <v>413</v>
      </c>
      <c r="E117" s="6" t="s">
        <v>431</v>
      </c>
      <c r="F117" s="6" t="s">
        <v>26</v>
      </c>
      <c r="H117" s="1">
        <f>IF(B117=B118,1,0)</f>
        <v>1</v>
      </c>
      <c r="I117" s="1">
        <f>IF(C117=C118,1,0)</f>
        <v>1</v>
      </c>
      <c r="J117" s="1">
        <f>IF(D117=D118,1,0)</f>
        <v>0</v>
      </c>
      <c r="K117" s="1">
        <f>IF(E117=E118,1,0)</f>
        <v>0</v>
      </c>
      <c r="L117" s="1">
        <f>IF(F117=F118,1,0)</f>
        <v>0</v>
      </c>
      <c r="M117" s="1">
        <f>IF(SUM(H117:L117)=5,1,0)</f>
        <v>0</v>
      </c>
    </row>
    <row r="118" spans="1:13" x14ac:dyDescent="0.15">
      <c r="A118" s="6" t="s">
        <v>181</v>
      </c>
      <c r="B118" s="6" t="s">
        <v>259</v>
      </c>
      <c r="C118" s="6" t="s">
        <v>12</v>
      </c>
      <c r="D118" s="6" t="s">
        <v>237</v>
      </c>
      <c r="E118" s="6" t="s">
        <v>413</v>
      </c>
      <c r="F118" s="6" t="s">
        <v>431</v>
      </c>
    </row>
    <row r="119" spans="1:13" x14ac:dyDescent="0.15">
      <c r="A119" s="6" t="s">
        <v>173</v>
      </c>
      <c r="B119" s="6" t="s">
        <v>425</v>
      </c>
    </row>
    <row r="121" spans="1:13" x14ac:dyDescent="0.15">
      <c r="A121" s="6" t="s">
        <v>172</v>
      </c>
      <c r="B121" s="6">
        <v>5</v>
      </c>
      <c r="C121" s="6" t="s">
        <v>173</v>
      </c>
      <c r="D121" s="6">
        <v>2</v>
      </c>
    </row>
    <row r="122" spans="1:13" x14ac:dyDescent="0.15">
      <c r="A122" s="6" t="s">
        <v>174</v>
      </c>
      <c r="B122" s="6" t="s">
        <v>409</v>
      </c>
      <c r="C122" s="6" t="s">
        <v>195</v>
      </c>
      <c r="D122" s="6" t="s">
        <v>367</v>
      </c>
      <c r="E122" s="6" t="s">
        <v>389</v>
      </c>
      <c r="F122" s="6" t="s">
        <v>390</v>
      </c>
    </row>
    <row r="123" spans="1:13" x14ac:dyDescent="0.15">
      <c r="A123" s="6" t="s">
        <v>177</v>
      </c>
      <c r="B123" s="6">
        <v>2.9166669999999999</v>
      </c>
      <c r="C123" s="6">
        <v>4.05</v>
      </c>
      <c r="D123" s="6">
        <v>3.1833330000000002</v>
      </c>
      <c r="E123" s="6">
        <v>3.2</v>
      </c>
      <c r="F123" s="6">
        <v>3.1</v>
      </c>
      <c r="H123" s="1" t="s">
        <v>103</v>
      </c>
      <c r="I123" s="1" t="s">
        <v>104</v>
      </c>
      <c r="J123" s="1" t="s">
        <v>325</v>
      </c>
      <c r="K123" s="1" t="s">
        <v>326</v>
      </c>
      <c r="L123" s="1" t="s">
        <v>327</v>
      </c>
      <c r="M123" s="1" t="s">
        <v>324</v>
      </c>
    </row>
    <row r="124" spans="1:13" x14ac:dyDescent="0.15">
      <c r="A124" s="6" t="s">
        <v>178</v>
      </c>
      <c r="B124" s="6" t="s">
        <v>21</v>
      </c>
      <c r="C124" s="6" t="s">
        <v>51</v>
      </c>
      <c r="D124" s="6" t="s">
        <v>257</v>
      </c>
      <c r="E124" s="6" t="s">
        <v>22</v>
      </c>
      <c r="F124" s="6" t="s">
        <v>16</v>
      </c>
      <c r="H124" s="1">
        <f>IF(B124=B125,1,0)</f>
        <v>1</v>
      </c>
      <c r="I124" s="1">
        <f>IF(C124=C125,1,0)</f>
        <v>0</v>
      </c>
      <c r="J124" s="1">
        <f>IF(D124=D125,1,0)</f>
        <v>1</v>
      </c>
      <c r="K124" s="1">
        <f>IF(E124=E125,1,0)</f>
        <v>0</v>
      </c>
      <c r="L124" s="1">
        <f>IF(F124=F125,1,0)</f>
        <v>0</v>
      </c>
      <c r="M124" s="1">
        <f>IF(SUM(H124:L124)=5,1,0)</f>
        <v>0</v>
      </c>
    </row>
    <row r="125" spans="1:13" x14ac:dyDescent="0.15">
      <c r="A125" s="6" t="s">
        <v>181</v>
      </c>
      <c r="B125" s="6" t="s">
        <v>21</v>
      </c>
      <c r="C125" s="6" t="s">
        <v>52</v>
      </c>
      <c r="D125" s="6" t="s">
        <v>257</v>
      </c>
      <c r="E125" s="6" t="s">
        <v>52</v>
      </c>
      <c r="F125" s="6" t="s">
        <v>52</v>
      </c>
    </row>
    <row r="126" spans="1:13" x14ac:dyDescent="0.15">
      <c r="A126" s="6" t="s">
        <v>173</v>
      </c>
      <c r="B126" s="6" t="s">
        <v>425</v>
      </c>
    </row>
    <row r="128" spans="1:13" x14ac:dyDescent="0.15">
      <c r="A128" s="6" t="s">
        <v>172</v>
      </c>
      <c r="B128" s="6">
        <v>5</v>
      </c>
      <c r="C128" s="6" t="s">
        <v>173</v>
      </c>
      <c r="D128" s="6">
        <v>3</v>
      </c>
    </row>
    <row r="129" spans="1:13" x14ac:dyDescent="0.15">
      <c r="A129" s="6" t="s">
        <v>174</v>
      </c>
      <c r="B129" s="6" t="s">
        <v>362</v>
      </c>
      <c r="C129" s="6" t="s">
        <v>192</v>
      </c>
      <c r="D129" s="6" t="s">
        <v>198</v>
      </c>
      <c r="E129" s="6" t="s">
        <v>435</v>
      </c>
      <c r="F129" s="6" t="s">
        <v>360</v>
      </c>
    </row>
    <row r="130" spans="1:13" x14ac:dyDescent="0.15">
      <c r="A130" s="6" t="s">
        <v>177</v>
      </c>
      <c r="B130" s="6">
        <v>3.05</v>
      </c>
      <c r="C130" s="6">
        <v>3.1833330000000002</v>
      </c>
      <c r="D130" s="6">
        <v>2.8666670000000001</v>
      </c>
      <c r="E130" s="6">
        <v>3.95</v>
      </c>
      <c r="F130" s="6">
        <v>3.8166669999999998</v>
      </c>
      <c r="H130" s="1" t="s">
        <v>103</v>
      </c>
      <c r="I130" s="1" t="s">
        <v>104</v>
      </c>
      <c r="J130" s="1" t="s">
        <v>325</v>
      </c>
      <c r="K130" s="1" t="s">
        <v>326</v>
      </c>
      <c r="L130" s="1" t="s">
        <v>327</v>
      </c>
      <c r="M130" s="1" t="s">
        <v>324</v>
      </c>
    </row>
    <row r="131" spans="1:13" x14ac:dyDescent="0.15">
      <c r="A131" s="6" t="s">
        <v>178</v>
      </c>
      <c r="B131" s="6" t="s">
        <v>432</v>
      </c>
      <c r="C131" s="6" t="s">
        <v>50</v>
      </c>
      <c r="D131" s="6" t="s">
        <v>334</v>
      </c>
      <c r="E131" s="6" t="s">
        <v>48</v>
      </c>
      <c r="F131" s="6" t="s">
        <v>430</v>
      </c>
      <c r="H131" s="1">
        <f>IF(B131=B132,1,0)</f>
        <v>1</v>
      </c>
      <c r="I131" s="1">
        <f>IF(C131=C132,1,0)</f>
        <v>1</v>
      </c>
      <c r="J131" s="1">
        <f>IF(D131=D132,1,0)</f>
        <v>0</v>
      </c>
      <c r="K131" s="1">
        <f>IF(E131=E132,1,0)</f>
        <v>0</v>
      </c>
      <c r="L131" s="1">
        <f>IF(F131=F132,1,0)</f>
        <v>1</v>
      </c>
      <c r="M131" s="1">
        <f>IF(SUM(H131:L131)=5,1,0)</f>
        <v>0</v>
      </c>
    </row>
    <row r="132" spans="1:13" x14ac:dyDescent="0.15">
      <c r="A132" s="6" t="s">
        <v>181</v>
      </c>
      <c r="B132" s="6" t="s">
        <v>432</v>
      </c>
      <c r="C132" s="6" t="s">
        <v>50</v>
      </c>
      <c r="D132" s="6" t="s">
        <v>48</v>
      </c>
      <c r="E132" s="6" t="s">
        <v>52</v>
      </c>
      <c r="F132" s="6" t="s">
        <v>430</v>
      </c>
    </row>
    <row r="133" spans="1:13" x14ac:dyDescent="0.15">
      <c r="A133" s="6" t="s">
        <v>173</v>
      </c>
      <c r="B133" s="6" t="s">
        <v>425</v>
      </c>
    </row>
    <row r="134" spans="1:13" x14ac:dyDescent="0.15">
      <c r="A134" s="6" t="s">
        <v>53</v>
      </c>
      <c r="B134" s="6" t="s">
        <v>54</v>
      </c>
    </row>
  </sheetData>
  <mergeCells count="4">
    <mergeCell ref="H3:I3"/>
    <mergeCell ref="J3:L3"/>
    <mergeCell ref="M3:P3"/>
    <mergeCell ref="Q3:U3"/>
  </mergeCells>
  <phoneticPr fontId="3"/>
  <pageMargins left="0.7" right="0.7" top="0.75" bottom="0.75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Collated</vt:lpstr>
      <vt:lpstr>P1 BSE</vt:lpstr>
      <vt:lpstr>P1 BSEP</vt:lpstr>
      <vt:lpstr>P2 BSE</vt:lpstr>
      <vt:lpstr>P2 BSEP</vt:lpstr>
      <vt:lpstr>P3 BSE</vt:lpstr>
      <vt:lpstr>P3 BSEP</vt:lpstr>
      <vt:lpstr>P4 BSE</vt:lpstr>
      <vt:lpstr>P4 BSEP</vt:lpstr>
      <vt:lpstr>P5 BSE</vt:lpstr>
      <vt:lpstr>P5 BSEP</vt:lpstr>
      <vt:lpstr>P6 BSE</vt:lpstr>
      <vt:lpstr>P6 BSEP</vt:lpstr>
      <vt:lpstr>P7 BSE</vt:lpstr>
      <vt:lpstr>P7 BSEP</vt:lpstr>
      <vt:lpstr>P8 BSE</vt:lpstr>
      <vt:lpstr>P8 BSEP</vt:lpstr>
      <vt:lpstr>P9 BSE</vt:lpstr>
      <vt:lpstr>P9 BSEP</vt:lpstr>
      <vt:lpstr>P10 BSE</vt:lpstr>
      <vt:lpstr>P10 BSEP</vt:lpstr>
      <vt:lpstr>P11 BSE</vt:lpstr>
      <vt:lpstr>P11 BSEP</vt:lpstr>
      <vt:lpstr>P12 BSE</vt:lpstr>
      <vt:lpstr>P12 BSEP</vt:lpstr>
      <vt:lpstr>P13 BSE</vt:lpstr>
      <vt:lpstr>P13 BSEP</vt:lpstr>
      <vt:lpstr>P14 BSE</vt:lpstr>
      <vt:lpstr>P14 BSEP</vt:lpstr>
    </vt:vector>
  </TitlesOfParts>
  <Company>At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Horton</dc:creator>
  <cp:lastModifiedBy>John Towse</cp:lastModifiedBy>
  <dcterms:created xsi:type="dcterms:W3CDTF">2006-09-04T10:50:47Z</dcterms:created>
  <dcterms:modified xsi:type="dcterms:W3CDTF">2018-06-07T11:31:07Z</dcterms:modified>
</cp:coreProperties>
</file>