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Daten\R\Projects\BenchmarksWM.Data\BM8.1.PhonSimEffect\"/>
    </mc:Choice>
  </mc:AlternateContent>
  <bookViews>
    <workbookView xWindow="0" yWindow="0" windowWidth="20352" windowHeight="8520" tabRatio="500"/>
  </bookViews>
  <sheets>
    <sheet name="Words" sheetId="1" r:id="rId1"/>
    <sheet name="Sentences" sheetId="2" r:id="rId2"/>
    <sheet name="Stories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3" i="1" l="1"/>
  <c r="AC23" i="1"/>
  <c r="AD23" i="1"/>
  <c r="AE23" i="1"/>
  <c r="AF23" i="1"/>
  <c r="AG2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I23" i="1"/>
  <c r="AA23" i="1"/>
  <c r="Q23" i="1"/>
  <c r="R23" i="1"/>
  <c r="S23" i="1"/>
  <c r="T23" i="1"/>
  <c r="U23" i="1"/>
  <c r="V2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X23" i="1"/>
  <c r="P23" i="1"/>
  <c r="Q23" i="2"/>
  <c r="R23" i="2"/>
  <c r="S23" i="2"/>
  <c r="T23" i="2"/>
  <c r="U23" i="2"/>
  <c r="V23" i="2"/>
  <c r="W23" i="2"/>
  <c r="X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2"/>
  <c r="P23" i="2"/>
  <c r="Q24" i="3"/>
  <c r="R24" i="3"/>
  <c r="S24" i="3"/>
  <c r="T24" i="3"/>
  <c r="U24" i="3"/>
  <c r="V24" i="3"/>
  <c r="W24" i="3"/>
  <c r="X24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Z24" i="3"/>
  <c r="P24" i="3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8" i="2"/>
  <c r="AD24" i="2"/>
  <c r="AE24" i="2"/>
  <c r="AF24" i="2"/>
  <c r="AG24" i="2"/>
  <c r="AH24" i="2"/>
  <c r="AI24" i="2"/>
  <c r="AJ24" i="2"/>
  <c r="AK24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4" i="2"/>
  <c r="AM24" i="2"/>
  <c r="AC24" i="2"/>
  <c r="AD23" i="2"/>
  <c r="AE23" i="2"/>
  <c r="AF23" i="2"/>
  <c r="AG23" i="2"/>
  <c r="AH23" i="2"/>
  <c r="AI23" i="2"/>
  <c r="AJ23" i="2"/>
  <c r="AK23" i="2"/>
  <c r="AL23" i="2"/>
  <c r="AM23" i="2"/>
  <c r="AC23" i="2"/>
  <c r="J50" i="2"/>
  <c r="K50" i="2"/>
  <c r="L50" i="2"/>
  <c r="M50" i="2"/>
  <c r="I50" i="2"/>
  <c r="J49" i="2"/>
  <c r="K49" i="2"/>
  <c r="L49" i="2"/>
  <c r="M49" i="2"/>
  <c r="I49" i="2"/>
  <c r="M24" i="2"/>
  <c r="J24" i="2"/>
  <c r="K24" i="2"/>
  <c r="L24" i="2"/>
  <c r="M23" i="2"/>
  <c r="I24" i="2"/>
  <c r="J23" i="2"/>
  <c r="K23" i="2"/>
  <c r="L23" i="2"/>
  <c r="I23" i="2"/>
  <c r="C50" i="2"/>
  <c r="D50" i="2"/>
  <c r="E50" i="2"/>
  <c r="F50" i="2"/>
  <c r="B50" i="2"/>
  <c r="C49" i="2"/>
  <c r="D49" i="2"/>
  <c r="E49" i="2"/>
  <c r="F49" i="2"/>
  <c r="B49" i="2"/>
  <c r="C24" i="2"/>
  <c r="D24" i="2"/>
  <c r="E24" i="2"/>
  <c r="F24" i="2"/>
  <c r="B24" i="2"/>
  <c r="C23" i="2"/>
  <c r="D23" i="2"/>
  <c r="E23" i="2"/>
  <c r="F23" i="2"/>
  <c r="B23" i="2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29" i="3"/>
  <c r="AD25" i="3"/>
  <c r="AE25" i="3"/>
  <c r="AF25" i="3"/>
  <c r="AG25" i="3"/>
  <c r="AH25" i="3"/>
  <c r="AI25" i="3"/>
  <c r="AJ25" i="3"/>
  <c r="AK25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5" i="3"/>
  <c r="AM25" i="3"/>
  <c r="AC25" i="3"/>
  <c r="AD24" i="3"/>
  <c r="AE24" i="3"/>
  <c r="AF24" i="3"/>
  <c r="AG24" i="3"/>
  <c r="AH24" i="3"/>
  <c r="AI24" i="3"/>
  <c r="AJ24" i="3"/>
  <c r="AK24" i="3"/>
  <c r="AL24" i="3"/>
  <c r="AM24" i="3"/>
  <c r="AC24" i="3"/>
  <c r="J52" i="3"/>
  <c r="K52" i="3"/>
  <c r="L52" i="3"/>
  <c r="M52" i="3"/>
  <c r="I52" i="3"/>
  <c r="J51" i="3"/>
  <c r="K51" i="3"/>
  <c r="L51" i="3"/>
  <c r="M51" i="3"/>
  <c r="I51" i="3"/>
  <c r="J25" i="3"/>
  <c r="K25" i="3"/>
  <c r="L25" i="3"/>
  <c r="M25" i="3"/>
  <c r="I25" i="3"/>
  <c r="J24" i="3"/>
  <c r="K24" i="3"/>
  <c r="L24" i="3"/>
  <c r="M24" i="3"/>
  <c r="I24" i="3"/>
  <c r="C52" i="3"/>
  <c r="D52" i="3"/>
  <c r="E52" i="3"/>
  <c r="F52" i="3"/>
  <c r="B52" i="3"/>
  <c r="C51" i="3"/>
  <c r="D51" i="3"/>
  <c r="E51" i="3"/>
  <c r="F51" i="3"/>
  <c r="B51" i="3"/>
  <c r="C25" i="3"/>
  <c r="D25" i="3"/>
  <c r="E25" i="3"/>
  <c r="F25" i="3"/>
  <c r="B25" i="3"/>
  <c r="C24" i="3"/>
  <c r="D24" i="3"/>
  <c r="E24" i="3"/>
  <c r="F24" i="3"/>
  <c r="B24" i="3"/>
  <c r="J50" i="1"/>
  <c r="K50" i="1"/>
  <c r="L50" i="1"/>
  <c r="M50" i="1"/>
  <c r="I50" i="1"/>
  <c r="J49" i="1"/>
  <c r="K49" i="1"/>
  <c r="L49" i="1"/>
  <c r="M49" i="1"/>
  <c r="I49" i="1"/>
  <c r="J24" i="1"/>
  <c r="K24" i="1"/>
  <c r="L24" i="1"/>
  <c r="M24" i="1"/>
  <c r="I24" i="1"/>
  <c r="J23" i="1"/>
  <c r="K23" i="1"/>
  <c r="L23" i="1"/>
  <c r="M23" i="1"/>
  <c r="I23" i="1"/>
  <c r="C50" i="1"/>
  <c r="D50" i="1"/>
  <c r="E50" i="1"/>
  <c r="F50" i="1"/>
  <c r="B50" i="1"/>
  <c r="F49" i="1"/>
  <c r="C49" i="1"/>
  <c r="D49" i="1"/>
  <c r="E49" i="1"/>
  <c r="B49" i="1"/>
  <c r="C24" i="1"/>
  <c r="D24" i="1"/>
  <c r="E24" i="1"/>
  <c r="F24" i="1"/>
  <c r="B24" i="1"/>
  <c r="C23" i="1"/>
  <c r="D23" i="1"/>
  <c r="E23" i="1"/>
  <c r="F23" i="1"/>
  <c r="B23" i="1"/>
</calcChain>
</file>

<file path=xl/comments1.xml><?xml version="1.0" encoding="utf-8"?>
<comments xmlns="http://schemas.openxmlformats.org/spreadsheetml/2006/main">
  <authors>
    <author>Brooke Macnamara</author>
  </authors>
  <commentList>
    <comment ref="P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Q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R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2" authorId="0" shapeId="0">
      <text>
        <r>
          <rPr>
            <b/>
            <sz val="8"/>
            <color indexed="81"/>
            <rFont val="Tahoma"/>
            <charset val="1"/>
          </rPr>
          <t>Interlist interference (word entered that was presented on a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T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I had originally thought this was impossible in phon sim and marked them as Pis, but on closer inspection, "flute" and "root" have become "fruit" several times, I would need to go back through to find the other BEs in phon sim.</t>
        </r>
      </text>
    </comment>
    <comment ref="U2" authorId="0" shapeId="0">
      <text>
        <r>
          <rPr>
            <b/>
            <sz val="8"/>
            <color indexed="81"/>
            <rFont val="Tahoma"/>
            <charset val="1"/>
          </rPr>
          <t>Repeats, S types the same word twice, intralist interference, thinking the word belongs in two places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V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2" authorId="0" shapeId="0">
      <text>
        <r>
          <rPr>
            <b/>
            <sz val="8"/>
            <color indexed="81"/>
            <rFont val="Tahoma"/>
            <charset val="1"/>
          </rPr>
          <t>Total errors minus sequential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A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B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C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2" authorId="0" shapeId="0">
      <text>
        <r>
          <rPr>
            <b/>
            <sz val="8"/>
            <color indexed="81"/>
            <rFont val="Tahoma"/>
            <charset val="1"/>
          </rPr>
          <t>Interlist interference (word entered from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F2" authorId="0" shapeId="0">
      <text>
        <r>
          <rPr>
            <b/>
            <sz val="8"/>
            <color indexed="81"/>
            <rFont val="Tahoma"/>
            <charset val="1"/>
          </rPr>
          <t>Repeats, intralist interference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G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B3" authorId="0" shapeId="0">
      <text>
        <r>
          <rPr>
            <b/>
            <sz val="8"/>
            <color indexed="81"/>
            <rFont val="Tahoma"/>
            <charset val="1"/>
          </rPr>
          <t>S typed neck instead of deck and cord instead of card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V6" authorId="0" shapeId="0">
      <text>
        <r>
          <rPr>
            <b/>
            <sz val="8"/>
            <color indexed="81"/>
            <rFont val="Tahoma"/>
            <charset val="1"/>
          </rPr>
          <t>S had 2 "orthographic interference" errors: "shall" instead of "shawl" which looked like the other words (ball, hall, etc.) and "suite" instead of "suit"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6" authorId="0" shapeId="0">
      <text>
        <r>
          <rPr>
            <b/>
            <sz val="8"/>
            <color indexed="81"/>
            <rFont val="Tahoma"/>
            <charset val="1"/>
          </rPr>
          <t>the error was "brain" instead of "lane"
"brain" was on the previous list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T7" authorId="0" shapeId="0">
      <text>
        <r>
          <rPr>
            <b/>
            <sz val="8"/>
            <color indexed="81"/>
            <rFont val="Tahoma"/>
            <charset val="1"/>
          </rPr>
          <t>"flute" and "root" became "fruit"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7" authorId="0" shapeId="0">
      <text>
        <r>
          <rPr>
            <b/>
            <sz val="8"/>
            <color indexed="81"/>
            <rFont val="Tahoma"/>
            <charset val="1"/>
          </rPr>
          <t>"brain" from previous list instead of "breath"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8" authorId="0" shapeId="0">
      <text>
        <r>
          <rPr>
            <b/>
            <sz val="8"/>
            <color indexed="81"/>
            <rFont val="Tahoma"/>
            <charset val="1"/>
          </rPr>
          <t xml:space="preserve">4 of these were unclear whether they were binding errors of phonological interference, e.g. "hat" instead of "rat", but "hat had appeared earlier (albeit about 9 lists earlier.) There were several similar examples. 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9" authorId="0" shapeId="0">
      <text>
        <r>
          <rPr>
            <b/>
            <sz val="8"/>
            <color indexed="81"/>
            <rFont val="Tahoma"/>
            <charset val="1"/>
          </rPr>
          <t>One of these is unclear of whether it is actually a binding error, but, "brush", "wood" and "deck" was replced with "book"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V10" authorId="0" shapeId="0">
      <text>
        <r>
          <rPr>
            <b/>
            <sz val="8"/>
            <color indexed="81"/>
            <rFont val="Tahoma"/>
            <charset val="1"/>
          </rPr>
          <t>Orthographic error: "shawl" became "shall" which looks more like the others on the list (ball, hall, wall, etc.)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10" authorId="0" shapeId="0">
      <text>
        <r>
          <rPr>
            <b/>
            <sz val="8"/>
            <color indexed="81"/>
            <rFont val="Tahoma"/>
            <charset val="1"/>
          </rPr>
          <t>"bell" became "ball"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V11" authorId="0" shapeId="0">
      <text>
        <r>
          <rPr>
            <b/>
            <sz val="8"/>
            <color indexed="81"/>
            <rFont val="Tahoma"/>
            <charset val="1"/>
          </rPr>
          <t>homonym error: "deer" became "dear"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11" authorId="0" shapeId="0">
      <text>
        <r>
          <rPr>
            <b/>
            <sz val="8"/>
            <color indexed="81"/>
            <rFont val="Tahoma"/>
            <charset val="1"/>
          </rPr>
          <t>"brain" instead of "breath"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11" authorId="0" shapeId="0">
      <text>
        <r>
          <rPr>
            <sz val="8"/>
            <color indexed="81"/>
            <rFont val="Tahoma"/>
            <charset val="1"/>
          </rPr>
          <t xml:space="preserve">"seat" and "ink" became "sink" and "ink"
</t>
        </r>
      </text>
    </comment>
    <comment ref="T12" authorId="0" shapeId="0">
      <text>
        <r>
          <rPr>
            <b/>
            <sz val="8"/>
            <color indexed="81"/>
            <rFont val="Tahoma"/>
            <charset val="1"/>
          </rPr>
          <t>"flute" and "root" became "fruit"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12" authorId="0" shapeId="0">
      <text>
        <r>
          <rPr>
            <sz val="8"/>
            <color indexed="81"/>
            <rFont val="Tahoma"/>
            <charset val="1"/>
          </rPr>
          <t xml:space="preserve">"ground" and "train" became "grain" and "seat" and "ink" became "sink" and "ink"
</t>
        </r>
      </text>
    </comment>
    <comment ref="V14" authorId="0" shapeId="0">
      <text>
        <r>
          <rPr>
            <b/>
            <sz val="8"/>
            <color indexed="81"/>
            <rFont val="Tahoma"/>
            <charset val="1"/>
          </rPr>
          <t>homonym error "wail" became "whale"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15" authorId="0" shapeId="0">
      <text>
        <r>
          <rPr>
            <b/>
            <sz val="8"/>
            <color indexed="81"/>
            <rFont val="Tahoma"/>
            <charset val="1"/>
          </rPr>
          <t>"ground" became "town" and "breath" became "beef" ("town" and "beef" both on previous lists)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U18" authorId="0" shapeId="0">
      <text>
        <r>
          <rPr>
            <b/>
            <sz val="8"/>
            <color indexed="81"/>
            <rFont val="Tahoma"/>
            <charset val="1"/>
          </rPr>
          <t>One of the PI errors was repeated so this error is being counted twice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T20" authorId="0" shapeId="0">
      <text>
        <r>
          <rPr>
            <b/>
            <sz val="8"/>
            <color indexed="81"/>
            <rFont val="Tahoma"/>
            <charset val="1"/>
          </rPr>
          <t>"tail" and "sail" became "stale"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21" authorId="0" shapeId="0">
      <text>
        <r>
          <rPr>
            <b/>
            <sz val="8"/>
            <color indexed="81"/>
            <rFont val="Tahoma"/>
            <charset val="1"/>
          </rPr>
          <t>one was the classic "leaf" and "ink" became "link", the other may not be a BE, "heat" and "shape" became "heat" and "sheet"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B22" authorId="0" shapeId="0">
      <text>
        <r>
          <rPr>
            <b/>
            <sz val="8"/>
            <color indexed="81"/>
            <rFont val="Tahoma"/>
            <charset val="1"/>
          </rPr>
          <t>"beard" became "bear" could be a typo, could be an orthographic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22" authorId="0" shapeId="0">
      <text>
        <r>
          <rPr>
            <sz val="8"/>
            <color indexed="81"/>
            <rFont val="Tahoma"/>
            <charset val="1"/>
          </rPr>
          <t xml:space="preserve">"test" and "fish" became "trash"
</t>
        </r>
      </text>
    </comment>
  </commentList>
</comments>
</file>

<file path=xl/comments2.xml><?xml version="1.0" encoding="utf-8"?>
<comments xmlns="http://schemas.openxmlformats.org/spreadsheetml/2006/main">
  <authors>
    <author>Brooke Macnamara</author>
  </authors>
  <commentList>
    <comment ref="P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Q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R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2" authorId="0" shapeId="0">
      <text>
        <r>
          <rPr>
            <b/>
            <sz val="8"/>
            <color indexed="81"/>
            <rFont val="Tahoma"/>
            <charset val="1"/>
          </rPr>
          <t>Interlist interference (word entered that was presented on a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T2" authorId="0" shapeId="0">
      <text>
        <r>
          <rPr>
            <b/>
            <sz val="8"/>
            <color indexed="81"/>
            <rFont val="Tahoma"/>
            <charset val="1"/>
          </rPr>
          <t>Intra (within) sentential interference: S enters a word that appeared in the sentence as the target item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U2" authorId="0" shapeId="0">
      <text>
        <r>
          <rPr>
            <b/>
            <sz val="8"/>
            <color indexed="81"/>
            <rFont val="Tahoma"/>
            <charset val="1"/>
          </rPr>
          <t>Inter (between) sentential interference: S enters a word from a previos sentence that is not a target word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V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I had originally thought this was impossible in phon sim and marked them as Pis, but on closer inspection, "flute" and "root" have become "fruit" several times, I would need to go back through to find the other BEs in phon sim.</t>
        </r>
      </text>
    </comment>
    <comment ref="W2" authorId="0" shapeId="0">
      <text>
        <r>
          <rPr>
            <b/>
            <sz val="8"/>
            <color indexed="81"/>
            <rFont val="Tahoma"/>
            <charset val="1"/>
          </rPr>
          <t>Repeats, S types the same word twice, intralist interference, thinking the word belongs in two places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Z2" authorId="0" shapeId="0">
      <text>
        <r>
          <rPr>
            <b/>
            <sz val="8"/>
            <color indexed="81"/>
            <rFont val="Tahoma"/>
            <charset val="1"/>
          </rPr>
          <t>Total errors minus sequential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C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F2" authorId="0" shapeId="0">
      <text>
        <r>
          <rPr>
            <b/>
            <sz val="8"/>
            <color indexed="81"/>
            <rFont val="Tahoma"/>
            <charset val="1"/>
          </rPr>
          <t>Interlist interference (word entered from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G2" authorId="0" shapeId="0">
      <text>
        <r>
          <rPr>
            <b/>
            <sz val="8"/>
            <color indexed="81"/>
            <rFont val="Tahoma"/>
            <charset val="1"/>
          </rPr>
          <t>Intra (within) sentential interference: S enters a word from the sentence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2" authorId="0" shapeId="0">
      <text>
        <r>
          <rPr>
            <b/>
            <sz val="8"/>
            <color indexed="81"/>
            <rFont val="Tahoma"/>
            <charset val="1"/>
          </rPr>
          <t>Inter (between) sentential interference: S enters a word from a previous sentence that is not a target word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I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J2" authorId="0" shapeId="0">
      <text>
        <r>
          <rPr>
            <b/>
            <sz val="8"/>
            <color indexed="81"/>
            <rFont val="Tahoma"/>
            <charset val="1"/>
          </rPr>
          <t>Repeats, intralist interference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4" authorId="0" shapeId="0">
      <text>
        <r>
          <rPr>
            <b/>
            <sz val="8"/>
            <color indexed="81"/>
            <rFont val="Tahoma"/>
            <charset val="1"/>
          </rPr>
          <t>semantic interference: "leaf" became "grass"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6" authorId="0" shapeId="0">
      <text>
        <r>
          <rPr>
            <b/>
            <sz val="8"/>
            <color indexed="81"/>
            <rFont val="Tahoma"/>
            <charset val="1"/>
          </rPr>
          <t>word entered from a different sentence (not a target item) but within the same set.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T11" authorId="0" shapeId="0">
      <text>
        <r>
          <rPr>
            <b/>
            <sz val="8"/>
            <color indexed="81"/>
            <rFont val="Tahoma"/>
            <charset val="1"/>
          </rPr>
          <t>near the end of the sim trials, this S entered "mirror" presumably instead of "sphere" (The word "mirror" was in the sentence that ended in "sphere", but it was in the incorrect order and only 2 words were entered so theoretically it could be a BSI error.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12" authorId="0" shapeId="0">
      <text>
        <r>
          <rPr>
            <b/>
            <sz val="8"/>
            <color indexed="81"/>
            <rFont val="Tahoma"/>
            <charset val="1"/>
          </rPr>
          <t>sentence interference but from the same set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12" authorId="0" shapeId="0">
      <text>
        <r>
          <rPr>
            <b/>
            <sz val="8"/>
            <color indexed="81"/>
            <rFont val="Tahoma"/>
            <charset val="1"/>
          </rPr>
          <t>semantic list interference: S entered "mouse" in the first position of the set following "rat" in the last position instead of the correct item "neck"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Q14" authorId="0" shapeId="0">
      <text>
        <r>
          <rPr>
            <b/>
            <sz val="8"/>
            <color indexed="81"/>
            <rFont val="Tahoma"/>
            <charset val="1"/>
          </rPr>
          <t>This could be a BE, "string" became "swing", but "wing" followed it both in stimulus and S entering it.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14" authorId="0" shapeId="0">
      <text>
        <r>
          <rPr>
            <b/>
            <sz val="8"/>
            <color indexed="81"/>
            <rFont val="Tahoma"/>
            <charset val="1"/>
          </rPr>
          <t xml:space="preserve">One was a semantic BSI. S entered "walk" when the word"stroll" was in a neighboring sentence. The other, the S entered "straight"…I have no idea why, not PI, LI, SI, or semantic interference that I can tell.
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I15" authorId="0" shapeId="0">
      <text>
        <r>
          <rPr>
            <b/>
            <sz val="8"/>
            <color indexed="81"/>
            <rFont val="Tahoma"/>
            <charset val="1"/>
          </rPr>
          <t>"ink" and "seat" became "sink"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16" authorId="0" shapeId="0">
      <text>
        <r>
          <rPr>
            <b/>
            <sz val="8"/>
            <color indexed="81"/>
            <rFont val="Tahoma"/>
            <charset val="1"/>
          </rPr>
          <t>one was also phonologically similar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17" authorId="0" shapeId="0">
      <text>
        <r>
          <rPr>
            <b/>
            <sz val="8"/>
            <color indexed="81"/>
            <rFont val="Tahoma"/>
            <charset val="1"/>
          </rPr>
          <t>Homonym interference, "wail" became "whale"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17" authorId="0" shapeId="0">
      <text>
        <r>
          <rPr>
            <sz val="8"/>
            <color indexed="81"/>
            <rFont val="Tahoma"/>
            <charset val="1"/>
          </rPr>
          <t xml:space="preserve">"cloud" became "cloudy"
</t>
        </r>
      </text>
    </comment>
    <comment ref="AK18" authorId="0" shapeId="0">
      <text>
        <r>
          <rPr>
            <b/>
            <sz val="8"/>
            <color indexed="81"/>
            <rFont val="Tahoma"/>
            <charset val="1"/>
          </rPr>
          <t>S entered "m"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22" authorId="0" shapeId="0">
      <text>
        <r>
          <rPr>
            <b/>
            <sz val="8"/>
            <color indexed="81"/>
            <rFont val="Tahoma"/>
            <charset val="1"/>
          </rPr>
          <t>One is a homonym error "deer" became "dear" and the other, the S entered "d"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Brooke Macnamara</author>
  </authors>
  <commentList>
    <comment ref="P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Q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R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2" authorId="0" shapeId="0">
      <text>
        <r>
          <rPr>
            <b/>
            <sz val="8"/>
            <color indexed="81"/>
            <rFont val="Tahoma"/>
            <charset val="1"/>
          </rPr>
          <t>Interlist interference (word entered that was presented on a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T2" authorId="0" shapeId="0">
      <text>
        <r>
          <rPr>
            <b/>
            <sz val="8"/>
            <color indexed="81"/>
            <rFont val="Tahoma"/>
            <charset val="1"/>
          </rPr>
          <t>Intra (within) sentential interference: S enters a word that appeared in the sentence as the target item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U2" authorId="0" shapeId="0">
      <text>
        <r>
          <rPr>
            <b/>
            <sz val="8"/>
            <color indexed="81"/>
            <rFont val="Tahoma"/>
            <charset val="1"/>
          </rPr>
          <t>Inter (between) sentential interference: S enters a word from a previos sentence that is not a target word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V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I had originally thought this was impossible in phon sim and marked them as Pis, but on closer inspection, "flute" and "root" have become "fruit" several times, I would need to go back through to find the other BEs in phon sim.</t>
        </r>
      </text>
    </comment>
    <comment ref="W2" authorId="0" shapeId="0">
      <text>
        <r>
          <rPr>
            <b/>
            <sz val="8"/>
            <color indexed="81"/>
            <rFont val="Tahoma"/>
            <charset val="1"/>
          </rPr>
          <t>Repeats, S types the same word twice, intralist interference, thinking the word belongs in two places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Z2" authorId="0" shapeId="0">
      <text>
        <r>
          <rPr>
            <b/>
            <sz val="8"/>
            <color indexed="81"/>
            <rFont val="Tahoma"/>
            <charset val="1"/>
          </rPr>
          <t>Total errors minus sequential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C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F2" authorId="0" shapeId="0">
      <text>
        <r>
          <rPr>
            <b/>
            <sz val="8"/>
            <color indexed="81"/>
            <rFont val="Tahoma"/>
            <charset val="1"/>
          </rPr>
          <t>Interlist interference (word entered from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G2" authorId="0" shapeId="0">
      <text>
        <r>
          <rPr>
            <b/>
            <sz val="8"/>
            <color indexed="81"/>
            <rFont val="Tahoma"/>
            <charset val="1"/>
          </rPr>
          <t>Intra (within) sentential interference: S enters a word from the sentence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2" authorId="0" shapeId="0">
      <text>
        <r>
          <rPr>
            <b/>
            <sz val="8"/>
            <color indexed="81"/>
            <rFont val="Tahoma"/>
            <charset val="1"/>
          </rPr>
          <t>Inter (between) sentential interference: S enters a word from a previous sentence that is not a target word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I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J2" authorId="0" shapeId="0">
      <text>
        <r>
          <rPr>
            <b/>
            <sz val="8"/>
            <color indexed="81"/>
            <rFont val="Tahoma"/>
            <charset val="1"/>
          </rPr>
          <t>Repeats, intralist interference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5" authorId="0" shapeId="0">
      <text>
        <r>
          <rPr>
            <b/>
            <sz val="8"/>
            <color indexed="81"/>
            <rFont val="Tahoma"/>
            <charset val="1"/>
          </rPr>
          <t>Similar context: to be remembered word was "heat", but the word "warm" appeared in the previous sentence (same position)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Q7" authorId="0" shapeId="0">
      <text>
        <r>
          <rPr>
            <b/>
            <sz val="8"/>
            <color indexed="81"/>
            <rFont val="Tahoma"/>
            <charset val="1"/>
          </rPr>
          <t>S typed "dread" which rhymes with the set, but, "dreaded" was in one of the sentences in the set.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8" authorId="0" shapeId="0">
      <text>
        <r>
          <rPr>
            <b/>
            <sz val="8"/>
            <color indexed="81"/>
            <rFont val="Tahoma"/>
            <charset val="1"/>
          </rPr>
          <t>Both BSIs were words from the same set. 1 could be a PI, "square" became "fare", but "fare" was in the next sentence.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F9" authorId="0" shapeId="0">
      <text>
        <r>
          <rPr>
            <b/>
            <sz val="8"/>
            <color indexed="81"/>
            <rFont val="Tahoma"/>
            <charset val="1"/>
          </rPr>
          <t>Could also be a typo. S typed "bread" instead of "beard." "Bread" appeared ina previous list.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G9" authorId="0" shapeId="0">
      <text>
        <r>
          <rPr>
            <b/>
            <sz val="8"/>
            <color indexed="81"/>
            <rFont val="Tahoma"/>
            <charset val="1"/>
          </rPr>
          <t>Could have also been a typo. S typed "farcoin" I am interpreting this as "fare" and "coin" "fare" is the WSI.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11" authorId="0" shapeId="0">
      <text>
        <r>
          <rPr>
            <b/>
            <sz val="8"/>
            <color indexed="81"/>
            <rFont val="Tahoma"/>
            <charset val="1"/>
          </rPr>
          <t>Same set. 1 could also be PI: "square" became "fair", but the word "fare" was in next sentence.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I11" authorId="0" shapeId="0">
      <text>
        <r>
          <rPr>
            <b/>
            <sz val="8"/>
            <color indexed="81"/>
            <rFont val="Tahoma"/>
            <charset val="1"/>
          </rPr>
          <t>"card" and "brush" became "cash" and "seat" and "train" became "street"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12" authorId="0" shapeId="0">
      <text>
        <r>
          <rPr>
            <b/>
            <sz val="8"/>
            <color indexed="81"/>
            <rFont val="Tahoma"/>
            <charset val="1"/>
          </rPr>
          <t>from same set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13" authorId="0" shapeId="0">
      <text>
        <r>
          <rPr>
            <b/>
            <sz val="8"/>
            <color indexed="81"/>
            <rFont val="Tahoma"/>
            <charset val="1"/>
          </rPr>
          <t>Homonym interference: "loot" became "lute"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13" authorId="0" shapeId="0">
      <text>
        <r>
          <rPr>
            <b/>
            <sz val="8"/>
            <color indexed="81"/>
            <rFont val="Tahoma"/>
            <charset val="1"/>
          </rPr>
          <t>Contextual interference: "beach" became "shore"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15" authorId="0" shapeId="0">
      <text>
        <r>
          <rPr>
            <b/>
            <sz val="8"/>
            <color indexed="81"/>
            <rFont val="Tahoma"/>
            <charset val="1"/>
          </rPr>
          <t>same set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15" authorId="0" shapeId="0">
      <text>
        <r>
          <rPr>
            <b/>
            <sz val="8"/>
            <color indexed="81"/>
            <rFont val="Tahoma"/>
            <charset val="1"/>
          </rPr>
          <t>really no idea on this one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16" authorId="0" shapeId="0">
      <text>
        <r>
          <rPr>
            <b/>
            <sz val="8"/>
            <color indexed="81"/>
            <rFont val="Tahoma"/>
            <charset val="1"/>
          </rPr>
          <t>homonym interference: "tail" became "tale"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V18" authorId="0" shapeId="0">
      <text>
        <r>
          <rPr>
            <b/>
            <sz val="8"/>
            <color indexed="81"/>
            <rFont val="Tahoma"/>
            <charset val="1"/>
          </rPr>
          <t>Could also be a PI. S typed "steer" could be binding from "sphere" and "tear", but did also type "tear"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18" authorId="0" shapeId="0">
      <text>
        <r>
          <rPr>
            <b/>
            <sz val="8"/>
            <color indexed="81"/>
            <rFont val="Tahoma"/>
            <charset val="1"/>
          </rPr>
          <t>no clue why S typed "lawn"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18" authorId="0" shapeId="0">
      <text>
        <r>
          <rPr>
            <sz val="8"/>
            <color indexed="81"/>
            <rFont val="Tahoma"/>
            <charset val="1"/>
          </rPr>
          <t xml:space="preserve">both from same set. 1 could be a PI: "Square" became "fare", but "fare" is in the next sentence.
</t>
        </r>
      </text>
    </comment>
    <comment ref="AF20" authorId="0" shapeId="0">
      <text>
        <r>
          <rPr>
            <b/>
            <sz val="8"/>
            <color indexed="81"/>
            <rFont val="Tahoma"/>
            <charset val="1"/>
          </rPr>
          <t>Both had contual basis: "path" became "trail" and "brush" became "hair"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20" authorId="0" shapeId="0">
      <text>
        <r>
          <rPr>
            <b/>
            <sz val="8"/>
            <color indexed="81"/>
            <rFont val="Tahoma"/>
            <charset val="1"/>
          </rPr>
          <t>Contextual: sentence was about a river and S typed "lake"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21" authorId="0" shapeId="0">
      <text>
        <r>
          <rPr>
            <b/>
            <sz val="8"/>
            <color indexed="81"/>
            <rFont val="Tahoma"/>
            <charset val="1"/>
          </rPr>
          <t>Homonym: "deer" became "dear"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22" authorId="0" shapeId="0">
      <text>
        <r>
          <rPr>
            <b/>
            <sz val="8"/>
            <color indexed="81"/>
            <rFont val="Tahoma"/>
            <charset val="1"/>
          </rPr>
          <t>homonym: "root" became "route"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22" authorId="0" shapeId="0">
      <text>
        <r>
          <rPr>
            <b/>
            <sz val="8"/>
            <color indexed="81"/>
            <rFont val="Tahoma"/>
            <charset val="1"/>
          </rPr>
          <t>Both same set, one "square" became "fare" could be PI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<sst xmlns="http://schemas.openxmlformats.org/spreadsheetml/2006/main" count="210" uniqueCount="60">
  <si>
    <t>Facilitation</t>
    <phoneticPr fontId="5" type="noConversion"/>
  </si>
  <si>
    <t>S</t>
    <phoneticPr fontId="5" type="noConversion"/>
  </si>
  <si>
    <t>PI</t>
    <phoneticPr fontId="5" type="noConversion"/>
  </si>
  <si>
    <t>O</t>
    <phoneticPr fontId="5" type="noConversion"/>
  </si>
  <si>
    <t>Mean</t>
    <phoneticPr fontId="5" type="noConversion"/>
  </si>
  <si>
    <t>SD</t>
    <phoneticPr fontId="5" type="noConversion"/>
  </si>
  <si>
    <t>SE</t>
    <phoneticPr fontId="5" type="noConversion"/>
  </si>
  <si>
    <t>Subject</t>
    <phoneticPr fontId="5" type="noConversion"/>
  </si>
  <si>
    <r>
      <t>Partial Credit Load Scoring</t>
    </r>
    <r>
      <rPr>
        <sz val="10"/>
        <rFont val="Verdana"/>
      </rPr>
      <t xml:space="preserve"> free recall</t>
    </r>
    <phoneticPr fontId="5" type="noConversion"/>
  </si>
  <si>
    <t>Subject</t>
  </si>
  <si>
    <t>Sim3</t>
  </si>
  <si>
    <t>Sim4</t>
  </si>
  <si>
    <t>Sim5</t>
  </si>
  <si>
    <t>Sim6</t>
  </si>
  <si>
    <t>SimSpan</t>
  </si>
  <si>
    <t>Mean</t>
  </si>
  <si>
    <t>SD</t>
  </si>
  <si>
    <t>SE</t>
  </si>
  <si>
    <r>
      <t>Partial Credit Load Scoring</t>
    </r>
    <r>
      <rPr>
        <sz val="10"/>
        <rFont val="Verdana"/>
      </rPr>
      <t xml:space="preserve"> free recall</t>
    </r>
  </si>
  <si>
    <t>Sim3</t>
    <phoneticPr fontId="5" type="noConversion"/>
  </si>
  <si>
    <t>Sim4</t>
    <phoneticPr fontId="5" type="noConversion"/>
  </si>
  <si>
    <t>Sim5</t>
    <phoneticPr fontId="5" type="noConversion"/>
  </si>
  <si>
    <t>Sim6</t>
    <phoneticPr fontId="5" type="noConversion"/>
  </si>
  <si>
    <t>SimSpan</t>
    <phoneticPr fontId="5" type="noConversion"/>
  </si>
  <si>
    <t>Dis3</t>
    <phoneticPr fontId="5" type="noConversion"/>
  </si>
  <si>
    <t>Dis4</t>
    <phoneticPr fontId="5" type="noConversion"/>
  </si>
  <si>
    <t>Dis5</t>
    <phoneticPr fontId="5" type="noConversion"/>
  </si>
  <si>
    <t>Dis6</t>
    <phoneticPr fontId="5" type="noConversion"/>
  </si>
  <si>
    <t>DisSpan</t>
    <phoneticPr fontId="5" type="noConversion"/>
  </si>
  <si>
    <t>O</t>
    <phoneticPr fontId="5" type="noConversion"/>
  </si>
  <si>
    <t>Subject</t>
    <phoneticPr fontId="5" type="noConversion"/>
  </si>
  <si>
    <t>Subject</t>
    <phoneticPr fontId="5" type="noConversion"/>
  </si>
  <si>
    <t>Dis3</t>
    <phoneticPr fontId="5" type="noConversion"/>
  </si>
  <si>
    <t>Dis4</t>
    <phoneticPr fontId="5" type="noConversion"/>
  </si>
  <si>
    <t>Dis5</t>
    <phoneticPr fontId="5" type="noConversion"/>
  </si>
  <si>
    <t>Dis6</t>
    <phoneticPr fontId="5" type="noConversion"/>
  </si>
  <si>
    <t>DisSpan</t>
    <phoneticPr fontId="5" type="noConversion"/>
  </si>
  <si>
    <t>Mean</t>
    <phoneticPr fontId="5" type="noConversion"/>
  </si>
  <si>
    <t>SD</t>
    <phoneticPr fontId="5" type="noConversion"/>
  </si>
  <si>
    <t>SE</t>
    <phoneticPr fontId="5" type="noConversion"/>
  </si>
  <si>
    <t>S</t>
    <phoneticPr fontId="5" type="noConversion"/>
  </si>
  <si>
    <t>PI</t>
    <phoneticPr fontId="5" type="noConversion"/>
  </si>
  <si>
    <r>
      <t>Partial Credit Load Scoring</t>
    </r>
    <r>
      <rPr>
        <sz val="10"/>
        <rFont val="Verdana"/>
      </rPr>
      <t xml:space="preserve"> sequential</t>
    </r>
  </si>
  <si>
    <r>
      <t>Partial Credit Load Scoring</t>
    </r>
    <r>
      <rPr>
        <sz val="10"/>
        <rFont val="Verdana"/>
      </rPr>
      <t xml:space="preserve"> sequential</t>
    </r>
  </si>
  <si>
    <t>Similar Errors</t>
  </si>
  <si>
    <t>Total Errors</t>
  </si>
  <si>
    <t>B</t>
  </si>
  <si>
    <t>Dissimilar Errors</t>
  </si>
  <si>
    <t>Total - S</t>
  </si>
  <si>
    <t>LI</t>
  </si>
  <si>
    <t>BE</t>
  </si>
  <si>
    <t>R</t>
  </si>
  <si>
    <t>WSI</t>
  </si>
  <si>
    <t>BSI</t>
  </si>
  <si>
    <t>Sim</t>
    <phoneticPr fontId="5" type="noConversion"/>
  </si>
  <si>
    <t>Dis</t>
    <phoneticPr fontId="5" type="noConversion"/>
  </si>
  <si>
    <t>facilitation</t>
    <phoneticPr fontId="5" type="noConversion"/>
  </si>
  <si>
    <t>Sim</t>
    <phoneticPr fontId="5" type="noConversion"/>
  </si>
  <si>
    <t>Dis</t>
    <phoneticPr fontId="5" type="noConversion"/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</si>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</sst>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0"/>
      <name val="Verdana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2" borderId="8" xfId="0" applyFill="1" applyBorder="1"/>
    <xf numFmtId="0" fontId="0" fillId="3" borderId="7" xfId="0" applyFill="1" applyBorder="1"/>
    <xf numFmtId="0" fontId="1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1" fillId="3" borderId="10" xfId="0" applyFont="1" applyFill="1" applyBorder="1"/>
    <xf numFmtId="0" fontId="0" fillId="0" borderId="11" xfId="0" applyFill="1" applyBorder="1"/>
    <xf numFmtId="0" fontId="1" fillId="3" borderId="12" xfId="0" applyFont="1" applyFill="1" applyBorder="1"/>
    <xf numFmtId="0" fontId="3" fillId="3" borderId="13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4" borderId="7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4" xfId="0" applyFill="1" applyBorder="1"/>
    <xf numFmtId="0" fontId="3" fillId="4" borderId="1" xfId="0" applyFont="1" applyFill="1" applyBorder="1"/>
    <xf numFmtId="0" fontId="0" fillId="5" borderId="7" xfId="0" applyFill="1" applyBorder="1"/>
    <xf numFmtId="0" fontId="4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0" fillId="5" borderId="4" xfId="0" applyFill="1" applyBorder="1"/>
    <xf numFmtId="0" fontId="3" fillId="5" borderId="1" xfId="0" applyFont="1" applyFill="1" applyBorder="1"/>
    <xf numFmtId="0" fontId="3" fillId="4" borderId="3" xfId="0" applyFont="1" applyFill="1" applyBorder="1"/>
    <xf numFmtId="0" fontId="0" fillId="5" borderId="14" xfId="0" applyFill="1" applyBorder="1"/>
    <xf numFmtId="0" fontId="0" fillId="5" borderId="2" xfId="0" applyFill="1" applyBorder="1"/>
    <xf numFmtId="0" fontId="3" fillId="5" borderId="2" xfId="0" applyFont="1" applyFill="1" applyBorder="1"/>
    <xf numFmtId="0" fontId="3" fillId="5" borderId="5" xfId="0" applyFont="1" applyFill="1" applyBorder="1"/>
    <xf numFmtId="0" fontId="8" fillId="2" borderId="1" xfId="0" applyFont="1" applyFill="1" applyBorder="1"/>
    <xf numFmtId="0" fontId="8" fillId="5" borderId="1" xfId="0" applyFont="1" applyFill="1" applyBorder="1"/>
    <xf numFmtId="0" fontId="8" fillId="3" borderId="1" xfId="0" applyFont="1" applyFill="1" applyBorder="1"/>
    <xf numFmtId="0" fontId="8" fillId="3" borderId="4" xfId="0" applyFont="1" applyFill="1" applyBorder="1"/>
    <xf numFmtId="0" fontId="0" fillId="4" borderId="14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3" fillId="4" borderId="5" xfId="0" applyFont="1" applyFill="1" applyBorder="1"/>
    <xf numFmtId="0" fontId="0" fillId="4" borderId="1" xfId="0" applyFont="1" applyFill="1" applyBorder="1"/>
    <xf numFmtId="0" fontId="8" fillId="4" borderId="1" xfId="0" applyFont="1" applyFill="1" applyBorder="1"/>
    <xf numFmtId="0" fontId="8" fillId="5" borderId="4" xfId="0" applyFont="1" applyFill="1" applyBorder="1"/>
    <xf numFmtId="0" fontId="8" fillId="4" borderId="4" xfId="0" applyFont="1" applyFill="1" applyBorder="1"/>
    <xf numFmtId="0" fontId="9" fillId="5" borderId="1" xfId="0" applyFont="1" applyFill="1" applyBorder="1"/>
    <xf numFmtId="0" fontId="9" fillId="4" borderId="1" xfId="0" applyFont="1" applyFill="1" applyBorder="1"/>
    <xf numFmtId="0" fontId="0" fillId="4" borderId="15" xfId="0" applyFill="1" applyBorder="1"/>
    <xf numFmtId="0" fontId="8" fillId="3" borderId="3" xfId="0" applyFont="1" applyFill="1" applyBorder="1"/>
    <xf numFmtId="0" fontId="8" fillId="3" borderId="13" xfId="0" applyFont="1" applyFill="1" applyBorder="1"/>
    <xf numFmtId="0" fontId="8" fillId="5" borderId="3" xfId="0" applyFont="1" applyFill="1" applyBorder="1"/>
    <xf numFmtId="0" fontId="8" fillId="4" borderId="3" xfId="0" applyFont="1" applyFill="1" applyBorder="1"/>
    <xf numFmtId="0" fontId="8" fillId="4" borderId="2" xfId="0" applyFont="1" applyFill="1" applyBorder="1"/>
    <xf numFmtId="0" fontId="0" fillId="0" borderId="0" xfId="0" applyBorder="1"/>
    <xf numFmtId="0" fontId="0" fillId="0" borderId="0" xfId="0" applyFill="1"/>
    <xf numFmtId="0" fontId="0" fillId="5" borderId="16" xfId="0" applyFill="1" applyBorder="1"/>
    <xf numFmtId="0" fontId="3" fillId="5" borderId="17" xfId="0" applyFont="1" applyFill="1" applyBorder="1"/>
    <xf numFmtId="0" fontId="8" fillId="5" borderId="16" xfId="0" applyFont="1" applyFill="1" applyBorder="1"/>
    <xf numFmtId="0" fontId="0" fillId="4" borderId="16" xfId="0" applyFill="1" applyBorder="1"/>
    <xf numFmtId="0" fontId="3" fillId="4" borderId="17" xfId="0" applyFont="1" applyFill="1" applyBorder="1"/>
    <xf numFmtId="0" fontId="8" fillId="4" borderId="16" xfId="0" applyFont="1" applyFill="1" applyBorder="1"/>
    <xf numFmtId="0" fontId="0" fillId="2" borderId="9" xfId="0" applyFill="1" applyBorder="1"/>
    <xf numFmtId="0" fontId="0" fillId="2" borderId="4" xfId="0" applyFill="1" applyBorder="1"/>
    <xf numFmtId="0" fontId="1" fillId="2" borderId="4" xfId="0" applyFont="1" applyFill="1" applyBorder="1"/>
    <xf numFmtId="0" fontId="3" fillId="3" borderId="0" xfId="0" applyFont="1" applyFill="1" applyBorder="1"/>
    <xf numFmtId="0" fontId="1" fillId="5" borderId="3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tabSelected="1" topLeftCell="X1" workbookViewId="0">
      <selection activeCell="AA23" sqref="AA23"/>
    </sheetView>
  </sheetViews>
  <sheetFormatPr defaultColWidth="11" defaultRowHeight="12.6" x14ac:dyDescent="0.2"/>
  <cols>
    <col min="1" max="1" width="8" customWidth="1"/>
    <col min="2" max="5" width="6.26953125" customWidth="1"/>
    <col min="6" max="6" width="8.7265625" customWidth="1"/>
    <col min="7" max="7" width="2.54296875" customWidth="1"/>
    <col min="8" max="8" width="7.81640625" customWidth="1"/>
    <col min="9" max="12" width="6.26953125" customWidth="1"/>
    <col min="13" max="13" width="8.1796875" customWidth="1"/>
    <col min="14" max="14" width="5.1796875" customWidth="1"/>
    <col min="15" max="15" width="8" customWidth="1"/>
    <col min="16" max="22" width="6.26953125" customWidth="1"/>
    <col min="23" max="23" width="10.453125" customWidth="1"/>
    <col min="24" max="24" width="8.26953125" customWidth="1"/>
    <col min="25" max="25" width="2.54296875" customWidth="1"/>
    <col min="26" max="26" width="8" customWidth="1"/>
    <col min="27" max="33" width="6.26953125" customWidth="1"/>
    <col min="34" max="34" width="10.453125" customWidth="1"/>
    <col min="35" max="35" width="8.54296875" customWidth="1"/>
  </cols>
  <sheetData>
    <row r="1" spans="1:35" x14ac:dyDescent="0.2">
      <c r="A1" s="26" t="s">
        <v>42</v>
      </c>
      <c r="B1" s="27"/>
      <c r="C1" s="27"/>
      <c r="D1" s="27"/>
      <c r="E1" s="27"/>
      <c r="F1" s="27"/>
      <c r="H1" s="27" t="s">
        <v>43</v>
      </c>
      <c r="I1" s="18"/>
      <c r="J1" s="18"/>
      <c r="K1" s="18"/>
      <c r="L1" s="18"/>
      <c r="M1" s="18"/>
      <c r="P1" s="34" t="s">
        <v>44</v>
      </c>
      <c r="Q1" s="34"/>
      <c r="R1" s="34"/>
      <c r="S1" s="34"/>
      <c r="T1" s="34"/>
      <c r="U1" s="34"/>
      <c r="V1" s="34"/>
      <c r="W1" s="41"/>
      <c r="X1" s="37"/>
      <c r="Z1" s="66"/>
      <c r="AA1" s="28" t="s">
        <v>47</v>
      </c>
      <c r="AB1" s="28"/>
      <c r="AC1" s="28"/>
      <c r="AD1" s="28"/>
      <c r="AE1" s="28"/>
      <c r="AF1" s="28"/>
      <c r="AG1" s="28"/>
      <c r="AH1" s="49"/>
      <c r="AI1" s="31"/>
    </row>
    <row r="2" spans="1:35" x14ac:dyDescent="0.2">
      <c r="A2" s="19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H2" s="11" t="s">
        <v>31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O2" s="39" t="s">
        <v>7</v>
      </c>
      <c r="P2" s="35" t="s">
        <v>40</v>
      </c>
      <c r="Q2" s="36" t="s">
        <v>41</v>
      </c>
      <c r="R2" s="37" t="s">
        <v>46</v>
      </c>
      <c r="S2" s="57" t="s">
        <v>49</v>
      </c>
      <c r="T2" s="57" t="s">
        <v>50</v>
      </c>
      <c r="U2" s="57" t="s">
        <v>51</v>
      </c>
      <c r="V2" s="35" t="s">
        <v>29</v>
      </c>
      <c r="W2" s="42" t="s">
        <v>45</v>
      </c>
      <c r="X2" s="37" t="s">
        <v>48</v>
      </c>
      <c r="Z2" s="33" t="s">
        <v>7</v>
      </c>
      <c r="AA2" s="29" t="s">
        <v>1</v>
      </c>
      <c r="AB2" s="30" t="s">
        <v>2</v>
      </c>
      <c r="AC2" s="31" t="s">
        <v>46</v>
      </c>
      <c r="AD2" s="58" t="s">
        <v>49</v>
      </c>
      <c r="AE2" s="58" t="s">
        <v>50</v>
      </c>
      <c r="AF2" s="58" t="s">
        <v>51</v>
      </c>
      <c r="AG2" s="29" t="s">
        <v>3</v>
      </c>
      <c r="AH2" s="50" t="s">
        <v>45</v>
      </c>
      <c r="AI2" s="53" t="s">
        <v>48</v>
      </c>
    </row>
    <row r="3" spans="1:35" x14ac:dyDescent="0.2">
      <c r="A3" s="17">
        <v>1</v>
      </c>
      <c r="B3" s="4">
        <v>9</v>
      </c>
      <c r="C3" s="4">
        <v>11</v>
      </c>
      <c r="D3" s="4">
        <v>8</v>
      </c>
      <c r="E3" s="4">
        <v>4</v>
      </c>
      <c r="F3" s="5">
        <v>0.59</v>
      </c>
      <c r="H3" s="4">
        <v>1</v>
      </c>
      <c r="I3" s="4">
        <v>9</v>
      </c>
      <c r="J3" s="4">
        <v>12</v>
      </c>
      <c r="K3" s="4">
        <v>12</v>
      </c>
      <c r="L3" s="4">
        <v>6</v>
      </c>
      <c r="M3" s="3">
        <v>0.72</v>
      </c>
      <c r="O3" s="37">
        <v>1</v>
      </c>
      <c r="P3" s="37">
        <v>13</v>
      </c>
      <c r="Q3" s="37">
        <v>1</v>
      </c>
      <c r="R3" s="37">
        <v>8</v>
      </c>
      <c r="S3" s="37">
        <v>0</v>
      </c>
      <c r="T3" s="37">
        <v>0</v>
      </c>
      <c r="U3" s="37">
        <v>0</v>
      </c>
      <c r="V3" s="37">
        <v>0</v>
      </c>
      <c r="W3" s="43">
        <f t="shared" ref="W3:W22" si="0">SUM(P3:V3)</f>
        <v>22</v>
      </c>
      <c r="X3" s="46">
        <v>9</v>
      </c>
      <c r="Z3" s="31">
        <v>1</v>
      </c>
      <c r="AA3" s="31">
        <v>9</v>
      </c>
      <c r="AB3" s="31">
        <v>2</v>
      </c>
      <c r="AC3" s="31">
        <v>4</v>
      </c>
      <c r="AD3" s="31">
        <v>0</v>
      </c>
      <c r="AE3" s="31">
        <v>0</v>
      </c>
      <c r="AF3" s="31">
        <v>0</v>
      </c>
      <c r="AG3" s="31">
        <v>0</v>
      </c>
      <c r="AH3" s="51">
        <f t="shared" ref="AH3:AH22" si="1">SUM(AA3:AG3)</f>
        <v>15</v>
      </c>
      <c r="AI3" s="54">
        <v>6</v>
      </c>
    </row>
    <row r="4" spans="1:35" x14ac:dyDescent="0.2">
      <c r="A4" s="20">
        <v>4</v>
      </c>
      <c r="B4" s="9">
        <v>9</v>
      </c>
      <c r="C4" s="9">
        <v>12</v>
      </c>
      <c r="D4" s="9">
        <v>8</v>
      </c>
      <c r="E4" s="9">
        <v>7</v>
      </c>
      <c r="F4" s="10">
        <v>0.67</v>
      </c>
      <c r="H4" s="9">
        <v>4</v>
      </c>
      <c r="I4" s="9">
        <v>9</v>
      </c>
      <c r="J4" s="9">
        <v>12</v>
      </c>
      <c r="K4" s="9">
        <v>14</v>
      </c>
      <c r="L4" s="9">
        <v>14</v>
      </c>
      <c r="M4" s="11">
        <v>0.91</v>
      </c>
      <c r="O4" s="37">
        <v>4</v>
      </c>
      <c r="P4" s="37">
        <v>10</v>
      </c>
      <c r="Q4" s="37">
        <v>0</v>
      </c>
      <c r="R4" s="37">
        <v>8</v>
      </c>
      <c r="S4" s="37">
        <v>0</v>
      </c>
      <c r="T4" s="37">
        <v>0</v>
      </c>
      <c r="U4" s="37">
        <v>0</v>
      </c>
      <c r="V4" s="37">
        <v>0</v>
      </c>
      <c r="W4" s="43">
        <f t="shared" si="0"/>
        <v>18</v>
      </c>
      <c r="X4" s="46">
        <v>8</v>
      </c>
      <c r="Z4" s="31">
        <v>4</v>
      </c>
      <c r="AA4" s="31">
        <v>0</v>
      </c>
      <c r="AB4" s="31">
        <v>1</v>
      </c>
      <c r="AC4" s="31">
        <v>2</v>
      </c>
      <c r="AD4" s="31">
        <v>0</v>
      </c>
      <c r="AE4" s="31">
        <v>1</v>
      </c>
      <c r="AF4" s="31">
        <v>0</v>
      </c>
      <c r="AG4" s="31">
        <v>0</v>
      </c>
      <c r="AH4" s="51">
        <f t="shared" si="1"/>
        <v>4</v>
      </c>
      <c r="AI4" s="54">
        <v>4</v>
      </c>
    </row>
    <row r="5" spans="1:35" x14ac:dyDescent="0.2">
      <c r="A5" s="17">
        <v>7</v>
      </c>
      <c r="B5" s="4">
        <v>9</v>
      </c>
      <c r="C5" s="4">
        <v>11</v>
      </c>
      <c r="D5" s="4">
        <v>7</v>
      </c>
      <c r="E5" s="4">
        <v>7</v>
      </c>
      <c r="F5" s="5">
        <v>0.63</v>
      </c>
      <c r="H5" s="4">
        <v>7</v>
      </c>
      <c r="I5" s="4">
        <v>9</v>
      </c>
      <c r="J5" s="4">
        <v>12</v>
      </c>
      <c r="K5" s="4">
        <v>14</v>
      </c>
      <c r="L5" s="4">
        <v>12</v>
      </c>
      <c r="M5" s="3">
        <v>0.87</v>
      </c>
      <c r="O5" s="37">
        <v>7</v>
      </c>
      <c r="P5" s="37">
        <v>10</v>
      </c>
      <c r="Q5" s="37">
        <v>2</v>
      </c>
      <c r="R5" s="37">
        <v>8</v>
      </c>
      <c r="S5" s="37">
        <v>0</v>
      </c>
      <c r="T5" s="37">
        <v>0</v>
      </c>
      <c r="U5" s="37">
        <v>1</v>
      </c>
      <c r="V5" s="37">
        <v>0</v>
      </c>
      <c r="W5" s="43">
        <f t="shared" si="0"/>
        <v>21</v>
      </c>
      <c r="X5" s="46">
        <v>11</v>
      </c>
      <c r="Z5" s="31">
        <v>7</v>
      </c>
      <c r="AA5" s="31">
        <v>1</v>
      </c>
      <c r="AB5" s="31">
        <v>1</v>
      </c>
      <c r="AC5" s="31">
        <v>4</v>
      </c>
      <c r="AD5" s="31">
        <v>0</v>
      </c>
      <c r="AE5" s="31">
        <v>0</v>
      </c>
      <c r="AF5" s="31">
        <v>1</v>
      </c>
      <c r="AG5" s="31">
        <v>0</v>
      </c>
      <c r="AH5" s="51">
        <f t="shared" si="1"/>
        <v>7</v>
      </c>
      <c r="AI5" s="54">
        <v>6</v>
      </c>
    </row>
    <row r="6" spans="1:35" x14ac:dyDescent="0.2">
      <c r="A6" s="20">
        <v>10</v>
      </c>
      <c r="B6" s="9">
        <v>9</v>
      </c>
      <c r="C6" s="9">
        <v>12</v>
      </c>
      <c r="D6" s="9">
        <v>9</v>
      </c>
      <c r="E6" s="9">
        <v>4</v>
      </c>
      <c r="F6" s="10">
        <v>0.63</v>
      </c>
      <c r="H6" s="9">
        <v>10</v>
      </c>
      <c r="I6" s="9">
        <v>9</v>
      </c>
      <c r="J6" s="9">
        <v>12</v>
      </c>
      <c r="K6" s="9">
        <v>14</v>
      </c>
      <c r="L6" s="9">
        <v>16</v>
      </c>
      <c r="M6" s="11">
        <v>0.94</v>
      </c>
      <c r="O6" s="37">
        <v>10</v>
      </c>
      <c r="P6" s="37">
        <v>12</v>
      </c>
      <c r="Q6" s="37">
        <v>0</v>
      </c>
      <c r="R6" s="37">
        <v>8</v>
      </c>
      <c r="S6" s="37">
        <v>0</v>
      </c>
      <c r="T6" s="37">
        <v>0</v>
      </c>
      <c r="U6" s="37">
        <v>0</v>
      </c>
      <c r="V6" s="37">
        <v>2</v>
      </c>
      <c r="W6" s="43">
        <f t="shared" si="0"/>
        <v>22</v>
      </c>
      <c r="X6" s="46">
        <v>10</v>
      </c>
      <c r="Z6" s="31">
        <v>10</v>
      </c>
      <c r="AA6" s="31">
        <v>1</v>
      </c>
      <c r="AB6" s="59">
        <v>0</v>
      </c>
      <c r="AC6" s="31">
        <v>1</v>
      </c>
      <c r="AD6" s="31">
        <v>1</v>
      </c>
      <c r="AE6" s="31">
        <v>0</v>
      </c>
      <c r="AF6" s="31">
        <v>0</v>
      </c>
      <c r="AG6" s="31">
        <v>0</v>
      </c>
      <c r="AH6" s="51">
        <f t="shared" si="1"/>
        <v>3</v>
      </c>
      <c r="AI6" s="54">
        <v>2</v>
      </c>
    </row>
    <row r="7" spans="1:35" x14ac:dyDescent="0.2">
      <c r="A7" s="17">
        <v>13</v>
      </c>
      <c r="B7" s="4">
        <v>9</v>
      </c>
      <c r="C7" s="4">
        <v>10</v>
      </c>
      <c r="D7" s="4">
        <v>2</v>
      </c>
      <c r="E7" s="4">
        <v>4</v>
      </c>
      <c r="F7" s="5">
        <v>0.46</v>
      </c>
      <c r="H7" s="4">
        <v>13</v>
      </c>
      <c r="I7" s="4">
        <v>9</v>
      </c>
      <c r="J7" s="4">
        <v>10</v>
      </c>
      <c r="K7" s="4">
        <v>9</v>
      </c>
      <c r="L7" s="4">
        <v>8</v>
      </c>
      <c r="M7" s="3">
        <v>0.67</v>
      </c>
      <c r="O7" s="37">
        <v>13</v>
      </c>
      <c r="P7" s="37">
        <v>14</v>
      </c>
      <c r="Q7" s="37">
        <v>0</v>
      </c>
      <c r="R7" s="37">
        <v>14</v>
      </c>
      <c r="S7" s="37">
        <v>0</v>
      </c>
      <c r="T7" s="37">
        <v>1</v>
      </c>
      <c r="U7" s="37">
        <v>0</v>
      </c>
      <c r="V7" s="37">
        <v>0</v>
      </c>
      <c r="W7" s="43">
        <f t="shared" si="0"/>
        <v>29</v>
      </c>
      <c r="X7" s="46">
        <v>15</v>
      </c>
      <c r="Z7" s="31">
        <v>13</v>
      </c>
      <c r="AA7" s="31">
        <v>11</v>
      </c>
      <c r="AB7" s="31">
        <v>1</v>
      </c>
      <c r="AC7" s="31">
        <v>4</v>
      </c>
      <c r="AD7" s="31">
        <v>1</v>
      </c>
      <c r="AE7" s="31">
        <v>0</v>
      </c>
      <c r="AF7" s="31">
        <v>0</v>
      </c>
      <c r="AG7" s="31">
        <v>1</v>
      </c>
      <c r="AH7" s="51">
        <f t="shared" si="1"/>
        <v>18</v>
      </c>
      <c r="AI7" s="54">
        <v>7</v>
      </c>
    </row>
    <row r="8" spans="1:35" x14ac:dyDescent="0.2">
      <c r="A8" s="20">
        <v>16</v>
      </c>
      <c r="B8" s="9">
        <v>7</v>
      </c>
      <c r="C8" s="9">
        <v>10</v>
      </c>
      <c r="D8" s="9">
        <v>6</v>
      </c>
      <c r="E8" s="9">
        <v>11</v>
      </c>
      <c r="F8" s="10">
        <v>0.63</v>
      </c>
      <c r="H8" s="9">
        <v>16</v>
      </c>
      <c r="I8" s="9">
        <v>9</v>
      </c>
      <c r="J8" s="9">
        <v>10</v>
      </c>
      <c r="K8" s="9">
        <v>11</v>
      </c>
      <c r="L8" s="9">
        <v>6</v>
      </c>
      <c r="M8" s="11">
        <v>0.67</v>
      </c>
      <c r="O8" s="37">
        <v>16</v>
      </c>
      <c r="P8" s="37">
        <v>12</v>
      </c>
      <c r="Q8" s="37">
        <v>2</v>
      </c>
      <c r="R8" s="37">
        <v>6</v>
      </c>
      <c r="S8" s="37">
        <v>0</v>
      </c>
      <c r="T8" s="37">
        <v>0</v>
      </c>
      <c r="U8" s="37">
        <v>0</v>
      </c>
      <c r="V8" s="37">
        <v>0</v>
      </c>
      <c r="W8" s="43">
        <f t="shared" si="0"/>
        <v>20</v>
      </c>
      <c r="X8" s="46">
        <v>8</v>
      </c>
      <c r="Z8" s="31">
        <v>16</v>
      </c>
      <c r="AA8" s="31">
        <v>7</v>
      </c>
      <c r="AB8" s="31">
        <v>0</v>
      </c>
      <c r="AC8" s="31">
        <v>6</v>
      </c>
      <c r="AD8" s="31">
        <v>5</v>
      </c>
      <c r="AE8" s="31">
        <v>0</v>
      </c>
      <c r="AF8" s="31">
        <v>0</v>
      </c>
      <c r="AG8" s="31">
        <v>0</v>
      </c>
      <c r="AH8" s="51">
        <f t="shared" si="1"/>
        <v>18</v>
      </c>
      <c r="AI8" s="54">
        <v>11</v>
      </c>
    </row>
    <row r="9" spans="1:35" x14ac:dyDescent="0.2">
      <c r="A9" s="17">
        <v>19</v>
      </c>
      <c r="B9" s="4">
        <v>9</v>
      </c>
      <c r="C9" s="4">
        <v>12</v>
      </c>
      <c r="D9" s="4">
        <v>8</v>
      </c>
      <c r="E9" s="4">
        <v>6</v>
      </c>
      <c r="F9" s="5">
        <v>0.65</v>
      </c>
      <c r="H9" s="4">
        <v>19</v>
      </c>
      <c r="I9" s="4">
        <v>9</v>
      </c>
      <c r="J9" s="4">
        <v>12</v>
      </c>
      <c r="K9" s="4">
        <v>12</v>
      </c>
      <c r="L9" s="4">
        <v>5</v>
      </c>
      <c r="M9" s="3">
        <v>0.7</v>
      </c>
      <c r="O9" s="37">
        <v>19</v>
      </c>
      <c r="P9" s="37">
        <v>12</v>
      </c>
      <c r="Q9" s="37">
        <v>2</v>
      </c>
      <c r="R9" s="37">
        <v>5</v>
      </c>
      <c r="S9" s="37">
        <v>0</v>
      </c>
      <c r="T9" s="37">
        <v>0</v>
      </c>
      <c r="U9" s="37">
        <v>0</v>
      </c>
      <c r="V9" s="37">
        <v>0</v>
      </c>
      <c r="W9" s="43">
        <f t="shared" si="0"/>
        <v>19</v>
      </c>
      <c r="X9" s="46">
        <v>7</v>
      </c>
      <c r="Z9" s="31">
        <v>19</v>
      </c>
      <c r="AA9" s="31">
        <v>6</v>
      </c>
      <c r="AB9" s="31">
        <v>2</v>
      </c>
      <c r="AC9" s="31">
        <v>4</v>
      </c>
      <c r="AD9" s="31">
        <v>0</v>
      </c>
      <c r="AE9" s="31">
        <v>3</v>
      </c>
      <c r="AF9" s="31">
        <v>0</v>
      </c>
      <c r="AG9" s="31">
        <v>0</v>
      </c>
      <c r="AH9" s="51">
        <f t="shared" si="1"/>
        <v>15</v>
      </c>
      <c r="AI9" s="54">
        <v>9</v>
      </c>
    </row>
    <row r="10" spans="1:35" x14ac:dyDescent="0.2">
      <c r="A10" s="20">
        <v>22</v>
      </c>
      <c r="B10" s="9">
        <v>9</v>
      </c>
      <c r="C10" s="9">
        <v>8</v>
      </c>
      <c r="D10" s="9">
        <v>6</v>
      </c>
      <c r="E10" s="9">
        <v>5</v>
      </c>
      <c r="F10" s="10">
        <v>0.52</v>
      </c>
      <c r="H10" s="9">
        <v>22</v>
      </c>
      <c r="I10" s="9">
        <v>9</v>
      </c>
      <c r="J10" s="9">
        <v>12</v>
      </c>
      <c r="K10" s="9">
        <v>11</v>
      </c>
      <c r="L10" s="9">
        <v>6</v>
      </c>
      <c r="M10" s="11">
        <v>0.7</v>
      </c>
      <c r="O10" s="37">
        <v>22</v>
      </c>
      <c r="P10" s="37">
        <v>16</v>
      </c>
      <c r="Q10" s="37">
        <v>1</v>
      </c>
      <c r="R10" s="37">
        <v>9</v>
      </c>
      <c r="S10" s="37">
        <v>0</v>
      </c>
      <c r="T10" s="37">
        <v>0</v>
      </c>
      <c r="U10" s="37">
        <v>0</v>
      </c>
      <c r="V10" s="37">
        <v>1</v>
      </c>
      <c r="W10" s="43">
        <f t="shared" si="0"/>
        <v>27</v>
      </c>
      <c r="X10" s="46">
        <v>11</v>
      </c>
      <c r="Z10" s="31">
        <v>22</v>
      </c>
      <c r="AA10" s="31">
        <v>8</v>
      </c>
      <c r="AB10" s="31">
        <v>1</v>
      </c>
      <c r="AC10" s="31">
        <v>6</v>
      </c>
      <c r="AD10" s="31">
        <v>1</v>
      </c>
      <c r="AE10" s="31">
        <v>0</v>
      </c>
      <c r="AF10" s="31">
        <v>0</v>
      </c>
      <c r="AG10" s="31">
        <v>0</v>
      </c>
      <c r="AH10" s="51">
        <f t="shared" si="1"/>
        <v>16</v>
      </c>
      <c r="AI10" s="54">
        <v>8</v>
      </c>
    </row>
    <row r="11" spans="1:35" x14ac:dyDescent="0.2">
      <c r="A11" s="17">
        <v>25</v>
      </c>
      <c r="B11" s="4">
        <v>9</v>
      </c>
      <c r="C11" s="4">
        <v>11</v>
      </c>
      <c r="D11" s="4">
        <v>13</v>
      </c>
      <c r="E11" s="4">
        <v>9</v>
      </c>
      <c r="F11" s="5">
        <v>0.78</v>
      </c>
      <c r="H11" s="4">
        <v>25</v>
      </c>
      <c r="I11" s="4">
        <v>9</v>
      </c>
      <c r="J11" s="4">
        <v>12</v>
      </c>
      <c r="K11" s="4">
        <v>15</v>
      </c>
      <c r="L11" s="4">
        <v>13</v>
      </c>
      <c r="M11" s="3">
        <v>0.91</v>
      </c>
      <c r="O11" s="37">
        <v>25</v>
      </c>
      <c r="P11" s="37">
        <v>8</v>
      </c>
      <c r="Q11" s="37">
        <v>0</v>
      </c>
      <c r="R11" s="37">
        <v>2</v>
      </c>
      <c r="S11" s="37">
        <v>0</v>
      </c>
      <c r="T11" s="37">
        <v>0</v>
      </c>
      <c r="U11" s="37">
        <v>0</v>
      </c>
      <c r="V11" s="37">
        <v>1</v>
      </c>
      <c r="W11" s="43">
        <f t="shared" si="0"/>
        <v>11</v>
      </c>
      <c r="X11" s="46">
        <v>2</v>
      </c>
      <c r="Z11" s="31">
        <v>25</v>
      </c>
      <c r="AA11" s="31">
        <v>2</v>
      </c>
      <c r="AB11" s="31">
        <v>0</v>
      </c>
      <c r="AC11" s="31">
        <v>1</v>
      </c>
      <c r="AD11" s="31">
        <v>1</v>
      </c>
      <c r="AE11" s="31">
        <v>1</v>
      </c>
      <c r="AF11" s="31">
        <v>0</v>
      </c>
      <c r="AG11" s="31">
        <v>0</v>
      </c>
      <c r="AH11" s="51">
        <f t="shared" si="1"/>
        <v>5</v>
      </c>
      <c r="AI11" s="54">
        <v>3</v>
      </c>
    </row>
    <row r="12" spans="1:35" x14ac:dyDescent="0.2">
      <c r="A12" s="20">
        <v>28</v>
      </c>
      <c r="B12" s="9">
        <v>9</v>
      </c>
      <c r="C12" s="9">
        <v>12</v>
      </c>
      <c r="D12" s="9">
        <v>10</v>
      </c>
      <c r="E12" s="9">
        <v>9</v>
      </c>
      <c r="F12" s="10">
        <v>0.74</v>
      </c>
      <c r="H12" s="9">
        <v>28</v>
      </c>
      <c r="I12" s="9">
        <v>9</v>
      </c>
      <c r="J12" s="9">
        <v>12</v>
      </c>
      <c r="K12" s="9">
        <v>15</v>
      </c>
      <c r="L12" s="9">
        <v>12</v>
      </c>
      <c r="M12" s="11">
        <v>0.89</v>
      </c>
      <c r="O12" s="37">
        <v>28</v>
      </c>
      <c r="P12" s="37">
        <v>8</v>
      </c>
      <c r="Q12" s="37">
        <v>0</v>
      </c>
      <c r="R12" s="37">
        <v>5</v>
      </c>
      <c r="S12" s="37">
        <v>0</v>
      </c>
      <c r="T12" s="37">
        <v>1</v>
      </c>
      <c r="U12" s="37">
        <v>0</v>
      </c>
      <c r="V12" s="37">
        <v>0</v>
      </c>
      <c r="W12" s="43">
        <f t="shared" si="0"/>
        <v>14</v>
      </c>
      <c r="X12" s="46">
        <v>6</v>
      </c>
      <c r="Z12" s="31">
        <v>28</v>
      </c>
      <c r="AA12" s="31">
        <v>1</v>
      </c>
      <c r="AB12" s="31">
        <v>1</v>
      </c>
      <c r="AC12" s="31">
        <v>1</v>
      </c>
      <c r="AD12" s="31">
        <v>1</v>
      </c>
      <c r="AE12" s="31">
        <v>2</v>
      </c>
      <c r="AF12" s="31">
        <v>0</v>
      </c>
      <c r="AG12" s="31">
        <v>0</v>
      </c>
      <c r="AH12" s="51">
        <f t="shared" si="1"/>
        <v>6</v>
      </c>
      <c r="AI12" s="54">
        <v>5</v>
      </c>
    </row>
    <row r="13" spans="1:35" x14ac:dyDescent="0.2">
      <c r="A13" s="17">
        <v>31</v>
      </c>
      <c r="B13" s="4">
        <v>8</v>
      </c>
      <c r="C13" s="4">
        <v>6</v>
      </c>
      <c r="D13" s="4">
        <v>5</v>
      </c>
      <c r="E13" s="4">
        <v>5</v>
      </c>
      <c r="F13" s="5">
        <v>0.44</v>
      </c>
      <c r="H13" s="4">
        <v>31</v>
      </c>
      <c r="I13" s="4">
        <v>9</v>
      </c>
      <c r="J13" s="4">
        <v>10</v>
      </c>
      <c r="K13" s="4">
        <v>10</v>
      </c>
      <c r="L13" s="4">
        <v>5</v>
      </c>
      <c r="M13" s="3">
        <v>0.63</v>
      </c>
      <c r="O13" s="37">
        <v>31</v>
      </c>
      <c r="P13" s="37">
        <v>19</v>
      </c>
      <c r="Q13" s="37">
        <v>1</v>
      </c>
      <c r="R13" s="37">
        <v>10</v>
      </c>
      <c r="S13" s="37">
        <v>0</v>
      </c>
      <c r="T13" s="37">
        <v>0</v>
      </c>
      <c r="U13" s="37">
        <v>0</v>
      </c>
      <c r="V13" s="37">
        <v>0</v>
      </c>
      <c r="W13" s="43">
        <f t="shared" si="0"/>
        <v>30</v>
      </c>
      <c r="X13" s="46">
        <v>11</v>
      </c>
      <c r="Z13" s="31">
        <v>31</v>
      </c>
      <c r="AA13" s="31">
        <v>11</v>
      </c>
      <c r="AB13" s="31">
        <v>1</v>
      </c>
      <c r="AC13" s="31">
        <v>6</v>
      </c>
      <c r="AD13" s="31">
        <v>0</v>
      </c>
      <c r="AE13" s="31">
        <v>1</v>
      </c>
      <c r="AF13" s="31">
        <v>0</v>
      </c>
      <c r="AG13" s="31">
        <v>0</v>
      </c>
      <c r="AH13" s="51">
        <f t="shared" si="1"/>
        <v>19</v>
      </c>
      <c r="AI13" s="54">
        <v>8</v>
      </c>
    </row>
    <row r="14" spans="1:35" x14ac:dyDescent="0.2">
      <c r="A14" s="20">
        <v>34</v>
      </c>
      <c r="B14" s="9">
        <v>9</v>
      </c>
      <c r="C14" s="9">
        <v>12</v>
      </c>
      <c r="D14" s="9">
        <v>9</v>
      </c>
      <c r="E14" s="9">
        <v>7</v>
      </c>
      <c r="F14" s="10">
        <v>0.69</v>
      </c>
      <c r="H14" s="9">
        <v>34</v>
      </c>
      <c r="I14" s="9">
        <v>9</v>
      </c>
      <c r="J14" s="9">
        <v>12</v>
      </c>
      <c r="K14" s="9">
        <v>15</v>
      </c>
      <c r="L14" s="9">
        <v>13</v>
      </c>
      <c r="M14" s="11">
        <v>0.91</v>
      </c>
      <c r="O14" s="37">
        <v>34</v>
      </c>
      <c r="P14" s="37">
        <v>9</v>
      </c>
      <c r="Q14" s="37">
        <v>1</v>
      </c>
      <c r="R14" s="37">
        <v>6</v>
      </c>
      <c r="S14" s="37">
        <v>0</v>
      </c>
      <c r="T14" s="37">
        <v>0</v>
      </c>
      <c r="U14" s="37">
        <v>0</v>
      </c>
      <c r="V14" s="37">
        <v>1</v>
      </c>
      <c r="W14" s="43">
        <f t="shared" si="0"/>
        <v>17</v>
      </c>
      <c r="X14" s="46">
        <v>8</v>
      </c>
      <c r="Z14" s="31">
        <v>34</v>
      </c>
      <c r="AA14" s="31">
        <v>2</v>
      </c>
      <c r="AB14" s="31">
        <v>0</v>
      </c>
      <c r="AC14" s="31">
        <v>2</v>
      </c>
      <c r="AD14" s="31">
        <v>0</v>
      </c>
      <c r="AE14" s="31">
        <v>0</v>
      </c>
      <c r="AF14" s="31">
        <v>1</v>
      </c>
      <c r="AG14" s="31">
        <v>0</v>
      </c>
      <c r="AH14" s="51">
        <f t="shared" si="1"/>
        <v>5</v>
      </c>
      <c r="AI14" s="54">
        <v>3</v>
      </c>
    </row>
    <row r="15" spans="1:35" x14ac:dyDescent="0.2">
      <c r="A15" s="17">
        <v>37</v>
      </c>
      <c r="B15" s="4">
        <v>9</v>
      </c>
      <c r="C15" s="4">
        <v>12</v>
      </c>
      <c r="D15" s="4">
        <v>4</v>
      </c>
      <c r="E15" s="4">
        <v>7</v>
      </c>
      <c r="F15" s="5">
        <v>0.59</v>
      </c>
      <c r="H15" s="4">
        <v>37</v>
      </c>
      <c r="I15" s="4">
        <v>9</v>
      </c>
      <c r="J15" s="4">
        <v>12</v>
      </c>
      <c r="K15" s="4">
        <v>15</v>
      </c>
      <c r="L15" s="4">
        <v>15</v>
      </c>
      <c r="M15" s="3">
        <v>0.94</v>
      </c>
      <c r="O15" s="37">
        <v>37</v>
      </c>
      <c r="P15" s="37">
        <v>13</v>
      </c>
      <c r="Q15" s="37">
        <v>0</v>
      </c>
      <c r="R15" s="37">
        <v>6</v>
      </c>
      <c r="S15" s="37">
        <v>0</v>
      </c>
      <c r="T15" s="37">
        <v>0</v>
      </c>
      <c r="U15" s="37">
        <v>3</v>
      </c>
      <c r="V15" s="37">
        <v>0</v>
      </c>
      <c r="W15" s="43">
        <f t="shared" si="0"/>
        <v>22</v>
      </c>
      <c r="X15" s="46">
        <v>9</v>
      </c>
      <c r="Z15" s="31">
        <v>37</v>
      </c>
      <c r="AA15" s="31">
        <v>0</v>
      </c>
      <c r="AB15" s="31">
        <v>0</v>
      </c>
      <c r="AC15" s="31">
        <v>1</v>
      </c>
      <c r="AD15" s="31">
        <v>2</v>
      </c>
      <c r="AE15" s="31">
        <v>0</v>
      </c>
      <c r="AF15" s="31">
        <v>0</v>
      </c>
      <c r="AG15" s="31">
        <v>0</v>
      </c>
      <c r="AH15" s="51">
        <f t="shared" si="1"/>
        <v>3</v>
      </c>
      <c r="AI15" s="54">
        <v>3</v>
      </c>
    </row>
    <row r="16" spans="1:35" x14ac:dyDescent="0.2">
      <c r="A16" s="20">
        <v>40</v>
      </c>
      <c r="B16" s="9">
        <v>9</v>
      </c>
      <c r="C16" s="9">
        <v>12</v>
      </c>
      <c r="D16" s="9">
        <v>5</v>
      </c>
      <c r="E16" s="9">
        <v>3</v>
      </c>
      <c r="F16" s="10">
        <v>0.54</v>
      </c>
      <c r="H16" s="9">
        <v>40</v>
      </c>
      <c r="I16" s="9">
        <v>9</v>
      </c>
      <c r="J16" s="9">
        <v>12</v>
      </c>
      <c r="K16" s="9">
        <v>15</v>
      </c>
      <c r="L16" s="9">
        <v>9</v>
      </c>
      <c r="M16" s="11">
        <v>0.83</v>
      </c>
      <c r="O16" s="37">
        <v>40</v>
      </c>
      <c r="P16" s="37">
        <v>18</v>
      </c>
      <c r="Q16" s="37">
        <v>0</v>
      </c>
      <c r="R16" s="37">
        <v>7</v>
      </c>
      <c r="S16" s="37">
        <v>0</v>
      </c>
      <c r="T16" s="37">
        <v>0</v>
      </c>
      <c r="U16" s="37">
        <v>0</v>
      </c>
      <c r="V16" s="37">
        <v>0</v>
      </c>
      <c r="W16" s="43">
        <f t="shared" si="0"/>
        <v>25</v>
      </c>
      <c r="X16" s="46">
        <v>7</v>
      </c>
      <c r="Z16" s="31">
        <v>40</v>
      </c>
      <c r="AA16" s="31">
        <v>4</v>
      </c>
      <c r="AB16" s="31">
        <v>0</v>
      </c>
      <c r="AC16" s="31">
        <v>5</v>
      </c>
      <c r="AD16" s="31">
        <v>0</v>
      </c>
      <c r="AE16" s="31">
        <v>0</v>
      </c>
      <c r="AF16" s="31">
        <v>0</v>
      </c>
      <c r="AG16" s="31">
        <v>0</v>
      </c>
      <c r="AH16" s="51">
        <f t="shared" si="1"/>
        <v>9</v>
      </c>
      <c r="AI16" s="54">
        <v>5</v>
      </c>
    </row>
    <row r="17" spans="1:35" x14ac:dyDescent="0.2">
      <c r="A17" s="17">
        <v>43</v>
      </c>
      <c r="B17" s="4">
        <v>9</v>
      </c>
      <c r="C17" s="4">
        <v>11</v>
      </c>
      <c r="D17" s="4">
        <v>15</v>
      </c>
      <c r="E17" s="4">
        <v>8</v>
      </c>
      <c r="F17" s="5">
        <v>0.8</v>
      </c>
      <c r="H17" s="4">
        <v>43</v>
      </c>
      <c r="I17" s="4">
        <v>9</v>
      </c>
      <c r="J17" s="4">
        <v>12</v>
      </c>
      <c r="K17" s="4">
        <v>9</v>
      </c>
      <c r="L17" s="4">
        <v>12</v>
      </c>
      <c r="M17" s="3">
        <v>0.78</v>
      </c>
      <c r="O17" s="37">
        <v>43</v>
      </c>
      <c r="P17" s="37">
        <v>6</v>
      </c>
      <c r="Q17" s="37">
        <v>0</v>
      </c>
      <c r="R17" s="37">
        <v>3</v>
      </c>
      <c r="S17" s="37">
        <v>0</v>
      </c>
      <c r="T17" s="37">
        <v>1</v>
      </c>
      <c r="U17" s="37">
        <v>1</v>
      </c>
      <c r="V17" s="37">
        <v>0</v>
      </c>
      <c r="W17" s="43">
        <f t="shared" si="0"/>
        <v>11</v>
      </c>
      <c r="X17" s="46">
        <v>5</v>
      </c>
      <c r="Z17" s="31">
        <v>43</v>
      </c>
      <c r="AA17" s="31">
        <v>8</v>
      </c>
      <c r="AB17" s="31">
        <v>0</v>
      </c>
      <c r="AC17" s="31">
        <v>4</v>
      </c>
      <c r="AD17" s="31">
        <v>0</v>
      </c>
      <c r="AE17" s="31">
        <v>0</v>
      </c>
      <c r="AF17" s="31">
        <v>0</v>
      </c>
      <c r="AG17" s="31">
        <v>0</v>
      </c>
      <c r="AH17" s="51">
        <f t="shared" si="1"/>
        <v>12</v>
      </c>
      <c r="AI17" s="54">
        <v>4</v>
      </c>
    </row>
    <row r="18" spans="1:35" x14ac:dyDescent="0.2">
      <c r="A18" s="20">
        <v>46</v>
      </c>
      <c r="B18" s="9">
        <v>9</v>
      </c>
      <c r="C18" s="9">
        <v>10</v>
      </c>
      <c r="D18" s="9">
        <v>6</v>
      </c>
      <c r="E18" s="9">
        <v>5</v>
      </c>
      <c r="F18" s="10">
        <v>0.56000000000000005</v>
      </c>
      <c r="H18" s="9">
        <v>46</v>
      </c>
      <c r="I18" s="9">
        <v>9</v>
      </c>
      <c r="J18" s="9">
        <v>12</v>
      </c>
      <c r="K18" s="9">
        <v>12</v>
      </c>
      <c r="L18" s="9">
        <v>5</v>
      </c>
      <c r="M18" s="11">
        <v>0.7</v>
      </c>
      <c r="O18" s="37">
        <v>46</v>
      </c>
      <c r="P18" s="37">
        <v>8</v>
      </c>
      <c r="Q18" s="37">
        <v>4</v>
      </c>
      <c r="R18" s="37">
        <v>10</v>
      </c>
      <c r="S18" s="37">
        <v>0</v>
      </c>
      <c r="T18" s="37">
        <v>1</v>
      </c>
      <c r="U18" s="37">
        <v>1</v>
      </c>
      <c r="V18" s="37">
        <v>0</v>
      </c>
      <c r="W18" s="43">
        <f t="shared" si="0"/>
        <v>24</v>
      </c>
      <c r="X18" s="46">
        <v>16</v>
      </c>
      <c r="Z18" s="31">
        <v>46</v>
      </c>
      <c r="AA18" s="31">
        <v>4</v>
      </c>
      <c r="AB18" s="31">
        <v>2</v>
      </c>
      <c r="AC18" s="31">
        <v>7</v>
      </c>
      <c r="AD18" s="31">
        <v>3</v>
      </c>
      <c r="AE18" s="31">
        <v>0</v>
      </c>
      <c r="AF18" s="31">
        <v>0</v>
      </c>
      <c r="AG18" s="31">
        <v>0</v>
      </c>
      <c r="AH18" s="51">
        <f t="shared" si="1"/>
        <v>16</v>
      </c>
      <c r="AI18" s="54">
        <v>12</v>
      </c>
    </row>
    <row r="19" spans="1:35" x14ac:dyDescent="0.2">
      <c r="A19" s="17">
        <v>49</v>
      </c>
      <c r="B19" s="4">
        <v>9</v>
      </c>
      <c r="C19" s="4">
        <v>7</v>
      </c>
      <c r="D19" s="4">
        <v>5</v>
      </c>
      <c r="E19" s="4">
        <v>4</v>
      </c>
      <c r="F19" s="5">
        <v>0.46</v>
      </c>
      <c r="H19" s="4">
        <v>49</v>
      </c>
      <c r="I19" s="4">
        <v>9</v>
      </c>
      <c r="J19" s="4">
        <v>12</v>
      </c>
      <c r="K19" s="4">
        <v>10</v>
      </c>
      <c r="L19" s="4">
        <v>6</v>
      </c>
      <c r="M19" s="3">
        <v>0.69</v>
      </c>
      <c r="O19" s="37">
        <v>49</v>
      </c>
      <c r="P19" s="37">
        <v>21</v>
      </c>
      <c r="Q19" s="37">
        <v>2</v>
      </c>
      <c r="R19" s="37">
        <v>5</v>
      </c>
      <c r="S19" s="37">
        <v>0</v>
      </c>
      <c r="T19" s="37">
        <v>0</v>
      </c>
      <c r="U19" s="37">
        <v>1</v>
      </c>
      <c r="V19" s="37">
        <v>0</v>
      </c>
      <c r="W19" s="43">
        <f t="shared" si="0"/>
        <v>29</v>
      </c>
      <c r="X19" s="46">
        <v>8</v>
      </c>
      <c r="Z19" s="31">
        <v>49</v>
      </c>
      <c r="AA19" s="31">
        <v>7</v>
      </c>
      <c r="AB19" s="31">
        <v>0</v>
      </c>
      <c r="AC19" s="31">
        <v>10</v>
      </c>
      <c r="AD19" s="31">
        <v>0</v>
      </c>
      <c r="AE19" s="31">
        <v>0</v>
      </c>
      <c r="AF19" s="31">
        <v>0</v>
      </c>
      <c r="AG19" s="31">
        <v>0</v>
      </c>
      <c r="AH19" s="51">
        <f t="shared" si="1"/>
        <v>17</v>
      </c>
      <c r="AI19" s="54">
        <v>10</v>
      </c>
    </row>
    <row r="20" spans="1:35" x14ac:dyDescent="0.2">
      <c r="A20" s="20">
        <v>52</v>
      </c>
      <c r="B20" s="9">
        <v>9</v>
      </c>
      <c r="C20" s="9">
        <v>11</v>
      </c>
      <c r="D20" s="9">
        <v>8</v>
      </c>
      <c r="E20" s="9">
        <v>7</v>
      </c>
      <c r="F20" s="10">
        <v>0.65</v>
      </c>
      <c r="H20" s="9">
        <v>52</v>
      </c>
      <c r="I20" s="9">
        <v>9</v>
      </c>
      <c r="J20" s="9">
        <v>12</v>
      </c>
      <c r="K20" s="9">
        <v>15</v>
      </c>
      <c r="L20" s="9">
        <v>10</v>
      </c>
      <c r="M20" s="11">
        <v>0.85</v>
      </c>
      <c r="O20" s="37">
        <v>52</v>
      </c>
      <c r="P20" s="37">
        <v>8</v>
      </c>
      <c r="Q20" s="37">
        <v>3</v>
      </c>
      <c r="R20" s="37">
        <v>6</v>
      </c>
      <c r="S20" s="37">
        <v>0</v>
      </c>
      <c r="T20" s="37">
        <v>1</v>
      </c>
      <c r="U20" s="37">
        <v>0</v>
      </c>
      <c r="V20" s="37">
        <v>0</v>
      </c>
      <c r="W20" s="43">
        <f t="shared" si="0"/>
        <v>18</v>
      </c>
      <c r="X20" s="46">
        <v>10</v>
      </c>
      <c r="Z20" s="31">
        <v>52</v>
      </c>
      <c r="AA20" s="31">
        <v>6</v>
      </c>
      <c r="AB20" s="31">
        <v>2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51">
        <f t="shared" si="1"/>
        <v>8</v>
      </c>
      <c r="AI20" s="54">
        <v>2</v>
      </c>
    </row>
    <row r="21" spans="1:35" x14ac:dyDescent="0.2">
      <c r="A21" s="17">
        <v>55</v>
      </c>
      <c r="B21" s="4">
        <v>9</v>
      </c>
      <c r="C21" s="4">
        <v>12</v>
      </c>
      <c r="D21" s="4">
        <v>5</v>
      </c>
      <c r="E21" s="4">
        <v>6</v>
      </c>
      <c r="F21" s="5">
        <v>0.59</v>
      </c>
      <c r="H21" s="4">
        <v>55</v>
      </c>
      <c r="I21" s="4">
        <v>9</v>
      </c>
      <c r="J21" s="4">
        <v>12</v>
      </c>
      <c r="K21" s="4">
        <v>12</v>
      </c>
      <c r="L21" s="4">
        <v>10</v>
      </c>
      <c r="M21" s="3">
        <v>0.8</v>
      </c>
      <c r="O21" s="37">
        <v>55</v>
      </c>
      <c r="P21" s="37">
        <v>14</v>
      </c>
      <c r="Q21" s="37">
        <v>0</v>
      </c>
      <c r="R21" s="37">
        <v>8</v>
      </c>
      <c r="S21" s="37">
        <v>0</v>
      </c>
      <c r="T21" s="37">
        <v>0</v>
      </c>
      <c r="U21" s="37">
        <v>0</v>
      </c>
      <c r="V21" s="37">
        <v>0</v>
      </c>
      <c r="W21" s="43">
        <f t="shared" si="0"/>
        <v>22</v>
      </c>
      <c r="X21" s="46">
        <v>8</v>
      </c>
      <c r="Z21" s="31">
        <v>55</v>
      </c>
      <c r="AA21" s="31">
        <v>3</v>
      </c>
      <c r="AB21" s="31">
        <v>2</v>
      </c>
      <c r="AC21" s="31">
        <v>2</v>
      </c>
      <c r="AD21" s="31">
        <v>0</v>
      </c>
      <c r="AE21" s="31">
        <v>2</v>
      </c>
      <c r="AF21" s="31">
        <v>1</v>
      </c>
      <c r="AG21" s="31">
        <v>0</v>
      </c>
      <c r="AH21" s="51">
        <f t="shared" si="1"/>
        <v>10</v>
      </c>
      <c r="AI21" s="54">
        <v>7</v>
      </c>
    </row>
    <row r="22" spans="1:35" ht="13.2" thickBot="1" x14ac:dyDescent="0.25">
      <c r="A22" s="21">
        <v>58</v>
      </c>
      <c r="B22" s="12">
        <v>9</v>
      </c>
      <c r="C22" s="12">
        <v>11</v>
      </c>
      <c r="D22" s="12">
        <v>12</v>
      </c>
      <c r="E22" s="12">
        <v>9</v>
      </c>
      <c r="F22" s="13">
        <v>0.76</v>
      </c>
      <c r="H22" s="12">
        <v>58</v>
      </c>
      <c r="I22" s="12">
        <v>9</v>
      </c>
      <c r="J22" s="12">
        <v>11</v>
      </c>
      <c r="K22" s="12">
        <v>15</v>
      </c>
      <c r="L22" s="12">
        <v>13</v>
      </c>
      <c r="M22" s="16">
        <v>0.89</v>
      </c>
      <c r="O22" s="38">
        <v>58</v>
      </c>
      <c r="P22" s="38">
        <v>9</v>
      </c>
      <c r="Q22" s="38">
        <v>0</v>
      </c>
      <c r="R22" s="38">
        <v>3</v>
      </c>
      <c r="S22" s="38">
        <v>0</v>
      </c>
      <c r="T22" s="38">
        <v>0</v>
      </c>
      <c r="U22" s="38">
        <v>1</v>
      </c>
      <c r="V22" s="38">
        <v>0</v>
      </c>
      <c r="W22" s="44">
        <f t="shared" si="0"/>
        <v>13</v>
      </c>
      <c r="X22" s="55">
        <v>4</v>
      </c>
      <c r="Z22" s="32">
        <v>58</v>
      </c>
      <c r="AA22" s="32">
        <v>2</v>
      </c>
      <c r="AB22" s="32">
        <v>1</v>
      </c>
      <c r="AC22" s="32">
        <v>0</v>
      </c>
      <c r="AD22" s="32">
        <v>0</v>
      </c>
      <c r="AE22" s="32">
        <v>1</v>
      </c>
      <c r="AF22" s="32">
        <v>0</v>
      </c>
      <c r="AG22" s="32">
        <v>0</v>
      </c>
      <c r="AH22" s="52">
        <f t="shared" si="1"/>
        <v>4</v>
      </c>
      <c r="AI22" s="56">
        <v>2</v>
      </c>
    </row>
    <row r="23" spans="1:35" ht="13.2" thickTop="1" x14ac:dyDescent="0.2">
      <c r="A23" s="22" t="s">
        <v>15</v>
      </c>
      <c r="B23" s="60">
        <f>AVERAGE(B3:B22)</f>
        <v>8.85</v>
      </c>
      <c r="C23" s="60">
        <f>AVERAGE(C3:C22)</f>
        <v>10.65</v>
      </c>
      <c r="D23" s="60">
        <f>AVERAGE(D3:D22)</f>
        <v>7.55</v>
      </c>
      <c r="E23" s="60">
        <f>AVERAGE(E3:E22)</f>
        <v>6.35</v>
      </c>
      <c r="F23" s="60">
        <f>AVERAGE(F3:F22)</f>
        <v>0.61899999999999999</v>
      </c>
      <c r="H23" s="15" t="s">
        <v>37</v>
      </c>
      <c r="I23" s="60">
        <f>AVERAGE(I3:I22)</f>
        <v>9</v>
      </c>
      <c r="J23" s="60">
        <f>AVERAGE(J3:J22)</f>
        <v>11.65</v>
      </c>
      <c r="K23" s="60">
        <f>AVERAGE(K3:K22)</f>
        <v>12.75</v>
      </c>
      <c r="L23" s="60">
        <f>AVERAGE(L3:L22)</f>
        <v>9.8000000000000007</v>
      </c>
      <c r="M23" s="60">
        <f>AVERAGE(M3:M22)</f>
        <v>0.8</v>
      </c>
      <c r="O23" s="77" t="s">
        <v>59</v>
      </c>
      <c r="P23" s="62">
        <f>SUM(P3:P22)</f>
        <v>240</v>
      </c>
      <c r="Q23" s="62">
        <f t="shared" ref="Q23:X23" si="2">SUM(Q3:Q22)</f>
        <v>19</v>
      </c>
      <c r="R23" s="62">
        <f t="shared" si="2"/>
        <v>137</v>
      </c>
      <c r="S23" s="62">
        <f t="shared" si="2"/>
        <v>0</v>
      </c>
      <c r="T23" s="62">
        <f t="shared" si="2"/>
        <v>5</v>
      </c>
      <c r="U23" s="62">
        <f t="shared" si="2"/>
        <v>8</v>
      </c>
      <c r="V23" s="62">
        <f t="shared" si="2"/>
        <v>5</v>
      </c>
      <c r="W23" s="62">
        <f t="shared" si="2"/>
        <v>414</v>
      </c>
      <c r="X23" s="62">
        <f t="shared" si="2"/>
        <v>173</v>
      </c>
      <c r="Z23" s="78" t="s">
        <v>59</v>
      </c>
      <c r="AA23" s="63">
        <f>SUM(AA3:AA22)</f>
        <v>93</v>
      </c>
      <c r="AB23" s="63">
        <f t="shared" ref="AB23:AI23" si="3">SUM(AB3:AB22)</f>
        <v>17</v>
      </c>
      <c r="AC23" s="63">
        <f t="shared" si="3"/>
        <v>70</v>
      </c>
      <c r="AD23" s="63">
        <f t="shared" si="3"/>
        <v>15</v>
      </c>
      <c r="AE23" s="63">
        <f t="shared" si="3"/>
        <v>11</v>
      </c>
      <c r="AF23" s="63">
        <f t="shared" si="3"/>
        <v>3</v>
      </c>
      <c r="AG23" s="63">
        <f t="shared" si="3"/>
        <v>1</v>
      </c>
      <c r="AH23" s="63">
        <f t="shared" si="3"/>
        <v>210</v>
      </c>
      <c r="AI23" s="63">
        <f t="shared" si="3"/>
        <v>117</v>
      </c>
    </row>
    <row r="24" spans="1:35" x14ac:dyDescent="0.2">
      <c r="A24" s="19" t="s">
        <v>16</v>
      </c>
      <c r="B24" s="47">
        <f>STDEV(B3:B22)</f>
        <v>0.48936048492959278</v>
      </c>
      <c r="C24" s="47">
        <f>STDEV(C3:C22)</f>
        <v>1.7554426642213157</v>
      </c>
      <c r="D24" s="47">
        <f>STDEV(D3:D22)</f>
        <v>3.1867323637065503</v>
      </c>
      <c r="E24" s="47">
        <f>STDEV(E3:E22)</f>
        <v>2.1343062474478058</v>
      </c>
      <c r="F24" s="47">
        <f>STDEV(F3:F22)</f>
        <v>0.10457432511703864</v>
      </c>
      <c r="H24" s="11" t="s">
        <v>38</v>
      </c>
      <c r="I24" s="47">
        <f>STDEV(I3:I22)</f>
        <v>0</v>
      </c>
      <c r="J24" s="47">
        <f>STDEV(J3:J22)</f>
        <v>0.74515982037059481</v>
      </c>
      <c r="K24" s="47">
        <f>STDEV(K3:K22)</f>
        <v>2.1974866025578068</v>
      </c>
      <c r="L24" s="47">
        <f>STDEV(L3:L22)</f>
        <v>3.6935220675065548</v>
      </c>
      <c r="M24" s="47">
        <f>STDEV(M3:M22)</f>
        <v>0.10553123758045903</v>
      </c>
    </row>
    <row r="25" spans="1:35" x14ac:dyDescent="0.2">
      <c r="A25" s="19" t="s">
        <v>17</v>
      </c>
      <c r="B25" s="47">
        <v>0.11</v>
      </c>
      <c r="C25" s="47">
        <v>0.39</v>
      </c>
      <c r="D25" s="47">
        <v>0.71</v>
      </c>
      <c r="E25" s="47">
        <v>0.48</v>
      </c>
      <c r="F25" s="47">
        <v>0.02</v>
      </c>
      <c r="H25" s="11" t="s">
        <v>39</v>
      </c>
      <c r="I25" s="47">
        <v>0</v>
      </c>
      <c r="J25" s="47">
        <v>0.17</v>
      </c>
      <c r="K25" s="47">
        <v>0.49</v>
      </c>
      <c r="L25" s="47">
        <v>0.83</v>
      </c>
      <c r="M25" s="47">
        <v>0.02</v>
      </c>
    </row>
    <row r="26" spans="1:35" x14ac:dyDescent="0.2">
      <c r="A26" s="23"/>
      <c r="B26" s="14"/>
      <c r="C26" s="14"/>
      <c r="D26" s="14"/>
      <c r="E26" s="14"/>
      <c r="F26" s="14"/>
      <c r="H26" s="6"/>
      <c r="I26" s="7"/>
      <c r="J26" s="7"/>
      <c r="K26" s="7"/>
      <c r="L26" s="7"/>
      <c r="M26" s="7"/>
      <c r="P26" s="8"/>
      <c r="Q26" s="8"/>
      <c r="R26" s="8"/>
      <c r="S26" s="8"/>
      <c r="T26" s="8"/>
      <c r="U26" s="8"/>
      <c r="V26" s="8"/>
      <c r="W26" s="8"/>
      <c r="X26" s="65"/>
    </row>
    <row r="27" spans="1:35" x14ac:dyDescent="0.2">
      <c r="A27" s="19" t="s">
        <v>18</v>
      </c>
      <c r="B27" s="10"/>
      <c r="C27" s="10"/>
      <c r="D27" s="10"/>
      <c r="E27" s="10"/>
      <c r="F27" s="9"/>
      <c r="H27" s="11" t="s">
        <v>8</v>
      </c>
      <c r="I27" s="9"/>
      <c r="J27" s="9"/>
      <c r="K27" s="9"/>
      <c r="L27" s="9"/>
      <c r="M27" s="9"/>
    </row>
    <row r="28" spans="1:35" x14ac:dyDescent="0.2">
      <c r="A28" s="19" t="s">
        <v>9</v>
      </c>
      <c r="B28" s="10" t="s">
        <v>19</v>
      </c>
      <c r="C28" s="10" t="s">
        <v>20</v>
      </c>
      <c r="D28" s="10" t="s">
        <v>21</v>
      </c>
      <c r="E28" s="10" t="s">
        <v>22</v>
      </c>
      <c r="F28" s="10" t="s">
        <v>23</v>
      </c>
      <c r="H28" s="11" t="s">
        <v>30</v>
      </c>
      <c r="I28" s="11" t="s">
        <v>32</v>
      </c>
      <c r="J28" s="11" t="s">
        <v>33</v>
      </c>
      <c r="K28" s="11" t="s">
        <v>34</v>
      </c>
      <c r="L28" s="11" t="s">
        <v>35</v>
      </c>
      <c r="M28" s="11" t="s">
        <v>36</v>
      </c>
    </row>
    <row r="29" spans="1:35" x14ac:dyDescent="0.2">
      <c r="A29" s="17">
        <v>1</v>
      </c>
      <c r="B29" s="4">
        <v>9</v>
      </c>
      <c r="C29" s="4">
        <v>11</v>
      </c>
      <c r="D29" s="4">
        <v>14</v>
      </c>
      <c r="E29" s="4">
        <v>11</v>
      </c>
      <c r="F29" s="45">
        <v>0.83</v>
      </c>
      <c r="H29" s="4">
        <v>1</v>
      </c>
      <c r="I29" s="4">
        <v>9</v>
      </c>
      <c r="J29" s="4">
        <v>12</v>
      </c>
      <c r="K29" s="4">
        <v>15</v>
      </c>
      <c r="L29" s="4">
        <v>12</v>
      </c>
      <c r="M29" s="45">
        <v>0.89</v>
      </c>
    </row>
    <row r="30" spans="1:35" x14ac:dyDescent="0.2">
      <c r="A30" s="20">
        <v>4</v>
      </c>
      <c r="B30" s="9">
        <v>9</v>
      </c>
      <c r="C30" s="9">
        <v>12</v>
      </c>
      <c r="D30" s="9">
        <v>13</v>
      </c>
      <c r="E30" s="9">
        <v>12</v>
      </c>
      <c r="F30" s="47">
        <v>0.85</v>
      </c>
      <c r="H30" s="9">
        <v>4</v>
      </c>
      <c r="I30" s="9">
        <v>9</v>
      </c>
      <c r="J30" s="9">
        <v>12</v>
      </c>
      <c r="K30" s="9">
        <v>14</v>
      </c>
      <c r="L30" s="9">
        <v>14</v>
      </c>
      <c r="M30" s="47">
        <v>0.91</v>
      </c>
    </row>
    <row r="31" spans="1:35" x14ac:dyDescent="0.2">
      <c r="A31" s="17">
        <v>7</v>
      </c>
      <c r="B31" s="4">
        <v>9</v>
      </c>
      <c r="C31" s="4">
        <v>11</v>
      </c>
      <c r="D31" s="4">
        <v>13</v>
      </c>
      <c r="E31" s="4">
        <v>10</v>
      </c>
      <c r="F31" s="45">
        <v>0.8</v>
      </c>
      <c r="H31" s="4">
        <v>7</v>
      </c>
      <c r="I31" s="4">
        <v>9</v>
      </c>
      <c r="J31" s="4">
        <v>12</v>
      </c>
      <c r="K31" s="4">
        <v>14</v>
      </c>
      <c r="L31" s="4">
        <v>13</v>
      </c>
      <c r="M31" s="45">
        <v>0.89</v>
      </c>
    </row>
    <row r="32" spans="1:35" x14ac:dyDescent="0.2">
      <c r="A32" s="20">
        <v>10</v>
      </c>
      <c r="B32" s="9">
        <v>9</v>
      </c>
      <c r="C32" s="9">
        <v>12</v>
      </c>
      <c r="D32" s="9">
        <v>13</v>
      </c>
      <c r="E32" s="9">
        <v>10</v>
      </c>
      <c r="F32" s="47">
        <v>0.81</v>
      </c>
      <c r="H32" s="9">
        <v>10</v>
      </c>
      <c r="I32" s="9">
        <v>9</v>
      </c>
      <c r="J32" s="9">
        <v>12</v>
      </c>
      <c r="K32" s="9">
        <v>14</v>
      </c>
      <c r="L32" s="9">
        <v>17</v>
      </c>
      <c r="M32" s="47">
        <v>0.96</v>
      </c>
    </row>
    <row r="33" spans="1:13" x14ac:dyDescent="0.2">
      <c r="A33" s="17">
        <v>13</v>
      </c>
      <c r="B33" s="4">
        <v>9</v>
      </c>
      <c r="C33" s="4">
        <v>12</v>
      </c>
      <c r="D33" s="4">
        <v>7</v>
      </c>
      <c r="E33" s="4">
        <v>11</v>
      </c>
      <c r="F33" s="45">
        <v>0.72</v>
      </c>
      <c r="H33" s="4">
        <v>13</v>
      </c>
      <c r="I33" s="4">
        <v>9</v>
      </c>
      <c r="J33" s="4">
        <v>12</v>
      </c>
      <c r="K33" s="4">
        <v>13</v>
      </c>
      <c r="L33" s="4">
        <v>13</v>
      </c>
      <c r="M33" s="45">
        <v>0.87</v>
      </c>
    </row>
    <row r="34" spans="1:13" x14ac:dyDescent="0.2">
      <c r="A34" s="20">
        <v>16</v>
      </c>
      <c r="B34" s="9">
        <v>8</v>
      </c>
      <c r="C34" s="9">
        <v>10</v>
      </c>
      <c r="D34" s="9">
        <v>12</v>
      </c>
      <c r="E34" s="9">
        <v>16</v>
      </c>
      <c r="F34" s="47">
        <v>0.85</v>
      </c>
      <c r="H34" s="9">
        <v>16</v>
      </c>
      <c r="I34" s="9">
        <v>9</v>
      </c>
      <c r="J34" s="9">
        <v>10</v>
      </c>
      <c r="K34" s="9">
        <v>12</v>
      </c>
      <c r="L34" s="9">
        <v>12</v>
      </c>
      <c r="M34" s="47">
        <v>0.8</v>
      </c>
    </row>
    <row r="35" spans="1:13" x14ac:dyDescent="0.2">
      <c r="A35" s="17">
        <v>19</v>
      </c>
      <c r="B35" s="4">
        <v>9</v>
      </c>
      <c r="C35" s="4">
        <v>12</v>
      </c>
      <c r="D35" s="4">
        <v>13</v>
      </c>
      <c r="E35" s="4">
        <v>13</v>
      </c>
      <c r="F35" s="45">
        <v>0.87</v>
      </c>
      <c r="H35" s="4">
        <v>19</v>
      </c>
      <c r="I35" s="4">
        <v>9</v>
      </c>
      <c r="J35" s="4">
        <v>12</v>
      </c>
      <c r="K35" s="4">
        <v>14</v>
      </c>
      <c r="L35" s="4">
        <v>9</v>
      </c>
      <c r="M35" s="45">
        <v>0.81</v>
      </c>
    </row>
    <row r="36" spans="1:13" x14ac:dyDescent="0.2">
      <c r="A36" s="20">
        <v>22</v>
      </c>
      <c r="B36" s="9">
        <v>9</v>
      </c>
      <c r="C36" s="9">
        <v>12</v>
      </c>
      <c r="D36" s="9">
        <v>12</v>
      </c>
      <c r="E36" s="9">
        <v>11</v>
      </c>
      <c r="F36" s="47">
        <v>0.81</v>
      </c>
      <c r="H36" s="9">
        <v>22</v>
      </c>
      <c r="I36" s="9">
        <v>9</v>
      </c>
      <c r="J36" s="9">
        <v>12</v>
      </c>
      <c r="K36" s="9">
        <v>13</v>
      </c>
      <c r="L36" s="9">
        <v>12</v>
      </c>
      <c r="M36" s="47">
        <v>0.85</v>
      </c>
    </row>
    <row r="37" spans="1:13" x14ac:dyDescent="0.2">
      <c r="A37" s="17">
        <v>25</v>
      </c>
      <c r="B37" s="4">
        <v>9</v>
      </c>
      <c r="C37" s="4">
        <v>11</v>
      </c>
      <c r="D37" s="4">
        <v>15</v>
      </c>
      <c r="E37" s="4">
        <v>15</v>
      </c>
      <c r="F37" s="45">
        <v>0.93</v>
      </c>
      <c r="H37" s="4">
        <v>25</v>
      </c>
      <c r="I37" s="4">
        <v>9</v>
      </c>
      <c r="J37" s="4">
        <v>12</v>
      </c>
      <c r="K37" s="4">
        <v>15</v>
      </c>
      <c r="L37" s="4">
        <v>15</v>
      </c>
      <c r="M37" s="45">
        <v>0.94</v>
      </c>
    </row>
    <row r="38" spans="1:13" x14ac:dyDescent="0.2">
      <c r="A38" s="20">
        <v>28</v>
      </c>
      <c r="B38" s="9">
        <v>9</v>
      </c>
      <c r="C38" s="9">
        <v>12</v>
      </c>
      <c r="D38" s="9">
        <v>13</v>
      </c>
      <c r="E38" s="9">
        <v>14</v>
      </c>
      <c r="F38" s="47">
        <v>0.89</v>
      </c>
      <c r="H38" s="9">
        <v>28</v>
      </c>
      <c r="I38" s="9">
        <v>9</v>
      </c>
      <c r="J38" s="9">
        <v>12</v>
      </c>
      <c r="K38" s="9">
        <v>15</v>
      </c>
      <c r="L38" s="9">
        <v>13</v>
      </c>
      <c r="M38" s="47">
        <v>0.91</v>
      </c>
    </row>
    <row r="39" spans="1:13" x14ac:dyDescent="0.2">
      <c r="A39" s="17">
        <v>31</v>
      </c>
      <c r="B39" s="4">
        <v>8</v>
      </c>
      <c r="C39" s="4">
        <v>11</v>
      </c>
      <c r="D39" s="4">
        <v>12</v>
      </c>
      <c r="E39" s="4">
        <v>12</v>
      </c>
      <c r="F39" s="45">
        <v>0.8</v>
      </c>
      <c r="H39" s="4">
        <v>31</v>
      </c>
      <c r="I39" s="4">
        <v>9</v>
      </c>
      <c r="J39" s="4">
        <v>12</v>
      </c>
      <c r="K39" s="4">
        <v>13</v>
      </c>
      <c r="L39" s="4">
        <v>11</v>
      </c>
      <c r="M39" s="45">
        <v>0.83</v>
      </c>
    </row>
    <row r="40" spans="1:13" x14ac:dyDescent="0.2">
      <c r="A40" s="20">
        <v>34</v>
      </c>
      <c r="B40" s="9">
        <v>9</v>
      </c>
      <c r="C40" s="9">
        <v>12</v>
      </c>
      <c r="D40" s="9">
        <v>12</v>
      </c>
      <c r="E40" s="9">
        <v>13</v>
      </c>
      <c r="F40" s="47">
        <v>0.85</v>
      </c>
      <c r="H40" s="9">
        <v>34</v>
      </c>
      <c r="I40" s="9">
        <v>9</v>
      </c>
      <c r="J40" s="9">
        <v>12</v>
      </c>
      <c r="K40" s="9">
        <v>15</v>
      </c>
      <c r="L40" s="9">
        <v>15</v>
      </c>
      <c r="M40" s="47">
        <v>0.94</v>
      </c>
    </row>
    <row r="41" spans="1:13" x14ac:dyDescent="0.2">
      <c r="A41" s="17">
        <v>37</v>
      </c>
      <c r="B41" s="4">
        <v>9</v>
      </c>
      <c r="C41" s="4">
        <v>12</v>
      </c>
      <c r="D41" s="4">
        <v>13</v>
      </c>
      <c r="E41" s="4">
        <v>11</v>
      </c>
      <c r="F41" s="45">
        <v>0.83</v>
      </c>
      <c r="H41" s="4">
        <v>37</v>
      </c>
      <c r="I41" s="4">
        <v>9</v>
      </c>
      <c r="J41" s="4">
        <v>12</v>
      </c>
      <c r="K41" s="4">
        <v>15</v>
      </c>
      <c r="L41" s="4">
        <v>15</v>
      </c>
      <c r="M41" s="45">
        <v>0.94</v>
      </c>
    </row>
    <row r="42" spans="1:13" x14ac:dyDescent="0.2">
      <c r="A42" s="20">
        <v>40</v>
      </c>
      <c r="B42" s="9">
        <v>9</v>
      </c>
      <c r="C42" s="9">
        <v>12</v>
      </c>
      <c r="D42" s="9">
        <v>13</v>
      </c>
      <c r="E42" s="9">
        <v>13</v>
      </c>
      <c r="F42" s="47">
        <v>0.87</v>
      </c>
      <c r="H42" s="9">
        <v>40</v>
      </c>
      <c r="I42" s="9">
        <v>9</v>
      </c>
      <c r="J42" s="9">
        <v>12</v>
      </c>
      <c r="K42" s="9">
        <v>15</v>
      </c>
      <c r="L42" s="9">
        <v>13</v>
      </c>
      <c r="M42" s="47">
        <v>0.91</v>
      </c>
    </row>
    <row r="43" spans="1:13" x14ac:dyDescent="0.2">
      <c r="A43" s="17">
        <v>43</v>
      </c>
      <c r="B43" s="4">
        <v>9</v>
      </c>
      <c r="C43" s="4">
        <v>11</v>
      </c>
      <c r="D43" s="4">
        <v>15</v>
      </c>
      <c r="E43" s="4">
        <v>14</v>
      </c>
      <c r="F43" s="45">
        <v>0.91</v>
      </c>
      <c r="H43" s="4">
        <v>43</v>
      </c>
      <c r="I43" s="4">
        <v>9</v>
      </c>
      <c r="J43" s="4">
        <v>12</v>
      </c>
      <c r="K43" s="4">
        <v>14</v>
      </c>
      <c r="L43" s="4">
        <v>15</v>
      </c>
      <c r="M43" s="45">
        <v>0.93</v>
      </c>
    </row>
    <row r="44" spans="1:13" x14ac:dyDescent="0.2">
      <c r="A44" s="20">
        <v>46</v>
      </c>
      <c r="B44" s="9">
        <v>9</v>
      </c>
      <c r="C44" s="9">
        <v>12</v>
      </c>
      <c r="D44" s="9">
        <v>9</v>
      </c>
      <c r="E44" s="9">
        <v>8</v>
      </c>
      <c r="F44" s="47">
        <v>0.7</v>
      </c>
      <c r="H44" s="9">
        <v>46</v>
      </c>
      <c r="I44" s="9">
        <v>9</v>
      </c>
      <c r="J44" s="9">
        <v>12</v>
      </c>
      <c r="K44" s="9">
        <v>14</v>
      </c>
      <c r="L44" s="9">
        <v>7</v>
      </c>
      <c r="M44" s="47">
        <v>0.78</v>
      </c>
    </row>
    <row r="45" spans="1:13" x14ac:dyDescent="0.2">
      <c r="A45" s="17">
        <v>49</v>
      </c>
      <c r="B45" s="4">
        <v>9</v>
      </c>
      <c r="C45" s="4">
        <v>11</v>
      </c>
      <c r="D45" s="4">
        <v>12</v>
      </c>
      <c r="E45" s="4">
        <v>14</v>
      </c>
      <c r="F45" s="45">
        <v>0.85</v>
      </c>
      <c r="H45" s="4">
        <v>49</v>
      </c>
      <c r="I45" s="4">
        <v>9</v>
      </c>
      <c r="J45" s="4">
        <v>12</v>
      </c>
      <c r="K45" s="4">
        <v>14</v>
      </c>
      <c r="L45" s="4">
        <v>9</v>
      </c>
      <c r="M45" s="45">
        <v>0.81</v>
      </c>
    </row>
    <row r="46" spans="1:13" x14ac:dyDescent="0.2">
      <c r="A46" s="20">
        <v>52</v>
      </c>
      <c r="B46" s="9">
        <v>9</v>
      </c>
      <c r="C46" s="9">
        <v>11</v>
      </c>
      <c r="D46" s="9">
        <v>12</v>
      </c>
      <c r="E46" s="9">
        <v>11</v>
      </c>
      <c r="F46" s="47">
        <v>0.8</v>
      </c>
      <c r="H46" s="9">
        <v>52</v>
      </c>
      <c r="I46" s="9">
        <v>9</v>
      </c>
      <c r="J46" s="9">
        <v>12</v>
      </c>
      <c r="K46" s="9">
        <v>15</v>
      </c>
      <c r="L46" s="9">
        <v>16</v>
      </c>
      <c r="M46" s="47">
        <v>0.96</v>
      </c>
    </row>
    <row r="47" spans="1:13" x14ac:dyDescent="0.2">
      <c r="A47" s="17">
        <v>55</v>
      </c>
      <c r="B47" s="4">
        <v>9</v>
      </c>
      <c r="C47" s="4">
        <v>12</v>
      </c>
      <c r="D47" s="4">
        <v>13</v>
      </c>
      <c r="E47" s="4">
        <v>12</v>
      </c>
      <c r="F47" s="45">
        <v>0.85</v>
      </c>
      <c r="H47" s="4">
        <v>55</v>
      </c>
      <c r="I47" s="4">
        <v>9</v>
      </c>
      <c r="J47" s="4">
        <v>12</v>
      </c>
      <c r="K47" s="4">
        <v>12</v>
      </c>
      <c r="L47" s="4">
        <v>13</v>
      </c>
      <c r="M47" s="45">
        <v>0.85</v>
      </c>
    </row>
    <row r="48" spans="1:13" ht="13.2" thickBot="1" x14ac:dyDescent="0.25">
      <c r="A48" s="21">
        <v>58</v>
      </c>
      <c r="B48" s="12">
        <v>9</v>
      </c>
      <c r="C48" s="12">
        <v>11</v>
      </c>
      <c r="D48" s="12">
        <v>15</v>
      </c>
      <c r="E48" s="12">
        <v>15</v>
      </c>
      <c r="F48" s="48">
        <v>0.93</v>
      </c>
      <c r="H48" s="12">
        <v>58</v>
      </c>
      <c r="I48" s="12">
        <v>9</v>
      </c>
      <c r="J48" s="12">
        <v>11</v>
      </c>
      <c r="K48" s="12">
        <v>15</v>
      </c>
      <c r="L48" s="12">
        <v>15</v>
      </c>
      <c r="M48" s="48">
        <v>0.93</v>
      </c>
    </row>
    <row r="49" spans="1:13" ht="13.2" thickTop="1" x14ac:dyDescent="0.2">
      <c r="A49" s="22" t="s">
        <v>15</v>
      </c>
      <c r="B49" s="60">
        <f>AVERAGE(B29:B48)</f>
        <v>8.9</v>
      </c>
      <c r="C49" s="60">
        <f>AVERAGE(C29:C48)</f>
        <v>11.5</v>
      </c>
      <c r="D49" s="60">
        <f>AVERAGE(D29:D48)</f>
        <v>12.55</v>
      </c>
      <c r="E49" s="60">
        <f>AVERAGE(E29:E48)</f>
        <v>12.3</v>
      </c>
      <c r="F49" s="60">
        <f>AVERAGE(F29:F48)</f>
        <v>0.83750000000000002</v>
      </c>
      <c r="H49" s="15" t="s">
        <v>37</v>
      </c>
      <c r="I49" s="60">
        <f>AVERAGE(I29:I48)</f>
        <v>9</v>
      </c>
      <c r="J49" s="60">
        <f>AVERAGE(J29:J48)</f>
        <v>11.85</v>
      </c>
      <c r="K49" s="60">
        <f>AVERAGE(K29:K48)</f>
        <v>14.05</v>
      </c>
      <c r="L49" s="60">
        <f>AVERAGE(L29:L48)</f>
        <v>12.95</v>
      </c>
      <c r="M49" s="60">
        <f>AVERAGE(M29:M48)</f>
        <v>0.88549999999999984</v>
      </c>
    </row>
    <row r="50" spans="1:13" x14ac:dyDescent="0.2">
      <c r="A50" s="19" t="s">
        <v>16</v>
      </c>
      <c r="B50" s="47">
        <f>STDEV(B29:B48)</f>
        <v>0.3077935056255463</v>
      </c>
      <c r="C50" s="47">
        <f>STDEV(C29:C48)</f>
        <v>0.60697697866688394</v>
      </c>
      <c r="D50" s="47">
        <f>STDEV(D29:D48)</f>
        <v>1.8771478925557001</v>
      </c>
      <c r="E50" s="47">
        <f>STDEV(E29:E48)</f>
        <v>2.0026298499197162</v>
      </c>
      <c r="F50" s="47">
        <f>STDEV(F29:F48)</f>
        <v>5.9194149782060848E-2</v>
      </c>
      <c r="H50" s="11" t="s">
        <v>38</v>
      </c>
      <c r="I50" s="47">
        <f>STDEV(I29:I48)</f>
        <v>0</v>
      </c>
      <c r="J50" s="47">
        <f>STDEV(J29:J48)</f>
        <v>0.48936048492959278</v>
      </c>
      <c r="K50" s="47">
        <f>STDEV(K29:K48)</f>
        <v>0.99868334373445489</v>
      </c>
      <c r="L50" s="47">
        <f>STDEV(L29:L48)</f>
        <v>2.5230516193063117</v>
      </c>
      <c r="M50" s="47">
        <f>STDEV(M29:M48)</f>
        <v>5.6890939062107418E-2</v>
      </c>
    </row>
    <row r="51" spans="1:13" ht="13.2" thickBot="1" x14ac:dyDescent="0.25">
      <c r="A51" s="24" t="s">
        <v>17</v>
      </c>
      <c r="B51" s="61">
        <v>7.0000000000000007E-2</v>
      </c>
      <c r="C51" s="61">
        <v>0.14000000000000001</v>
      </c>
      <c r="D51" s="61">
        <v>0.42</v>
      </c>
      <c r="E51" s="61">
        <v>0.45</v>
      </c>
      <c r="F51" s="61">
        <v>0.01</v>
      </c>
      <c r="H51" s="25" t="s">
        <v>39</v>
      </c>
      <c r="I51" s="61">
        <v>0</v>
      </c>
      <c r="J51" s="61">
        <v>0.11</v>
      </c>
      <c r="K51" s="61">
        <v>0.22</v>
      </c>
      <c r="L51" s="61">
        <v>0.56000000000000005</v>
      </c>
      <c r="M51" s="61">
        <v>0.01</v>
      </c>
    </row>
    <row r="52" spans="1:13" x14ac:dyDescent="0.2">
      <c r="A52" s="8"/>
      <c r="B52" s="8"/>
    </row>
    <row r="53" spans="1:13" x14ac:dyDescent="0.2">
      <c r="A53" s="1"/>
      <c r="B53" s="1"/>
      <c r="C53" s="2"/>
      <c r="D53" s="1"/>
      <c r="E53" s="1"/>
      <c r="F53" s="1"/>
      <c r="G53" s="1"/>
    </row>
  </sheetData>
  <phoneticPr fontId="5" type="noConversion"/>
  <pageMargins left="0.75" right="0.75" top="0.75" bottom="1" header="0.25" footer="0.5"/>
  <headerFooter alignWithMargins="0">
    <oddHeader xml:space="preserve">&amp;CWORDS
&amp;"Verdana,Italic"n&amp;"Verdana,Regular" = 20
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53"/>
  <sheetViews>
    <sheetView workbookViewId="0">
      <selection activeCell="P23" sqref="P23:Z23"/>
    </sheetView>
  </sheetViews>
  <sheetFormatPr defaultColWidth="11" defaultRowHeight="12.6" x14ac:dyDescent="0.2"/>
  <cols>
    <col min="1" max="1" width="8" customWidth="1"/>
    <col min="2" max="5" width="6.26953125" customWidth="1"/>
    <col min="6" max="6" width="8.7265625" customWidth="1"/>
    <col min="7" max="7" width="2.54296875" customWidth="1"/>
    <col min="8" max="8" width="7.81640625" customWidth="1"/>
    <col min="9" max="12" width="6.26953125" customWidth="1"/>
    <col min="13" max="13" width="8.1796875" customWidth="1"/>
    <col min="14" max="14" width="5.1796875" customWidth="1"/>
    <col min="15" max="15" width="8" customWidth="1"/>
    <col min="16" max="24" width="6.26953125" customWidth="1"/>
    <col min="25" max="25" width="10.453125" customWidth="1"/>
    <col min="26" max="26" width="8.26953125" customWidth="1"/>
    <col min="27" max="27" width="2.54296875" customWidth="1"/>
    <col min="28" max="28" width="8" customWidth="1"/>
    <col min="29" max="37" width="6.26953125" customWidth="1"/>
    <col min="38" max="38" width="10.453125" customWidth="1"/>
    <col min="39" max="39" width="8.54296875" customWidth="1"/>
    <col min="40" max="40" width="6.1796875" customWidth="1"/>
    <col min="41" max="41" width="7.81640625" customWidth="1"/>
    <col min="42" max="46" width="5.1796875" customWidth="1"/>
    <col min="47" max="47" width="7" customWidth="1"/>
    <col min="48" max="48" width="7.1796875" customWidth="1"/>
    <col min="49" max="52" width="6.1796875" customWidth="1"/>
    <col min="53" max="53" width="7.1796875" customWidth="1"/>
    <col min="54" max="58" width="5.1796875" customWidth="1"/>
    <col min="59" max="59" width="6.7265625" customWidth="1"/>
  </cols>
  <sheetData>
    <row r="1" spans="1:57" x14ac:dyDescent="0.2">
      <c r="A1" s="26" t="s">
        <v>42</v>
      </c>
      <c r="B1" s="27"/>
      <c r="C1" s="27"/>
      <c r="D1" s="27"/>
      <c r="E1" s="27"/>
      <c r="F1" s="27"/>
      <c r="H1" s="27" t="s">
        <v>43</v>
      </c>
      <c r="I1" s="18"/>
      <c r="J1" s="18"/>
      <c r="K1" s="18"/>
      <c r="L1" s="18"/>
      <c r="M1" s="18"/>
      <c r="P1" s="34" t="s">
        <v>44</v>
      </c>
      <c r="Q1" s="34"/>
      <c r="R1" s="34"/>
      <c r="S1" s="34"/>
      <c r="T1" s="34"/>
      <c r="U1" s="34"/>
      <c r="V1" s="34"/>
      <c r="W1" s="34"/>
      <c r="X1" s="34"/>
      <c r="Y1" s="41"/>
      <c r="Z1" s="37"/>
      <c r="AB1" s="66"/>
      <c r="AC1" s="28" t="s">
        <v>47</v>
      </c>
      <c r="AD1" s="28"/>
      <c r="AE1" s="28"/>
      <c r="AF1" s="28"/>
      <c r="AG1" s="28"/>
      <c r="AH1" s="28"/>
      <c r="AI1" s="28"/>
      <c r="AJ1" s="28"/>
      <c r="AK1" s="28"/>
      <c r="AL1" s="49"/>
      <c r="AM1" s="31"/>
      <c r="AV1" s="1"/>
    </row>
    <row r="2" spans="1:57" x14ac:dyDescent="0.2">
      <c r="A2" s="19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H2" s="11" t="s">
        <v>7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O2" s="39" t="s">
        <v>7</v>
      </c>
      <c r="P2" s="35" t="s">
        <v>1</v>
      </c>
      <c r="Q2" s="36" t="s">
        <v>2</v>
      </c>
      <c r="R2" s="37" t="s">
        <v>46</v>
      </c>
      <c r="S2" s="57" t="s">
        <v>49</v>
      </c>
      <c r="T2" s="57" t="s">
        <v>52</v>
      </c>
      <c r="U2" s="57" t="s">
        <v>53</v>
      </c>
      <c r="V2" s="57" t="s">
        <v>50</v>
      </c>
      <c r="W2" s="57" t="s">
        <v>51</v>
      </c>
      <c r="X2" s="35" t="s">
        <v>3</v>
      </c>
      <c r="Y2" s="42" t="s">
        <v>45</v>
      </c>
      <c r="Z2" s="37" t="s">
        <v>48</v>
      </c>
      <c r="AB2" s="33" t="s">
        <v>7</v>
      </c>
      <c r="AC2" s="29" t="s">
        <v>1</v>
      </c>
      <c r="AD2" s="30" t="s">
        <v>2</v>
      </c>
      <c r="AE2" s="31" t="s">
        <v>46</v>
      </c>
      <c r="AF2" s="58" t="s">
        <v>49</v>
      </c>
      <c r="AG2" s="58" t="s">
        <v>52</v>
      </c>
      <c r="AH2" s="58" t="s">
        <v>53</v>
      </c>
      <c r="AI2" s="58" t="s">
        <v>50</v>
      </c>
      <c r="AJ2" s="58" t="s">
        <v>51</v>
      </c>
      <c r="AK2" s="29" t="s">
        <v>3</v>
      </c>
      <c r="AL2" s="50" t="s">
        <v>45</v>
      </c>
      <c r="AM2" s="53" t="s">
        <v>48</v>
      </c>
      <c r="AN2" s="1"/>
      <c r="AO2" s="1"/>
      <c r="AP2" s="2"/>
      <c r="AQ2" s="2"/>
      <c r="AR2" s="2"/>
      <c r="AS2" s="2"/>
      <c r="AV2" s="1"/>
      <c r="AW2" s="1"/>
      <c r="AX2" s="1"/>
      <c r="AY2" s="1"/>
      <c r="AZ2" s="1"/>
      <c r="BA2" s="1"/>
      <c r="BB2" s="2"/>
      <c r="BC2" s="2"/>
      <c r="BD2" s="2"/>
      <c r="BE2" s="2"/>
    </row>
    <row r="3" spans="1:57" x14ac:dyDescent="0.2">
      <c r="A3" s="17">
        <v>2</v>
      </c>
      <c r="B3" s="4">
        <v>9</v>
      </c>
      <c r="C3" s="4">
        <v>9</v>
      </c>
      <c r="D3" s="4">
        <v>5</v>
      </c>
      <c r="E3" s="4">
        <v>3</v>
      </c>
      <c r="F3" s="5">
        <v>0.48</v>
      </c>
      <c r="H3" s="17">
        <v>2</v>
      </c>
      <c r="I3" s="4">
        <v>9</v>
      </c>
      <c r="J3" s="4">
        <v>8</v>
      </c>
      <c r="K3" s="4">
        <v>10</v>
      </c>
      <c r="L3" s="4">
        <v>11</v>
      </c>
      <c r="M3" s="5">
        <v>0.7</v>
      </c>
      <c r="O3" s="37">
        <v>2</v>
      </c>
      <c r="P3" s="37">
        <v>15</v>
      </c>
      <c r="Q3" s="37">
        <v>0</v>
      </c>
      <c r="R3" s="37">
        <v>12</v>
      </c>
      <c r="S3" s="37">
        <v>0</v>
      </c>
      <c r="T3" s="37">
        <v>0</v>
      </c>
      <c r="U3" s="37">
        <v>0</v>
      </c>
      <c r="V3" s="37">
        <v>0</v>
      </c>
      <c r="W3" s="37">
        <v>1</v>
      </c>
      <c r="X3" s="37">
        <v>0</v>
      </c>
      <c r="Y3" s="43">
        <f t="shared" ref="Y3:Y22" si="0">SUM(P3:X3)</f>
        <v>28</v>
      </c>
      <c r="Z3" s="46">
        <v>13</v>
      </c>
      <c r="AB3" s="31">
        <v>2</v>
      </c>
      <c r="AC3" s="31">
        <v>2</v>
      </c>
      <c r="AD3" s="31">
        <v>0</v>
      </c>
      <c r="AE3" s="31">
        <v>14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51">
        <f t="shared" ref="AL3:AL22" si="1">SUM(AC3:AK3)</f>
        <v>16</v>
      </c>
      <c r="AM3" s="54">
        <v>14</v>
      </c>
      <c r="AV3" s="1"/>
    </row>
    <row r="4" spans="1:57" x14ac:dyDescent="0.2">
      <c r="A4" s="20">
        <v>5</v>
      </c>
      <c r="B4" s="9">
        <v>8</v>
      </c>
      <c r="C4" s="9">
        <v>8</v>
      </c>
      <c r="D4" s="9">
        <v>11</v>
      </c>
      <c r="E4" s="9">
        <v>8</v>
      </c>
      <c r="F4" s="10">
        <v>0.65</v>
      </c>
      <c r="H4" s="20">
        <v>5</v>
      </c>
      <c r="I4" s="9">
        <v>9</v>
      </c>
      <c r="J4" s="9">
        <v>11</v>
      </c>
      <c r="K4" s="9">
        <v>7</v>
      </c>
      <c r="L4" s="9">
        <v>7</v>
      </c>
      <c r="M4" s="10">
        <v>0.63</v>
      </c>
      <c r="O4" s="37">
        <v>5</v>
      </c>
      <c r="P4" s="37">
        <v>7</v>
      </c>
      <c r="Q4" s="37">
        <v>2</v>
      </c>
      <c r="R4" s="37">
        <v>10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43">
        <f t="shared" si="0"/>
        <v>19</v>
      </c>
      <c r="Z4" s="46">
        <v>12</v>
      </c>
      <c r="AB4" s="31">
        <v>5</v>
      </c>
      <c r="AC4" s="31">
        <v>6</v>
      </c>
      <c r="AD4" s="31">
        <v>0</v>
      </c>
      <c r="AE4" s="31">
        <v>13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1</v>
      </c>
      <c r="AL4" s="51">
        <f t="shared" si="1"/>
        <v>20</v>
      </c>
      <c r="AM4" s="54">
        <v>14</v>
      </c>
      <c r="AV4" s="1"/>
    </row>
    <row r="5" spans="1:57" x14ac:dyDescent="0.2">
      <c r="A5" s="17">
        <v>8</v>
      </c>
      <c r="B5" s="4">
        <v>9</v>
      </c>
      <c r="C5" s="4">
        <v>11</v>
      </c>
      <c r="D5" s="4">
        <v>11</v>
      </c>
      <c r="E5" s="4">
        <v>9</v>
      </c>
      <c r="F5" s="5">
        <v>0.74</v>
      </c>
      <c r="H5" s="17">
        <v>8</v>
      </c>
      <c r="I5" s="4">
        <v>9</v>
      </c>
      <c r="J5" s="4">
        <v>10</v>
      </c>
      <c r="K5" s="4">
        <v>8</v>
      </c>
      <c r="L5" s="4">
        <v>2</v>
      </c>
      <c r="M5" s="5">
        <v>0.54</v>
      </c>
      <c r="O5" s="37">
        <v>8</v>
      </c>
      <c r="P5" s="37">
        <v>7</v>
      </c>
      <c r="Q5" s="37">
        <v>0</v>
      </c>
      <c r="R5" s="37">
        <v>7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43">
        <f t="shared" si="0"/>
        <v>14</v>
      </c>
      <c r="Z5" s="46">
        <v>7</v>
      </c>
      <c r="AB5" s="31">
        <v>8</v>
      </c>
      <c r="AC5" s="31">
        <v>11</v>
      </c>
      <c r="AD5" s="31">
        <v>0</v>
      </c>
      <c r="AE5" s="31">
        <v>14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51">
        <f t="shared" si="1"/>
        <v>25</v>
      </c>
      <c r="AM5" s="54">
        <v>14</v>
      </c>
      <c r="AV5" s="1"/>
    </row>
    <row r="6" spans="1:57" x14ac:dyDescent="0.2">
      <c r="A6" s="20">
        <v>11</v>
      </c>
      <c r="B6" s="9">
        <v>9</v>
      </c>
      <c r="C6" s="9">
        <v>9</v>
      </c>
      <c r="D6" s="9">
        <v>14</v>
      </c>
      <c r="E6" s="9">
        <v>13</v>
      </c>
      <c r="F6" s="10">
        <v>0.83</v>
      </c>
      <c r="H6" s="20">
        <v>11</v>
      </c>
      <c r="I6" s="9">
        <v>9</v>
      </c>
      <c r="J6" s="9">
        <v>8</v>
      </c>
      <c r="K6" s="9">
        <v>8</v>
      </c>
      <c r="L6" s="9">
        <v>4</v>
      </c>
      <c r="M6" s="10">
        <v>0.54</v>
      </c>
      <c r="O6" s="37">
        <v>11</v>
      </c>
      <c r="P6" s="37">
        <v>6</v>
      </c>
      <c r="Q6" s="37">
        <v>1</v>
      </c>
      <c r="R6" s="37">
        <v>3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43">
        <f t="shared" si="0"/>
        <v>10</v>
      </c>
      <c r="Z6" s="46">
        <v>4</v>
      </c>
      <c r="AB6" s="31">
        <v>11</v>
      </c>
      <c r="AC6" s="31">
        <v>8</v>
      </c>
      <c r="AD6" s="59">
        <v>0</v>
      </c>
      <c r="AE6" s="31">
        <v>13</v>
      </c>
      <c r="AF6" s="31">
        <v>1</v>
      </c>
      <c r="AG6" s="31">
        <v>1</v>
      </c>
      <c r="AH6" s="31">
        <v>1</v>
      </c>
      <c r="AI6" s="31">
        <v>0</v>
      </c>
      <c r="AJ6" s="31">
        <v>0</v>
      </c>
      <c r="AK6" s="31">
        <v>0</v>
      </c>
      <c r="AL6" s="51">
        <f t="shared" si="1"/>
        <v>24</v>
      </c>
      <c r="AM6" s="54">
        <v>16</v>
      </c>
      <c r="AV6" s="1"/>
    </row>
    <row r="7" spans="1:57" x14ac:dyDescent="0.2">
      <c r="A7" s="17">
        <v>17</v>
      </c>
      <c r="B7" s="4">
        <v>9</v>
      </c>
      <c r="C7" s="4">
        <v>4</v>
      </c>
      <c r="D7" s="4">
        <v>3</v>
      </c>
      <c r="E7" s="4">
        <v>3</v>
      </c>
      <c r="F7" s="5">
        <v>0.35</v>
      </c>
      <c r="H7" s="17">
        <v>17</v>
      </c>
      <c r="I7" s="4">
        <v>7</v>
      </c>
      <c r="J7" s="4">
        <v>4</v>
      </c>
      <c r="K7" s="4">
        <v>5</v>
      </c>
      <c r="L7" s="4">
        <v>3</v>
      </c>
      <c r="M7" s="5">
        <v>0.35</v>
      </c>
      <c r="O7" s="37">
        <v>17</v>
      </c>
      <c r="P7" s="37">
        <v>23</v>
      </c>
      <c r="Q7" s="37">
        <v>0</v>
      </c>
      <c r="R7" s="37">
        <v>15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43">
        <f t="shared" si="0"/>
        <v>38</v>
      </c>
      <c r="Z7" s="46">
        <v>15</v>
      </c>
      <c r="AB7" s="31">
        <v>17</v>
      </c>
      <c r="AC7" s="31">
        <v>15</v>
      </c>
      <c r="AD7" s="31">
        <v>1</v>
      </c>
      <c r="AE7" s="31">
        <v>19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51">
        <f t="shared" si="1"/>
        <v>35</v>
      </c>
      <c r="AM7" s="54">
        <v>20</v>
      </c>
      <c r="AV7" s="1"/>
    </row>
    <row r="8" spans="1:57" x14ac:dyDescent="0.2">
      <c r="A8" s="20">
        <v>20</v>
      </c>
      <c r="B8" s="9">
        <v>9</v>
      </c>
      <c r="C8" s="9">
        <v>10</v>
      </c>
      <c r="D8" s="9">
        <v>11</v>
      </c>
      <c r="E8" s="9">
        <v>12</v>
      </c>
      <c r="F8" s="10">
        <v>0.78</v>
      </c>
      <c r="H8" s="20">
        <v>20</v>
      </c>
      <c r="I8" s="9">
        <v>9</v>
      </c>
      <c r="J8" s="9">
        <v>10</v>
      </c>
      <c r="K8" s="9">
        <v>10</v>
      </c>
      <c r="L8" s="9">
        <v>4</v>
      </c>
      <c r="M8" s="10">
        <v>0.61</v>
      </c>
      <c r="O8" s="37">
        <v>20</v>
      </c>
      <c r="P8" s="37">
        <v>1</v>
      </c>
      <c r="Q8" s="37">
        <v>0</v>
      </c>
      <c r="R8" s="37">
        <v>11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43">
        <f t="shared" si="0"/>
        <v>12</v>
      </c>
      <c r="Z8" s="46">
        <v>11</v>
      </c>
      <c r="AB8" s="31">
        <v>20</v>
      </c>
      <c r="AC8" s="31">
        <v>7</v>
      </c>
      <c r="AD8" s="31">
        <v>0</v>
      </c>
      <c r="AE8" s="31">
        <v>14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51">
        <f t="shared" si="1"/>
        <v>21</v>
      </c>
      <c r="AM8" s="54">
        <v>14</v>
      </c>
      <c r="AV8" s="1"/>
    </row>
    <row r="9" spans="1:57" x14ac:dyDescent="0.2">
      <c r="A9" s="17">
        <v>23</v>
      </c>
      <c r="B9" s="4">
        <v>9</v>
      </c>
      <c r="C9" s="4">
        <v>8</v>
      </c>
      <c r="D9" s="4">
        <v>9</v>
      </c>
      <c r="E9" s="4">
        <v>8</v>
      </c>
      <c r="F9" s="5">
        <v>0.63</v>
      </c>
      <c r="H9" s="17">
        <v>23</v>
      </c>
      <c r="I9" s="4">
        <v>9</v>
      </c>
      <c r="J9" s="4">
        <v>10</v>
      </c>
      <c r="K9" s="4">
        <v>5</v>
      </c>
      <c r="L9" s="4">
        <v>5</v>
      </c>
      <c r="M9" s="5">
        <v>0.54</v>
      </c>
      <c r="O9" s="37">
        <v>23</v>
      </c>
      <c r="P9" s="37">
        <v>8</v>
      </c>
      <c r="Q9" s="37">
        <v>1</v>
      </c>
      <c r="R9" s="37">
        <v>11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43">
        <f t="shared" si="0"/>
        <v>20</v>
      </c>
      <c r="Z9" s="46">
        <v>12</v>
      </c>
      <c r="AB9" s="31">
        <v>23</v>
      </c>
      <c r="AC9" s="31">
        <v>6</v>
      </c>
      <c r="AD9" s="31">
        <v>0</v>
      </c>
      <c r="AE9" s="31">
        <v>18</v>
      </c>
      <c r="AF9" s="31">
        <v>0</v>
      </c>
      <c r="AG9" s="31">
        <v>1</v>
      </c>
      <c r="AH9" s="31">
        <v>0</v>
      </c>
      <c r="AI9" s="31">
        <v>0</v>
      </c>
      <c r="AJ9" s="31">
        <v>0</v>
      </c>
      <c r="AK9" s="31">
        <v>0</v>
      </c>
      <c r="AL9" s="51">
        <f t="shared" si="1"/>
        <v>25</v>
      </c>
      <c r="AM9" s="54">
        <v>19</v>
      </c>
      <c r="AV9" s="1"/>
    </row>
    <row r="10" spans="1:57" x14ac:dyDescent="0.2">
      <c r="A10" s="20">
        <v>26</v>
      </c>
      <c r="B10" s="9">
        <v>7</v>
      </c>
      <c r="C10" s="9">
        <v>7</v>
      </c>
      <c r="D10" s="9">
        <v>6</v>
      </c>
      <c r="E10" s="9">
        <v>6</v>
      </c>
      <c r="F10" s="10">
        <v>0.48</v>
      </c>
      <c r="H10" s="20">
        <v>26</v>
      </c>
      <c r="I10" s="9">
        <v>6</v>
      </c>
      <c r="J10" s="9">
        <v>9</v>
      </c>
      <c r="K10" s="9">
        <v>0</v>
      </c>
      <c r="L10" s="9">
        <v>4</v>
      </c>
      <c r="M10" s="10">
        <v>0.35</v>
      </c>
      <c r="O10" s="37">
        <v>26</v>
      </c>
      <c r="P10" s="37">
        <v>12</v>
      </c>
      <c r="Q10" s="37">
        <v>0</v>
      </c>
      <c r="R10" s="37">
        <v>15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43">
        <f t="shared" si="0"/>
        <v>27</v>
      </c>
      <c r="Z10" s="46">
        <v>15</v>
      </c>
      <c r="AB10" s="31">
        <v>26</v>
      </c>
      <c r="AC10" s="31">
        <v>9</v>
      </c>
      <c r="AD10" s="31">
        <v>0</v>
      </c>
      <c r="AE10" s="31">
        <v>26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51">
        <f t="shared" si="1"/>
        <v>35</v>
      </c>
      <c r="AM10" s="54">
        <v>26</v>
      </c>
      <c r="AV10" s="1"/>
    </row>
    <row r="11" spans="1:57" x14ac:dyDescent="0.2">
      <c r="A11" s="17">
        <v>29</v>
      </c>
      <c r="B11" s="4">
        <v>6</v>
      </c>
      <c r="C11" s="4">
        <v>5</v>
      </c>
      <c r="D11" s="4">
        <v>4</v>
      </c>
      <c r="E11" s="4">
        <v>4</v>
      </c>
      <c r="F11" s="5">
        <v>0.35</v>
      </c>
      <c r="H11" s="17">
        <v>29</v>
      </c>
      <c r="I11" s="4">
        <v>4</v>
      </c>
      <c r="J11" s="4">
        <v>4</v>
      </c>
      <c r="K11" s="4">
        <v>2</v>
      </c>
      <c r="L11" s="4">
        <v>2</v>
      </c>
      <c r="M11" s="5">
        <v>0.22</v>
      </c>
      <c r="O11" s="37">
        <v>29</v>
      </c>
      <c r="P11" s="37">
        <v>18</v>
      </c>
      <c r="Q11" s="37">
        <v>0</v>
      </c>
      <c r="R11" s="37">
        <v>16</v>
      </c>
      <c r="S11" s="37">
        <v>0</v>
      </c>
      <c r="T11" s="37">
        <v>1</v>
      </c>
      <c r="U11" s="37">
        <v>0</v>
      </c>
      <c r="V11" s="37">
        <v>0</v>
      </c>
      <c r="W11" s="37">
        <v>0</v>
      </c>
      <c r="X11" s="37">
        <v>0</v>
      </c>
      <c r="Y11" s="43">
        <f t="shared" si="0"/>
        <v>35</v>
      </c>
      <c r="Z11" s="46">
        <v>17</v>
      </c>
      <c r="AB11" s="31">
        <v>29</v>
      </c>
      <c r="AC11" s="31">
        <v>16</v>
      </c>
      <c r="AD11" s="31">
        <v>0</v>
      </c>
      <c r="AE11" s="31">
        <v>17</v>
      </c>
      <c r="AF11" s="31">
        <v>1</v>
      </c>
      <c r="AG11" s="31">
        <v>2</v>
      </c>
      <c r="AH11" s="31">
        <v>0</v>
      </c>
      <c r="AI11" s="31">
        <v>0</v>
      </c>
      <c r="AJ11" s="31">
        <v>0</v>
      </c>
      <c r="AK11" s="31">
        <v>0</v>
      </c>
      <c r="AL11" s="51">
        <f t="shared" si="1"/>
        <v>36</v>
      </c>
      <c r="AM11" s="54">
        <v>20</v>
      </c>
      <c r="AV11" s="1"/>
    </row>
    <row r="12" spans="1:57" x14ac:dyDescent="0.2">
      <c r="A12" s="20">
        <v>32</v>
      </c>
      <c r="B12" s="9">
        <v>9</v>
      </c>
      <c r="C12" s="9">
        <v>8</v>
      </c>
      <c r="D12" s="9">
        <v>5</v>
      </c>
      <c r="E12" s="9">
        <v>6</v>
      </c>
      <c r="F12" s="10">
        <v>0.52</v>
      </c>
      <c r="H12" s="20">
        <v>32</v>
      </c>
      <c r="I12" s="9">
        <v>9</v>
      </c>
      <c r="J12" s="9">
        <v>6</v>
      </c>
      <c r="K12" s="9">
        <v>6</v>
      </c>
      <c r="L12" s="9">
        <v>4</v>
      </c>
      <c r="M12" s="10">
        <v>0.46</v>
      </c>
      <c r="O12" s="37">
        <v>32</v>
      </c>
      <c r="P12" s="37">
        <v>14</v>
      </c>
      <c r="Q12" s="37">
        <v>2</v>
      </c>
      <c r="R12" s="37">
        <v>10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43">
        <f t="shared" si="0"/>
        <v>26</v>
      </c>
      <c r="Z12" s="46">
        <v>12</v>
      </c>
      <c r="AB12" s="31">
        <v>32</v>
      </c>
      <c r="AC12" s="31">
        <v>10</v>
      </c>
      <c r="AD12" s="31">
        <v>0</v>
      </c>
      <c r="AE12" s="31">
        <v>15</v>
      </c>
      <c r="AF12" s="31">
        <v>1</v>
      </c>
      <c r="AG12" s="31">
        <v>0</v>
      </c>
      <c r="AH12" s="31">
        <v>1</v>
      </c>
      <c r="AI12" s="31">
        <v>0</v>
      </c>
      <c r="AJ12" s="31">
        <v>0</v>
      </c>
      <c r="AK12" s="31">
        <v>1</v>
      </c>
      <c r="AL12" s="51">
        <f t="shared" si="1"/>
        <v>28</v>
      </c>
      <c r="AM12" s="54">
        <v>18</v>
      </c>
      <c r="AV12" s="1"/>
    </row>
    <row r="13" spans="1:57" x14ac:dyDescent="0.2">
      <c r="A13" s="17">
        <v>35</v>
      </c>
      <c r="B13" s="4">
        <v>9</v>
      </c>
      <c r="C13" s="4">
        <v>5</v>
      </c>
      <c r="D13" s="4">
        <v>6</v>
      </c>
      <c r="E13" s="4">
        <v>6</v>
      </c>
      <c r="F13" s="5">
        <v>0.48</v>
      </c>
      <c r="H13" s="17">
        <v>35</v>
      </c>
      <c r="I13" s="4">
        <v>7</v>
      </c>
      <c r="J13" s="4">
        <v>5</v>
      </c>
      <c r="K13" s="4">
        <v>3</v>
      </c>
      <c r="L13" s="4">
        <v>3</v>
      </c>
      <c r="M13" s="5">
        <v>0.33</v>
      </c>
      <c r="O13" s="37">
        <v>35</v>
      </c>
      <c r="P13" s="37">
        <v>16</v>
      </c>
      <c r="Q13" s="37">
        <v>2</v>
      </c>
      <c r="R13" s="37">
        <v>10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43">
        <f t="shared" si="0"/>
        <v>28</v>
      </c>
      <c r="Z13" s="46">
        <v>12</v>
      </c>
      <c r="AB13" s="31">
        <v>35</v>
      </c>
      <c r="AC13" s="31">
        <v>17</v>
      </c>
      <c r="AD13" s="31">
        <v>1</v>
      </c>
      <c r="AE13" s="31">
        <v>15</v>
      </c>
      <c r="AF13" s="31">
        <v>2</v>
      </c>
      <c r="AG13" s="31">
        <v>0</v>
      </c>
      <c r="AH13" s="31">
        <v>1</v>
      </c>
      <c r="AI13" s="31">
        <v>0</v>
      </c>
      <c r="AJ13" s="31">
        <v>0</v>
      </c>
      <c r="AK13" s="31">
        <v>0</v>
      </c>
      <c r="AL13" s="51">
        <f t="shared" si="1"/>
        <v>36</v>
      </c>
      <c r="AM13" s="54">
        <v>19</v>
      </c>
      <c r="AV13" s="1"/>
    </row>
    <row r="14" spans="1:57" x14ac:dyDescent="0.2">
      <c r="A14" s="20">
        <v>38</v>
      </c>
      <c r="B14" s="9">
        <v>9</v>
      </c>
      <c r="C14" s="9">
        <v>8</v>
      </c>
      <c r="D14" s="9">
        <v>10</v>
      </c>
      <c r="E14" s="9">
        <v>9</v>
      </c>
      <c r="F14" s="10">
        <v>0.67</v>
      </c>
      <c r="H14" s="20">
        <v>38</v>
      </c>
      <c r="I14" s="9">
        <v>8</v>
      </c>
      <c r="J14" s="9">
        <v>10</v>
      </c>
      <c r="K14" s="9">
        <v>9</v>
      </c>
      <c r="L14" s="9">
        <v>2</v>
      </c>
      <c r="M14" s="10">
        <v>0.54</v>
      </c>
      <c r="O14" s="37">
        <v>38</v>
      </c>
      <c r="P14" s="37">
        <v>8</v>
      </c>
      <c r="Q14" s="37">
        <v>1</v>
      </c>
      <c r="R14" s="37">
        <v>8</v>
      </c>
      <c r="S14" s="37">
        <v>0</v>
      </c>
      <c r="T14" s="37">
        <v>0</v>
      </c>
      <c r="U14" s="37">
        <v>0</v>
      </c>
      <c r="V14" s="37">
        <v>0</v>
      </c>
      <c r="W14" s="37">
        <v>1</v>
      </c>
      <c r="X14" s="37">
        <v>0</v>
      </c>
      <c r="Y14" s="43">
        <f t="shared" si="0"/>
        <v>18</v>
      </c>
      <c r="Z14" s="46">
        <v>10</v>
      </c>
      <c r="AB14" s="31">
        <v>38</v>
      </c>
      <c r="AC14" s="31">
        <v>8</v>
      </c>
      <c r="AD14" s="31">
        <v>0</v>
      </c>
      <c r="AE14" s="31">
        <v>14</v>
      </c>
      <c r="AF14" s="31">
        <v>1</v>
      </c>
      <c r="AG14" s="31">
        <v>0</v>
      </c>
      <c r="AH14" s="31">
        <v>0</v>
      </c>
      <c r="AI14" s="31">
        <v>0</v>
      </c>
      <c r="AJ14" s="31">
        <v>0</v>
      </c>
      <c r="AK14" s="31">
        <v>2</v>
      </c>
      <c r="AL14" s="51">
        <f t="shared" si="1"/>
        <v>25</v>
      </c>
      <c r="AM14" s="54">
        <v>17</v>
      </c>
      <c r="AV14" s="1"/>
    </row>
    <row r="15" spans="1:57" x14ac:dyDescent="0.2">
      <c r="A15" s="17">
        <v>41</v>
      </c>
      <c r="B15" s="4">
        <v>5</v>
      </c>
      <c r="C15" s="4">
        <v>3</v>
      </c>
      <c r="D15" s="4">
        <v>3</v>
      </c>
      <c r="E15" s="4">
        <v>2</v>
      </c>
      <c r="F15" s="5">
        <v>0.24</v>
      </c>
      <c r="H15" s="17">
        <v>41</v>
      </c>
      <c r="I15" s="4">
        <v>6</v>
      </c>
      <c r="J15" s="4">
        <v>8</v>
      </c>
      <c r="K15" s="4">
        <v>6</v>
      </c>
      <c r="L15" s="4">
        <v>3</v>
      </c>
      <c r="M15" s="5">
        <v>0.43</v>
      </c>
      <c r="O15" s="37">
        <v>41</v>
      </c>
      <c r="P15" s="37">
        <v>26</v>
      </c>
      <c r="Q15" s="37">
        <v>0</v>
      </c>
      <c r="R15" s="37">
        <v>15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43">
        <f t="shared" si="0"/>
        <v>41</v>
      </c>
      <c r="Z15" s="46">
        <v>15</v>
      </c>
      <c r="AB15" s="31">
        <v>41</v>
      </c>
      <c r="AC15" s="31">
        <v>7</v>
      </c>
      <c r="AD15" s="31">
        <v>0</v>
      </c>
      <c r="AE15" s="31">
        <v>22</v>
      </c>
      <c r="AF15" s="31">
        <v>0</v>
      </c>
      <c r="AG15" s="31">
        <v>1</v>
      </c>
      <c r="AH15" s="31">
        <v>0</v>
      </c>
      <c r="AI15" s="31">
        <v>1</v>
      </c>
      <c r="AJ15" s="31">
        <v>0</v>
      </c>
      <c r="AK15" s="31">
        <v>0</v>
      </c>
      <c r="AL15" s="51">
        <f t="shared" si="1"/>
        <v>31</v>
      </c>
      <c r="AM15" s="54">
        <v>24</v>
      </c>
      <c r="AV15" s="1"/>
    </row>
    <row r="16" spans="1:57" x14ac:dyDescent="0.2">
      <c r="A16" s="20">
        <v>44</v>
      </c>
      <c r="B16" s="9">
        <v>7</v>
      </c>
      <c r="C16" s="9">
        <v>6</v>
      </c>
      <c r="D16" s="9">
        <v>7</v>
      </c>
      <c r="E16" s="9">
        <v>4</v>
      </c>
      <c r="F16" s="10">
        <v>0.44</v>
      </c>
      <c r="H16" s="20">
        <v>44</v>
      </c>
      <c r="I16" s="9">
        <v>6</v>
      </c>
      <c r="J16" s="9">
        <v>5</v>
      </c>
      <c r="K16" s="9">
        <v>7</v>
      </c>
      <c r="L16" s="9">
        <v>1</v>
      </c>
      <c r="M16" s="10">
        <v>0.35</v>
      </c>
      <c r="O16" s="37">
        <v>44</v>
      </c>
      <c r="P16" s="37">
        <v>14</v>
      </c>
      <c r="Q16" s="37">
        <v>1</v>
      </c>
      <c r="R16" s="37">
        <v>15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43">
        <f t="shared" si="0"/>
        <v>30</v>
      </c>
      <c r="Z16" s="46">
        <v>16</v>
      </c>
      <c r="AB16" s="31">
        <v>44</v>
      </c>
      <c r="AC16" s="31">
        <v>9</v>
      </c>
      <c r="AD16" s="31">
        <v>1</v>
      </c>
      <c r="AE16" s="31">
        <v>19</v>
      </c>
      <c r="AF16" s="31">
        <v>1</v>
      </c>
      <c r="AG16" s="31">
        <v>0</v>
      </c>
      <c r="AH16" s="31">
        <v>2</v>
      </c>
      <c r="AI16" s="31">
        <v>0</v>
      </c>
      <c r="AJ16" s="31">
        <v>0</v>
      </c>
      <c r="AK16" s="31">
        <v>0</v>
      </c>
      <c r="AL16" s="51">
        <f t="shared" si="1"/>
        <v>32</v>
      </c>
      <c r="AM16" s="54">
        <v>23</v>
      </c>
      <c r="AV16" s="1"/>
    </row>
    <row r="17" spans="1:57" x14ac:dyDescent="0.2">
      <c r="A17" s="17">
        <v>47</v>
      </c>
      <c r="B17" s="4">
        <v>9</v>
      </c>
      <c r="C17" s="4">
        <v>5</v>
      </c>
      <c r="D17" s="4">
        <v>1</v>
      </c>
      <c r="E17" s="4">
        <v>6</v>
      </c>
      <c r="F17" s="5">
        <v>0.39</v>
      </c>
      <c r="H17" s="17">
        <v>47</v>
      </c>
      <c r="I17" s="4">
        <v>9</v>
      </c>
      <c r="J17" s="4">
        <v>8</v>
      </c>
      <c r="K17" s="4">
        <v>6</v>
      </c>
      <c r="L17" s="4">
        <v>3</v>
      </c>
      <c r="M17" s="5">
        <v>0.48</v>
      </c>
      <c r="O17" s="37">
        <v>47</v>
      </c>
      <c r="P17" s="37">
        <v>17</v>
      </c>
      <c r="Q17" s="37">
        <v>1</v>
      </c>
      <c r="R17" s="37">
        <v>14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1</v>
      </c>
      <c r="Y17" s="43">
        <f t="shared" si="0"/>
        <v>33</v>
      </c>
      <c r="Z17" s="46">
        <v>16</v>
      </c>
      <c r="AB17" s="31">
        <v>47</v>
      </c>
      <c r="AC17" s="31">
        <v>7</v>
      </c>
      <c r="AD17" s="31">
        <v>1</v>
      </c>
      <c r="AE17" s="31">
        <v>18</v>
      </c>
      <c r="AF17" s="31">
        <v>0</v>
      </c>
      <c r="AG17" s="31">
        <v>2</v>
      </c>
      <c r="AH17" s="31">
        <v>0</v>
      </c>
      <c r="AI17" s="31">
        <v>0</v>
      </c>
      <c r="AJ17" s="31">
        <v>0</v>
      </c>
      <c r="AK17" s="31">
        <v>0</v>
      </c>
      <c r="AL17" s="51">
        <f t="shared" si="1"/>
        <v>28</v>
      </c>
      <c r="AM17" s="54">
        <v>21</v>
      </c>
      <c r="AV17" s="1"/>
    </row>
    <row r="18" spans="1:57" x14ac:dyDescent="0.2">
      <c r="A18" s="20">
        <v>50</v>
      </c>
      <c r="B18" s="9">
        <v>9</v>
      </c>
      <c r="C18" s="9">
        <v>9</v>
      </c>
      <c r="D18" s="9">
        <v>11</v>
      </c>
      <c r="E18" s="9">
        <v>5</v>
      </c>
      <c r="F18" s="10">
        <v>0.63</v>
      </c>
      <c r="H18" s="20">
        <v>50</v>
      </c>
      <c r="I18" s="9">
        <v>8</v>
      </c>
      <c r="J18" s="9">
        <v>9</v>
      </c>
      <c r="K18" s="9">
        <v>6</v>
      </c>
      <c r="L18" s="9">
        <v>4</v>
      </c>
      <c r="M18" s="10">
        <v>0.5</v>
      </c>
      <c r="O18" s="37">
        <v>50</v>
      </c>
      <c r="P18" s="37">
        <v>8</v>
      </c>
      <c r="Q18" s="37">
        <v>0</v>
      </c>
      <c r="R18" s="37">
        <v>12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43">
        <f t="shared" si="0"/>
        <v>20</v>
      </c>
      <c r="Z18" s="46">
        <v>12</v>
      </c>
      <c r="AB18" s="31">
        <v>50</v>
      </c>
      <c r="AC18" s="31">
        <v>7</v>
      </c>
      <c r="AD18" s="31">
        <v>1</v>
      </c>
      <c r="AE18" s="31">
        <v>17</v>
      </c>
      <c r="AF18" s="31">
        <v>0</v>
      </c>
      <c r="AG18" s="31">
        <v>0</v>
      </c>
      <c r="AH18" s="31">
        <v>1</v>
      </c>
      <c r="AI18" s="31">
        <v>0</v>
      </c>
      <c r="AJ18" s="31">
        <v>0</v>
      </c>
      <c r="AK18" s="31">
        <v>1</v>
      </c>
      <c r="AL18" s="51">
        <f t="shared" si="1"/>
        <v>27</v>
      </c>
      <c r="AM18" s="54">
        <v>20</v>
      </c>
      <c r="AV18" s="1"/>
    </row>
    <row r="19" spans="1:57" x14ac:dyDescent="0.2">
      <c r="A19" s="17">
        <v>53</v>
      </c>
      <c r="B19" s="4">
        <v>9</v>
      </c>
      <c r="C19" s="4">
        <v>9</v>
      </c>
      <c r="D19" s="4">
        <v>5</v>
      </c>
      <c r="E19" s="4">
        <v>12</v>
      </c>
      <c r="F19" s="5">
        <v>0.65</v>
      </c>
      <c r="H19" s="17">
        <v>53</v>
      </c>
      <c r="I19" s="4">
        <v>8</v>
      </c>
      <c r="J19" s="4">
        <v>8</v>
      </c>
      <c r="K19" s="4">
        <v>8</v>
      </c>
      <c r="L19" s="4">
        <v>10</v>
      </c>
      <c r="M19" s="5">
        <v>0.63</v>
      </c>
      <c r="O19" s="37">
        <v>53</v>
      </c>
      <c r="P19" s="37">
        <v>12</v>
      </c>
      <c r="Q19" s="37">
        <v>0</v>
      </c>
      <c r="R19" s="37">
        <v>5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43">
        <f t="shared" si="0"/>
        <v>17</v>
      </c>
      <c r="Z19" s="46">
        <v>5</v>
      </c>
      <c r="AB19" s="31">
        <v>53</v>
      </c>
      <c r="AC19" s="31">
        <v>3</v>
      </c>
      <c r="AD19" s="31">
        <v>0</v>
      </c>
      <c r="AE19" s="31">
        <v>12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51">
        <f t="shared" si="1"/>
        <v>15</v>
      </c>
      <c r="AM19" s="54">
        <v>12</v>
      </c>
      <c r="AV19" s="1"/>
    </row>
    <row r="20" spans="1:57" x14ac:dyDescent="0.2">
      <c r="A20" s="20">
        <v>56</v>
      </c>
      <c r="B20" s="9">
        <v>9</v>
      </c>
      <c r="C20" s="9">
        <v>9</v>
      </c>
      <c r="D20" s="9">
        <v>8</v>
      </c>
      <c r="E20" s="9">
        <v>4</v>
      </c>
      <c r="F20" s="10">
        <v>0.56000000000000005</v>
      </c>
      <c r="H20" s="20">
        <v>56</v>
      </c>
      <c r="I20" s="9">
        <v>9</v>
      </c>
      <c r="J20" s="9">
        <v>9</v>
      </c>
      <c r="K20" s="9">
        <v>9</v>
      </c>
      <c r="L20" s="9">
        <v>4</v>
      </c>
      <c r="M20" s="10">
        <v>0.56999999999999995</v>
      </c>
      <c r="O20" s="37">
        <v>56</v>
      </c>
      <c r="P20" s="37">
        <v>6</v>
      </c>
      <c r="Q20" s="37">
        <v>0</v>
      </c>
      <c r="R20" s="37">
        <v>18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43">
        <f t="shared" si="0"/>
        <v>24</v>
      </c>
      <c r="Z20" s="46">
        <v>18</v>
      </c>
      <c r="AB20" s="31">
        <v>56</v>
      </c>
      <c r="AC20" s="31">
        <v>4</v>
      </c>
      <c r="AD20" s="31">
        <v>0</v>
      </c>
      <c r="AE20" s="31">
        <v>17</v>
      </c>
      <c r="AF20" s="31">
        <v>1</v>
      </c>
      <c r="AG20" s="31">
        <v>0</v>
      </c>
      <c r="AH20" s="31">
        <v>1</v>
      </c>
      <c r="AI20" s="31">
        <v>0</v>
      </c>
      <c r="AJ20" s="31">
        <v>0</v>
      </c>
      <c r="AK20" s="31">
        <v>0</v>
      </c>
      <c r="AL20" s="51">
        <f t="shared" si="1"/>
        <v>23</v>
      </c>
      <c r="AM20" s="54">
        <v>19</v>
      </c>
      <c r="AV20" s="1"/>
    </row>
    <row r="21" spans="1:57" x14ac:dyDescent="0.2">
      <c r="A21" s="17">
        <v>59</v>
      </c>
      <c r="B21" s="4">
        <v>8</v>
      </c>
      <c r="C21" s="4">
        <v>12</v>
      </c>
      <c r="D21" s="4">
        <v>4</v>
      </c>
      <c r="E21" s="4">
        <v>7</v>
      </c>
      <c r="F21" s="5">
        <v>0.56999999999999995</v>
      </c>
      <c r="H21" s="17">
        <v>59</v>
      </c>
      <c r="I21" s="4">
        <v>9</v>
      </c>
      <c r="J21" s="4">
        <v>6</v>
      </c>
      <c r="K21" s="4">
        <v>12</v>
      </c>
      <c r="L21" s="4">
        <v>4</v>
      </c>
      <c r="M21" s="5">
        <v>0.56999999999999995</v>
      </c>
      <c r="O21" s="37">
        <v>59</v>
      </c>
      <c r="P21" s="37">
        <v>9</v>
      </c>
      <c r="Q21" s="37">
        <v>0</v>
      </c>
      <c r="R21" s="37">
        <v>14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43">
        <f t="shared" si="0"/>
        <v>23</v>
      </c>
      <c r="Z21" s="46">
        <v>14</v>
      </c>
      <c r="AB21" s="31">
        <v>59</v>
      </c>
      <c r="AC21" s="31">
        <v>7</v>
      </c>
      <c r="AD21" s="31">
        <v>0</v>
      </c>
      <c r="AE21" s="31">
        <v>15</v>
      </c>
      <c r="AF21" s="31">
        <v>1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51">
        <f t="shared" si="1"/>
        <v>23</v>
      </c>
      <c r="AM21" s="54">
        <v>16</v>
      </c>
      <c r="AV21" s="1"/>
    </row>
    <row r="22" spans="1:57" ht="13.2" thickBot="1" x14ac:dyDescent="0.25">
      <c r="A22" s="21">
        <v>62</v>
      </c>
      <c r="B22" s="12">
        <v>7</v>
      </c>
      <c r="C22" s="12">
        <v>4</v>
      </c>
      <c r="D22" s="12">
        <v>8</v>
      </c>
      <c r="E22" s="12">
        <v>7</v>
      </c>
      <c r="F22" s="13">
        <v>0.48</v>
      </c>
      <c r="H22" s="21">
        <v>62</v>
      </c>
      <c r="I22" s="12">
        <v>6</v>
      </c>
      <c r="J22" s="12">
        <v>7</v>
      </c>
      <c r="K22" s="12">
        <v>7</v>
      </c>
      <c r="L22" s="12">
        <v>7</v>
      </c>
      <c r="M22" s="13">
        <v>0.5</v>
      </c>
      <c r="O22" s="38">
        <v>62</v>
      </c>
      <c r="P22" s="38">
        <v>7</v>
      </c>
      <c r="Q22" s="38">
        <v>2</v>
      </c>
      <c r="R22" s="38">
        <v>17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2</v>
      </c>
      <c r="Y22" s="44">
        <f t="shared" si="0"/>
        <v>28</v>
      </c>
      <c r="Z22" s="55">
        <v>22</v>
      </c>
      <c r="AB22" s="32">
        <v>62</v>
      </c>
      <c r="AC22" s="32">
        <v>3</v>
      </c>
      <c r="AD22" s="32">
        <v>0</v>
      </c>
      <c r="AE22" s="32">
        <v>23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52">
        <f t="shared" si="1"/>
        <v>26</v>
      </c>
      <c r="AM22" s="56">
        <v>23</v>
      </c>
      <c r="AV22" s="1"/>
    </row>
    <row r="23" spans="1:57" ht="13.2" thickTop="1" x14ac:dyDescent="0.2">
      <c r="A23" s="22" t="s">
        <v>15</v>
      </c>
      <c r="B23" s="60">
        <f>AVERAGE(B3:B22)</f>
        <v>8.25</v>
      </c>
      <c r="C23" s="60">
        <f t="shared" ref="C23:F23" si="2">AVERAGE(C3:C22)</f>
        <v>7.45</v>
      </c>
      <c r="D23" s="60">
        <f t="shared" si="2"/>
        <v>7.1</v>
      </c>
      <c r="E23" s="60">
        <f t="shared" si="2"/>
        <v>6.7</v>
      </c>
      <c r="F23" s="60">
        <f t="shared" si="2"/>
        <v>0.54600000000000004</v>
      </c>
      <c r="H23" s="22" t="s">
        <v>15</v>
      </c>
      <c r="I23" s="60">
        <f>AVERAGE(I3:I22)</f>
        <v>7.8</v>
      </c>
      <c r="J23" s="60">
        <f t="shared" ref="J23:L23" si="3">AVERAGE(J3:J22)</f>
        <v>7.75</v>
      </c>
      <c r="K23" s="60">
        <f t="shared" si="3"/>
        <v>6.7</v>
      </c>
      <c r="L23" s="60">
        <f t="shared" si="3"/>
        <v>4.3499999999999996</v>
      </c>
      <c r="M23" s="60">
        <f>AVERAGE(M3:M22)</f>
        <v>0.49199999999999999</v>
      </c>
      <c r="O23" s="77" t="s">
        <v>59</v>
      </c>
      <c r="P23" s="62">
        <f>SUM(P3:P22)</f>
        <v>234</v>
      </c>
      <c r="Q23" s="62">
        <f t="shared" ref="Q23:Z23" si="4">SUM(Q3:Q22)</f>
        <v>13</v>
      </c>
      <c r="R23" s="62">
        <f t="shared" si="4"/>
        <v>238</v>
      </c>
      <c r="S23" s="62">
        <f t="shared" si="4"/>
        <v>0</v>
      </c>
      <c r="T23" s="62">
        <f t="shared" si="4"/>
        <v>1</v>
      </c>
      <c r="U23" s="62">
        <f t="shared" si="4"/>
        <v>0</v>
      </c>
      <c r="V23" s="62">
        <f t="shared" si="4"/>
        <v>0</v>
      </c>
      <c r="W23" s="62">
        <f t="shared" si="4"/>
        <v>2</v>
      </c>
      <c r="X23" s="62">
        <f t="shared" si="4"/>
        <v>3</v>
      </c>
      <c r="Y23" s="62">
        <f t="shared" si="4"/>
        <v>491</v>
      </c>
      <c r="Z23" s="62">
        <f t="shared" si="4"/>
        <v>258</v>
      </c>
      <c r="AB23" s="40" t="s">
        <v>4</v>
      </c>
      <c r="AC23" s="63">
        <f>AVERAGE(AC3:AC22)</f>
        <v>8.1</v>
      </c>
      <c r="AD23" s="63">
        <f t="shared" ref="AD23:AM23" si="5">AVERAGE(AD3:AD22)</f>
        <v>0.25</v>
      </c>
      <c r="AE23" s="63">
        <f t="shared" si="5"/>
        <v>16.75</v>
      </c>
      <c r="AF23" s="63">
        <f t="shared" si="5"/>
        <v>0.45</v>
      </c>
      <c r="AG23" s="63">
        <f t="shared" si="5"/>
        <v>0.35</v>
      </c>
      <c r="AH23" s="63">
        <f t="shared" si="5"/>
        <v>0.35</v>
      </c>
      <c r="AI23" s="63">
        <f t="shared" si="5"/>
        <v>0.05</v>
      </c>
      <c r="AJ23" s="63">
        <f t="shared" si="5"/>
        <v>0</v>
      </c>
      <c r="AK23" s="63">
        <f t="shared" si="5"/>
        <v>0.25</v>
      </c>
      <c r="AL23" s="63">
        <f t="shared" si="5"/>
        <v>26.55</v>
      </c>
      <c r="AM23" s="63">
        <f t="shared" si="5"/>
        <v>18.45</v>
      </c>
      <c r="AV23" s="1"/>
    </row>
    <row r="24" spans="1:57" x14ac:dyDescent="0.2">
      <c r="A24" s="19" t="s">
        <v>16</v>
      </c>
      <c r="B24" s="47">
        <f>STDEV(B3:B22)</f>
        <v>1.2085223687584246</v>
      </c>
      <c r="C24" s="47">
        <f t="shared" ref="C24:F24" si="6">STDEV(C3:C22)</f>
        <v>2.4809802816416617</v>
      </c>
      <c r="D24" s="47">
        <f t="shared" si="6"/>
        <v>3.4625819389886678</v>
      </c>
      <c r="E24" s="47">
        <f t="shared" si="6"/>
        <v>3.130495168499706</v>
      </c>
      <c r="F24" s="47">
        <f t="shared" si="6"/>
        <v>0.15373935564351793</v>
      </c>
      <c r="H24" s="19" t="s">
        <v>16</v>
      </c>
      <c r="I24" s="47">
        <f>STDEV(I3:I22)</f>
        <v>1.5078740698501045</v>
      </c>
      <c r="J24" s="47">
        <f t="shared" ref="J24:L24" si="7">STDEV(J3:J22)</f>
        <v>2.1244194253340942</v>
      </c>
      <c r="K24" s="47">
        <f t="shared" si="7"/>
        <v>2.8488224714229236</v>
      </c>
      <c r="L24" s="47">
        <f t="shared" si="7"/>
        <v>2.5807995497111889</v>
      </c>
      <c r="M24" s="47">
        <f>STDEV(M3:M22)</f>
        <v>0.12194045138595527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65"/>
      <c r="AB24" s="33" t="s">
        <v>5</v>
      </c>
      <c r="AC24" s="54">
        <f>STDEV(AC3:AC22)</f>
        <v>4.1282084810675315</v>
      </c>
      <c r="AD24" s="54">
        <f t="shared" ref="AD24:AM24" si="8">STDEV(AD3:AD22)</f>
        <v>0.4442616583193193</v>
      </c>
      <c r="AE24" s="54">
        <f t="shared" si="8"/>
        <v>3.6688589937185476</v>
      </c>
      <c r="AF24" s="54">
        <f t="shared" si="8"/>
        <v>0.60480531882929944</v>
      </c>
      <c r="AG24" s="54">
        <f t="shared" si="8"/>
        <v>0.67082039324993692</v>
      </c>
      <c r="AH24" s="54">
        <f t="shared" si="8"/>
        <v>0.5871429486123998</v>
      </c>
      <c r="AI24" s="54">
        <f t="shared" si="8"/>
        <v>0.22360679774997896</v>
      </c>
      <c r="AJ24" s="54">
        <f t="shared" si="8"/>
        <v>0</v>
      </c>
      <c r="AK24" s="54">
        <f t="shared" si="8"/>
        <v>0.5501196042201808</v>
      </c>
      <c r="AL24" s="54">
        <f t="shared" si="8"/>
        <v>6.2109834800515875</v>
      </c>
      <c r="AM24" s="54">
        <f t="shared" si="8"/>
        <v>3.8316548575476381</v>
      </c>
      <c r="AV24" s="1"/>
    </row>
    <row r="25" spans="1:57" x14ac:dyDescent="0.2">
      <c r="A25" s="19" t="s">
        <v>17</v>
      </c>
      <c r="B25" s="47">
        <v>0.27</v>
      </c>
      <c r="C25" s="47">
        <v>0.55000000000000004</v>
      </c>
      <c r="D25" s="47">
        <v>0.77</v>
      </c>
      <c r="E25" s="47">
        <v>0.7</v>
      </c>
      <c r="F25" s="47">
        <v>0.03</v>
      </c>
      <c r="H25" s="19" t="s">
        <v>17</v>
      </c>
      <c r="I25" s="47">
        <v>0.34</v>
      </c>
      <c r="J25" s="47">
        <v>0.47</v>
      </c>
      <c r="K25" s="47">
        <v>0.64</v>
      </c>
      <c r="L25" s="47">
        <v>0.57999999999999996</v>
      </c>
      <c r="M25" s="47">
        <v>0.03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65"/>
      <c r="AB25" s="33" t="s">
        <v>6</v>
      </c>
      <c r="AC25" s="54">
        <v>0.92</v>
      </c>
      <c r="AD25" s="54">
        <v>0.1</v>
      </c>
      <c r="AE25" s="54">
        <v>0.82</v>
      </c>
      <c r="AF25" s="54">
        <v>0.13</v>
      </c>
      <c r="AG25" s="54">
        <v>0.15</v>
      </c>
      <c r="AH25" s="54">
        <v>0.13</v>
      </c>
      <c r="AI25" s="54">
        <v>0.05</v>
      </c>
      <c r="AJ25" s="54">
        <v>0</v>
      </c>
      <c r="AK25" s="54">
        <v>0.12</v>
      </c>
      <c r="AL25" s="64">
        <v>1.39</v>
      </c>
      <c r="AM25" s="54">
        <v>0.86</v>
      </c>
      <c r="AV25" s="1"/>
    </row>
    <row r="26" spans="1:57" x14ac:dyDescent="0.2">
      <c r="A26" s="23"/>
      <c r="B26" s="14"/>
      <c r="C26" s="14"/>
      <c r="D26" s="14"/>
      <c r="E26" s="14"/>
      <c r="F26" s="14"/>
      <c r="H26" s="6"/>
      <c r="I26" s="7"/>
      <c r="J26" s="7"/>
      <c r="K26" s="7"/>
      <c r="L26" s="7"/>
      <c r="M26" s="7"/>
      <c r="AN26" s="1"/>
      <c r="AO26" s="1"/>
      <c r="AV26" s="2"/>
      <c r="AW26" s="1"/>
      <c r="AX26" s="1"/>
      <c r="AY26" s="1"/>
      <c r="AZ26" s="1"/>
      <c r="BA26" s="1"/>
    </row>
    <row r="27" spans="1:57" x14ac:dyDescent="0.2">
      <c r="A27" s="19" t="s">
        <v>18</v>
      </c>
      <c r="B27" s="10"/>
      <c r="C27" s="10"/>
      <c r="D27" s="10"/>
      <c r="E27" s="10"/>
      <c r="F27" s="9"/>
      <c r="H27" s="11" t="s">
        <v>8</v>
      </c>
      <c r="I27" s="9"/>
      <c r="J27" s="9"/>
      <c r="K27" s="9"/>
      <c r="L27" s="9"/>
      <c r="M27" s="9"/>
      <c r="O27" s="76" t="s">
        <v>54</v>
      </c>
      <c r="P27" s="76" t="s">
        <v>55</v>
      </c>
      <c r="Q27" s="76" t="s">
        <v>56</v>
      </c>
    </row>
    <row r="28" spans="1:57" x14ac:dyDescent="0.2">
      <c r="A28" s="19" t="s">
        <v>9</v>
      </c>
      <c r="B28" s="10" t="s">
        <v>19</v>
      </c>
      <c r="C28" s="10" t="s">
        <v>20</v>
      </c>
      <c r="D28" s="10" t="s">
        <v>21</v>
      </c>
      <c r="E28" s="10" t="s">
        <v>22</v>
      </c>
      <c r="F28" s="10" t="s">
        <v>23</v>
      </c>
      <c r="H28" s="11" t="s">
        <v>7</v>
      </c>
      <c r="I28" s="11" t="s">
        <v>24</v>
      </c>
      <c r="J28" s="11" t="s">
        <v>25</v>
      </c>
      <c r="K28" s="11" t="s">
        <v>26</v>
      </c>
      <c r="L28" s="11" t="s">
        <v>27</v>
      </c>
      <c r="M28" s="11" t="s">
        <v>28</v>
      </c>
      <c r="O28" s="5">
        <v>0.48</v>
      </c>
      <c r="P28" s="5">
        <v>0.7</v>
      </c>
      <c r="Q28">
        <f>(O28)-(P28)</f>
        <v>-0.21999999999999997</v>
      </c>
      <c r="AV28" s="1"/>
    </row>
    <row r="29" spans="1:57" x14ac:dyDescent="0.2">
      <c r="A29" s="17">
        <v>2</v>
      </c>
      <c r="B29" s="4">
        <v>9</v>
      </c>
      <c r="C29" s="4">
        <v>10</v>
      </c>
      <c r="D29" s="4">
        <v>11</v>
      </c>
      <c r="E29" s="4">
        <v>11</v>
      </c>
      <c r="F29" s="5">
        <v>0.76</v>
      </c>
      <c r="H29" s="17">
        <v>2</v>
      </c>
      <c r="I29" s="4">
        <v>9</v>
      </c>
      <c r="J29" s="4">
        <v>9</v>
      </c>
      <c r="K29" s="4">
        <v>11</v>
      </c>
      <c r="L29" s="4">
        <v>11</v>
      </c>
      <c r="M29" s="5">
        <v>0.74</v>
      </c>
      <c r="O29" s="10">
        <v>0.65</v>
      </c>
      <c r="P29" s="10">
        <v>0.63</v>
      </c>
      <c r="Q29">
        <f t="shared" ref="Q29:Q47" si="9">(O29)-(P29)</f>
        <v>2.0000000000000018E-2</v>
      </c>
      <c r="AN29" s="1"/>
      <c r="AO29" s="1"/>
      <c r="AP29" s="2"/>
      <c r="AQ29" s="2"/>
      <c r="AR29" s="2"/>
      <c r="AS29" s="2"/>
      <c r="AV29" s="1"/>
      <c r="AW29" s="1"/>
      <c r="AX29" s="1"/>
      <c r="AY29" s="1"/>
      <c r="AZ29" s="1"/>
      <c r="BA29" s="1"/>
      <c r="BB29" s="2"/>
      <c r="BC29" s="2"/>
      <c r="BD29" s="2"/>
      <c r="BE29" s="2"/>
    </row>
    <row r="30" spans="1:57" x14ac:dyDescent="0.2">
      <c r="A30" s="20">
        <v>5</v>
      </c>
      <c r="B30" s="9">
        <v>8</v>
      </c>
      <c r="C30" s="9">
        <v>9</v>
      </c>
      <c r="D30" s="9">
        <v>12</v>
      </c>
      <c r="E30" s="9">
        <v>13</v>
      </c>
      <c r="F30" s="10">
        <v>0.78</v>
      </c>
      <c r="H30" s="20">
        <v>5</v>
      </c>
      <c r="I30" s="9">
        <v>9</v>
      </c>
      <c r="J30" s="9">
        <v>11</v>
      </c>
      <c r="K30" s="9">
        <v>8</v>
      </c>
      <c r="L30" s="9">
        <v>12</v>
      </c>
      <c r="M30" s="10">
        <v>0.74</v>
      </c>
      <c r="O30" s="5">
        <v>0.74</v>
      </c>
      <c r="P30" s="5">
        <v>0.54</v>
      </c>
      <c r="Q30">
        <f t="shared" si="9"/>
        <v>0.19999999999999996</v>
      </c>
      <c r="AV30" s="1"/>
    </row>
    <row r="31" spans="1:57" x14ac:dyDescent="0.2">
      <c r="A31" s="17">
        <v>8</v>
      </c>
      <c r="B31" s="4">
        <v>9</v>
      </c>
      <c r="C31" s="4">
        <v>11</v>
      </c>
      <c r="D31" s="4">
        <v>12</v>
      </c>
      <c r="E31" s="4">
        <v>15</v>
      </c>
      <c r="F31" s="5">
        <v>0.87</v>
      </c>
      <c r="H31" s="17">
        <v>8</v>
      </c>
      <c r="I31" s="4">
        <v>9</v>
      </c>
      <c r="J31" s="4">
        <v>10</v>
      </c>
      <c r="K31" s="4">
        <v>11</v>
      </c>
      <c r="L31" s="4">
        <v>10</v>
      </c>
      <c r="M31" s="5">
        <v>0.74</v>
      </c>
      <c r="O31" s="10">
        <v>0.83</v>
      </c>
      <c r="P31" s="10">
        <v>0.54</v>
      </c>
      <c r="Q31">
        <f t="shared" si="9"/>
        <v>0.28999999999999992</v>
      </c>
      <c r="AV31" s="1"/>
    </row>
    <row r="32" spans="1:57" x14ac:dyDescent="0.2">
      <c r="A32" s="20">
        <v>11</v>
      </c>
      <c r="B32" s="9">
        <v>9</v>
      </c>
      <c r="C32" s="9">
        <v>9</v>
      </c>
      <c r="D32" s="9">
        <v>14</v>
      </c>
      <c r="E32" s="9">
        <v>17</v>
      </c>
      <c r="F32" s="10">
        <v>0.91</v>
      </c>
      <c r="H32" s="20">
        <v>11</v>
      </c>
      <c r="I32" s="9">
        <v>9</v>
      </c>
      <c r="J32" s="9">
        <v>9</v>
      </c>
      <c r="K32" s="9">
        <v>9</v>
      </c>
      <c r="L32" s="9">
        <v>10</v>
      </c>
      <c r="M32" s="10">
        <v>0.69</v>
      </c>
      <c r="O32" s="5">
        <v>0.35</v>
      </c>
      <c r="P32" s="5">
        <v>0.35</v>
      </c>
      <c r="Q32">
        <f t="shared" si="9"/>
        <v>0</v>
      </c>
      <c r="AV32" s="1"/>
    </row>
    <row r="33" spans="1:48" x14ac:dyDescent="0.2">
      <c r="A33" s="17">
        <v>17</v>
      </c>
      <c r="B33" s="4">
        <v>9</v>
      </c>
      <c r="C33" s="4">
        <v>8</v>
      </c>
      <c r="D33" s="4">
        <v>12</v>
      </c>
      <c r="E33" s="4">
        <v>10</v>
      </c>
      <c r="F33" s="5">
        <v>0.72</v>
      </c>
      <c r="H33" s="17">
        <v>17</v>
      </c>
      <c r="I33" s="4">
        <v>9</v>
      </c>
      <c r="J33" s="4">
        <v>8</v>
      </c>
      <c r="K33" s="4">
        <v>8</v>
      </c>
      <c r="L33" s="4">
        <v>9</v>
      </c>
      <c r="M33" s="5">
        <v>0.63</v>
      </c>
      <c r="O33" s="10">
        <v>0.78</v>
      </c>
      <c r="P33" s="10">
        <v>0.61</v>
      </c>
      <c r="Q33">
        <f t="shared" si="9"/>
        <v>0.17000000000000004</v>
      </c>
      <c r="AV33" s="1"/>
    </row>
    <row r="34" spans="1:48" x14ac:dyDescent="0.2">
      <c r="A34" s="20">
        <v>20</v>
      </c>
      <c r="B34" s="9">
        <v>9</v>
      </c>
      <c r="C34" s="9">
        <v>10</v>
      </c>
      <c r="D34" s="9">
        <v>11</v>
      </c>
      <c r="E34" s="9">
        <v>13</v>
      </c>
      <c r="F34" s="10">
        <v>0.8</v>
      </c>
      <c r="H34" s="20">
        <v>20</v>
      </c>
      <c r="I34" s="9">
        <v>9</v>
      </c>
      <c r="J34" s="9">
        <v>10</v>
      </c>
      <c r="K34" s="9">
        <v>11</v>
      </c>
      <c r="L34" s="9">
        <v>10</v>
      </c>
      <c r="M34" s="10">
        <v>0.74</v>
      </c>
      <c r="O34" s="5">
        <v>0.63</v>
      </c>
      <c r="P34" s="5">
        <v>0.54</v>
      </c>
      <c r="Q34">
        <f t="shared" si="9"/>
        <v>8.9999999999999969E-2</v>
      </c>
      <c r="AV34" s="1"/>
    </row>
    <row r="35" spans="1:48" x14ac:dyDescent="0.2">
      <c r="A35" s="17">
        <v>23</v>
      </c>
      <c r="B35" s="4">
        <v>9</v>
      </c>
      <c r="C35" s="4">
        <v>9</v>
      </c>
      <c r="D35" s="4">
        <v>11</v>
      </c>
      <c r="E35" s="4">
        <v>13</v>
      </c>
      <c r="F35" s="5">
        <v>0.78</v>
      </c>
      <c r="H35" s="17">
        <v>23</v>
      </c>
      <c r="I35" s="4">
        <v>9</v>
      </c>
      <c r="J35" s="4">
        <v>10</v>
      </c>
      <c r="K35" s="4">
        <v>9</v>
      </c>
      <c r="L35" s="4">
        <v>7</v>
      </c>
      <c r="M35" s="5">
        <v>0.65</v>
      </c>
      <c r="O35" s="10">
        <v>0.48</v>
      </c>
      <c r="P35" s="10">
        <v>0.35</v>
      </c>
      <c r="Q35">
        <f t="shared" si="9"/>
        <v>0.13</v>
      </c>
      <c r="AV35" s="1"/>
    </row>
    <row r="36" spans="1:48" x14ac:dyDescent="0.2">
      <c r="A36" s="20">
        <v>26</v>
      </c>
      <c r="B36" s="9">
        <v>8</v>
      </c>
      <c r="C36" s="9">
        <v>8</v>
      </c>
      <c r="D36" s="9">
        <v>11</v>
      </c>
      <c r="E36" s="9">
        <v>11</v>
      </c>
      <c r="F36" s="10">
        <v>0.7</v>
      </c>
      <c r="H36" s="20">
        <v>26</v>
      </c>
      <c r="I36" s="9">
        <v>6</v>
      </c>
      <c r="J36" s="9">
        <v>9</v>
      </c>
      <c r="K36" s="9">
        <v>5</v>
      </c>
      <c r="L36" s="9">
        <v>8</v>
      </c>
      <c r="M36" s="10">
        <v>0.52</v>
      </c>
      <c r="O36" s="5">
        <v>0.35</v>
      </c>
      <c r="P36" s="5">
        <v>0.22</v>
      </c>
      <c r="Q36">
        <f t="shared" si="9"/>
        <v>0.12999999999999998</v>
      </c>
      <c r="AV36" s="1"/>
    </row>
    <row r="37" spans="1:48" x14ac:dyDescent="0.2">
      <c r="A37" s="17">
        <v>29</v>
      </c>
      <c r="B37" s="4">
        <v>6</v>
      </c>
      <c r="C37" s="4">
        <v>7</v>
      </c>
      <c r="D37" s="4">
        <v>12</v>
      </c>
      <c r="E37" s="4">
        <v>9</v>
      </c>
      <c r="F37" s="5">
        <v>0.63</v>
      </c>
      <c r="H37" s="17">
        <v>29</v>
      </c>
      <c r="I37" s="4">
        <v>6</v>
      </c>
      <c r="J37" s="4">
        <v>7</v>
      </c>
      <c r="K37" s="4">
        <v>7</v>
      </c>
      <c r="L37" s="4">
        <v>8</v>
      </c>
      <c r="M37" s="5">
        <v>0.52</v>
      </c>
      <c r="O37" s="10">
        <v>0.52</v>
      </c>
      <c r="P37" s="10">
        <v>0.46</v>
      </c>
      <c r="Q37">
        <f t="shared" si="9"/>
        <v>0.06</v>
      </c>
      <c r="AV37" s="1"/>
    </row>
    <row r="38" spans="1:48" x14ac:dyDescent="0.2">
      <c r="A38" s="20">
        <v>32</v>
      </c>
      <c r="B38" s="9">
        <v>9</v>
      </c>
      <c r="C38" s="9">
        <v>10</v>
      </c>
      <c r="D38" s="9">
        <v>10</v>
      </c>
      <c r="E38" s="9">
        <v>13</v>
      </c>
      <c r="F38" s="10">
        <v>0.78</v>
      </c>
      <c r="H38" s="20">
        <v>32</v>
      </c>
      <c r="I38" s="9">
        <v>9</v>
      </c>
      <c r="J38" s="9">
        <v>9</v>
      </c>
      <c r="K38" s="9">
        <v>10</v>
      </c>
      <c r="L38" s="9">
        <v>7</v>
      </c>
      <c r="M38" s="10">
        <v>0.65</v>
      </c>
      <c r="O38" s="5">
        <v>0.48</v>
      </c>
      <c r="P38" s="5">
        <v>0.33</v>
      </c>
      <c r="Q38">
        <f t="shared" si="9"/>
        <v>0.14999999999999997</v>
      </c>
      <c r="AV38" s="1"/>
    </row>
    <row r="39" spans="1:48" x14ac:dyDescent="0.2">
      <c r="A39" s="17">
        <v>35</v>
      </c>
      <c r="B39" s="4">
        <v>9</v>
      </c>
      <c r="C39" s="4">
        <v>9</v>
      </c>
      <c r="D39" s="4">
        <v>11</v>
      </c>
      <c r="E39" s="4">
        <v>13</v>
      </c>
      <c r="F39" s="5">
        <v>0.78</v>
      </c>
      <c r="H39" s="17">
        <v>35</v>
      </c>
      <c r="I39" s="4">
        <v>7</v>
      </c>
      <c r="J39" s="4">
        <v>9</v>
      </c>
      <c r="K39" s="4">
        <v>9</v>
      </c>
      <c r="L39" s="4">
        <v>10</v>
      </c>
      <c r="M39" s="5">
        <v>0.65</v>
      </c>
      <c r="O39" s="10">
        <v>0.67</v>
      </c>
      <c r="P39" s="10">
        <v>0.54</v>
      </c>
      <c r="Q39">
        <f t="shared" si="9"/>
        <v>0.13</v>
      </c>
      <c r="AV39" s="1"/>
    </row>
    <row r="40" spans="1:48" x14ac:dyDescent="0.2">
      <c r="A40" s="20">
        <v>38</v>
      </c>
      <c r="B40" s="9">
        <v>9</v>
      </c>
      <c r="C40" s="9">
        <v>12</v>
      </c>
      <c r="D40" s="9">
        <v>12</v>
      </c>
      <c r="E40" s="9">
        <v>11</v>
      </c>
      <c r="F40" s="10">
        <v>0.81</v>
      </c>
      <c r="H40" s="20">
        <v>38</v>
      </c>
      <c r="I40" s="9">
        <v>8</v>
      </c>
      <c r="J40" s="9">
        <v>11</v>
      </c>
      <c r="K40" s="9">
        <v>11</v>
      </c>
      <c r="L40" s="9">
        <v>7</v>
      </c>
      <c r="M40" s="10">
        <v>0.69</v>
      </c>
      <c r="O40" s="5">
        <v>0.24</v>
      </c>
      <c r="P40" s="5">
        <v>0.43</v>
      </c>
      <c r="Q40">
        <f t="shared" si="9"/>
        <v>-0.19</v>
      </c>
      <c r="AV40" s="1"/>
    </row>
    <row r="41" spans="1:48" x14ac:dyDescent="0.2">
      <c r="A41" s="17">
        <v>41</v>
      </c>
      <c r="B41" s="4">
        <v>9</v>
      </c>
      <c r="C41" s="4">
        <v>10</v>
      </c>
      <c r="D41" s="4">
        <v>9</v>
      </c>
      <c r="E41" s="4">
        <v>11</v>
      </c>
      <c r="F41" s="5">
        <v>0.72</v>
      </c>
      <c r="H41" s="17">
        <v>41</v>
      </c>
      <c r="I41" s="4">
        <v>8</v>
      </c>
      <c r="J41" s="4">
        <v>10</v>
      </c>
      <c r="K41" s="4">
        <v>7</v>
      </c>
      <c r="L41" s="4">
        <v>5</v>
      </c>
      <c r="M41" s="5">
        <v>0.56000000000000005</v>
      </c>
      <c r="O41" s="10">
        <v>0.44</v>
      </c>
      <c r="P41" s="10">
        <v>0.35</v>
      </c>
      <c r="Q41">
        <f t="shared" si="9"/>
        <v>9.0000000000000024E-2</v>
      </c>
      <c r="AV41" s="1"/>
    </row>
    <row r="42" spans="1:48" x14ac:dyDescent="0.2">
      <c r="A42" s="20">
        <v>44</v>
      </c>
      <c r="B42" s="9">
        <v>9</v>
      </c>
      <c r="C42" s="9">
        <v>10</v>
      </c>
      <c r="D42" s="9">
        <v>11</v>
      </c>
      <c r="E42" s="9">
        <v>8</v>
      </c>
      <c r="F42" s="10">
        <v>0.7</v>
      </c>
      <c r="H42" s="20">
        <v>44</v>
      </c>
      <c r="I42" s="9">
        <v>7</v>
      </c>
      <c r="J42" s="9">
        <v>8</v>
      </c>
      <c r="K42" s="9">
        <v>7</v>
      </c>
      <c r="L42" s="9">
        <v>8</v>
      </c>
      <c r="M42" s="10">
        <v>0.56000000000000005</v>
      </c>
      <c r="O42" s="5">
        <v>0.39</v>
      </c>
      <c r="P42" s="5">
        <v>0.48</v>
      </c>
      <c r="Q42">
        <f t="shared" si="9"/>
        <v>-8.9999999999999969E-2</v>
      </c>
      <c r="AV42" s="1"/>
    </row>
    <row r="43" spans="1:48" x14ac:dyDescent="0.2">
      <c r="A43" s="17">
        <v>47</v>
      </c>
      <c r="B43" s="4">
        <v>9</v>
      </c>
      <c r="C43" s="4">
        <v>9</v>
      </c>
      <c r="D43" s="4">
        <v>8</v>
      </c>
      <c r="E43" s="4">
        <v>12</v>
      </c>
      <c r="F43" s="5">
        <v>0.7</v>
      </c>
      <c r="H43" s="17">
        <v>47</v>
      </c>
      <c r="I43" s="4">
        <v>9</v>
      </c>
      <c r="J43" s="4">
        <v>9</v>
      </c>
      <c r="K43" s="4">
        <v>7</v>
      </c>
      <c r="L43" s="4">
        <v>8</v>
      </c>
      <c r="M43" s="5">
        <v>0.61</v>
      </c>
      <c r="O43" s="10">
        <v>0.63</v>
      </c>
      <c r="P43" s="10">
        <v>0.5</v>
      </c>
      <c r="Q43">
        <f t="shared" si="9"/>
        <v>0.13</v>
      </c>
      <c r="AV43" s="1"/>
    </row>
    <row r="44" spans="1:48" x14ac:dyDescent="0.2">
      <c r="A44" s="20">
        <v>50</v>
      </c>
      <c r="B44" s="9">
        <v>9</v>
      </c>
      <c r="C44" s="9">
        <v>11</v>
      </c>
      <c r="D44" s="9">
        <v>12</v>
      </c>
      <c r="E44" s="9">
        <v>10</v>
      </c>
      <c r="F44" s="10">
        <v>0.78</v>
      </c>
      <c r="H44" s="20">
        <v>50</v>
      </c>
      <c r="I44" s="9">
        <v>8</v>
      </c>
      <c r="J44" s="9">
        <v>9</v>
      </c>
      <c r="K44" s="9">
        <v>9</v>
      </c>
      <c r="L44" s="9">
        <v>8</v>
      </c>
      <c r="M44" s="10">
        <v>0.63</v>
      </c>
      <c r="O44" s="5">
        <v>0.65</v>
      </c>
      <c r="P44" s="5">
        <v>0.63</v>
      </c>
      <c r="Q44">
        <f t="shared" si="9"/>
        <v>2.0000000000000018E-2</v>
      </c>
      <c r="AV44" s="1"/>
    </row>
    <row r="45" spans="1:48" x14ac:dyDescent="0.2">
      <c r="A45" s="17">
        <v>53</v>
      </c>
      <c r="B45" s="4">
        <v>9</v>
      </c>
      <c r="C45" s="4">
        <v>11</v>
      </c>
      <c r="D45" s="4">
        <v>12</v>
      </c>
      <c r="E45" s="4">
        <v>15</v>
      </c>
      <c r="F45" s="5">
        <v>0.87</v>
      </c>
      <c r="H45" s="17">
        <v>53</v>
      </c>
      <c r="I45" s="4">
        <v>8</v>
      </c>
      <c r="J45" s="4">
        <v>9</v>
      </c>
      <c r="K45" s="4">
        <v>10</v>
      </c>
      <c r="L45" s="4">
        <v>11</v>
      </c>
      <c r="M45" s="5">
        <v>0.7</v>
      </c>
      <c r="O45" s="10">
        <v>0.56000000000000005</v>
      </c>
      <c r="P45" s="10">
        <v>0.56999999999999995</v>
      </c>
      <c r="Q45">
        <f t="shared" si="9"/>
        <v>-9.9999999999998979E-3</v>
      </c>
      <c r="AV45" s="1"/>
    </row>
    <row r="46" spans="1:48" x14ac:dyDescent="0.2">
      <c r="A46" s="20">
        <v>56</v>
      </c>
      <c r="B46" s="9">
        <v>9</v>
      </c>
      <c r="C46" s="9">
        <v>9</v>
      </c>
      <c r="D46" s="9">
        <v>11</v>
      </c>
      <c r="E46" s="9">
        <v>7</v>
      </c>
      <c r="F46" s="10">
        <v>0.67</v>
      </c>
      <c r="H46" s="20">
        <v>56</v>
      </c>
      <c r="I46" s="9">
        <v>9</v>
      </c>
      <c r="J46" s="9">
        <v>9</v>
      </c>
      <c r="K46" s="9">
        <v>9</v>
      </c>
      <c r="L46" s="9">
        <v>8</v>
      </c>
      <c r="M46" s="10">
        <v>0.65</v>
      </c>
      <c r="O46" s="5">
        <v>0.56999999999999995</v>
      </c>
      <c r="P46" s="5">
        <v>0.56999999999999995</v>
      </c>
      <c r="Q46">
        <f t="shared" si="9"/>
        <v>0</v>
      </c>
      <c r="AV46" s="1"/>
    </row>
    <row r="47" spans="1:48" ht="13.2" thickBot="1" x14ac:dyDescent="0.25">
      <c r="A47" s="17">
        <v>59</v>
      </c>
      <c r="B47" s="4">
        <v>8</v>
      </c>
      <c r="C47" s="4">
        <v>12</v>
      </c>
      <c r="D47" s="4">
        <v>9</v>
      </c>
      <c r="E47" s="4">
        <v>11</v>
      </c>
      <c r="F47" s="5">
        <v>0.74</v>
      </c>
      <c r="H47" s="17">
        <v>59</v>
      </c>
      <c r="I47" s="4">
        <v>9</v>
      </c>
      <c r="J47" s="4">
        <v>8</v>
      </c>
      <c r="K47" s="4">
        <v>12</v>
      </c>
      <c r="L47" s="4">
        <v>9</v>
      </c>
      <c r="M47" s="5">
        <v>0.7</v>
      </c>
      <c r="O47" s="13">
        <v>0.48</v>
      </c>
      <c r="P47" s="13">
        <v>0.5</v>
      </c>
      <c r="Q47">
        <f t="shared" si="9"/>
        <v>-2.0000000000000018E-2</v>
      </c>
      <c r="AV47" s="1"/>
    </row>
    <row r="48" spans="1:48" ht="13.8" thickTop="1" thickBot="1" x14ac:dyDescent="0.25">
      <c r="A48" s="21">
        <v>62</v>
      </c>
      <c r="B48" s="12">
        <v>7</v>
      </c>
      <c r="C48" s="12">
        <v>4</v>
      </c>
      <c r="D48" s="12">
        <v>11</v>
      </c>
      <c r="E48" s="12">
        <v>9</v>
      </c>
      <c r="F48" s="13">
        <v>0.56999999999999995</v>
      </c>
      <c r="H48" s="21">
        <v>62</v>
      </c>
      <c r="I48" s="12">
        <v>6</v>
      </c>
      <c r="J48" s="12">
        <v>9</v>
      </c>
      <c r="K48" s="12">
        <v>7</v>
      </c>
      <c r="L48" s="12">
        <v>8</v>
      </c>
      <c r="M48" s="13">
        <v>0.56000000000000005</v>
      </c>
      <c r="AV48" s="1"/>
    </row>
    <row r="49" spans="1:53" ht="13.2" thickTop="1" x14ac:dyDescent="0.2">
      <c r="A49" s="22" t="s">
        <v>15</v>
      </c>
      <c r="B49" s="60">
        <f>AVERAGE(B29:B48)</f>
        <v>8.6</v>
      </c>
      <c r="C49" s="60">
        <f t="shared" ref="C49:F49" si="10">AVERAGE(C29:C48)</f>
        <v>9.4</v>
      </c>
      <c r="D49" s="60">
        <f t="shared" si="10"/>
        <v>11.1</v>
      </c>
      <c r="E49" s="60">
        <f t="shared" si="10"/>
        <v>11.6</v>
      </c>
      <c r="F49" s="60">
        <f t="shared" si="10"/>
        <v>0.75349999999999995</v>
      </c>
      <c r="H49" s="22" t="s">
        <v>15</v>
      </c>
      <c r="I49" s="60">
        <f>AVERAGE(I29:I48)</f>
        <v>8.15</v>
      </c>
      <c r="J49" s="60">
        <f t="shared" ref="J49:M49" si="11">AVERAGE(J29:J48)</f>
        <v>9.15</v>
      </c>
      <c r="K49" s="60">
        <f t="shared" si="11"/>
        <v>8.85</v>
      </c>
      <c r="L49" s="60">
        <f t="shared" si="11"/>
        <v>8.6999999999999993</v>
      </c>
      <c r="M49" s="60">
        <f t="shared" si="11"/>
        <v>0.64649999999999996</v>
      </c>
      <c r="AV49" s="1"/>
    </row>
    <row r="50" spans="1:53" x14ac:dyDescent="0.2">
      <c r="A50" s="19" t="s">
        <v>16</v>
      </c>
      <c r="B50" s="47">
        <f>STDEV(B29:B48)</f>
        <v>0.82078268166812329</v>
      </c>
      <c r="C50" s="47">
        <f t="shared" ref="C50:F50" si="12">STDEV(C29:C48)</f>
        <v>1.8180382718454347</v>
      </c>
      <c r="D50" s="47">
        <f t="shared" si="12"/>
        <v>1.3337718577107038</v>
      </c>
      <c r="E50" s="47">
        <f t="shared" si="12"/>
        <v>2.4793887192315451</v>
      </c>
      <c r="F50" s="47">
        <f t="shared" si="12"/>
        <v>8.1903344832410921E-2</v>
      </c>
      <c r="H50" s="19" t="s">
        <v>16</v>
      </c>
      <c r="I50" s="47">
        <f>STDEV(I29:I48)</f>
        <v>1.1367080817685307</v>
      </c>
      <c r="J50" s="47">
        <f t="shared" ref="J50:M50" si="13">STDEV(J29:J48)</f>
        <v>0.98808693416808313</v>
      </c>
      <c r="K50" s="47">
        <f t="shared" si="13"/>
        <v>1.8431951662948309</v>
      </c>
      <c r="L50" s="47">
        <f t="shared" si="13"/>
        <v>1.6889735281961558</v>
      </c>
      <c r="M50" s="47">
        <f t="shared" si="13"/>
        <v>7.2857106000285263E-2</v>
      </c>
      <c r="AV50" s="1"/>
    </row>
    <row r="51" spans="1:53" x14ac:dyDescent="0.2">
      <c r="A51" s="19" t="s">
        <v>17</v>
      </c>
      <c r="B51" s="47">
        <v>0.18</v>
      </c>
      <c r="C51" s="47">
        <v>0.41</v>
      </c>
      <c r="D51" s="47">
        <v>0.3</v>
      </c>
      <c r="E51" s="47">
        <v>0.55000000000000004</v>
      </c>
      <c r="F51" s="47">
        <v>0.02</v>
      </c>
      <c r="H51" s="19" t="s">
        <v>17</v>
      </c>
      <c r="I51" s="47">
        <v>0.25</v>
      </c>
      <c r="J51" s="47">
        <v>0.22</v>
      </c>
      <c r="K51" s="47">
        <v>0.41</v>
      </c>
      <c r="L51" s="47">
        <v>0.38</v>
      </c>
      <c r="M51" s="47">
        <v>0.02</v>
      </c>
      <c r="V51" s="1"/>
      <c r="AV51" s="1"/>
    </row>
    <row r="52" spans="1:53" x14ac:dyDescent="0.2">
      <c r="H52" s="1"/>
      <c r="V52" s="2"/>
      <c r="W52" s="1"/>
      <c r="X52" s="1"/>
      <c r="Y52" s="1"/>
      <c r="Z52" s="1"/>
      <c r="AJ52" s="1"/>
      <c r="AV52" s="1"/>
    </row>
    <row r="53" spans="1:53" x14ac:dyDescent="0.2">
      <c r="A53" s="1"/>
      <c r="H53" s="2"/>
      <c r="I53" s="1"/>
      <c r="J53" s="1"/>
      <c r="K53" s="1"/>
      <c r="L53" s="1"/>
      <c r="M53" s="1"/>
      <c r="AA53" s="1"/>
      <c r="AJ53" s="2"/>
      <c r="AK53" s="1"/>
      <c r="AL53" s="1"/>
      <c r="AM53" s="1"/>
      <c r="AN53" s="1"/>
      <c r="AO53" s="1"/>
      <c r="AV53" s="2"/>
      <c r="AW53" s="1"/>
      <c r="AX53" s="1"/>
      <c r="AY53" s="1"/>
      <c r="AZ53" s="1"/>
      <c r="BA53" s="1"/>
    </row>
  </sheetData>
  <phoneticPr fontId="5" type="noConversion"/>
  <pageMargins left="0.75" right="0.75" top="1" bottom="1" header="0.5" footer="0.5"/>
  <pageSetup scale="78" fitToWidth="6" orientation="portrait" horizontalDpi="4294967292" verticalDpi="4294967292"/>
  <headerFooter alignWithMargins="0">
    <oddHeader>&amp;CSENTENCES
&amp;"Verdana,Italic"n&amp;"Verdana,Regular" = 20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54"/>
  <sheetViews>
    <sheetView workbookViewId="0">
      <selection activeCell="B3" sqref="B3"/>
    </sheetView>
  </sheetViews>
  <sheetFormatPr defaultColWidth="11" defaultRowHeight="12.6" x14ac:dyDescent="0.2"/>
  <cols>
    <col min="1" max="1" width="8" customWidth="1"/>
    <col min="2" max="5" width="6.26953125" customWidth="1"/>
    <col min="6" max="6" width="8.7265625" customWidth="1"/>
    <col min="7" max="7" width="2.54296875" customWidth="1"/>
    <col min="8" max="8" width="7.81640625" customWidth="1"/>
    <col min="9" max="12" width="6.26953125" customWidth="1"/>
    <col min="13" max="13" width="8.1796875" customWidth="1"/>
    <col min="14" max="14" width="5.1796875" customWidth="1"/>
    <col min="15" max="15" width="8" customWidth="1"/>
    <col min="16" max="24" width="6.26953125" customWidth="1"/>
    <col min="25" max="25" width="10.453125" customWidth="1"/>
    <col min="26" max="26" width="8.26953125" customWidth="1"/>
    <col min="27" max="27" width="2.54296875" customWidth="1"/>
    <col min="28" max="28" width="8" customWidth="1"/>
    <col min="29" max="37" width="6.26953125" customWidth="1"/>
    <col min="38" max="38" width="10.453125" customWidth="1"/>
    <col min="39" max="39" width="8.54296875" customWidth="1"/>
    <col min="40" max="40" width="6.1796875" customWidth="1"/>
    <col min="41" max="41" width="7.81640625" customWidth="1"/>
    <col min="42" max="46" width="5.1796875" customWidth="1"/>
    <col min="47" max="47" width="7" customWidth="1"/>
    <col min="48" max="48" width="7.1796875" customWidth="1"/>
    <col min="49" max="53" width="5.1796875" customWidth="1"/>
    <col min="54" max="54" width="6.7265625" customWidth="1"/>
  </cols>
  <sheetData>
    <row r="1" spans="1:52" x14ac:dyDescent="0.2">
      <c r="A1" s="26" t="s">
        <v>42</v>
      </c>
      <c r="B1" s="27"/>
      <c r="C1" s="27"/>
      <c r="D1" s="27"/>
      <c r="E1" s="27"/>
      <c r="F1" s="27"/>
      <c r="H1" s="27" t="s">
        <v>43</v>
      </c>
      <c r="I1" s="18"/>
      <c r="J1" s="18"/>
      <c r="K1" s="18"/>
      <c r="L1" s="18"/>
      <c r="M1" s="18"/>
      <c r="P1" s="34" t="s">
        <v>44</v>
      </c>
      <c r="Q1" s="34"/>
      <c r="R1" s="34"/>
      <c r="S1" s="34"/>
      <c r="T1" s="34"/>
      <c r="U1" s="34"/>
      <c r="V1" s="34"/>
      <c r="W1" s="34"/>
      <c r="X1" s="34"/>
      <c r="Y1" s="41"/>
      <c r="Z1" s="37"/>
      <c r="AB1" s="66"/>
      <c r="AC1" s="28" t="s">
        <v>47</v>
      </c>
      <c r="AD1" s="28"/>
      <c r="AE1" s="28"/>
      <c r="AF1" s="28"/>
      <c r="AG1" s="28"/>
      <c r="AH1" s="28"/>
      <c r="AI1" s="28"/>
      <c r="AJ1" s="28"/>
      <c r="AK1" s="28"/>
      <c r="AL1" s="49"/>
      <c r="AM1" s="31"/>
      <c r="AV1" s="1"/>
    </row>
    <row r="2" spans="1:52" x14ac:dyDescent="0.2">
      <c r="A2" s="19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H2" s="11" t="s">
        <v>7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O2" s="39" t="s">
        <v>7</v>
      </c>
      <c r="P2" s="35" t="s">
        <v>1</v>
      </c>
      <c r="Q2" s="36" t="s">
        <v>2</v>
      </c>
      <c r="R2" s="37" t="s">
        <v>46</v>
      </c>
      <c r="S2" s="57" t="s">
        <v>49</v>
      </c>
      <c r="T2" s="57" t="s">
        <v>52</v>
      </c>
      <c r="U2" s="57" t="s">
        <v>53</v>
      </c>
      <c r="V2" s="57" t="s">
        <v>50</v>
      </c>
      <c r="W2" s="57" t="s">
        <v>51</v>
      </c>
      <c r="X2" s="35" t="s">
        <v>3</v>
      </c>
      <c r="Y2" s="42" t="s">
        <v>45</v>
      </c>
      <c r="Z2" s="37" t="s">
        <v>48</v>
      </c>
      <c r="AB2" s="33" t="s">
        <v>7</v>
      </c>
      <c r="AC2" s="29" t="s">
        <v>1</v>
      </c>
      <c r="AD2" s="30" t="s">
        <v>2</v>
      </c>
      <c r="AE2" s="31" t="s">
        <v>46</v>
      </c>
      <c r="AF2" s="58" t="s">
        <v>49</v>
      </c>
      <c r="AG2" s="58" t="s">
        <v>52</v>
      </c>
      <c r="AH2" s="58" t="s">
        <v>53</v>
      </c>
      <c r="AI2" s="58" t="s">
        <v>50</v>
      </c>
      <c r="AJ2" s="58" t="s">
        <v>51</v>
      </c>
      <c r="AK2" s="29" t="s">
        <v>3</v>
      </c>
      <c r="AL2" s="50" t="s">
        <v>45</v>
      </c>
      <c r="AM2" s="53" t="s">
        <v>48</v>
      </c>
      <c r="AN2" s="1"/>
      <c r="AO2" s="1"/>
      <c r="AP2" s="2"/>
      <c r="AQ2" s="2"/>
      <c r="AR2" s="2"/>
      <c r="AS2" s="2"/>
      <c r="AV2" s="1"/>
      <c r="AW2" s="2"/>
      <c r="AX2" s="2"/>
      <c r="AY2" s="2"/>
      <c r="AZ2" s="2"/>
    </row>
    <row r="3" spans="1:52" x14ac:dyDescent="0.2">
      <c r="A3" s="17">
        <v>3</v>
      </c>
      <c r="B3" s="4">
        <v>7</v>
      </c>
      <c r="C3" s="4">
        <v>10</v>
      </c>
      <c r="D3" s="4">
        <v>7</v>
      </c>
      <c r="E3" s="4">
        <v>12</v>
      </c>
      <c r="F3" s="5">
        <v>0.67</v>
      </c>
      <c r="H3" s="17">
        <v>3</v>
      </c>
      <c r="I3" s="4">
        <v>9</v>
      </c>
      <c r="J3" s="4">
        <v>11</v>
      </c>
      <c r="K3" s="4">
        <v>5</v>
      </c>
      <c r="L3" s="4">
        <v>6</v>
      </c>
      <c r="M3" s="5">
        <v>0.56999999999999995</v>
      </c>
      <c r="O3" s="37">
        <v>3</v>
      </c>
      <c r="P3" s="37">
        <v>6</v>
      </c>
      <c r="Q3" s="37">
        <v>0</v>
      </c>
      <c r="R3" s="37">
        <v>12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43">
        <f t="shared" ref="Y3:Y23" si="0">SUM(P3:X3)</f>
        <v>18</v>
      </c>
      <c r="Z3" s="46">
        <v>12</v>
      </c>
      <c r="AB3" s="31">
        <v>3</v>
      </c>
      <c r="AC3" s="31">
        <v>5</v>
      </c>
      <c r="AD3" s="31">
        <v>0</v>
      </c>
      <c r="AE3" s="31">
        <v>18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51">
        <f t="shared" ref="AL3:AL23" si="1">SUM(AC3:AK3)</f>
        <v>23</v>
      </c>
      <c r="AM3" s="54">
        <v>18</v>
      </c>
      <c r="AV3" s="1"/>
    </row>
    <row r="4" spans="1:52" x14ac:dyDescent="0.2">
      <c r="A4" s="20">
        <v>6</v>
      </c>
      <c r="B4" s="9">
        <v>9</v>
      </c>
      <c r="C4" s="9">
        <v>12</v>
      </c>
      <c r="D4" s="9">
        <v>12</v>
      </c>
      <c r="E4" s="9">
        <v>14</v>
      </c>
      <c r="F4" s="10">
        <v>0.87</v>
      </c>
      <c r="H4" s="20">
        <v>6</v>
      </c>
      <c r="I4" s="9">
        <v>9</v>
      </c>
      <c r="J4" s="9">
        <v>5</v>
      </c>
      <c r="K4" s="9">
        <v>7</v>
      </c>
      <c r="L4" s="9">
        <v>5</v>
      </c>
      <c r="M4" s="10">
        <v>0.48</v>
      </c>
      <c r="O4" s="37">
        <v>6</v>
      </c>
      <c r="P4" s="37">
        <v>4</v>
      </c>
      <c r="Q4" s="37">
        <v>0</v>
      </c>
      <c r="R4" s="37">
        <v>3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43">
        <f t="shared" si="0"/>
        <v>7</v>
      </c>
      <c r="Z4" s="46">
        <v>3</v>
      </c>
      <c r="AB4" s="31">
        <v>6</v>
      </c>
      <c r="AC4" s="31">
        <v>11</v>
      </c>
      <c r="AD4" s="31">
        <v>0</v>
      </c>
      <c r="AE4" s="31">
        <v>17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51">
        <f t="shared" si="1"/>
        <v>28</v>
      </c>
      <c r="AM4" s="54">
        <v>17</v>
      </c>
      <c r="AV4" s="1"/>
    </row>
    <row r="5" spans="1:52" x14ac:dyDescent="0.2">
      <c r="A5" s="17">
        <v>9</v>
      </c>
      <c r="B5" s="4">
        <v>9</v>
      </c>
      <c r="C5" s="4">
        <v>6</v>
      </c>
      <c r="D5" s="4">
        <v>8</v>
      </c>
      <c r="E5" s="4">
        <v>14</v>
      </c>
      <c r="F5" s="5">
        <v>0.69</v>
      </c>
      <c r="H5" s="17">
        <v>9</v>
      </c>
      <c r="I5" s="4">
        <v>9</v>
      </c>
      <c r="J5" s="4">
        <v>12</v>
      </c>
      <c r="K5" s="4">
        <v>9</v>
      </c>
      <c r="L5" s="4">
        <v>6</v>
      </c>
      <c r="M5" s="5">
        <v>0.67</v>
      </c>
      <c r="O5" s="37">
        <v>9</v>
      </c>
      <c r="P5" s="37">
        <v>11</v>
      </c>
      <c r="Q5" s="37">
        <v>0</v>
      </c>
      <c r="R5" s="37">
        <v>6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43">
        <f t="shared" si="0"/>
        <v>17</v>
      </c>
      <c r="Z5" s="46">
        <v>6</v>
      </c>
      <c r="AB5" s="31">
        <v>9</v>
      </c>
      <c r="AC5" s="31">
        <v>4</v>
      </c>
      <c r="AD5" s="31">
        <v>0</v>
      </c>
      <c r="AE5" s="31">
        <v>12</v>
      </c>
      <c r="AF5" s="31">
        <v>0</v>
      </c>
      <c r="AG5" s="31">
        <v>1</v>
      </c>
      <c r="AH5" s="31">
        <v>1</v>
      </c>
      <c r="AI5" s="31">
        <v>0</v>
      </c>
      <c r="AJ5" s="31">
        <v>0</v>
      </c>
      <c r="AK5" s="31">
        <v>0</v>
      </c>
      <c r="AL5" s="51">
        <f t="shared" si="1"/>
        <v>18</v>
      </c>
      <c r="AM5" s="54">
        <v>14</v>
      </c>
      <c r="AV5" s="1"/>
    </row>
    <row r="6" spans="1:52" x14ac:dyDescent="0.2">
      <c r="A6" s="20">
        <v>12</v>
      </c>
      <c r="B6" s="9">
        <v>9</v>
      </c>
      <c r="C6" s="9">
        <v>12</v>
      </c>
      <c r="D6" s="9">
        <v>12</v>
      </c>
      <c r="E6" s="9">
        <v>10</v>
      </c>
      <c r="F6" s="10">
        <v>0.8</v>
      </c>
      <c r="H6" s="20">
        <v>12</v>
      </c>
      <c r="I6" s="9">
        <v>9</v>
      </c>
      <c r="J6" s="9">
        <v>12</v>
      </c>
      <c r="K6" s="9">
        <v>8</v>
      </c>
      <c r="L6" s="9">
        <v>15</v>
      </c>
      <c r="M6" s="10">
        <v>0.81</v>
      </c>
      <c r="O6" s="37">
        <v>12</v>
      </c>
      <c r="P6" s="37">
        <v>6</v>
      </c>
      <c r="Q6" s="37">
        <v>0</v>
      </c>
      <c r="R6" s="37">
        <v>5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43">
        <f t="shared" si="0"/>
        <v>11</v>
      </c>
      <c r="Z6" s="46">
        <v>5</v>
      </c>
      <c r="AB6" s="31">
        <v>12</v>
      </c>
      <c r="AC6" s="31">
        <v>3</v>
      </c>
      <c r="AD6" s="59">
        <v>0</v>
      </c>
      <c r="AE6" s="31">
        <v>5</v>
      </c>
      <c r="AF6" s="31">
        <v>0</v>
      </c>
      <c r="AG6" s="31">
        <v>2</v>
      </c>
      <c r="AH6" s="31">
        <v>0</v>
      </c>
      <c r="AI6" s="31">
        <v>0</v>
      </c>
      <c r="AJ6" s="31">
        <v>0</v>
      </c>
      <c r="AK6" s="31">
        <v>0</v>
      </c>
      <c r="AL6" s="51">
        <f t="shared" si="1"/>
        <v>10</v>
      </c>
      <c r="AM6" s="54">
        <v>7</v>
      </c>
      <c r="AV6" s="1"/>
    </row>
    <row r="7" spans="1:52" x14ac:dyDescent="0.2">
      <c r="A7" s="17">
        <v>15</v>
      </c>
      <c r="B7" s="4">
        <v>7</v>
      </c>
      <c r="C7" s="4">
        <v>2</v>
      </c>
      <c r="D7" s="4">
        <v>3</v>
      </c>
      <c r="E7" s="4">
        <v>2</v>
      </c>
      <c r="F7" s="5">
        <v>0.26</v>
      </c>
      <c r="H7" s="17">
        <v>15</v>
      </c>
      <c r="I7" s="4">
        <v>8</v>
      </c>
      <c r="J7" s="4">
        <v>10</v>
      </c>
      <c r="K7" s="4">
        <v>1</v>
      </c>
      <c r="L7" s="4">
        <v>1</v>
      </c>
      <c r="M7" s="5">
        <v>0.37</v>
      </c>
      <c r="O7" s="37">
        <v>15</v>
      </c>
      <c r="P7" s="37">
        <v>27</v>
      </c>
      <c r="Q7" s="37">
        <v>1</v>
      </c>
      <c r="R7" s="37">
        <v>11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43">
        <f t="shared" si="0"/>
        <v>39</v>
      </c>
      <c r="Z7" s="46">
        <v>12</v>
      </c>
      <c r="AB7" s="31">
        <v>15</v>
      </c>
      <c r="AC7" s="31">
        <v>20</v>
      </c>
      <c r="AD7" s="31">
        <v>0</v>
      </c>
      <c r="AE7" s="31">
        <v>14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51">
        <f t="shared" si="1"/>
        <v>34</v>
      </c>
      <c r="AM7" s="54">
        <v>14</v>
      </c>
      <c r="AV7" s="1"/>
    </row>
    <row r="8" spans="1:52" x14ac:dyDescent="0.2">
      <c r="A8" s="20">
        <v>18</v>
      </c>
      <c r="B8" s="9">
        <v>9</v>
      </c>
      <c r="C8" s="9">
        <v>7</v>
      </c>
      <c r="D8" s="9">
        <v>4</v>
      </c>
      <c r="E8" s="9">
        <v>9</v>
      </c>
      <c r="F8" s="10">
        <v>0.54</v>
      </c>
      <c r="H8" s="20">
        <v>18</v>
      </c>
      <c r="I8" s="9">
        <v>8</v>
      </c>
      <c r="J8" s="9">
        <v>8</v>
      </c>
      <c r="K8" s="9">
        <v>6</v>
      </c>
      <c r="L8" s="9">
        <v>3</v>
      </c>
      <c r="M8" s="10">
        <v>0.46</v>
      </c>
      <c r="O8" s="37">
        <v>18</v>
      </c>
      <c r="P8" s="37">
        <v>13</v>
      </c>
      <c r="Q8" s="37">
        <v>0</v>
      </c>
      <c r="R8" s="37">
        <v>12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43">
        <f t="shared" si="0"/>
        <v>25</v>
      </c>
      <c r="Z8" s="46">
        <v>12</v>
      </c>
      <c r="AB8" s="31">
        <v>18</v>
      </c>
      <c r="AC8" s="31">
        <v>5</v>
      </c>
      <c r="AD8" s="31">
        <v>0</v>
      </c>
      <c r="AE8" s="31">
        <v>20</v>
      </c>
      <c r="AF8" s="31">
        <v>0</v>
      </c>
      <c r="AG8" s="31">
        <v>1</v>
      </c>
      <c r="AH8" s="31">
        <v>2</v>
      </c>
      <c r="AI8" s="31">
        <v>0</v>
      </c>
      <c r="AJ8" s="31">
        <v>0</v>
      </c>
      <c r="AK8" s="31">
        <v>0</v>
      </c>
      <c r="AL8" s="51">
        <f t="shared" si="1"/>
        <v>28</v>
      </c>
      <c r="AM8" s="54">
        <v>23</v>
      </c>
      <c r="AV8" s="1"/>
    </row>
    <row r="9" spans="1:52" x14ac:dyDescent="0.2">
      <c r="A9" s="17">
        <v>21</v>
      </c>
      <c r="B9" s="4">
        <v>6</v>
      </c>
      <c r="C9" s="4">
        <v>6</v>
      </c>
      <c r="D9" s="4">
        <v>6</v>
      </c>
      <c r="E9" s="4">
        <v>11</v>
      </c>
      <c r="F9" s="5">
        <v>0.54</v>
      </c>
      <c r="H9" s="17">
        <v>21</v>
      </c>
      <c r="I9" s="4">
        <v>7</v>
      </c>
      <c r="J9" s="4">
        <v>8</v>
      </c>
      <c r="K9" s="4">
        <v>1</v>
      </c>
      <c r="L9" s="4">
        <v>1</v>
      </c>
      <c r="M9" s="5">
        <v>0.31</v>
      </c>
      <c r="O9" s="37">
        <v>21</v>
      </c>
      <c r="P9" s="37">
        <v>13</v>
      </c>
      <c r="Q9" s="37">
        <v>1</v>
      </c>
      <c r="R9" s="37">
        <v>9</v>
      </c>
      <c r="S9" s="37">
        <v>0</v>
      </c>
      <c r="T9" s="37">
        <v>0</v>
      </c>
      <c r="U9" s="37">
        <v>0</v>
      </c>
      <c r="V9" s="37">
        <v>0</v>
      </c>
      <c r="W9" s="37">
        <v>1</v>
      </c>
      <c r="X9" s="37">
        <v>0</v>
      </c>
      <c r="Y9" s="43">
        <f t="shared" si="0"/>
        <v>24</v>
      </c>
      <c r="Z9" s="46">
        <v>11</v>
      </c>
      <c r="AB9" s="31">
        <v>21</v>
      </c>
      <c r="AC9" s="31">
        <v>15</v>
      </c>
      <c r="AD9" s="31">
        <v>0</v>
      </c>
      <c r="AE9" s="31">
        <v>20</v>
      </c>
      <c r="AF9" s="31">
        <v>1</v>
      </c>
      <c r="AG9" s="31">
        <v>1</v>
      </c>
      <c r="AH9" s="31">
        <v>0</v>
      </c>
      <c r="AI9" s="31">
        <v>0</v>
      </c>
      <c r="AJ9" s="31">
        <v>0</v>
      </c>
      <c r="AK9" s="31">
        <v>0</v>
      </c>
      <c r="AL9" s="51">
        <f t="shared" si="1"/>
        <v>37</v>
      </c>
      <c r="AM9" s="54">
        <v>22</v>
      </c>
      <c r="AV9" s="1"/>
    </row>
    <row r="10" spans="1:52" x14ac:dyDescent="0.2">
      <c r="A10" s="20">
        <v>24</v>
      </c>
      <c r="B10" s="9">
        <v>7</v>
      </c>
      <c r="C10" s="9">
        <v>8</v>
      </c>
      <c r="D10" s="9">
        <v>5</v>
      </c>
      <c r="E10" s="9">
        <v>7</v>
      </c>
      <c r="F10" s="10">
        <v>0.5</v>
      </c>
      <c r="H10" s="20">
        <v>24</v>
      </c>
      <c r="I10" s="9">
        <v>8</v>
      </c>
      <c r="J10" s="9">
        <v>10</v>
      </c>
      <c r="K10" s="9">
        <v>4</v>
      </c>
      <c r="L10" s="9">
        <v>5</v>
      </c>
      <c r="M10" s="10">
        <v>0.5</v>
      </c>
      <c r="O10" s="37">
        <v>24</v>
      </c>
      <c r="P10" s="37">
        <v>8</v>
      </c>
      <c r="Q10" s="37">
        <v>0</v>
      </c>
      <c r="R10" s="37">
        <v>19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43">
        <f t="shared" si="0"/>
        <v>27</v>
      </c>
      <c r="Z10" s="46">
        <v>19</v>
      </c>
      <c r="AB10" s="31">
        <v>24</v>
      </c>
      <c r="AC10" s="31">
        <v>7</v>
      </c>
      <c r="AD10" s="31">
        <v>0</v>
      </c>
      <c r="AE10" s="31">
        <v>19</v>
      </c>
      <c r="AF10" s="31">
        <v>0</v>
      </c>
      <c r="AG10" s="31">
        <v>1</v>
      </c>
      <c r="AH10" s="31">
        <v>0</v>
      </c>
      <c r="AI10" s="31">
        <v>0</v>
      </c>
      <c r="AJ10" s="31">
        <v>0</v>
      </c>
      <c r="AK10" s="31">
        <v>0</v>
      </c>
      <c r="AL10" s="51">
        <f t="shared" si="1"/>
        <v>27</v>
      </c>
      <c r="AM10" s="54">
        <v>20</v>
      </c>
      <c r="AV10" s="1"/>
    </row>
    <row r="11" spans="1:52" x14ac:dyDescent="0.2">
      <c r="A11" s="17">
        <v>27</v>
      </c>
      <c r="B11" s="4">
        <v>9</v>
      </c>
      <c r="C11" s="4">
        <v>2</v>
      </c>
      <c r="D11" s="4">
        <v>3</v>
      </c>
      <c r="E11" s="4">
        <v>3</v>
      </c>
      <c r="F11" s="5">
        <v>0.31</v>
      </c>
      <c r="H11" s="17">
        <v>27</v>
      </c>
      <c r="I11" s="4">
        <v>6</v>
      </c>
      <c r="J11" s="4">
        <v>5</v>
      </c>
      <c r="K11" s="4">
        <v>4</v>
      </c>
      <c r="L11" s="4">
        <v>0</v>
      </c>
      <c r="M11" s="5">
        <v>0.28000000000000003</v>
      </c>
      <c r="O11" s="37">
        <v>27</v>
      </c>
      <c r="P11" s="37">
        <v>24</v>
      </c>
      <c r="Q11" s="37">
        <v>1</v>
      </c>
      <c r="R11" s="37">
        <v>12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43">
        <f t="shared" si="0"/>
        <v>37</v>
      </c>
      <c r="Z11" s="46">
        <v>13</v>
      </c>
      <c r="AB11" s="31">
        <v>27</v>
      </c>
      <c r="AC11" s="31">
        <v>16</v>
      </c>
      <c r="AD11" s="31">
        <v>0</v>
      </c>
      <c r="AE11" s="31">
        <v>18</v>
      </c>
      <c r="AF11" s="31">
        <v>0</v>
      </c>
      <c r="AG11" s="31">
        <v>1</v>
      </c>
      <c r="AH11" s="31">
        <v>2</v>
      </c>
      <c r="AI11" s="31">
        <v>2</v>
      </c>
      <c r="AJ11" s="31">
        <v>0</v>
      </c>
      <c r="AK11" s="31">
        <v>0</v>
      </c>
      <c r="AL11" s="51">
        <f t="shared" si="1"/>
        <v>39</v>
      </c>
      <c r="AM11" s="54">
        <v>23</v>
      </c>
      <c r="AV11" s="1"/>
    </row>
    <row r="12" spans="1:52" x14ac:dyDescent="0.2">
      <c r="A12" s="20">
        <v>30</v>
      </c>
      <c r="B12" s="9">
        <v>9</v>
      </c>
      <c r="C12" s="9">
        <v>12</v>
      </c>
      <c r="D12" s="9">
        <v>9</v>
      </c>
      <c r="E12" s="9">
        <v>11</v>
      </c>
      <c r="F12" s="10">
        <v>0.76</v>
      </c>
      <c r="H12" s="20">
        <v>30</v>
      </c>
      <c r="I12" s="9">
        <v>9</v>
      </c>
      <c r="J12" s="9">
        <v>12</v>
      </c>
      <c r="K12" s="9">
        <v>10</v>
      </c>
      <c r="L12" s="9">
        <v>15</v>
      </c>
      <c r="M12" s="10">
        <v>0.85</v>
      </c>
      <c r="O12" s="37">
        <v>30</v>
      </c>
      <c r="P12" s="37">
        <v>7</v>
      </c>
      <c r="Q12" s="37">
        <v>1</v>
      </c>
      <c r="R12" s="37">
        <v>5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43">
        <f t="shared" si="0"/>
        <v>13</v>
      </c>
      <c r="Z12" s="46">
        <v>6</v>
      </c>
      <c r="AB12" s="31">
        <v>30</v>
      </c>
      <c r="AC12" s="31">
        <v>2</v>
      </c>
      <c r="AD12" s="31">
        <v>0</v>
      </c>
      <c r="AE12" s="31">
        <v>3</v>
      </c>
      <c r="AF12" s="31">
        <v>1</v>
      </c>
      <c r="AG12" s="31">
        <v>0</v>
      </c>
      <c r="AH12" s="31">
        <v>2</v>
      </c>
      <c r="AI12" s="31">
        <v>0</v>
      </c>
      <c r="AJ12" s="31">
        <v>0</v>
      </c>
      <c r="AK12" s="31">
        <v>0</v>
      </c>
      <c r="AL12" s="51">
        <f t="shared" si="1"/>
        <v>8</v>
      </c>
      <c r="AM12" s="54">
        <v>6</v>
      </c>
      <c r="AV12" s="1"/>
    </row>
    <row r="13" spans="1:52" x14ac:dyDescent="0.2">
      <c r="A13" s="17">
        <v>33</v>
      </c>
      <c r="B13" s="4">
        <v>6</v>
      </c>
      <c r="C13" s="4">
        <v>8</v>
      </c>
      <c r="D13" s="4">
        <v>8</v>
      </c>
      <c r="E13" s="4">
        <v>5</v>
      </c>
      <c r="F13" s="5">
        <v>0.5</v>
      </c>
      <c r="H13" s="17">
        <v>33</v>
      </c>
      <c r="I13" s="4">
        <v>8</v>
      </c>
      <c r="J13" s="4">
        <v>6</v>
      </c>
      <c r="K13" s="4">
        <v>2</v>
      </c>
      <c r="L13" s="4">
        <v>2</v>
      </c>
      <c r="M13" s="5">
        <v>0.33</v>
      </c>
      <c r="O13" s="37">
        <v>33</v>
      </c>
      <c r="P13" s="37">
        <v>12</v>
      </c>
      <c r="Q13" s="37">
        <v>0</v>
      </c>
      <c r="R13" s="37">
        <v>14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1</v>
      </c>
      <c r="Y13" s="43">
        <f t="shared" si="0"/>
        <v>27</v>
      </c>
      <c r="Z13" s="46">
        <v>15</v>
      </c>
      <c r="AB13" s="31">
        <v>33</v>
      </c>
      <c r="AC13" s="31">
        <v>10</v>
      </c>
      <c r="AD13" s="31">
        <v>0</v>
      </c>
      <c r="AE13" s="31">
        <v>19</v>
      </c>
      <c r="AF13" s="31">
        <v>0</v>
      </c>
      <c r="AG13" s="31">
        <v>5</v>
      </c>
      <c r="AH13" s="31">
        <v>0</v>
      </c>
      <c r="AI13" s="31">
        <v>0</v>
      </c>
      <c r="AJ13" s="31">
        <v>0</v>
      </c>
      <c r="AK13" s="31">
        <v>1</v>
      </c>
      <c r="AL13" s="51">
        <f t="shared" si="1"/>
        <v>35</v>
      </c>
      <c r="AM13" s="54">
        <v>25</v>
      </c>
      <c r="AV13" s="1"/>
    </row>
    <row r="14" spans="1:52" x14ac:dyDescent="0.2">
      <c r="A14" s="20">
        <v>36</v>
      </c>
      <c r="B14" s="9">
        <v>9</v>
      </c>
      <c r="C14" s="9">
        <v>8</v>
      </c>
      <c r="D14" s="9">
        <v>14</v>
      </c>
      <c r="E14" s="9">
        <v>10</v>
      </c>
      <c r="F14" s="10">
        <v>0.76</v>
      </c>
      <c r="H14" s="20">
        <v>36</v>
      </c>
      <c r="I14" s="9">
        <v>7</v>
      </c>
      <c r="J14" s="9">
        <v>10</v>
      </c>
      <c r="K14" s="9">
        <v>13</v>
      </c>
      <c r="L14" s="9">
        <v>6</v>
      </c>
      <c r="M14" s="10">
        <v>0.48</v>
      </c>
      <c r="O14" s="37">
        <v>36</v>
      </c>
      <c r="P14" s="37">
        <v>6</v>
      </c>
      <c r="Q14" s="37">
        <v>0</v>
      </c>
      <c r="R14" s="37">
        <v>7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43">
        <f t="shared" si="0"/>
        <v>13</v>
      </c>
      <c r="Z14" s="46">
        <v>7</v>
      </c>
      <c r="AB14" s="31">
        <v>36</v>
      </c>
      <c r="AC14" s="31">
        <v>5</v>
      </c>
      <c r="AD14" s="31">
        <v>0</v>
      </c>
      <c r="AE14" s="31">
        <v>11</v>
      </c>
      <c r="AF14" s="31">
        <v>1</v>
      </c>
      <c r="AG14" s="31">
        <v>1</v>
      </c>
      <c r="AH14" s="31">
        <v>0</v>
      </c>
      <c r="AI14" s="31">
        <v>0</v>
      </c>
      <c r="AJ14" s="31">
        <v>0</v>
      </c>
      <c r="AK14" s="31">
        <v>0</v>
      </c>
      <c r="AL14" s="51">
        <f t="shared" si="1"/>
        <v>18</v>
      </c>
      <c r="AM14" s="54"/>
      <c r="AV14" s="1"/>
    </row>
    <row r="15" spans="1:52" x14ac:dyDescent="0.2">
      <c r="A15" s="17">
        <v>39</v>
      </c>
      <c r="B15" s="4">
        <v>9</v>
      </c>
      <c r="C15" s="4">
        <v>12</v>
      </c>
      <c r="D15" s="4">
        <v>13</v>
      </c>
      <c r="E15" s="4">
        <v>13</v>
      </c>
      <c r="F15" s="5">
        <v>0.87</v>
      </c>
      <c r="H15" s="17">
        <v>39</v>
      </c>
      <c r="I15" s="4">
        <v>9</v>
      </c>
      <c r="J15" s="4">
        <v>11</v>
      </c>
      <c r="K15" s="4">
        <v>11</v>
      </c>
      <c r="L15" s="4">
        <v>13</v>
      </c>
      <c r="M15" s="5">
        <v>0.81</v>
      </c>
      <c r="O15" s="37">
        <v>39</v>
      </c>
      <c r="P15" s="37">
        <v>3</v>
      </c>
      <c r="Q15" s="37">
        <v>0</v>
      </c>
      <c r="R15" s="37">
        <v>4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43">
        <f t="shared" si="0"/>
        <v>7</v>
      </c>
      <c r="Z15" s="46">
        <v>4</v>
      </c>
      <c r="AB15" s="31">
        <v>39</v>
      </c>
      <c r="AC15" s="31">
        <v>3</v>
      </c>
      <c r="AD15" s="31">
        <v>0</v>
      </c>
      <c r="AE15" s="31">
        <v>4</v>
      </c>
      <c r="AF15" s="31">
        <v>0</v>
      </c>
      <c r="AG15" s="31">
        <v>0</v>
      </c>
      <c r="AH15" s="31">
        <v>2</v>
      </c>
      <c r="AI15" s="31">
        <v>0</v>
      </c>
      <c r="AJ15" s="31">
        <v>0</v>
      </c>
      <c r="AK15" s="31">
        <v>1</v>
      </c>
      <c r="AL15" s="51">
        <f t="shared" si="1"/>
        <v>10</v>
      </c>
      <c r="AM15" s="54">
        <v>7</v>
      </c>
      <c r="AV15" s="1"/>
    </row>
    <row r="16" spans="1:52" x14ac:dyDescent="0.2">
      <c r="A16" s="20">
        <v>42</v>
      </c>
      <c r="B16" s="9">
        <v>9</v>
      </c>
      <c r="C16" s="9">
        <v>7</v>
      </c>
      <c r="D16" s="9">
        <v>7</v>
      </c>
      <c r="E16" s="9">
        <v>3</v>
      </c>
      <c r="F16" s="10">
        <v>0.48</v>
      </c>
      <c r="H16" s="20">
        <v>42</v>
      </c>
      <c r="I16" s="9">
        <v>7</v>
      </c>
      <c r="J16" s="9">
        <v>10</v>
      </c>
      <c r="K16" s="9">
        <v>5</v>
      </c>
      <c r="L16" s="9">
        <v>4</v>
      </c>
      <c r="M16" s="10">
        <v>0.48</v>
      </c>
      <c r="O16" s="37">
        <v>42</v>
      </c>
      <c r="P16" s="37">
        <v>15</v>
      </c>
      <c r="Q16" s="37">
        <v>0</v>
      </c>
      <c r="R16" s="37">
        <v>12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1</v>
      </c>
      <c r="Y16" s="43">
        <f t="shared" si="0"/>
        <v>28</v>
      </c>
      <c r="Z16" s="46">
        <v>13</v>
      </c>
      <c r="AB16" s="31">
        <v>42</v>
      </c>
      <c r="AC16" s="31">
        <v>8</v>
      </c>
      <c r="AD16" s="31">
        <v>0</v>
      </c>
      <c r="AE16" s="31">
        <v>20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51">
        <f t="shared" si="1"/>
        <v>28</v>
      </c>
      <c r="AM16" s="54">
        <v>20</v>
      </c>
      <c r="AV16" s="1"/>
    </row>
    <row r="17" spans="1:52" x14ac:dyDescent="0.2">
      <c r="A17" s="17">
        <v>45</v>
      </c>
      <c r="B17" s="4">
        <v>9</v>
      </c>
      <c r="C17" s="4">
        <v>11</v>
      </c>
      <c r="D17" s="4">
        <v>14</v>
      </c>
      <c r="E17" s="4">
        <v>14</v>
      </c>
      <c r="F17" s="5">
        <v>0.89</v>
      </c>
      <c r="H17" s="17">
        <v>45</v>
      </c>
      <c r="I17" s="4">
        <v>9</v>
      </c>
      <c r="J17" s="4">
        <v>12</v>
      </c>
      <c r="K17" s="4">
        <v>10</v>
      </c>
      <c r="L17" s="4">
        <v>5</v>
      </c>
      <c r="M17" s="5">
        <v>0.67</v>
      </c>
      <c r="O17" s="37">
        <v>45</v>
      </c>
      <c r="P17" s="37">
        <v>3</v>
      </c>
      <c r="Q17" s="37">
        <v>0</v>
      </c>
      <c r="R17" s="37">
        <v>3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43">
        <f t="shared" si="0"/>
        <v>6</v>
      </c>
      <c r="Z17" s="46">
        <v>3</v>
      </c>
      <c r="AB17" s="31">
        <v>45</v>
      </c>
      <c r="AC17" s="31">
        <v>7</v>
      </c>
      <c r="AD17" s="31">
        <v>0</v>
      </c>
      <c r="AE17" s="31">
        <v>9</v>
      </c>
      <c r="AF17" s="31">
        <v>0</v>
      </c>
      <c r="AG17" s="31">
        <v>2</v>
      </c>
      <c r="AH17" s="31">
        <v>0</v>
      </c>
      <c r="AI17" s="31">
        <v>0</v>
      </c>
      <c r="AJ17" s="31">
        <v>0</v>
      </c>
      <c r="AK17" s="31">
        <v>0</v>
      </c>
      <c r="AL17" s="51">
        <f t="shared" si="1"/>
        <v>18</v>
      </c>
      <c r="AM17" s="54">
        <v>11</v>
      </c>
      <c r="AV17" s="1"/>
    </row>
    <row r="18" spans="1:52" x14ac:dyDescent="0.2">
      <c r="A18" s="20">
        <v>48</v>
      </c>
      <c r="B18" s="9">
        <v>9</v>
      </c>
      <c r="C18" s="9">
        <v>7</v>
      </c>
      <c r="D18" s="9">
        <v>5</v>
      </c>
      <c r="E18" s="9">
        <v>6</v>
      </c>
      <c r="F18" s="10">
        <v>0.5</v>
      </c>
      <c r="H18" s="20">
        <v>48</v>
      </c>
      <c r="I18" s="9">
        <v>9</v>
      </c>
      <c r="J18" s="9">
        <v>10</v>
      </c>
      <c r="K18" s="9">
        <v>10</v>
      </c>
      <c r="L18" s="9">
        <v>13</v>
      </c>
      <c r="M18" s="10">
        <v>0.78</v>
      </c>
      <c r="O18" s="37">
        <v>48</v>
      </c>
      <c r="P18" s="37">
        <v>13</v>
      </c>
      <c r="Q18" s="37">
        <v>2</v>
      </c>
      <c r="R18" s="37">
        <v>10</v>
      </c>
      <c r="S18" s="37">
        <v>0</v>
      </c>
      <c r="T18" s="37">
        <v>0</v>
      </c>
      <c r="U18" s="37">
        <v>0</v>
      </c>
      <c r="V18" s="37">
        <v>1</v>
      </c>
      <c r="W18" s="37">
        <v>0</v>
      </c>
      <c r="X18" s="37">
        <v>1</v>
      </c>
      <c r="Y18" s="43">
        <f t="shared" si="0"/>
        <v>27</v>
      </c>
      <c r="Z18" s="46">
        <v>14</v>
      </c>
      <c r="AB18" s="31">
        <v>48</v>
      </c>
      <c r="AC18" s="31">
        <v>4</v>
      </c>
      <c r="AD18" s="31">
        <v>0</v>
      </c>
      <c r="AE18" s="31">
        <v>6</v>
      </c>
      <c r="AF18" s="31">
        <v>0</v>
      </c>
      <c r="AG18" s="31">
        <v>0</v>
      </c>
      <c r="AH18" s="31">
        <v>2</v>
      </c>
      <c r="AI18" s="31">
        <v>0</v>
      </c>
      <c r="AJ18" s="31">
        <v>0</v>
      </c>
      <c r="AK18" s="31">
        <v>0</v>
      </c>
      <c r="AL18" s="51">
        <f t="shared" si="1"/>
        <v>12</v>
      </c>
      <c r="AM18" s="54">
        <v>8</v>
      </c>
      <c r="AV18" s="1"/>
    </row>
    <row r="19" spans="1:52" x14ac:dyDescent="0.2">
      <c r="A19" s="17">
        <v>51</v>
      </c>
      <c r="B19" s="4">
        <v>9</v>
      </c>
      <c r="C19" s="4">
        <v>7</v>
      </c>
      <c r="D19" s="4">
        <v>9</v>
      </c>
      <c r="E19" s="4">
        <v>10</v>
      </c>
      <c r="F19" s="5">
        <v>0.65</v>
      </c>
      <c r="H19" s="17">
        <v>51</v>
      </c>
      <c r="I19" s="4">
        <v>8</v>
      </c>
      <c r="J19" s="4">
        <v>7</v>
      </c>
      <c r="K19" s="4">
        <v>4</v>
      </c>
      <c r="L19" s="4">
        <v>5</v>
      </c>
      <c r="M19" s="5">
        <v>0.44</v>
      </c>
      <c r="O19" s="37">
        <v>51</v>
      </c>
      <c r="P19" s="37">
        <v>6</v>
      </c>
      <c r="Q19" s="37">
        <v>0</v>
      </c>
      <c r="R19" s="37">
        <v>13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43">
        <f t="shared" si="0"/>
        <v>19</v>
      </c>
      <c r="Z19" s="46">
        <v>13</v>
      </c>
      <c r="AB19" s="31">
        <v>51</v>
      </c>
      <c r="AC19" s="31">
        <v>7</v>
      </c>
      <c r="AD19" s="31">
        <v>0</v>
      </c>
      <c r="AE19" s="31">
        <v>23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51">
        <f t="shared" si="1"/>
        <v>30</v>
      </c>
      <c r="AM19" s="54">
        <v>23</v>
      </c>
      <c r="AV19" s="1"/>
    </row>
    <row r="20" spans="1:52" x14ac:dyDescent="0.2">
      <c r="A20" s="20">
        <v>54</v>
      </c>
      <c r="B20" s="9">
        <v>9</v>
      </c>
      <c r="C20" s="9">
        <v>6</v>
      </c>
      <c r="D20" s="9">
        <v>6</v>
      </c>
      <c r="E20" s="9">
        <v>2</v>
      </c>
      <c r="F20" s="10">
        <v>0.43</v>
      </c>
      <c r="H20" s="20">
        <v>54</v>
      </c>
      <c r="I20" s="9">
        <v>9</v>
      </c>
      <c r="J20" s="9">
        <v>10</v>
      </c>
      <c r="K20" s="9">
        <v>5</v>
      </c>
      <c r="L20" s="9">
        <v>8</v>
      </c>
      <c r="M20" s="10">
        <v>0.59</v>
      </c>
      <c r="O20" s="37">
        <v>54</v>
      </c>
      <c r="P20" s="37">
        <v>14</v>
      </c>
      <c r="Q20" s="37">
        <v>2</v>
      </c>
      <c r="R20" s="37">
        <v>14</v>
      </c>
      <c r="S20" s="37">
        <v>0</v>
      </c>
      <c r="T20" s="37">
        <v>0</v>
      </c>
      <c r="U20" s="37">
        <v>0</v>
      </c>
      <c r="V20" s="37">
        <v>0</v>
      </c>
      <c r="W20" s="37">
        <v>1</v>
      </c>
      <c r="X20" s="37">
        <v>0</v>
      </c>
      <c r="Y20" s="43">
        <f t="shared" si="0"/>
        <v>31</v>
      </c>
      <c r="Z20" s="46">
        <v>17</v>
      </c>
      <c r="AB20" s="31">
        <v>54</v>
      </c>
      <c r="AC20" s="31">
        <v>5</v>
      </c>
      <c r="AD20" s="31">
        <v>0</v>
      </c>
      <c r="AE20" s="31">
        <v>6</v>
      </c>
      <c r="AF20" s="31">
        <v>2</v>
      </c>
      <c r="AG20" s="31">
        <v>3</v>
      </c>
      <c r="AH20" s="31">
        <v>0</v>
      </c>
      <c r="AI20" s="31">
        <v>0</v>
      </c>
      <c r="AJ20" s="31">
        <v>0</v>
      </c>
      <c r="AK20" s="31">
        <v>1</v>
      </c>
      <c r="AL20" s="51">
        <f t="shared" si="1"/>
        <v>17</v>
      </c>
      <c r="AM20" s="54">
        <v>12</v>
      </c>
      <c r="AV20" s="1"/>
    </row>
    <row r="21" spans="1:52" x14ac:dyDescent="0.2">
      <c r="A21" s="17">
        <v>57</v>
      </c>
      <c r="B21" s="4">
        <v>9</v>
      </c>
      <c r="C21" s="4">
        <v>9</v>
      </c>
      <c r="D21" s="4">
        <v>15</v>
      </c>
      <c r="E21" s="4">
        <v>14</v>
      </c>
      <c r="F21" s="5">
        <v>0.87</v>
      </c>
      <c r="H21" s="17">
        <v>57</v>
      </c>
      <c r="I21" s="4">
        <v>9</v>
      </c>
      <c r="J21" s="4">
        <v>12</v>
      </c>
      <c r="K21" s="4">
        <v>15</v>
      </c>
      <c r="L21" s="4">
        <v>12</v>
      </c>
      <c r="M21" s="5">
        <v>0.89</v>
      </c>
      <c r="O21" s="37">
        <v>57</v>
      </c>
      <c r="P21" s="37">
        <v>5</v>
      </c>
      <c r="Q21" s="37">
        <v>1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1</v>
      </c>
      <c r="Y21" s="43">
        <f t="shared" si="0"/>
        <v>7</v>
      </c>
      <c r="Z21" s="46">
        <v>2</v>
      </c>
      <c r="AB21" s="31">
        <v>57</v>
      </c>
      <c r="AC21" s="31">
        <v>3</v>
      </c>
      <c r="AD21" s="31">
        <v>0</v>
      </c>
      <c r="AE21" s="31">
        <v>3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51">
        <f t="shared" si="1"/>
        <v>6</v>
      </c>
      <c r="AM21" s="54">
        <v>3</v>
      </c>
      <c r="AV21" s="1"/>
    </row>
    <row r="22" spans="1:52" x14ac:dyDescent="0.2">
      <c r="A22" s="20">
        <v>60</v>
      </c>
      <c r="B22" s="9">
        <v>9</v>
      </c>
      <c r="C22" s="9">
        <v>9</v>
      </c>
      <c r="D22" s="9">
        <v>5</v>
      </c>
      <c r="E22" s="9">
        <v>5</v>
      </c>
      <c r="F22" s="10">
        <v>0.52</v>
      </c>
      <c r="H22" s="20">
        <v>60</v>
      </c>
      <c r="I22" s="9">
        <v>7</v>
      </c>
      <c r="J22" s="9">
        <v>10</v>
      </c>
      <c r="K22" s="9">
        <v>9</v>
      </c>
      <c r="L22" s="9">
        <v>5</v>
      </c>
      <c r="M22" s="10">
        <v>0.56999999999999995</v>
      </c>
      <c r="O22" s="67">
        <v>60</v>
      </c>
      <c r="P22" s="67">
        <v>11</v>
      </c>
      <c r="Q22" s="67">
        <v>1</v>
      </c>
      <c r="R22" s="67">
        <v>13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1</v>
      </c>
      <c r="Y22" s="68">
        <f t="shared" si="0"/>
        <v>26</v>
      </c>
      <c r="Z22" s="69">
        <v>15</v>
      </c>
      <c r="AB22" s="70">
        <v>60</v>
      </c>
      <c r="AC22" s="70">
        <v>6</v>
      </c>
      <c r="AD22" s="70">
        <v>0</v>
      </c>
      <c r="AE22" s="70">
        <v>15</v>
      </c>
      <c r="AF22" s="70">
        <v>0</v>
      </c>
      <c r="AG22" s="70">
        <v>0</v>
      </c>
      <c r="AH22" s="70">
        <v>2</v>
      </c>
      <c r="AI22" s="70">
        <v>0</v>
      </c>
      <c r="AJ22" s="70">
        <v>0</v>
      </c>
      <c r="AK22" s="70">
        <v>0</v>
      </c>
      <c r="AL22" s="71">
        <f t="shared" si="1"/>
        <v>23</v>
      </c>
      <c r="AM22" s="72">
        <v>17</v>
      </c>
      <c r="AV22" s="1"/>
    </row>
    <row r="23" spans="1:52" ht="13.2" thickBot="1" x14ac:dyDescent="0.25">
      <c r="A23" s="73">
        <v>63</v>
      </c>
      <c r="B23" s="74">
        <v>8</v>
      </c>
      <c r="C23" s="74">
        <v>9</v>
      </c>
      <c r="D23" s="74">
        <v>9</v>
      </c>
      <c r="E23" s="74">
        <v>7</v>
      </c>
      <c r="F23" s="75">
        <v>0.61</v>
      </c>
      <c r="H23" s="73">
        <v>63</v>
      </c>
      <c r="I23" s="74">
        <v>9</v>
      </c>
      <c r="J23" s="74">
        <v>9</v>
      </c>
      <c r="K23" s="74">
        <v>6</v>
      </c>
      <c r="L23" s="74">
        <v>5</v>
      </c>
      <c r="M23" s="75">
        <v>0.54</v>
      </c>
      <c r="O23" s="38">
        <v>63</v>
      </c>
      <c r="P23" s="38">
        <v>10</v>
      </c>
      <c r="Q23" s="38">
        <v>0</v>
      </c>
      <c r="R23" s="38">
        <v>11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44">
        <f t="shared" si="0"/>
        <v>21</v>
      </c>
      <c r="Z23" s="55">
        <v>11</v>
      </c>
      <c r="AB23" s="32">
        <v>63</v>
      </c>
      <c r="AC23" s="32">
        <v>5</v>
      </c>
      <c r="AD23" s="32">
        <v>0</v>
      </c>
      <c r="AE23" s="32">
        <v>20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52">
        <f t="shared" si="1"/>
        <v>25</v>
      </c>
      <c r="AM23" s="56">
        <v>20</v>
      </c>
      <c r="AV23" s="1"/>
    </row>
    <row r="24" spans="1:52" ht="13.2" thickTop="1" x14ac:dyDescent="0.2">
      <c r="A24" s="22" t="s">
        <v>15</v>
      </c>
      <c r="B24" s="60">
        <f>AVERAGE(B3:B23)</f>
        <v>8.3809523809523814</v>
      </c>
      <c r="C24" s="60">
        <f t="shared" ref="C24:F24" si="2">AVERAGE(C3:C23)</f>
        <v>8.0952380952380949</v>
      </c>
      <c r="D24" s="60">
        <f t="shared" si="2"/>
        <v>8.2857142857142865</v>
      </c>
      <c r="E24" s="60">
        <f t="shared" si="2"/>
        <v>8.6666666666666661</v>
      </c>
      <c r="F24" s="60">
        <f t="shared" si="2"/>
        <v>0.61999999999999988</v>
      </c>
      <c r="H24" s="22" t="s">
        <v>15</v>
      </c>
      <c r="I24" s="60">
        <f>AVERAGE(I3:I23)</f>
        <v>8.2380952380952372</v>
      </c>
      <c r="J24" s="60">
        <f t="shared" ref="J24:M24" si="3">AVERAGE(J3:J23)</f>
        <v>9.5238095238095237</v>
      </c>
      <c r="K24" s="60">
        <f t="shared" si="3"/>
        <v>6.9047619047619051</v>
      </c>
      <c r="L24" s="60">
        <f t="shared" si="3"/>
        <v>6.4285714285714288</v>
      </c>
      <c r="M24" s="60">
        <f t="shared" si="3"/>
        <v>0.56571428571428561</v>
      </c>
      <c r="O24" s="77" t="s">
        <v>59</v>
      </c>
      <c r="P24" s="62">
        <f>SUM(P3:P23)</f>
        <v>217</v>
      </c>
      <c r="Q24" s="62">
        <f t="shared" ref="Q24:Z24" si="4">SUM(Q3:Q23)</f>
        <v>10</v>
      </c>
      <c r="R24" s="62">
        <f t="shared" si="4"/>
        <v>195</v>
      </c>
      <c r="S24" s="62">
        <f t="shared" si="4"/>
        <v>0</v>
      </c>
      <c r="T24" s="62">
        <f t="shared" si="4"/>
        <v>0</v>
      </c>
      <c r="U24" s="62">
        <f t="shared" si="4"/>
        <v>0</v>
      </c>
      <c r="V24" s="62">
        <f t="shared" si="4"/>
        <v>1</v>
      </c>
      <c r="W24" s="62">
        <f t="shared" si="4"/>
        <v>2</v>
      </c>
      <c r="X24" s="62">
        <f t="shared" si="4"/>
        <v>5</v>
      </c>
      <c r="Y24" s="62">
        <f t="shared" si="4"/>
        <v>430</v>
      </c>
      <c r="Z24" s="62">
        <f t="shared" si="4"/>
        <v>213</v>
      </c>
      <c r="AB24" s="40" t="s">
        <v>4</v>
      </c>
      <c r="AC24" s="63">
        <f>AVERAGE(AC3:AC23)</f>
        <v>7.1904761904761907</v>
      </c>
      <c r="AD24" s="63">
        <f t="shared" ref="AD24:AM24" si="5">AVERAGE(AD3:AD23)</f>
        <v>0</v>
      </c>
      <c r="AE24" s="63">
        <f t="shared" si="5"/>
        <v>13.428571428571429</v>
      </c>
      <c r="AF24" s="63">
        <f t="shared" si="5"/>
        <v>0.23809523809523808</v>
      </c>
      <c r="AG24" s="63">
        <f t="shared" si="5"/>
        <v>0.8571428571428571</v>
      </c>
      <c r="AH24" s="63">
        <f t="shared" si="5"/>
        <v>0.61904761904761907</v>
      </c>
      <c r="AI24" s="63">
        <f t="shared" si="5"/>
        <v>9.5238095238095233E-2</v>
      </c>
      <c r="AJ24" s="63">
        <f t="shared" si="5"/>
        <v>0</v>
      </c>
      <c r="AK24" s="63">
        <f t="shared" si="5"/>
        <v>0.14285714285714285</v>
      </c>
      <c r="AL24" s="63">
        <f t="shared" si="5"/>
        <v>22.571428571428573</v>
      </c>
      <c r="AM24" s="63">
        <f t="shared" si="5"/>
        <v>15.5</v>
      </c>
      <c r="AV24" s="1"/>
    </row>
    <row r="25" spans="1:52" x14ac:dyDescent="0.2">
      <c r="A25" s="19" t="s">
        <v>16</v>
      </c>
      <c r="B25" s="47">
        <f>STDEV(B3:B23)</f>
        <v>1.0712698295103098</v>
      </c>
      <c r="C25" s="47">
        <f t="shared" ref="C25:F25" si="6">STDEV(C3:C23)</f>
        <v>2.8966318700304656</v>
      </c>
      <c r="D25" s="47">
        <f t="shared" si="6"/>
        <v>3.7568984168174828</v>
      </c>
      <c r="E25" s="47">
        <f t="shared" si="6"/>
        <v>4.1992062742062739</v>
      </c>
      <c r="F25" s="47">
        <f t="shared" si="6"/>
        <v>0.18544540975715801</v>
      </c>
      <c r="H25" s="19" t="s">
        <v>16</v>
      </c>
      <c r="I25" s="47">
        <f>STDEV(I3:I23)</f>
        <v>0.94365045990355589</v>
      </c>
      <c r="J25" s="47">
        <f t="shared" ref="J25:M25" si="7">STDEV(J3:J23)</f>
        <v>2.2498677209793376</v>
      </c>
      <c r="K25" s="47">
        <f t="shared" si="7"/>
        <v>3.8066358100659161</v>
      </c>
      <c r="L25" s="47">
        <f t="shared" si="7"/>
        <v>4.5669621037559374</v>
      </c>
      <c r="M25" s="47">
        <f t="shared" si="7"/>
        <v>0.18282700644520314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65"/>
      <c r="AB25" s="33" t="s">
        <v>5</v>
      </c>
      <c r="AC25" s="54">
        <f>STDEV(AC3:AC23)</f>
        <v>4.7499373429451426</v>
      </c>
      <c r="AD25" s="54">
        <f t="shared" ref="AD25:AM25" si="8">STDEV(AD3:AD23)</f>
        <v>0</v>
      </c>
      <c r="AE25" s="54">
        <f t="shared" si="8"/>
        <v>6.7050087887446406</v>
      </c>
      <c r="AF25" s="54">
        <f t="shared" si="8"/>
        <v>0.53895843112079656</v>
      </c>
      <c r="AG25" s="54">
        <f t="shared" si="8"/>
        <v>1.2761549390929883</v>
      </c>
      <c r="AH25" s="54">
        <f t="shared" si="8"/>
        <v>0.92066228749691248</v>
      </c>
      <c r="AI25" s="54">
        <f t="shared" si="8"/>
        <v>0.43643578047198472</v>
      </c>
      <c r="AJ25" s="54">
        <f t="shared" si="8"/>
        <v>0</v>
      </c>
      <c r="AK25" s="54">
        <f t="shared" si="8"/>
        <v>0.35856858280031811</v>
      </c>
      <c r="AL25" s="54">
        <f t="shared" si="8"/>
        <v>9.8517583637208066</v>
      </c>
      <c r="AM25" s="54">
        <f t="shared" si="8"/>
        <v>6.7160452021926371</v>
      </c>
      <c r="AV25" s="1"/>
    </row>
    <row r="26" spans="1:52" x14ac:dyDescent="0.2">
      <c r="A26" s="19" t="s">
        <v>17</v>
      </c>
      <c r="B26" s="47">
        <v>0.23</v>
      </c>
      <c r="C26" s="47">
        <v>0.63</v>
      </c>
      <c r="D26" s="47">
        <v>0.82</v>
      </c>
      <c r="E26" s="47">
        <v>0.92</v>
      </c>
      <c r="F26" s="47">
        <v>0.04</v>
      </c>
      <c r="H26" s="19" t="s">
        <v>17</v>
      </c>
      <c r="I26" s="47">
        <v>0.21</v>
      </c>
      <c r="J26" s="47">
        <v>0.49</v>
      </c>
      <c r="K26" s="47">
        <v>0.83</v>
      </c>
      <c r="L26" s="47">
        <v>1</v>
      </c>
      <c r="M26" s="47">
        <v>0.04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65"/>
      <c r="AB26" s="33" t="s">
        <v>6</v>
      </c>
      <c r="AC26" s="54">
        <v>1.04</v>
      </c>
      <c r="AD26" s="54">
        <v>0</v>
      </c>
      <c r="AE26" s="54">
        <v>1.46</v>
      </c>
      <c r="AF26" s="54">
        <v>0.12</v>
      </c>
      <c r="AG26" s="54">
        <v>0.28000000000000003</v>
      </c>
      <c r="AH26" s="54">
        <v>0.2</v>
      </c>
      <c r="AI26" s="54">
        <v>0.1</v>
      </c>
      <c r="AJ26" s="54">
        <v>0</v>
      </c>
      <c r="AK26" s="54">
        <v>0.08</v>
      </c>
      <c r="AL26" s="64">
        <v>2.15</v>
      </c>
      <c r="AM26" s="54">
        <v>1.47</v>
      </c>
      <c r="AV26" s="1"/>
    </row>
    <row r="27" spans="1:52" x14ac:dyDescent="0.2">
      <c r="A27" s="23"/>
      <c r="B27" s="14"/>
      <c r="C27" s="14"/>
      <c r="D27" s="14"/>
      <c r="E27" s="14"/>
      <c r="F27" s="14"/>
      <c r="H27" s="6"/>
      <c r="I27" s="7"/>
      <c r="J27" s="7"/>
      <c r="K27" s="7"/>
      <c r="L27" s="7"/>
      <c r="M27" s="7"/>
      <c r="AN27" s="1"/>
      <c r="AO27" s="1"/>
      <c r="AV27" s="2"/>
    </row>
    <row r="28" spans="1:52" x14ac:dyDescent="0.2">
      <c r="A28" s="19" t="s">
        <v>18</v>
      </c>
      <c r="B28" s="10"/>
      <c r="C28" s="10"/>
      <c r="D28" s="10"/>
      <c r="E28" s="10"/>
      <c r="F28" s="9"/>
      <c r="H28" s="11" t="s">
        <v>8</v>
      </c>
      <c r="I28" s="9"/>
      <c r="J28" s="9"/>
      <c r="K28" s="9"/>
      <c r="L28" s="9"/>
      <c r="M28" s="9"/>
      <c r="O28" s="76" t="s">
        <v>57</v>
      </c>
      <c r="P28" s="76" t="s">
        <v>58</v>
      </c>
      <c r="Q28" s="76" t="s">
        <v>0</v>
      </c>
    </row>
    <row r="29" spans="1:52" x14ac:dyDescent="0.2">
      <c r="A29" s="19" t="s">
        <v>9</v>
      </c>
      <c r="B29" s="10" t="s">
        <v>19</v>
      </c>
      <c r="C29" s="10" t="s">
        <v>20</v>
      </c>
      <c r="D29" s="10" t="s">
        <v>21</v>
      </c>
      <c r="E29" s="10" t="s">
        <v>22</v>
      </c>
      <c r="F29" s="10" t="s">
        <v>23</v>
      </c>
      <c r="H29" s="11" t="s">
        <v>7</v>
      </c>
      <c r="I29" s="11" t="s">
        <v>24</v>
      </c>
      <c r="J29" s="11" t="s">
        <v>25</v>
      </c>
      <c r="K29" s="11" t="s">
        <v>26</v>
      </c>
      <c r="L29" s="11" t="s">
        <v>27</v>
      </c>
      <c r="M29" s="11" t="s">
        <v>28</v>
      </c>
      <c r="O29" s="5">
        <v>0.67</v>
      </c>
      <c r="P29" s="5">
        <v>0.56999999999999995</v>
      </c>
      <c r="Q29">
        <f>(O29)-(P29)</f>
        <v>0.10000000000000009</v>
      </c>
      <c r="AV29" s="1"/>
    </row>
    <row r="30" spans="1:52" x14ac:dyDescent="0.2">
      <c r="A30" s="17">
        <v>3</v>
      </c>
      <c r="B30" s="4">
        <v>9</v>
      </c>
      <c r="C30" s="4">
        <v>10</v>
      </c>
      <c r="D30" s="4">
        <v>10</v>
      </c>
      <c r="E30" s="4">
        <v>13</v>
      </c>
      <c r="F30" s="5">
        <v>0.78</v>
      </c>
      <c r="H30" s="17">
        <v>3</v>
      </c>
      <c r="I30" s="4">
        <v>9</v>
      </c>
      <c r="J30" s="4">
        <v>11</v>
      </c>
      <c r="K30" s="4">
        <v>10</v>
      </c>
      <c r="L30" s="4">
        <v>6</v>
      </c>
      <c r="M30" s="5">
        <v>0.67</v>
      </c>
      <c r="O30" s="10">
        <v>0.87</v>
      </c>
      <c r="P30" s="10">
        <v>0.48</v>
      </c>
      <c r="Q30">
        <f t="shared" ref="Q30:Q49" si="9">(O30)-(P30)</f>
        <v>0.39</v>
      </c>
      <c r="AN30" s="1"/>
      <c r="AO30" s="1"/>
      <c r="AP30" s="2"/>
      <c r="AQ30" s="2"/>
      <c r="AR30" s="2"/>
      <c r="AS30" s="2"/>
      <c r="AV30" s="1"/>
    </row>
    <row r="31" spans="1:52" x14ac:dyDescent="0.2">
      <c r="A31" s="20">
        <v>6</v>
      </c>
      <c r="B31" s="9">
        <v>9</v>
      </c>
      <c r="C31" s="9">
        <v>12</v>
      </c>
      <c r="D31" s="9">
        <v>13</v>
      </c>
      <c r="E31" s="9">
        <v>17</v>
      </c>
      <c r="F31" s="10">
        <v>0.94</v>
      </c>
      <c r="H31" s="20">
        <v>6</v>
      </c>
      <c r="I31" s="9">
        <v>9</v>
      </c>
      <c r="J31" s="9">
        <v>8</v>
      </c>
      <c r="K31" s="9">
        <v>11</v>
      </c>
      <c r="L31" s="9">
        <v>9</v>
      </c>
      <c r="M31" s="10">
        <v>0.69</v>
      </c>
      <c r="O31" s="5">
        <v>0.69</v>
      </c>
      <c r="P31" s="5">
        <v>0.67</v>
      </c>
      <c r="Q31">
        <f t="shared" si="9"/>
        <v>1.9999999999999907E-2</v>
      </c>
      <c r="AV31" s="1"/>
      <c r="AW31" s="2"/>
      <c r="AX31" s="2"/>
      <c r="AY31" s="2"/>
      <c r="AZ31" s="2"/>
    </row>
    <row r="32" spans="1:52" x14ac:dyDescent="0.2">
      <c r="A32" s="17">
        <v>9</v>
      </c>
      <c r="B32" s="4">
        <v>9</v>
      </c>
      <c r="C32" s="4">
        <v>10</v>
      </c>
      <c r="D32" s="4">
        <v>14</v>
      </c>
      <c r="E32" s="4">
        <v>15</v>
      </c>
      <c r="F32" s="5">
        <v>0.89</v>
      </c>
      <c r="H32" s="17">
        <v>9</v>
      </c>
      <c r="I32" s="4">
        <v>9</v>
      </c>
      <c r="J32" s="4">
        <v>12</v>
      </c>
      <c r="K32" s="4">
        <v>9</v>
      </c>
      <c r="L32" s="4">
        <v>10</v>
      </c>
      <c r="M32" s="5">
        <v>0.74</v>
      </c>
      <c r="O32" s="10">
        <v>0.8</v>
      </c>
      <c r="P32" s="10">
        <v>0.81</v>
      </c>
      <c r="Q32">
        <f t="shared" si="9"/>
        <v>-1.0000000000000009E-2</v>
      </c>
      <c r="AV32" s="1"/>
    </row>
    <row r="33" spans="1:48" x14ac:dyDescent="0.2">
      <c r="A33" s="20">
        <v>12</v>
      </c>
      <c r="B33" s="9">
        <v>9</v>
      </c>
      <c r="C33" s="9">
        <v>12</v>
      </c>
      <c r="D33" s="9">
        <v>14</v>
      </c>
      <c r="E33" s="9">
        <v>14</v>
      </c>
      <c r="F33" s="10">
        <v>0.91</v>
      </c>
      <c r="H33" s="20">
        <v>12</v>
      </c>
      <c r="I33" s="9">
        <v>9</v>
      </c>
      <c r="J33" s="9">
        <v>12</v>
      </c>
      <c r="K33" s="9">
        <v>11</v>
      </c>
      <c r="L33" s="9">
        <v>15</v>
      </c>
      <c r="M33" s="10">
        <v>0.87</v>
      </c>
      <c r="O33" s="5">
        <v>0.26</v>
      </c>
      <c r="P33" s="5">
        <v>0.37</v>
      </c>
      <c r="Q33">
        <f t="shared" si="9"/>
        <v>-0.10999999999999999</v>
      </c>
      <c r="AV33" s="1"/>
    </row>
    <row r="34" spans="1:48" x14ac:dyDescent="0.2">
      <c r="A34" s="17">
        <v>15</v>
      </c>
      <c r="B34" s="4">
        <v>8</v>
      </c>
      <c r="C34" s="4">
        <v>8</v>
      </c>
      <c r="D34" s="4">
        <v>11</v>
      </c>
      <c r="E34" s="4">
        <v>14</v>
      </c>
      <c r="F34" s="5">
        <v>0.76</v>
      </c>
      <c r="H34" s="17">
        <v>15</v>
      </c>
      <c r="I34" s="4">
        <v>9</v>
      </c>
      <c r="J34" s="4">
        <v>12</v>
      </c>
      <c r="K34" s="4">
        <v>9</v>
      </c>
      <c r="L34" s="4">
        <v>15</v>
      </c>
      <c r="M34" s="5">
        <v>0.83</v>
      </c>
      <c r="O34" s="10">
        <v>0.54</v>
      </c>
      <c r="P34" s="10">
        <v>0.46</v>
      </c>
      <c r="Q34">
        <f t="shared" si="9"/>
        <v>8.0000000000000016E-2</v>
      </c>
      <c r="AV34" s="1"/>
    </row>
    <row r="35" spans="1:48" x14ac:dyDescent="0.2">
      <c r="A35" s="20">
        <v>18</v>
      </c>
      <c r="B35" s="9">
        <v>9</v>
      </c>
      <c r="C35" s="9">
        <v>10</v>
      </c>
      <c r="D35" s="9">
        <v>11</v>
      </c>
      <c r="E35" s="9">
        <v>12</v>
      </c>
      <c r="F35" s="10">
        <v>0.78</v>
      </c>
      <c r="H35" s="20">
        <v>18</v>
      </c>
      <c r="I35" s="9">
        <v>8</v>
      </c>
      <c r="J35" s="9">
        <v>8</v>
      </c>
      <c r="K35" s="9">
        <v>8</v>
      </c>
      <c r="L35" s="9">
        <v>6</v>
      </c>
      <c r="M35" s="10">
        <v>0.56000000000000005</v>
      </c>
      <c r="O35" s="5">
        <v>0.54</v>
      </c>
      <c r="P35" s="5">
        <v>0.31</v>
      </c>
      <c r="Q35">
        <f t="shared" si="9"/>
        <v>0.23000000000000004</v>
      </c>
      <c r="AV35" s="1"/>
    </row>
    <row r="36" spans="1:48" x14ac:dyDescent="0.2">
      <c r="A36" s="17">
        <v>21</v>
      </c>
      <c r="B36" s="4">
        <v>8</v>
      </c>
      <c r="C36" s="4">
        <v>10</v>
      </c>
      <c r="D36" s="4">
        <v>9</v>
      </c>
      <c r="E36" s="4">
        <v>15</v>
      </c>
      <c r="F36" s="5">
        <v>0.78</v>
      </c>
      <c r="H36" s="17">
        <v>21</v>
      </c>
      <c r="I36" s="4">
        <v>8</v>
      </c>
      <c r="J36" s="4">
        <v>8</v>
      </c>
      <c r="K36" s="4">
        <v>8</v>
      </c>
      <c r="L36" s="4">
        <v>8</v>
      </c>
      <c r="M36" s="5">
        <v>0.59</v>
      </c>
      <c r="O36" s="10">
        <v>0.5</v>
      </c>
      <c r="P36" s="10">
        <v>0.5</v>
      </c>
      <c r="Q36">
        <f t="shared" si="9"/>
        <v>0</v>
      </c>
      <c r="AV36" s="1"/>
    </row>
    <row r="37" spans="1:48" x14ac:dyDescent="0.2">
      <c r="A37" s="20">
        <v>24</v>
      </c>
      <c r="B37" s="9">
        <v>9</v>
      </c>
      <c r="C37" s="9">
        <v>9</v>
      </c>
      <c r="D37" s="9">
        <v>6</v>
      </c>
      <c r="E37" s="9">
        <v>11</v>
      </c>
      <c r="F37" s="10">
        <v>0.65</v>
      </c>
      <c r="H37" s="20">
        <v>24</v>
      </c>
      <c r="I37" s="9">
        <v>8</v>
      </c>
      <c r="J37" s="9">
        <v>10</v>
      </c>
      <c r="K37" s="9">
        <v>9</v>
      </c>
      <c r="L37" s="9">
        <v>7</v>
      </c>
      <c r="M37" s="10">
        <v>0.63</v>
      </c>
      <c r="O37" s="5">
        <v>0.31</v>
      </c>
      <c r="P37" s="5">
        <v>0.28000000000000003</v>
      </c>
      <c r="Q37">
        <f t="shared" si="9"/>
        <v>2.9999999999999971E-2</v>
      </c>
      <c r="AV37" s="1"/>
    </row>
    <row r="38" spans="1:48" x14ac:dyDescent="0.2">
      <c r="A38" s="17">
        <v>27</v>
      </c>
      <c r="B38" s="4">
        <v>9</v>
      </c>
      <c r="C38" s="4">
        <v>8</v>
      </c>
      <c r="D38" s="4">
        <v>11</v>
      </c>
      <c r="E38" s="4">
        <v>13</v>
      </c>
      <c r="F38" s="5">
        <v>0.76</v>
      </c>
      <c r="H38" s="17">
        <v>27</v>
      </c>
      <c r="I38" s="4">
        <v>8</v>
      </c>
      <c r="J38" s="4">
        <v>8</v>
      </c>
      <c r="K38" s="4">
        <v>9</v>
      </c>
      <c r="L38" s="4">
        <v>6</v>
      </c>
      <c r="M38" s="5">
        <v>0.56999999999999995</v>
      </c>
      <c r="O38" s="10">
        <v>0.76</v>
      </c>
      <c r="P38" s="10">
        <v>0.85</v>
      </c>
      <c r="Q38">
        <f t="shared" si="9"/>
        <v>-8.9999999999999969E-2</v>
      </c>
      <c r="AV38" s="1"/>
    </row>
    <row r="39" spans="1:48" x14ac:dyDescent="0.2">
      <c r="A39" s="20">
        <v>30</v>
      </c>
      <c r="B39" s="9">
        <v>9</v>
      </c>
      <c r="C39" s="9">
        <v>12</v>
      </c>
      <c r="D39" s="9">
        <v>12</v>
      </c>
      <c r="E39" s="9">
        <v>15</v>
      </c>
      <c r="F39" s="10">
        <v>0.89</v>
      </c>
      <c r="H39" s="20">
        <v>30</v>
      </c>
      <c r="I39" s="9">
        <v>9</v>
      </c>
      <c r="J39" s="9">
        <v>12</v>
      </c>
      <c r="K39" s="9">
        <v>12</v>
      </c>
      <c r="L39" s="9">
        <v>15</v>
      </c>
      <c r="M39" s="10">
        <v>0.89</v>
      </c>
      <c r="O39" s="5">
        <v>0.5</v>
      </c>
      <c r="P39" s="5">
        <v>0.33</v>
      </c>
      <c r="Q39">
        <f t="shared" si="9"/>
        <v>0.16999999999999998</v>
      </c>
      <c r="AV39" s="1"/>
    </row>
    <row r="40" spans="1:48" x14ac:dyDescent="0.2">
      <c r="A40" s="17">
        <v>33</v>
      </c>
      <c r="B40" s="4">
        <v>7</v>
      </c>
      <c r="C40" s="4">
        <v>11</v>
      </c>
      <c r="D40" s="4">
        <v>11</v>
      </c>
      <c r="E40" s="4">
        <v>10</v>
      </c>
      <c r="F40" s="5">
        <v>0.72</v>
      </c>
      <c r="H40" s="17">
        <v>33</v>
      </c>
      <c r="I40" s="4">
        <v>8</v>
      </c>
      <c r="J40" s="4">
        <v>10</v>
      </c>
      <c r="K40" s="4">
        <v>5</v>
      </c>
      <c r="L40" s="4">
        <v>6</v>
      </c>
      <c r="M40" s="5">
        <v>0.54</v>
      </c>
      <c r="O40" s="10">
        <v>0.76</v>
      </c>
      <c r="P40" s="10">
        <v>0.48</v>
      </c>
      <c r="Q40">
        <f t="shared" si="9"/>
        <v>0.28000000000000003</v>
      </c>
      <c r="AV40" s="1"/>
    </row>
    <row r="41" spans="1:48" x14ac:dyDescent="0.2">
      <c r="A41" s="20">
        <v>36</v>
      </c>
      <c r="B41" s="9">
        <v>9</v>
      </c>
      <c r="C41" s="9">
        <v>11</v>
      </c>
      <c r="D41" s="9">
        <v>14</v>
      </c>
      <c r="E41" s="9">
        <v>13</v>
      </c>
      <c r="F41" s="10">
        <v>0.87</v>
      </c>
      <c r="H41" s="20">
        <v>36</v>
      </c>
      <c r="I41" s="9">
        <v>8</v>
      </c>
      <c r="J41" s="9">
        <v>10</v>
      </c>
      <c r="K41" s="9">
        <v>14</v>
      </c>
      <c r="L41" s="9">
        <v>9</v>
      </c>
      <c r="M41" s="10">
        <v>0.76</v>
      </c>
      <c r="O41" s="5">
        <v>0.87</v>
      </c>
      <c r="P41" s="5">
        <v>0.81</v>
      </c>
      <c r="Q41">
        <f t="shared" si="9"/>
        <v>5.9999999999999942E-2</v>
      </c>
      <c r="AV41" s="1"/>
    </row>
    <row r="42" spans="1:48" x14ac:dyDescent="0.2">
      <c r="A42" s="17">
        <v>39</v>
      </c>
      <c r="B42" s="4">
        <v>9</v>
      </c>
      <c r="C42" s="4">
        <v>12</v>
      </c>
      <c r="D42" s="4">
        <v>13</v>
      </c>
      <c r="E42" s="4">
        <v>16</v>
      </c>
      <c r="F42" s="5">
        <v>0.93</v>
      </c>
      <c r="H42" s="17">
        <v>39</v>
      </c>
      <c r="I42" s="4">
        <v>9</v>
      </c>
      <c r="J42" s="4">
        <v>12</v>
      </c>
      <c r="K42" s="4">
        <v>12</v>
      </c>
      <c r="L42" s="4">
        <v>14</v>
      </c>
      <c r="M42" s="5">
        <v>0.87</v>
      </c>
      <c r="O42" s="10">
        <v>0.48</v>
      </c>
      <c r="P42" s="10">
        <v>0.48</v>
      </c>
      <c r="Q42">
        <f t="shared" si="9"/>
        <v>0</v>
      </c>
      <c r="AV42" s="1"/>
    </row>
    <row r="43" spans="1:48" x14ac:dyDescent="0.2">
      <c r="A43" s="20">
        <v>42</v>
      </c>
      <c r="B43" s="9">
        <v>9</v>
      </c>
      <c r="C43" s="9">
        <v>10</v>
      </c>
      <c r="D43" s="9">
        <v>11</v>
      </c>
      <c r="E43" s="9">
        <v>11</v>
      </c>
      <c r="F43" s="10">
        <v>0.76</v>
      </c>
      <c r="H43" s="20">
        <v>42</v>
      </c>
      <c r="I43" s="9">
        <v>9</v>
      </c>
      <c r="J43" s="9">
        <v>10</v>
      </c>
      <c r="K43" s="9">
        <v>8</v>
      </c>
      <c r="L43" s="9">
        <v>8</v>
      </c>
      <c r="M43" s="10">
        <v>0.65</v>
      </c>
      <c r="O43" s="5">
        <v>0.89</v>
      </c>
      <c r="P43" s="5">
        <v>0.67</v>
      </c>
      <c r="Q43">
        <f t="shared" si="9"/>
        <v>0.21999999999999997</v>
      </c>
      <c r="AV43" s="1"/>
    </row>
    <row r="44" spans="1:48" x14ac:dyDescent="0.2">
      <c r="A44" s="17">
        <v>45</v>
      </c>
      <c r="B44" s="4">
        <v>9</v>
      </c>
      <c r="C44" s="4">
        <v>11</v>
      </c>
      <c r="D44" s="4">
        <v>14</v>
      </c>
      <c r="E44" s="4">
        <v>17</v>
      </c>
      <c r="F44" s="5">
        <v>0.94</v>
      </c>
      <c r="H44" s="17">
        <v>45</v>
      </c>
      <c r="I44" s="4">
        <v>9</v>
      </c>
      <c r="J44" s="4">
        <v>12</v>
      </c>
      <c r="K44" s="4">
        <v>12</v>
      </c>
      <c r="L44" s="4">
        <v>10</v>
      </c>
      <c r="M44" s="5">
        <v>0.8</v>
      </c>
      <c r="O44" s="10">
        <v>0.5</v>
      </c>
      <c r="P44" s="10">
        <v>0.78</v>
      </c>
      <c r="Q44">
        <f t="shared" si="9"/>
        <v>-0.28000000000000003</v>
      </c>
      <c r="AV44" s="1"/>
    </row>
    <row r="45" spans="1:48" x14ac:dyDescent="0.2">
      <c r="A45" s="20">
        <v>48</v>
      </c>
      <c r="B45" s="9">
        <v>9</v>
      </c>
      <c r="C45" s="9">
        <v>8</v>
      </c>
      <c r="D45" s="9">
        <v>9</v>
      </c>
      <c r="E45" s="9">
        <v>14</v>
      </c>
      <c r="F45" s="10">
        <v>0.74</v>
      </c>
      <c r="H45" s="20">
        <v>48</v>
      </c>
      <c r="I45" s="9">
        <v>9</v>
      </c>
      <c r="J45" s="9">
        <v>10</v>
      </c>
      <c r="K45" s="9">
        <v>14</v>
      </c>
      <c r="L45" s="9">
        <v>13</v>
      </c>
      <c r="M45" s="10">
        <v>0.85</v>
      </c>
      <c r="O45" s="5">
        <v>0.65</v>
      </c>
      <c r="P45" s="5">
        <v>0.44</v>
      </c>
      <c r="Q45">
        <f t="shared" si="9"/>
        <v>0.21000000000000002</v>
      </c>
      <c r="AV45" s="1"/>
    </row>
    <row r="46" spans="1:48" x14ac:dyDescent="0.2">
      <c r="A46" s="17">
        <v>51</v>
      </c>
      <c r="B46" s="4">
        <v>9</v>
      </c>
      <c r="C46" s="4">
        <v>10</v>
      </c>
      <c r="D46" s="4">
        <v>10</v>
      </c>
      <c r="E46" s="4">
        <v>12</v>
      </c>
      <c r="F46" s="5">
        <v>0.76</v>
      </c>
      <c r="H46" s="17">
        <v>51</v>
      </c>
      <c r="I46" s="4">
        <v>8</v>
      </c>
      <c r="J46" s="4">
        <v>8</v>
      </c>
      <c r="K46" s="4">
        <v>6</v>
      </c>
      <c r="L46" s="4">
        <v>9</v>
      </c>
      <c r="M46" s="5">
        <v>0.56999999999999995</v>
      </c>
      <c r="O46" s="10">
        <v>0.43</v>
      </c>
      <c r="P46" s="10">
        <v>0.59</v>
      </c>
      <c r="Q46">
        <f t="shared" si="9"/>
        <v>-0.15999999999999998</v>
      </c>
      <c r="AV46" s="1"/>
    </row>
    <row r="47" spans="1:48" x14ac:dyDescent="0.2">
      <c r="A47" s="20">
        <v>54</v>
      </c>
      <c r="B47" s="9">
        <v>9</v>
      </c>
      <c r="C47" s="9">
        <v>9</v>
      </c>
      <c r="D47" s="9">
        <v>9</v>
      </c>
      <c r="E47" s="9">
        <v>10</v>
      </c>
      <c r="F47" s="10">
        <v>0.69</v>
      </c>
      <c r="H47" s="20">
        <v>54</v>
      </c>
      <c r="I47" s="9">
        <v>9</v>
      </c>
      <c r="J47" s="9">
        <v>10</v>
      </c>
      <c r="K47" s="9">
        <v>7</v>
      </c>
      <c r="L47" s="9">
        <v>11</v>
      </c>
      <c r="M47" s="10">
        <v>0.69</v>
      </c>
      <c r="O47" s="5">
        <v>0.87</v>
      </c>
      <c r="P47" s="5">
        <v>0.89</v>
      </c>
      <c r="Q47">
        <f t="shared" si="9"/>
        <v>-2.0000000000000018E-2</v>
      </c>
      <c r="AV47" s="1"/>
    </row>
    <row r="48" spans="1:48" x14ac:dyDescent="0.2">
      <c r="A48" s="17">
        <v>57</v>
      </c>
      <c r="B48" s="4">
        <v>9</v>
      </c>
      <c r="C48" s="4">
        <v>11</v>
      </c>
      <c r="D48" s="4">
        <v>15</v>
      </c>
      <c r="E48" s="4">
        <v>17</v>
      </c>
      <c r="F48" s="5">
        <v>0.96</v>
      </c>
      <c r="H48" s="17">
        <v>57</v>
      </c>
      <c r="I48" s="4">
        <v>9</v>
      </c>
      <c r="J48" s="4">
        <v>12</v>
      </c>
      <c r="K48" s="4">
        <v>15</v>
      </c>
      <c r="L48" s="4">
        <v>15</v>
      </c>
      <c r="M48" s="5">
        <v>0.94</v>
      </c>
      <c r="O48" s="10">
        <v>0.52</v>
      </c>
      <c r="P48" s="10">
        <v>0.56999999999999995</v>
      </c>
      <c r="Q48">
        <f t="shared" si="9"/>
        <v>-4.9999999999999933E-2</v>
      </c>
      <c r="AV48" s="1"/>
    </row>
    <row r="49" spans="1:48" ht="13.2" thickBot="1" x14ac:dyDescent="0.25">
      <c r="A49" s="20">
        <v>60</v>
      </c>
      <c r="B49" s="9">
        <v>9</v>
      </c>
      <c r="C49" s="9">
        <v>10</v>
      </c>
      <c r="D49" s="9">
        <v>9</v>
      </c>
      <c r="E49" s="9">
        <v>11</v>
      </c>
      <c r="F49" s="10">
        <v>0.72</v>
      </c>
      <c r="H49" s="20">
        <v>60</v>
      </c>
      <c r="I49" s="9">
        <v>7</v>
      </c>
      <c r="J49" s="9">
        <v>10</v>
      </c>
      <c r="K49" s="9">
        <v>12</v>
      </c>
      <c r="L49" s="9">
        <v>8</v>
      </c>
      <c r="M49" s="10">
        <v>0.69</v>
      </c>
      <c r="O49" s="75">
        <v>0.61</v>
      </c>
      <c r="P49" s="75">
        <v>0.54</v>
      </c>
      <c r="Q49">
        <f t="shared" si="9"/>
        <v>6.9999999999999951E-2</v>
      </c>
      <c r="AV49" s="1"/>
    </row>
    <row r="50" spans="1:48" ht="13.8" thickTop="1" thickBot="1" x14ac:dyDescent="0.25">
      <c r="A50" s="73">
        <v>63</v>
      </c>
      <c r="B50" s="74">
        <v>8</v>
      </c>
      <c r="C50" s="74">
        <v>11</v>
      </c>
      <c r="D50" s="74">
        <v>12</v>
      </c>
      <c r="E50" s="74">
        <v>12</v>
      </c>
      <c r="F50" s="75">
        <v>0.8</v>
      </c>
      <c r="H50" s="73">
        <v>63</v>
      </c>
      <c r="I50" s="74">
        <v>9</v>
      </c>
      <c r="J50" s="74">
        <v>9</v>
      </c>
      <c r="K50" s="74">
        <v>9</v>
      </c>
      <c r="L50" s="74">
        <v>7</v>
      </c>
      <c r="M50" s="75">
        <v>0.63</v>
      </c>
      <c r="AV50" s="1"/>
    </row>
    <row r="51" spans="1:48" ht="13.2" thickTop="1" x14ac:dyDescent="0.2">
      <c r="A51" s="22" t="s">
        <v>15</v>
      </c>
      <c r="B51" s="60">
        <f>AVERAGE(B30:B50)</f>
        <v>8.7619047619047628</v>
      </c>
      <c r="C51" s="60">
        <f t="shared" ref="C51:F51" si="10">AVERAGE(C30:C50)</f>
        <v>10.238095238095237</v>
      </c>
      <c r="D51" s="60">
        <f t="shared" si="10"/>
        <v>11.333333333333334</v>
      </c>
      <c r="E51" s="60">
        <f t="shared" si="10"/>
        <v>13.428571428571429</v>
      </c>
      <c r="F51" s="60">
        <f t="shared" si="10"/>
        <v>0.81095238095238087</v>
      </c>
      <c r="H51" s="22" t="s">
        <v>15</v>
      </c>
      <c r="I51" s="60">
        <f>AVERAGE(I30:I50)</f>
        <v>8.5714285714285712</v>
      </c>
      <c r="J51" s="60">
        <f t="shared" ref="J51:M51" si="11">AVERAGE(J30:J50)</f>
        <v>10.19047619047619</v>
      </c>
      <c r="K51" s="60">
        <f t="shared" si="11"/>
        <v>10</v>
      </c>
      <c r="L51" s="60">
        <f t="shared" si="11"/>
        <v>9.8571428571428577</v>
      </c>
      <c r="M51" s="60">
        <f t="shared" si="11"/>
        <v>0.71571428571428564</v>
      </c>
      <c r="AV51" s="1"/>
    </row>
    <row r="52" spans="1:48" x14ac:dyDescent="0.2">
      <c r="A52" s="19" t="s">
        <v>16</v>
      </c>
      <c r="B52" s="47">
        <f>STDEV(B30:B50)</f>
        <v>0.53895843112079656</v>
      </c>
      <c r="C52" s="47">
        <f t="shared" ref="C52:F52" si="12">STDEV(C30:C50)</f>
        <v>1.3001831372834338</v>
      </c>
      <c r="D52" s="47">
        <f t="shared" si="12"/>
        <v>2.2656860623955222</v>
      </c>
      <c r="E52" s="47">
        <f t="shared" si="12"/>
        <v>2.2488092087019891</v>
      </c>
      <c r="F52" s="47">
        <f t="shared" si="12"/>
        <v>9.2461060014731727E-2</v>
      </c>
      <c r="H52" s="19" t="s">
        <v>16</v>
      </c>
      <c r="I52" s="47">
        <f>STDEV(I30:I50)</f>
        <v>0.59761430466719667</v>
      </c>
      <c r="J52" s="47">
        <f t="shared" ref="J52:M52" si="13">STDEV(J30:J50)</f>
        <v>1.5690458125576736</v>
      </c>
      <c r="K52" s="47">
        <f t="shared" si="13"/>
        <v>2.6645825188948455</v>
      </c>
      <c r="L52" s="47">
        <f t="shared" si="13"/>
        <v>3.3359513528484546</v>
      </c>
      <c r="M52" s="47">
        <f t="shared" si="13"/>
        <v>0.1235949605999954</v>
      </c>
      <c r="V52" s="1"/>
      <c r="AV52" s="1"/>
    </row>
    <row r="53" spans="1:48" x14ac:dyDescent="0.2">
      <c r="A53" s="19" t="s">
        <v>17</v>
      </c>
      <c r="B53" s="47">
        <v>0.12</v>
      </c>
      <c r="C53" s="47">
        <v>0.28000000000000003</v>
      </c>
      <c r="D53" s="47">
        <v>0.5</v>
      </c>
      <c r="E53" s="47">
        <v>0.49</v>
      </c>
      <c r="F53" s="47">
        <v>0.02</v>
      </c>
      <c r="H53" s="19" t="s">
        <v>17</v>
      </c>
      <c r="I53" s="47">
        <v>0.13</v>
      </c>
      <c r="J53" s="47">
        <v>0.34</v>
      </c>
      <c r="K53" s="47">
        <v>0.57999999999999996</v>
      </c>
      <c r="L53" s="47">
        <v>0.73</v>
      </c>
      <c r="M53" s="47">
        <v>0.03</v>
      </c>
      <c r="V53" s="2"/>
      <c r="W53" s="1"/>
      <c r="X53" s="1"/>
      <c r="Y53" s="1"/>
      <c r="Z53" s="1"/>
      <c r="AJ53" s="1"/>
      <c r="AV53" s="1"/>
    </row>
    <row r="54" spans="1:48" x14ac:dyDescent="0.2">
      <c r="A54" s="1"/>
      <c r="H54" s="2"/>
      <c r="I54" s="1"/>
      <c r="J54" s="1"/>
      <c r="K54" s="1"/>
      <c r="L54" s="1"/>
      <c r="M54" s="1"/>
      <c r="AA54" s="1"/>
      <c r="AJ54" s="2"/>
      <c r="AK54" s="1"/>
      <c r="AL54" s="1"/>
      <c r="AM54" s="1"/>
      <c r="AN54" s="1"/>
      <c r="AO54" s="1"/>
      <c r="AV54" s="2"/>
    </row>
  </sheetData>
  <phoneticPr fontId="5" type="noConversion"/>
  <pageMargins left="0.75" right="0.75" top="1" bottom="1" header="0.5" footer="0.5"/>
  <pageSetup paperSize="0" orientation="portrait" horizontalDpi="4294967292" verticalDpi="4294967292"/>
  <headerFooter alignWithMargins="0">
    <oddHeader>&amp;CSTORIES
&amp;"Verdana,Italic"n&amp;"Verdana,Regular" = 21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Words</vt:lpstr>
      <vt:lpstr>Sentences</vt:lpstr>
      <vt:lpstr>Stories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Macnamara</dc:creator>
  <cp:lastModifiedBy>Klaus Oberauer</cp:lastModifiedBy>
  <cp:lastPrinted>2009-11-06T19:32:48Z</cp:lastPrinted>
  <dcterms:created xsi:type="dcterms:W3CDTF">2009-04-30T22:09:30Z</dcterms:created>
  <dcterms:modified xsi:type="dcterms:W3CDTF">2018-05-27T21:09:22Z</dcterms:modified>
</cp:coreProperties>
</file>