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pivotTables/pivotTable1.xml" ContentType="application/vnd.openxmlformats-officedocument.spreadsheetml.pivotTable+xml"/>
  <Override PartName="/xl/pivotTables/_rels/pivotTable4.xml.rels" ContentType="application/vnd.openxmlformats-package.relationships+xml"/>
  <Override PartName="/xl/pivotTables/_rels/pivotTable1.xml.rels" ContentType="application/vnd.openxmlformats-package.relationships+xml"/>
  <Override PartName="/xl/pivotTables/_rels/pivotTable3.xml.rels" ContentType="application/vnd.openxmlformats-package.relationships+xml"/>
  <Override PartName="/xl/pivotTables/_rels/pivotTable2.xml.rels" ContentType="application/vnd.openxmlformats-package.relationship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ff  sin Cttos final &lt;22" sheetId="1" state="visible" r:id="rId2"/>
    <sheet name="Hoja4" sheetId="2" state="visible" r:id="rId3"/>
    <sheet name="Hoja1" sheetId="3" state="hidden" r:id="rId4"/>
  </sheets>
  <externalReferences>
    <externalReference r:id="rId5"/>
  </externalReferences>
  <definedNames>
    <definedName function="false" hidden="true" localSheetId="0" name="_xlnm._FilterDatabase" vbProcedure="false">'Staff  sin Cttos final &lt;22'!$A$1:$AH$195</definedName>
    <definedName function="false" hidden="false" name="Estado" vbProcedure="false">hoja1!#ref!</definedName>
    <definedName function="false" hidden="false" name="EstadoCdeA" vbProcedure="false">Hoja1!$A$1:$A$2</definedName>
    <definedName function="false" hidden="false" name="FinalSimin" vbProcedure="false">Hoja1!$A$23:$A$24</definedName>
    <definedName function="false" hidden="false" name="SIMIN" vbProcedure="false">Hoja1!$A$4:$A$5</definedName>
    <definedName function="false" hidden="false" name="StatusCtto" vbProcedure="false">Hoja1!$A$1:$A$2</definedName>
    <definedName function="false" hidden="false" name="TipoESED" vbProcedure="false">Hoja1!$C$2:$C$3</definedName>
    <definedName function="false" hidden="false" name="vas" vbProcedure="false">[1]Hoja1!$A$1:$A$2</definedName>
    <definedName function="false" hidden="false" name="Vigencia" vbProcedure="false">Hoja1!$A$16:$A$20</definedName>
    <definedName function="false" hidden="false" name="VP" vbProcedure="false">Hoja1!$A$7:$A$13</definedName>
  </definedNames>
  <calcPr iterateCount="100" refMode="A1" iterate="false" iterateDelta="0.0001"/>
  <pivotCaches>
    <pivotCache cacheId="1" r:id="rId7"/>
  </pivotCaches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29" authorId="0">
      <text>
        <r>
          <rPr>
            <sz val="11"/>
            <color rgb="FF000000"/>
            <rFont val="Calibri"/>
            <family val="2"/>
            <charset val="1"/>
          </rPr>
          <t xml:space="preserve">Vargas Galvez Fernando:
</t>
        </r>
        <r>
          <rPr>
            <sz val="9"/>
            <color rgb="FF000000"/>
            <rFont val="Tahoma"/>
            <family val="2"/>
            <charset val="1"/>
          </rPr>
          <t xml:space="preserve">Mario Saavedra es el anerior Administrador de contrato</t>
        </r>
      </text>
    </comment>
    <comment ref="O29" authorId="0">
      <text>
        <r>
          <rPr>
            <sz val="11"/>
            <color rgb="FF000000"/>
            <rFont val="Calibri"/>
            <family val="2"/>
            <charset val="1"/>
          </rPr>
          <t xml:space="preserve">Vargas Galvez Fernando:
</t>
        </r>
        <r>
          <rPr>
            <sz val="9"/>
            <color rgb="FF000000"/>
            <rFont val="Tahoma"/>
            <family val="2"/>
            <charset val="1"/>
          </rPr>
          <t xml:space="preserve">N° teléfono adm. de ctto anterior : 966488445</t>
        </r>
      </text>
    </comment>
    <comment ref="P29" authorId="0">
      <text>
        <r>
          <rPr>
            <sz val="11"/>
            <color rgb="FF000000"/>
            <rFont val="Calibri"/>
            <family val="2"/>
            <charset val="1"/>
          </rPr>
          <t xml:space="preserve">Vargas Galvez Fernando:
</t>
        </r>
        <r>
          <rPr>
            <sz val="9"/>
            <color rgb="FF000000"/>
            <rFont val="Tahoma"/>
            <family val="2"/>
            <charset val="1"/>
          </rPr>
          <t xml:space="preserve">correo de adm. de ctto anterior :  msaavedra@disal.cl
</t>
        </r>
      </text>
    </comment>
    <comment ref="U174" authorId="0">
      <text>
        <r>
          <rPr>
            <sz val="11"/>
            <color rgb="FF000000"/>
            <rFont val="Calibri"/>
            <family val="2"/>
            <charset val="1"/>
          </rPr>
          <t xml:space="preserve">Vargas Galvez Fernando:
</t>
        </r>
        <r>
          <rPr>
            <sz val="9"/>
            <color rgb="FF000000"/>
            <rFont val="Tahoma"/>
            <family val="2"/>
            <charset val="1"/>
          </rPr>
          <t xml:space="preserve">Teknica presta este servicio en faena cordillera y puerto pataches
a) 100% del 22-05-2021 corresponde a faena cordillera</t>
        </r>
      </text>
    </comment>
    <comment ref="W174" authorId="0">
      <text>
        <r>
          <rPr>
            <sz val="11"/>
            <color rgb="FF000000"/>
            <rFont val="Calibri"/>
            <family val="2"/>
            <charset val="1"/>
          </rPr>
          <t xml:space="preserve">Vargas Galvez Fernando:
</t>
        </r>
        <r>
          <rPr>
            <sz val="9"/>
            <color rgb="FF000000"/>
            <rFont val="Tahoma"/>
            <family val="2"/>
            <charset val="1"/>
          </rPr>
          <t xml:space="preserve">a) 27-05-2021, corresponde  a faena cordillera</t>
        </r>
      </text>
    </comment>
    <comment ref="X174" authorId="0">
      <text>
        <r>
          <rPr>
            <sz val="11"/>
            <color rgb="FF000000"/>
            <rFont val="Calibri"/>
            <family val="2"/>
            <charset val="1"/>
          </rPr>
          <t xml:space="preserve">Vargas Galvez Fernando:
</t>
        </r>
        <r>
          <rPr>
            <sz val="9"/>
            <color rgb="FF000000"/>
            <rFont val="Tahoma"/>
            <family val="2"/>
            <charset val="1"/>
          </rPr>
          <t xml:space="preserve">Id Simin 285013 corresponde a faena cordillera</t>
        </r>
      </text>
    </comment>
  </commentList>
</comments>
</file>

<file path=xl/sharedStrings.xml><?xml version="1.0" encoding="utf-8"?>
<sst xmlns="http://schemas.openxmlformats.org/spreadsheetml/2006/main" count="3392" uniqueCount="1242">
  <si>
    <t xml:space="preserve">INFORMACIÓN GENERAL</t>
  </si>
  <si>
    <t xml:space="preserve">ESTADO DE AVANCE CARPETA DE ARRANQUE</t>
  </si>
  <si>
    <t xml:space="preserve">CONTRATOS Y OS</t>
  </si>
  <si>
    <t xml:space="preserve">E (Esporádica) / P (Permanente)</t>
  </si>
  <si>
    <t xml:space="preserve">VP</t>
  </si>
  <si>
    <t xml:space="preserve">Gerencia</t>
  </si>
  <si>
    <t xml:space="preserve">Superintendencia</t>
  </si>
  <si>
    <t xml:space="preserve">Nombre de Empresa con Contrato Principal </t>
  </si>
  <si>
    <t xml:space="preserve">ESED Subcontrato u OS</t>
  </si>
  <si>
    <t xml:space="preserve">N° de Contrato / Subcontrato /OS</t>
  </si>
  <si>
    <t xml:space="preserve">Descripción del Contrato</t>
  </si>
  <si>
    <t xml:space="preserve">Dotación</t>
  </si>
  <si>
    <t xml:space="preserve">Inicio 
Ctto</t>
  </si>
  <si>
    <t xml:space="preserve">Término Ctto</t>
  </si>
  <si>
    <t xml:space="preserve">ICRP CMDIC (Solicitante) = Link a documento o e-mail</t>
  </si>
  <si>
    <t xml:space="preserve">Adm CMDIC</t>
  </si>
  <si>
    <t xml:space="preserve">Adm ESED</t>
  </si>
  <si>
    <t xml:space="preserve">cel Adm ESED</t>
  </si>
  <si>
    <t xml:space="preserve">e - mail Adm ESED</t>
  </si>
  <si>
    <t xml:space="preserve">Equipo ICPR Asignado</t>
  </si>
  <si>
    <t xml:space="preserve">Fecha Contacto MAS+C Con ESED</t>
  </si>
  <si>
    <t xml:space="preserve">Fecha revisión C de A </t>
  </si>
  <si>
    <t xml:space="preserve">N°de revisión</t>
  </si>
  <si>
    <t xml:space="preserve">% avance  C de A</t>
  </si>
  <si>
    <t xml:space="preserve">Evidencia de Aprobación CA, Formularios con firmas de 2 Adm.)</t>
  </si>
  <si>
    <t xml:space="preserve">Fecha envío SIMIN</t>
  </si>
  <si>
    <t xml:space="preserve">ID de Ingreso SIMIN (Status)</t>
  </si>
  <si>
    <t xml:space="preserve">Estado de CA</t>
  </si>
  <si>
    <t xml:space="preserve">Observaciones (Continuidad Operacional)</t>
  </si>
  <si>
    <t xml:space="preserve">UBICACIÓN </t>
  </si>
  <si>
    <t xml:space="preserve">MUTUALIDAD</t>
  </si>
  <si>
    <t xml:space="preserve">días para vencimiento  ctto / OS (Vencido = Rojo =&gt; Proceso Finalizado)</t>
  </si>
  <si>
    <t xml:space="preserve">Ingreso a SIMIN</t>
  </si>
  <si>
    <t xml:space="preserve">Status Ctto u OS (VIGENCIA)</t>
  </si>
  <si>
    <t xml:space="preserve">Estado Final ante SIMIN</t>
  </si>
  <si>
    <t xml:space="preserve">ID de Cierre de actividades</t>
  </si>
  <si>
    <t xml:space="preserve">Observaciones finales</t>
  </si>
  <si>
    <t xml:space="preserve">Permanente</t>
  </si>
  <si>
    <t xml:space="preserve">STAFF</t>
  </si>
  <si>
    <t xml:space="preserve">GAC</t>
  </si>
  <si>
    <t xml:space="preserve">ABASTECIMIENTO</t>
  </si>
  <si>
    <t xml:space="preserve">FERROVIAL</t>
  </si>
  <si>
    <t xml:space="preserve">VPFA0289</t>
  </si>
  <si>
    <t xml:space="preserve"> Transporte de Cargas Especiales</t>
  </si>
  <si>
    <t xml:space="preserve">Eduardo Merubia</t>
  </si>
  <si>
    <t xml:space="preserve">Andres Gonzales</t>
  </si>
  <si>
    <t xml:space="preserve">Viviana Acuña Villalobos</t>
  </si>
  <si>
    <t xml:space="preserve">viviana.acuna@emfe.cl</t>
  </si>
  <si>
    <t xml:space="preserve">Sebastian Rangel/Elías Gallardo</t>
  </si>
  <si>
    <t xml:space="preserve">Si</t>
  </si>
  <si>
    <t xml:space="preserve">31-04-2022</t>
  </si>
  <si>
    <t xml:space="preserve">Faena Cordillera</t>
  </si>
  <si>
    <t xml:space="preserve">Mutual de Seguridad</t>
  </si>
  <si>
    <t xml:space="preserve">Alvimar</t>
  </si>
  <si>
    <t xml:space="preserve">SERVICIO DE TRASLADO DE PERSONAL</t>
  </si>
  <si>
    <t xml:space="preserve">RONNY ARTIGAS GAETE</t>
  </si>
  <si>
    <t xml:space="preserve">ronnyartigasgaete@gmail.com</t>
  </si>
  <si>
    <t xml:space="preserve">En Semana 20 se realiza revision 2 100% de cumplimiento a espera de firmas de los Adm de contrato</t>
  </si>
  <si>
    <t xml:space="preserve">OSB15123</t>
  </si>
  <si>
    <t xml:space="preserve">Servicio de Transporte de Neumáticos de Reciclaje</t>
  </si>
  <si>
    <t xml:space="preserve">Mauricio Hidalgo</t>
  </si>
  <si>
    <t xml:space="preserve">Maximiano Molina Rojas</t>
  </si>
  <si>
    <t xml:space="preserve">max.molina@ferrovial.cl</t>
  </si>
  <si>
    <t xml:space="preserve">En semana 04 del 2023 se realiza ingreso a simin</t>
  </si>
  <si>
    <t xml:space="preserve">SITRANS</t>
  </si>
  <si>
    <t xml:space="preserve">VPFA0149</t>
  </si>
  <si>
    <t xml:space="preserve">SERVICIOS DE OPERADOR LOGISTICO, TRANSPORTE DE CARGAS GENERALES Y HOME DELIVERY</t>
  </si>
  <si>
    <t xml:space="preserve">Johny Catalán Esparza</t>
  </si>
  <si>
    <t xml:space="preserve">jcatalane@sitrans.cl</t>
  </si>
  <si>
    <t xml:space="preserve">IST</t>
  </si>
  <si>
    <t xml:space="preserve">En semana 18 del 2022 se realiza ingreso a simin</t>
  </si>
  <si>
    <t xml:space="preserve">Amaro</t>
  </si>
  <si>
    <t xml:space="preserve">En semana 20 del 2022 se realiza Ingreso a Simin</t>
  </si>
  <si>
    <t xml:space="preserve">ISL</t>
  </si>
  <si>
    <t xml:space="preserve">330864
335762</t>
  </si>
  <si>
    <t xml:space="preserve">Mutual</t>
  </si>
  <si>
    <t xml:space="preserve">En Semana 26 se realiza modificacion en Simin por cambio de Actividad realizara trasporte Interno.</t>
  </si>
  <si>
    <t xml:space="preserve"> Libertador</t>
  </si>
  <si>
    <t xml:space="preserve">SERVICIO TRANSPORTE DE CARGAS GENERALES Y HOME DELIVERY</t>
  </si>
  <si>
    <t xml:space="preserve">Francisco Basulto Navas</t>
  </si>
  <si>
    <t xml:space="preserve">SI</t>
  </si>
  <si>
    <t xml:space="preserve">En semana 24 se ingresa a Simin</t>
  </si>
  <si>
    <t xml:space="preserve">Yanguas</t>
  </si>
  <si>
    <t xml:space="preserve">Trasporte Privado de Pasajeros desde ciudad de Origen a Faena Cordillera CMDIC y Viceversa</t>
  </si>
  <si>
    <t xml:space="preserve">Gustavo Betancourt Oyarzun</t>
  </si>
  <si>
    <t xml:space="preserve">+569 39469085</t>
  </si>
  <si>
    <t xml:space="preserve">gustavo.betancourt@yanguas.cl</t>
  </si>
  <si>
    <t xml:space="preserve">En semana 26 se realiza 3 revision e ingresoa simin</t>
  </si>
  <si>
    <t xml:space="preserve">Transcacom</t>
  </si>
  <si>
    <t xml:space="preserve">VPFA0150</t>
  </si>
  <si>
    <t xml:space="preserve">Servicios de operador logístico, transporte de cargas generales y home delivery </t>
  </si>
  <si>
    <t xml:space="preserve">Karen San Martin</t>
  </si>
  <si>
    <t xml:space="preserve">ksanmartin@transcacom.cl</t>
  </si>
  <si>
    <t xml:space="preserve">En semana 42 se envia ingreso a simin</t>
  </si>
  <si>
    <t xml:space="preserve">INACAL</t>
  </si>
  <si>
    <t xml:space="preserve"> S1801</t>
  </si>
  <si>
    <t xml:space="preserve">Suministro de Cal</t>
  </si>
  <si>
    <t xml:space="preserve">Virgilio Villalobos</t>
  </si>
  <si>
    <t xml:space="preserve">JUAN TOUMA TOLEDO</t>
  </si>
  <si>
    <t xml:space="preserve">JUAN.TOUMA@CCB.CL</t>
  </si>
  <si>
    <t xml:space="preserve">Ujina</t>
  </si>
  <si>
    <t xml:space="preserve">ACHS</t>
  </si>
  <si>
    <t xml:space="preserve">Transportes Bello</t>
  </si>
  <si>
    <t xml:space="preserve">Transporte de cal</t>
  </si>
  <si>
    <t xml:space="preserve">En semana 18 del 2022 se genera extencion de contrato ID 330074</t>
  </si>
  <si>
    <t xml:space="preserve">Transportes Ilzauspe</t>
  </si>
  <si>
    <t xml:space="preserve">En semana 18 del 2022 se genera extencion de contrato ID 330081</t>
  </si>
  <si>
    <t xml:space="preserve">Viviana Andrea Silva Cancino (ALVIMAR) </t>
  </si>
  <si>
    <t xml:space="preserve">Transporte de Personal </t>
  </si>
  <si>
    <t xml:space="preserve">En semana 16 se gestiona primera revisión logrando un 80% de cumplimiento</t>
  </si>
  <si>
    <t xml:space="preserve">ENEX</t>
  </si>
  <si>
    <t xml:space="preserve">GSC1507</t>
  </si>
  <si>
    <t xml:space="preserve">Abastecimiento de combustible y servicios asociados</t>
  </si>
  <si>
    <t xml:space="preserve">Luis Cortes</t>
  </si>
  <si>
    <t xml:space="preserve">luis.cortes@enex.cl</t>
  </si>
  <si>
    <t xml:space="preserve">Semana 39: Extensión ingresada a SIMIN hasta el 31-08-2024.</t>
  </si>
  <si>
    <t xml:space="preserve">TAD SPA</t>
  </si>
  <si>
    <t xml:space="preserve">Semana 40:  ingreso a SIMIN de extensiónde ctto.</t>
  </si>
  <si>
    <t xml:space="preserve">DIPECH</t>
  </si>
  <si>
    <t xml:space="preserve">Yusseff Sedan</t>
  </si>
  <si>
    <t xml:space="preserve">Yusseff.sedan@dipech.cl</t>
  </si>
  <si>
    <t xml:space="preserve">CONTRATOS Y SUMINISTROS</t>
  </si>
  <si>
    <t xml:space="preserve">KUPFER </t>
  </si>
  <si>
    <t xml:space="preserve">V0121 </t>
  </si>
  <si>
    <t xml:space="preserve">Convenio de Suministro </t>
  </si>
  <si>
    <t xml:space="preserve">Pamela Guzmán </t>
  </si>
  <si>
    <t xml:space="preserve">Julio Campos</t>
  </si>
  <si>
    <t xml:space="preserve">jcampos@kupfer.cl</t>
  </si>
  <si>
    <t xml:space="preserve">18-05-2021 se realiza la primera revisión evidenciando un 67% de cumplimiento, se solicita levantar observaciones 
05-06-2021 se realiza revisión N°3 logrando un 99% de cumplimiento.</t>
  </si>
  <si>
    <t xml:space="preserve">MOLYCOP</t>
  </si>
  <si>
    <t xml:space="preserve">S2203</t>
  </si>
  <si>
    <t xml:space="preserve">Suministro de bolas de molienda 1" y 3"</t>
  </si>
  <si>
    <t xml:space="preserve">Marco Salas  Diaz</t>
  </si>
  <si>
    <t xml:space="preserve">Marco.Salas@molycop.cl</t>
  </si>
  <si>
    <t xml:space="preserve">En semana 33 alcanza el 100%</t>
  </si>
  <si>
    <t xml:space="preserve">RCCA</t>
  </si>
  <si>
    <t xml:space="preserve">Wilbert Pinto</t>
  </si>
  <si>
    <t xml:space="preserve">wilbertpinto@gmail.com</t>
  </si>
  <si>
    <t xml:space="preserve">En semana 32 se realiza revision 1 , semana 33 alcanza el 100%</t>
  </si>
  <si>
    <t xml:space="preserve">Esporádica</t>
  </si>
  <si>
    <t xml:space="preserve">FINDRAW</t>
  </si>
  <si>
    <t xml:space="preserve">FPA F0821</t>
  </si>
  <si>
    <t xml:space="preserve">Servicio de Asesoría Técnica en Terreno, Capacitaciones y Levantamiento Estructural Tridimensional (3D) (Faena Cordillera).</t>
  </si>
  <si>
    <t xml:space="preserve">Abraham Bravo Aguilar</t>
  </si>
  <si>
    <t xml:space="preserve">Carpeta revisada obteniendo 100%</t>
  </si>
  <si>
    <t xml:space="preserve">RELIPER</t>
  </si>
  <si>
    <t xml:space="preserve">FPA V0221</t>
  </si>
  <si>
    <t xml:space="preserve">Servicio de Suministro de materiales de Ferretería en Terreno.</t>
  </si>
  <si>
    <t xml:space="preserve">María de los Ángeles Beluzan</t>
  </si>
  <si>
    <t xml:space="preserve">Francisco Lillo</t>
  </si>
  <si>
    <t xml:space="preserve">francisco.lillo@reliper.cl</t>
  </si>
  <si>
    <t xml:space="preserve">Semana 42. Se actualiza ID ingreso SIMIN en planilla ya que faltaba.</t>
  </si>
  <si>
    <t xml:space="preserve">UJINA</t>
  </si>
  <si>
    <t xml:space="preserve">Semana 38, se realiza nueva revisión de CA, logrando un 100% de cumplimiento, se solicita For-008 firmado para gestionar ingreso  </t>
  </si>
  <si>
    <t xml:space="preserve">TRANSPORTES ISAVER LTDA.</t>
  </si>
  <si>
    <t xml:space="preserve">Prestaciones de servicio de transporte de personal de empresa Ingeniería Reliper Comercial 
Limitada</t>
  </si>
  <si>
    <t xml:space="preserve">Oscar Henríquez Saavedra</t>
  </si>
  <si>
    <t xml:space="preserve">Con fecha 26-09-2021 se realiza 1era revision de CAcon un 93% </t>
  </si>
  <si>
    <t xml:space="preserve">Semana 43 se hace ingreso a simin</t>
  </si>
  <si>
    <t xml:space="preserve"> ELECMETAL</t>
  </si>
  <si>
    <t xml:space="preserve">S2202</t>
  </si>
  <si>
    <t xml:space="preserve">Suministro de Bolas de Molienda</t>
  </si>
  <si>
    <t xml:space="preserve">Wilbert Pinto </t>
  </si>
  <si>
    <t xml:space="preserve">En semana 14 del 2022  se realiza ingreso a simin</t>
  </si>
  <si>
    <t xml:space="preserve">Transporte terrestre de carga, suministro de bolas de molienda 1´, 5.5´y 6´.</t>
  </si>
  <si>
    <t xml:space="preserve">FUNDICIÓN TALLERES</t>
  </si>
  <si>
    <t xml:space="preserve">VPFA0318</t>
  </si>
  <si>
    <t xml:space="preserve">“Venta de Revestimientos Usados”</t>
  </si>
  <si>
    <t xml:space="preserve">Karen Quezada</t>
  </si>
  <si>
    <t xml:space="preserve">Macarena Aguilera Soto</t>
  </si>
  <si>
    <t xml:space="preserve"> 9 9905 0064</t>
  </si>
  <si>
    <t xml:space="preserve">macarena.aguilera@talleres.cl</t>
  </si>
  <si>
    <t xml:space="preserve">En semana 26 se realiza ingreso a simin</t>
  </si>
  <si>
    <t xml:space="preserve">" Trasporte de Revestimiento Usados desde CMDIC cordillera a Alto Hospicio"</t>
  </si>
  <si>
    <t xml:space="preserve">Wilbert Pinto Madariaga</t>
  </si>
  <si>
    <t xml:space="preserve">DISAL</t>
  </si>
  <si>
    <t xml:space="preserve">VPFA0035</t>
  </si>
  <si>
    <t xml:space="preserve">Administración y Gestión de Residuos Industriales, Peligrosos y Valorizabl</t>
  </si>
  <si>
    <t xml:space="preserve">Mauricio Hidalgo </t>
  </si>
  <si>
    <t xml:space="preserve"> Carlos Del Pino</t>
  </si>
  <si>
    <t xml:space="preserve">carlosdelpino@disal.cl</t>
  </si>
  <si>
    <t xml:space="preserve">María José Rivera B/ Manuel Morales</t>
  </si>
  <si>
    <t xml:space="preserve">
Con fecha 04-03-20, GL realiza 3ra. revision de CA, evidenciando un 100% de cumplimiento, se informa a la ESED a traves de For-008
Con fecha 28-02-20, CTL realiza 2da. revision de CA, evidenciando un 94% de cumplimiento, se informa a la ESED a traves de For-008</t>
  </si>
  <si>
    <t xml:space="preserve">Con fecha 05-03-20 Se gestiona ingreso a SIMIM</t>
  </si>
  <si>
    <t xml:space="preserve">Ingeniería y Logistica León Spa Transporte de Personal</t>
  </si>
  <si>
    <t xml:space="preserve">Transporte de Carga Terrestre bajo Contrato VPFA0035</t>
  </si>
  <si>
    <t xml:space="preserve">Christofer Estay Estay</t>
  </si>
  <si>
    <t xml:space="preserve">cestay@clogisticaleon.cl</t>
  </si>
  <si>
    <t xml:space="preserve">
* Con fecha 17-03-20, ICRP Alejandro Aguirre,  realiza 3ra. revision de CA, evidenciando un 100% de cumplimiento, se informa a la ESED a traves de For-008
Con fecha 28-02-20, CTL realiza 2da. revision de CA, evidenciando un 93% de cumplimiento, se informa a la ESED a traves de For-008
CCon fecha 24-01-2021, se envía correo a Andrea Tapia, solicitando regularizar la situación de Transportes León</t>
  </si>
  <si>
    <t xml:space="preserve">En semana 03 y con fecha 25-01-2021, se ingresa extensión de contrato a SIMIN</t>
  </si>
  <si>
    <t xml:space="preserve">Transportes San Benjamin (TSB)</t>
  </si>
  <si>
    <t xml:space="preserve">Antonio Oxa A</t>
  </si>
  <si>
    <t xml:space="preserve">Gerencia@tsb.cl</t>
  </si>
  <si>
    <t xml:space="preserve">
* Con fecha 23-03-20, GL realiza 3ra. revision de CA, evidenciando un 100% de cumplimiento, se informa a la ESED a traves de For-008
* Con fecha 21-03-20, GL realiza 2da. revision de CA, evidenciando un 98% de cumplimiento, se informa a la ESED a traves de For-008
* Con fecha 20-03-20, GL realiza 2da. revision de CA, evidenciando un 85% de cumplimiento, se informa a la ESED a traves de For-008
* Con fecha 17-03-20, GL realiza 1era. revision de CA, evidenciando un 61% de cumplimiento, se informa a la ESED a traves de For-008</t>
  </si>
  <si>
    <t xml:space="preserve">Ingresado a SIMIN Con fecha 28-03-20</t>
  </si>
  <si>
    <t xml:space="preserve">Transportes Moscoso</t>
  </si>
  <si>
    <t xml:space="preserve">Gestión y Administracion de residuos industriales, peligrosos y valorizables</t>
  </si>
  <si>
    <t xml:space="preserve">17-06-2020</t>
  </si>
  <si>
    <t xml:space="preserve">Ramiro Moscoso </t>
  </si>
  <si>
    <t xml:space="preserve">tmoscoso@transportesmoscoso.cl</t>
  </si>
  <si>
    <t xml:space="preserve">15-06-2020</t>
  </si>
  <si>
    <t xml:space="preserve">INDURA</t>
  </si>
  <si>
    <t xml:space="preserve">V0120</t>
  </si>
  <si>
    <t xml:space="preserve">Suministro de gáses industriales.</t>
  </si>
  <si>
    <t xml:space="preserve">Pamela Guzman </t>
  </si>
  <si>
    <t xml:space="preserve">Sergio Villagran</t>
  </si>
  <si>
    <t xml:space="preserve">svillagranz@indura.net</t>
  </si>
  <si>
    <t xml:space="preserve">25-05-2020</t>
  </si>
  <si>
    <t xml:space="preserve">Semana 39:  Extensión ingresada hasta el 31-10-2023</t>
  </si>
  <si>
    <t xml:space="preserve">* Ingresado a SIMIN el 22-06-2020</t>
  </si>
  <si>
    <t xml:space="preserve">TRANS. MONEDA </t>
  </si>
  <si>
    <t xml:space="preserve">Gabriel Lopez L.</t>
  </si>
  <si>
    <t xml:space="preserve">José Miguel Cares</t>
  </si>
  <si>
    <t xml:space="preserve">cco@transmoneda.cl</t>
  </si>
  <si>
    <t xml:space="preserve">30-05-2020</t>
  </si>
  <si>
    <t xml:space="preserve">* En Semana 30, se gestiona el ingreso a SIMIN (21-07-20)</t>
  </si>
  <si>
    <t xml:space="preserve">SOTRASER</t>
  </si>
  <si>
    <t xml:space="preserve">Suministro de gases criogenicos</t>
  </si>
  <si>
    <t xml:space="preserve">Rodrigo Carcamo Canales </t>
  </si>
  <si>
    <t xml:space="preserve">27-08-2020</t>
  </si>
  <si>
    <t xml:space="preserve">* Carpeta de arranque en un 100%, falta ingreso a SIMIN, documentación ya fue solicitada.
* Con fecha 27-08-2020 se ingresa inicio de actividades a SIMIN</t>
  </si>
  <si>
    <t xml:space="preserve">ISAVER</t>
  </si>
  <si>
    <t xml:space="preserve">Traslado de personal cambio de turno exterior faena de empresa INDURA S.A.</t>
  </si>
  <si>
    <t xml:space="preserve">Pedro Salazar Salgado</t>
  </si>
  <si>
    <t xml:space="preserve">* Ingresado a SIMIN el 18-06-2020</t>
  </si>
  <si>
    <t xml:space="preserve">CONTRATOS Y SUMINISTROS ESTRATEGICOS</t>
  </si>
  <si>
    <t xml:space="preserve">GREKAD MET</t>
  </si>
  <si>
    <t xml:space="preserve">VPFA0148</t>
  </si>
  <si>
    <t xml:space="preserve">Retiro y Limpieza de Excedentes Operación y Mantención Mina</t>
  </si>
  <si>
    <t xml:space="preserve">31-07-2025</t>
  </si>
  <si>
    <t xml:space="preserve">Ricardo Chandia </t>
  </si>
  <si>
    <t xml:space="preserve">administradorcmdic3@grekadmet.cl</t>
  </si>
  <si>
    <t xml:space="preserve">13-08-2020</t>
  </si>
  <si>
    <t xml:space="preserve">15-08-2020</t>
  </si>
  <si>
    <t xml:space="preserve">* En semana 33 / 2022 se ingresa a SIMIN.</t>
  </si>
  <si>
    <t xml:space="preserve">Contrato de Servicios de Transporte de carga de terceros</t>
  </si>
  <si>
    <t xml:space="preserve">Wladimir Carquin</t>
  </si>
  <si>
    <t xml:space="preserve">9 93455497</t>
  </si>
  <si>
    <t xml:space="preserve">SEMANA 33/2023: Se actualiza extensión de OS ID385040.</t>
  </si>
  <si>
    <t xml:space="preserve">SEMANA 31/2023: Se envia correo a empresa mandante para envío de carta extensión o término de ctto.</t>
  </si>
  <si>
    <t xml:space="preserve">Traslado de Personal Iquique a Faena Viceversa</t>
  </si>
  <si>
    <t xml:space="preserve">OSB11735</t>
  </si>
  <si>
    <t xml:space="preserve">Transporte de floculantes</t>
  </si>
  <si>
    <t xml:space="preserve">347622
384410</t>
  </si>
  <si>
    <t xml:space="preserve">SEMANA 30: Se ingresa a SIMIn extensión de contrato.</t>
  </si>
  <si>
    <t xml:space="preserve">OSB14188</t>
  </si>
  <si>
    <t xml:space="preserve">Transporte de cajones de Xantato</t>
  </si>
  <si>
    <t xml:space="preserve">COPEC</t>
  </si>
  <si>
    <t xml:space="preserve">FPA F1620</t>
  </si>
  <si>
    <t xml:space="preserve">Contrato Servicio de Asesoría Técnica en Lubricantes</t>
  </si>
  <si>
    <t xml:space="preserve">Francisca Castro</t>
  </si>
  <si>
    <t xml:space="preserve">Aldo Matus</t>
  </si>
  <si>
    <t xml:space="preserve">amatus@copec.cl</t>
  </si>
  <si>
    <t xml:space="preserve">* En semana 06 se ingresa a SIMIN </t>
  </si>
  <si>
    <t xml:space="preserve">CSI LTDA</t>
  </si>
  <si>
    <t xml:space="preserve">Pamela Guzmán</t>
  </si>
  <si>
    <t xml:space="preserve">Luis Garcia Fong</t>
  </si>
  <si>
    <t xml:space="preserve">55 2561761</t>
  </si>
  <si>
    <t xml:space="preserve"> lgarcia@csiltda.cl</t>
  </si>
  <si>
    <t xml:space="preserve">En semana 49 se mantiene % obtenido en semana anterior, 19 % No presentan docuemntación.</t>
  </si>
  <si>
    <t xml:space="preserve">* Semana 50 se reiteran los correos solicitando CA, hasta la fecha nada.</t>
  </si>
  <si>
    <t xml:space="preserve">FUSION EXPRESS</t>
  </si>
  <si>
    <t xml:space="preserve">Suministro de Lubricantes</t>
  </si>
  <si>
    <t xml:space="preserve">Jorge Araya Cortés</t>
  </si>
  <si>
    <t xml:space="preserve">jorge.araya@folchile.cl</t>
  </si>
  <si>
    <t xml:space="preserve">En semana 49 se mantiene % de primera revisión, obtiene un 42 %,No presentan documentación.</t>
  </si>
  <si>
    <t xml:space="preserve">* Semana 16 se gestiona nueva revisión logrando un 73% de cumplimiento, se solicita levantar brechas y enviar nueva información.</t>
  </si>
  <si>
    <t xml:space="preserve">Trascom</t>
  </si>
  <si>
    <t xml:space="preserve">Jorge Perez Diaz</t>
  </si>
  <si>
    <t xml:space="preserve">j.perez@transcomchile.cl</t>
  </si>
  <si>
    <t xml:space="preserve">15.12.21</t>
  </si>
  <si>
    <t xml:space="preserve">En semana 50 se revisa CA </t>
  </si>
  <si>
    <t xml:space="preserve">Achs</t>
  </si>
  <si>
    <t xml:space="preserve">En semana 50 se realiza Revision de CA con un 53%</t>
  </si>
  <si>
    <t xml:space="preserve">GARMENDIA </t>
  </si>
  <si>
    <t xml:space="preserve">F1721</t>
  </si>
  <si>
    <t xml:space="preserve">Suministro de ropa corporativa CMDIC</t>
  </si>
  <si>
    <t xml:space="preserve">Juan Suarez </t>
  </si>
  <si>
    <t xml:space="preserve">jsuarezs@garmendia.cl</t>
  </si>
  <si>
    <t xml:space="preserve">En semana 12: es ingresada a SIMIN</t>
  </si>
  <si>
    <t xml:space="preserve">TERMOMIN</t>
  </si>
  <si>
    <t xml:space="preserve">OS F1020 </t>
  </si>
  <si>
    <t xml:space="preserve">Suministro de compuesto epóxico en consignación</t>
  </si>
  <si>
    <t xml:space="preserve"> 01-02-2021</t>
  </si>
  <si>
    <t xml:space="preserve">Bruno Lancelotti</t>
  </si>
  <si>
    <t xml:space="preserve">Rodrigo Miranda Cofré</t>
  </si>
  <si>
    <t xml:space="preserve">rodrigo.miranda@termomin.cl</t>
  </si>
  <si>
    <t xml:space="preserve">N/A</t>
  </si>
  <si>
    <t xml:space="preserve">es Formulario 11 no ingreso de Simin</t>
  </si>
  <si>
    <t xml:space="preserve">En semana 36 se envia para firma de Adm de contrato y posterior ingreso a SIMIN</t>
  </si>
  <si>
    <t xml:space="preserve">FOREMIN</t>
  </si>
  <si>
    <t xml:space="preserve">FPA F1220</t>
  </si>
  <si>
    <t xml:space="preserve">Suministro de Bujes y Pasadores</t>
  </si>
  <si>
    <t xml:space="preserve">Mario Martinez Contador</t>
  </si>
  <si>
    <t xml:space="preserve">mmartinez@foremin.cl</t>
  </si>
  <si>
    <t xml:space="preserve">En semana 06 del 2023 se realiza ingreso a simin </t>
  </si>
  <si>
    <t xml:space="preserve">VIELSA</t>
  </si>
  <si>
    <t xml:space="preserve">GRH
1021</t>
  </si>
  <si>
    <t xml:space="preserve">Conservación barrio industrial Ujina</t>
  </si>
  <si>
    <t xml:space="preserve">Rodrigo Barra</t>
  </si>
  <si>
    <t xml:space="preserve">9-90796814</t>
  </si>
  <si>
    <t xml:space="preserve">rodrigo.barra@arrigoni.cl</t>
  </si>
  <si>
    <t xml:space="preserve">Alberto Liberona / Fernando Vargas</t>
  </si>
  <si>
    <t xml:space="preserve">GRH1021</t>
  </si>
  <si>
    <t xml:space="preserve">PRESTACIONES DE SERVICIO DE TRANSPORTE DE PERSONAL DE EMRPESA VIELSA</t>
  </si>
  <si>
    <t xml:space="preserve">Oscar Henriquez Saavedra</t>
  </si>
  <si>
    <t xml:space="preserve">09-39171535</t>
  </si>
  <si>
    <t xml:space="preserve">administradordecontratos@isaver.cl</t>
  </si>
  <si>
    <t xml:space="preserve">Observaciones indicadas en FOR-008. Se envía segunda revisión del FOR-008, 100% de cumplimiento, a Adm. De Ctto de Vielsa para su revisión y firma del documento por ambos administradores.</t>
  </si>
  <si>
    <t xml:space="preserve">AL: En Sem 22 se gestiona extensión en SIMIN ID: 378394. Respaldo en disco G.
AL: En Sem 22 se gestiona extensión en SIMIN. ID: 332708.
AL: En Sem 20, se realiza Rev. 01 de CA la cual presenta un 69% de cumplimiento. Se envia Feedback a R. Barra para levantamiento de observaciones.
AL: En Sem 22, se gestiona inicio de actividades en SIMIN. Respaldo en Disco G (01-06-21).</t>
  </si>
  <si>
    <t xml:space="preserve">TRANSPORTES AMARO</t>
  </si>
  <si>
    <t xml:space="preserve">Transporte de materiales e insumos para mantención - hacia y desde faena CMDIC</t>
  </si>
  <si>
    <t xml:space="preserve">Reynaldo Challapa</t>
  </si>
  <si>
    <t xml:space="preserve">09-95084301</t>
  </si>
  <si>
    <t xml:space="preserve">amarosiltda@gmail.com</t>
  </si>
  <si>
    <t xml:space="preserve">AL: En Sem 32 Se realiza extensión en SIMIN. Respaldo en disco G.
AL: En Sem 34 se gestiona inicio de actividades en SIMIN. Respaldo en disco G.</t>
  </si>
  <si>
    <t xml:space="preserve">PROSEV</t>
  </si>
  <si>
    <t xml:space="preserve">Mantención y suministro de muebles</t>
  </si>
  <si>
    <t xml:space="preserve">a.vidal@prosev.cl</t>
  </si>
  <si>
    <t xml:space="preserve">02-07-2022
22-08-2022
21-12-2022</t>
  </si>
  <si>
    <t xml:space="preserve">335802
345004 Ext.de ctto 358012</t>
  </si>
  <si>
    <t xml:space="preserve">YS: En Sem 51 se realiza ingreso a simin el 21-12-2022  ID358012</t>
  </si>
  <si>
    <t xml:space="preserve">AL: En Sem 34 se gestiona extensión en SIMIN (ID: 388001). Respaldo en disco G.
AL: En Sem 44 se gestiona extensión en SIMIN. Respaldo en Disco G. ID 354131.
AL: En Sem 26 se gestiona inicio de actividades en SIMIN. Respaldo en disco G. ID: 335802</t>
  </si>
  <si>
    <t xml:space="preserve">HINTEK SPA</t>
  </si>
  <si>
    <t xml:space="preserve">Servicio de diagnostico instalación electrica edificio vielsa</t>
  </si>
  <si>
    <t xml:space="preserve">Jose Miranda Diaz</t>
  </si>
  <si>
    <t xml:space="preserve">jmiranda@hintek.cl</t>
  </si>
  <si>
    <t xml:space="preserve">YS: En Sem 51 se gestiona ingresos a SIMIN 22-12-2022.</t>
  </si>
  <si>
    <t xml:space="preserve">AL: En Sem 04 se gestiona el termino de actividades en SIMIN. Respaldo en disco G.</t>
  </si>
  <si>
    <t xml:space="preserve">VULCO</t>
  </si>
  <si>
    <t xml:space="preserve">FPAF1320</t>
  </si>
  <si>
    <t xml:space="preserve">“Convenio suministro”</t>
  </si>
  <si>
    <t xml:space="preserve"> Rubén Cisternas</t>
  </si>
  <si>
    <t xml:space="preserve">Ruben.Cisternas@mail.weir</t>
  </si>
  <si>
    <t xml:space="preserve">En semana 36 se ingresa  a SIMIN</t>
  </si>
  <si>
    <t xml:space="preserve">B14188</t>
  </si>
  <si>
    <t xml:space="preserve">Andrés González</t>
  </si>
  <si>
    <t xml:space="preserve"> </t>
  </si>
  <si>
    <t xml:space="preserve">SEMANA 47: En revisión CA queda en un 65 % ,proxima revisión el dia 29-11-2022.</t>
  </si>
  <si>
    <t xml:space="preserve">ROYAL AMERICA</t>
  </si>
  <si>
    <t xml:space="preserve">B017303</t>
  </si>
  <si>
    <t xml:space="preserve">Mantenimiento a equipo </t>
  </si>
  <si>
    <t xml:space="preserve">Carlos Nuñez</t>
  </si>
  <si>
    <t xml:space="preserve">Victor Gonzalez Zenteno</t>
  </si>
  <si>
    <t xml:space="preserve">vgonzalez@royalamerica.com</t>
  </si>
  <si>
    <t xml:space="preserve">SEMANA 20: Se revisa CA con un 100% de cumplmiento </t>
  </si>
  <si>
    <t xml:space="preserve">SOLTEX</t>
  </si>
  <si>
    <t xml:space="preserve">F0721</t>
  </si>
  <si>
    <t xml:space="preserve">Suministro de repuestos</t>
  </si>
  <si>
    <t xml:space="preserve"> Nathaly Verdejo</t>
  </si>
  <si>
    <t xml:space="preserve">nverdejo@soltex.cl</t>
  </si>
  <si>
    <t xml:space="preserve">SEMANA 47: En revisión CA estatus no avanza quedando en un 33%, proxima revisión para el 02-12-2022.
Semana 01: Se realiza 3era revisión de su carpeta de arranque, cumpliéndose el 100% de los requisitos exigidos por CMDIC formulario 9 </t>
  </si>
  <si>
    <t xml:space="preserve">HINTEX</t>
  </si>
  <si>
    <t xml:space="preserve">OSB17738</t>
  </si>
  <si>
    <t xml:space="preserve">MEJORAMIENTO DE GALPÓN RESPEL DE FAENA CORDILLERA CMDIC”</t>
  </si>
  <si>
    <t xml:space="preserve">Semana 40: Se realiza el cierre de Orden de servicio</t>
  </si>
  <si>
    <t xml:space="preserve">TRANSPORTE PERSONAL INTERIOR FAENA</t>
  </si>
  <si>
    <t xml:space="preserve">Jose Miranda </t>
  </si>
  <si>
    <t xml:space="preserve">Ismael Esteban Roja</t>
  </si>
  <si>
    <t xml:space="preserve">Semana 40: Se realiza el cierre del subcontrato</t>
  </si>
  <si>
    <t xml:space="preserve">OSB20301</t>
  </si>
  <si>
    <t xml:space="preserve">RETIRO DE TELA EN SHELTER</t>
  </si>
  <si>
    <t xml:space="preserve">Pablo Morales</t>
  </si>
  <si>
    <t xml:space="preserve">Pmorales@hintek.cl</t>
  </si>
  <si>
    <t xml:space="preserve">Semana 40: Se ingresa Extencion a Contrato con  fecha 31-10-2023</t>
  </si>
  <si>
    <t xml:space="preserve">San antonio</t>
  </si>
  <si>
    <t xml:space="preserve">TRANSPORTES DE MAQUINARIAS E INSUMOS A FAENA COLLAHUASI SECTOR MANTENCION OFICINAS UJINA</t>
  </si>
  <si>
    <t xml:space="preserve">Semana 40: Se ingresa Extencion a Contrato con  fecha 31-10-2024</t>
  </si>
  <si>
    <t xml:space="preserve">TRANSPORTE BELLO</t>
  </si>
  <si>
    <t xml:space="preserve">OSB17137</t>
  </si>
  <si>
    <t xml:space="preserve">TRASNPORTE CAL </t>
  </si>
  <si>
    <t xml:space="preserve">Gino Ghisolfo Muñoz</t>
  </si>
  <si>
    <t xml:space="preserve">(2) 27386285</t>
  </si>
  <si>
    <t xml:space="preserve">gghisolfo@transportesbello.com</t>
  </si>
  <si>
    <t xml:space="preserve">SEMANA 40: se hace ingreso a simin</t>
  </si>
  <si>
    <t xml:space="preserve">SIGA</t>
  </si>
  <si>
    <t xml:space="preserve">ECOS </t>
  </si>
  <si>
    <t xml:space="preserve">VPS - 1800</t>
  </si>
  <si>
    <t xml:space="preserve">Monitoreo de variables ambientales, ejecución y monitoreo de medidas de compensaciones </t>
  </si>
  <si>
    <t xml:space="preserve">Helio Coronado Olavarría</t>
  </si>
  <si>
    <t xml:space="preserve">Veronica valdes</t>
  </si>
  <si>
    <t xml:space="preserve">veronica.valdes@ecos-chile.com</t>
  </si>
  <si>
    <t xml:space="preserve">Alberto Liberona / Yesenia Sepulveda</t>
  </si>
  <si>
    <t xml:space="preserve">248604
 392489 (Ext)</t>
  </si>
  <si>
    <t xml:space="preserve">semana 45: Se informa via email ADM veronica valdes, contratos proximos a vencer</t>
  </si>
  <si>
    <t xml:space="preserve">YS: En Sem 39 se ingresa a Simin extensión de contrato hasta 31-10-2023, ID 392489
</t>
  </si>
  <si>
    <t xml:space="preserve">ALS</t>
  </si>
  <si>
    <t xml:space="preserve">VPS-1800</t>
  </si>
  <si>
    <t xml:space="preserve">Braulio Vera</t>
  </si>
  <si>
    <t xml:space="preserve">braulio.vera@alsglobal.com</t>
  </si>
  <si>
    <t xml:space="preserve">186676
392490 (Ext)</t>
  </si>
  <si>
    <t xml:space="preserve">YS: En Sem 39 se ingresa a Simin extensión de contrato hasta 31-10-2023, ID 392490
</t>
  </si>
  <si>
    <t xml:space="preserve">TEKNORIEGO</t>
  </si>
  <si>
    <t xml:space="preserve">Jorge Moraga</t>
  </si>
  <si>
    <t xml:space="preserve">jamoraga@teknoriego.cl</t>
  </si>
  <si>
    <t xml:space="preserve">	186685</t>
  </si>
  <si>
    <t xml:space="preserve">YS. Se ingresa a SIMIN  CIERRE</t>
  </si>
  <si>
    <t xml:space="preserve">ENVIRONMENTAL MONITORING SERVICES SPA. (EMS)</t>
  </si>
  <si>
    <t xml:space="preserve">Monitoreo de Variables Ambientales, Ejecución y Monitoreo de Medidas de Compensaciones</t>
  </si>
  <si>
    <t xml:space="preserve">CRISTIAN PAVEZ MIRANDA</t>
  </si>
  <si>
    <t xml:space="preserve">9 92187290 </t>
  </si>
  <si>
    <t xml:space="preserve">cristian.pavez@ems-chile.com</t>
  </si>
  <si>
    <t xml:space="preserve">13-3-2020</t>
  </si>
  <si>
    <t xml:space="preserve">	230570
392494 (Ext)</t>
  </si>
  <si>
    <t xml:space="preserve">YS: En Sem 39 se ingresa a Simin extensión de contrato hasta 31-10-2023, ID 392494
</t>
  </si>
  <si>
    <t xml:space="preserve">GHD</t>
  </si>
  <si>
    <t xml:space="preserve">Juan Pablo Salvo</t>
  </si>
  <si>
    <t xml:space="preserve">ghdchile@ghd.cl</t>
  </si>
  <si>
    <t xml:space="preserve">* Con fecha 02-08-2020, se realiza primera revisión de carpeta de arranque, evidenciando un 65% de cumplimiento, informando ala ESED a Través de For-008.
*Con fecha 09-08-2020 se realiza revisión por ICRP Cristian Osorio alcanzando 100% de cumplimiento.
*Con fecha 12-08-2020 se realiza ingreso en SIMIN.</t>
  </si>
  <si>
    <t xml:space="preserve">ELECTRONICA RHOMBERG</t>
  </si>
  <si>
    <t xml:space="preserve">Monitoreo de Variables Ambientales, Ejecución y Monitoreo de Medidas de Compensaciones OS VPS 1800</t>
  </si>
  <si>
    <t xml:space="preserve">Rodrigo Oñate Torres</t>
  </si>
  <si>
    <t xml:space="preserve">22 599 6900</t>
  </si>
  <si>
    <t xml:space="preserve">rodrigo.onate@rhomberg.cl</t>
  </si>
  <si>
    <t xml:space="preserve">AL: Sem 38 se gestiona inicio actividades en SIMIN. Respaldo en disco G.</t>
  </si>
  <si>
    <t xml:space="preserve">AL: En Sem 04 se gestiona termino de actividades en SIMIN. Respaldo en disco G. 
AL: En Sem 52 se gestionar extensión de contrato en SIMIN. Respaldo en Disco G.
AL: Sem 38 se gestiona inicio actividades en SIMIN. Respaldo en disco G.</t>
  </si>
  <si>
    <t xml:space="preserve">Prestaciones de servicio de transporte de personal de empresa ECOS</t>
  </si>
  <si>
    <t xml:space="preserve"> Oscar Henriquez Saavedra</t>
  </si>
  <si>
    <t xml:space="preserve">contacto@isaver.cl</t>
  </si>
  <si>
    <t xml:space="preserve">13/09/2021</t>
  </si>
  <si>
    <t xml:space="preserve">308007
392495(Ext)</t>
  </si>
  <si>
    <t xml:space="preserve">YS: En Sem 39 se ingresa a Simin extensión de contrato hasta 31-10-2023, ID 392495</t>
  </si>
  <si>
    <t xml:space="preserve">EVALUNA TRANSPORTES EIRL</t>
  </si>
  <si>
    <t xml:space="preserve">Servicio de Transporte de Personal y muestras</t>
  </si>
  <si>
    <t xml:space="preserve">Geraldin Lagunas </t>
  </si>
  <si>
    <t xml:space="preserve">luislagunas@transevaluna.cl</t>
  </si>
  <si>
    <t xml:space="preserve">Alberto Liberona / Juan Bravo</t>
  </si>
  <si>
    <t xml:space="preserve">278455
392499 (Ext)</t>
  </si>
  <si>
    <t xml:space="preserve">YS: En Sem 39 se ingresa a Simin extensión de contrato hasta 31-10-2023, ID 392499</t>
  </si>
  <si>
    <t xml:space="preserve">SGA</t>
  </si>
  <si>
    <t xml:space="preserve">PRI21011</t>
  </si>
  <si>
    <t xml:space="preserve">Elaboración y tramitación Declaración de Impacto Ambiental Modificaciones EIA</t>
  </si>
  <si>
    <t xml:space="preserve">Veronica Fernandez</t>
  </si>
  <si>
    <t xml:space="preserve">contacto@sgasa.cl</t>
  </si>
  <si>
    <t xml:space="preserve">En Sem.12 se realiza 1da. Revisión y se envia a la ESED para sus correcciones</t>
  </si>
  <si>
    <t xml:space="preserve">AL: En Sem 31 se gestiona termino de actividades en SIMIN. Respaldo en Disco G.
AL: En Sem 20 se gestiona extensión de contrato en SMIN. Respaldo den disco G.
AL: En Sem 13 se realiza Rev. 04. CA actualmente en un 100% se procede a inicio de actividades en SIMIN. Respaldo en disco G.
En Sem.12 se realiza 1da. Revisión y se envia a la ESED para sus correcciones</t>
  </si>
  <si>
    <t xml:space="preserve">GEOBIOTA</t>
  </si>
  <si>
    <t xml:space="preserve">Elaboración y Tramitación Declaración de Impacto Ambiental Modificación EIA</t>
  </si>
  <si>
    <t xml:space="preserve">Catherine Santibáñez</t>
  </si>
  <si>
    <t xml:space="preserve">Felix Hidalgo</t>
  </si>
  <si>
    <t xml:space="preserve">+56 9 75581846</t>
  </si>
  <si>
    <t xml:space="preserve"> fhidalgo@geobiota.cl</t>
  </si>
  <si>
    <t xml:space="preserve">AL: En Sem 14 CA alcanza un 100% de cumplimiento. Respaldo en disco G.</t>
  </si>
  <si>
    <t xml:space="preserve">AL: En Sem 34 se gestiona termino de actividades en SIMIN. Respaldo en disco G.
AL: En Sem 14 CA alcanza un 100% de cumplimiento. Respaldo en disco G.</t>
  </si>
  <si>
    <t xml:space="preserve">GEOVERDE</t>
  </si>
  <si>
    <t xml:space="preserve">Sebastián Coloma Aparicio</t>
  </si>
  <si>
    <t xml:space="preserve">56 9 9611 5042</t>
  </si>
  <si>
    <t xml:space="preserve">scoloma@geoverde.cl</t>
  </si>
  <si>
    <t xml:space="preserve">ERA SUSTENTABLE</t>
  </si>
  <si>
    <t xml:space="preserve">B14254</t>
  </si>
  <si>
    <t xml:space="preserve">Servicio de Golondrina de Mar</t>
  </si>
  <si>
    <t xml:space="preserve">Luis Riviera</t>
  </si>
  <si>
    <t xml:space="preserve">Ella Farias de la Cruz</t>
  </si>
  <si>
    <t xml:space="preserve">ella.farias@erasustentable.cl</t>
  </si>
  <si>
    <t xml:space="preserve">Alberto Liberona / Yesenia Sepúlveda</t>
  </si>
  <si>
    <t xml:space="preserve">YS: En Sem 47se realiza Rev. 02 de CA la cual presenta un 100% de cumplimiento. Se ingresa a SIMIN</t>
  </si>
  <si>
    <t xml:space="preserve">AL: Se gestiona termino de actividades en SIMIN. Sem 12. Respaldo en disco G.</t>
  </si>
  <si>
    <t xml:space="preserve">SIGA </t>
  </si>
  <si>
    <t xml:space="preserve">INH 
(INSTITUTO NACIONAL DE HIDRAULICA)</t>
  </si>
  <si>
    <t xml:space="preserve">B13071</t>
  </si>
  <si>
    <t xml:space="preserve">Asesoria y mediciones en terreno vertiente jachucoposa</t>
  </si>
  <si>
    <t xml:space="preserve">Alvaro Holzapfe</t>
  </si>
  <si>
    <t xml:space="preserve">Andres Tapia</t>
  </si>
  <si>
    <t xml:space="preserve">YS: Sem 11 Se gestina Cierre de contrato en SIMIN ID 369396</t>
  </si>
  <si>
    <t xml:space="preserve">GEOBIOTA (PRAMAR)</t>
  </si>
  <si>
    <t xml:space="preserve">PRI22074</t>
  </si>
  <si>
    <t xml:space="preserve">Elaboración y tramitación D.I.A 2 - Extensión extracciones de agua continental </t>
  </si>
  <si>
    <t xml:space="preserve">9 7558 1846</t>
  </si>
  <si>
    <t xml:space="preserve">cprado@geobiota.com</t>
  </si>
  <si>
    <t xml:space="preserve">AL: En Sem 10 se encuentra pendiente envio de cartas conductoras modificadas y trazables con inicio de actividades. Pendiente de envio. Seguimiento en Sem 11.
YS: En Sem 09 se realiza Rev. 03 de CA la cual presenta un 100% de cumplimiento. Se solicita a la FOR-008 firmado. Seguimiento de ingreso a Simin en Sem 10.</t>
  </si>
  <si>
    <t xml:space="preserve">AL: En Sem 10 se gestiona inicio de actividades en SIMIN. Respaldo en disco G.</t>
  </si>
  <si>
    <t xml:space="preserve">J&amp;R Servicios Ingeniería Ltda.</t>
  </si>
  <si>
    <t xml:space="preserve">B14115</t>
  </si>
  <si>
    <t xml:space="preserve">Construcción de Punteras de seguimiento ambiental.</t>
  </si>
  <si>
    <t xml:space="preserve">Rodrigo Muñoz</t>
  </si>
  <si>
    <t xml:space="preserve"> rodrigo.munoz@jyringenieria.com
</t>
  </si>
  <si>
    <t xml:space="preserve">YS: En Sem 03 se realiza Rev. 03 la cual presenta un 100% de cumplimiento. Pendiente For-008 e ingreso a SIMIN.
</t>
  </si>
  <si>
    <t xml:space="preserve">AL: En Sem 26 se gestiona termino de actividades en SIMIN. Respaldo en disco G.
AL: En Sem 20 se gestionar carta de extensión de contrato en SIMIN. Respaldo en disco G.
AL: En Sem 04 se gestiona inicio de actividades en SIMIN. Respaldo en disco G.</t>
  </si>
  <si>
    <t xml:space="preserve">BIO-FEED</t>
  </si>
  <si>
    <t xml:space="preserve">OS B08856 (FOR011)</t>
  </si>
  <si>
    <t xml:space="preserve">Nathalia Garay</t>
  </si>
  <si>
    <t xml:space="preserve">Rodolfo Campus</t>
  </si>
  <si>
    <t xml:space="preserve">rcamposdumay@bio-feed.cl</t>
  </si>
  <si>
    <t xml:space="preserve">Alberto Liberona / Jesenia Sepúlveda</t>
  </si>
  <si>
    <t xml:space="preserve">YS: En Sem 03 se realiza Rev. 02 de CA la cual presenta un 100% de cumplimiento de acuerdo a evidencias presentadas. Esta pendiente el FOR-011 Firmado.</t>
  </si>
  <si>
    <t xml:space="preserve">AL: En Sem 08 ICRP E. Merubia valida FOR011. Respaldo en disco G.
AL: ESED FOR011 (No se ingresa a SIMIN).</t>
  </si>
  <si>
    <t xml:space="preserve">NSA CONSULTORES</t>
  </si>
  <si>
    <t xml:space="preserve">VPDS0364</t>
  </si>
  <si>
    <t xml:space="preserve">Liberación de sitios arqueológicos prioritarios </t>
  </si>
  <si>
    <t xml:space="preserve">Andrea Lopez</t>
  </si>
  <si>
    <t xml:space="preserve">nsaconsultores@gmail.com</t>
  </si>
  <si>
    <t xml:space="preserve"> YS: En Sem 05 se realiza Rev. 03 de CA la cual presenta un 100% de cumplimiento. Se envia Documentos Sr. Eduardo Merubia para validar. Gestionar ingreso a SiMIN en Sem 06
AL: En Sem 06 se envia E. Merubia para envio a SIMIN. Eduardo lo envia a SIMIN el dia lunes 12-02-22 a la espera de respuesta por parte de Emilio A.</t>
  </si>
  <si>
    <t xml:space="preserve">AL: En Sem 06 se gestiona inicio de actividades en SIMIN. Respaldo en Disco G.</t>
  </si>
  <si>
    <t xml:space="preserve">INSTRUMENT &amp; TECHNOLOGY SOLUTIONS SPA</t>
  </si>
  <si>
    <t xml:space="preserve">VPDS0356</t>
  </si>
  <si>
    <t xml:space="preserve">Implementación de digitalización, conectividad ambiental y mantención de equipos</t>
  </si>
  <si>
    <t xml:space="preserve">Augusto Sandoval</t>
  </si>
  <si>
    <t xml:space="preserve">augusto.sandoval@i-tsolutions.cl</t>
  </si>
  <si>
    <t xml:space="preserve">AL: En Sem 08 se realiza Rev. 01 de CA la cual presenta un 49% de cumplimiento. Se envia feedback a ICRP Constanza O. para levantamiento de observaciones en Sem 09. Seguimiento.</t>
  </si>
  <si>
    <t xml:space="preserve">ARCADIS CHILE SPA</t>
  </si>
  <si>
    <t xml:space="preserve">VPDS0310</t>
  </si>
  <si>
    <t xml:space="preserve">Ejecución de Proyectos Sociales</t>
  </si>
  <si>
    <t xml:space="preserve">Paula Tejada</t>
  </si>
  <si>
    <t xml:space="preserve">Ximena Orrego</t>
  </si>
  <si>
    <t xml:space="preserve">ximena.orrego@arcadis.com</t>
  </si>
  <si>
    <t xml:space="preserve">TR: Sem18 Se envia respaldo de ingreso a simin a empresa arcadis</t>
  </si>
  <si>
    <t xml:space="preserve">B16669</t>
  </si>
  <si>
    <t xml:space="preserve">Segunda Fase del Plan de Seguimiento de Hydrobates markhami (Golondrina de Mar Negra) y elaboración plan</t>
  </si>
  <si>
    <t xml:space="preserve">Luis Rivera</t>
  </si>
  <si>
    <t xml:space="preserve">Ys: Se contacta con la esed con srta. Ella Farias por email. Sin respuesta de fecha de entrega de C.A.</t>
  </si>
  <si>
    <t xml:space="preserve">Faena Patache</t>
  </si>
  <si>
    <t xml:space="preserve">AL: En Sem 10 ESED asginada a Puerto Patache para gestión de revisión y posterior inicio de actividades por ese centro de trabajo. (solicita apoyo para gestion a SPS S. Jiron).</t>
  </si>
  <si>
    <t xml:space="preserve">YS.En sem 11 se revisa C.A. la cual presenta 100% de cumplimiento. Seguimiento a For-008 e ingreso a SIMIN.</t>
  </si>
  <si>
    <t xml:space="preserve">AL: En Sem 12 se gestiona inicio de actividades en SIMIN. Respaldo en Disco G.</t>
  </si>
  <si>
    <t xml:space="preserve">VPDS0336</t>
  </si>
  <si>
    <t xml:space="preserve">Cumplimiento de los Compromisos en Biodiversidad, Compensaciones y Medidas de Mitigación.”</t>
  </si>
  <si>
    <t xml:space="preserve">Enrique Bazan Leon</t>
  </si>
  <si>
    <t xml:space="preserve">Enrique.Bazan@ghd.com</t>
  </si>
  <si>
    <t xml:space="preserve">YS.Se revisa C.A la cual presenta un 76%
AL: Se realiza Rev. 03 (88% de cumplimiento) en Sem 12.
AL: Se realiza Rev. 04 (100% de cumplimiento) Sem 12. Pendiente firmas en FOR008 para gestión en SIMIN.</t>
  </si>
  <si>
    <t xml:space="preserve">YS: En Sem 13 se gestiona ingreso a simin 29-03-2023</t>
  </si>
  <si>
    <t xml:space="preserve">Transporte de Personal</t>
  </si>
  <si>
    <t xml:space="preserve">AL: En Sem 12 se realiza Rev. 01 de CA la cual presenta un 100% de cumplimiento. Se envia FOR008 para firmas por parte de GHD y TRANSPORTES ISAVER para posterior inicio de actividades en SIMIN.</t>
  </si>
  <si>
    <t xml:space="preserve">Realizar y cumplir los compromisos de biodiversidad, compensación y medidas de compensación del contrato</t>
  </si>
  <si>
    <t xml:space="preserve">Jorge Moraga Contreras</t>
  </si>
  <si>
    <t xml:space="preserve">56 9 8807 4091</t>
  </si>
  <si>
    <t xml:space="preserve">YS: En Sem 13 se realiza Rev. 03 de CA la cual presenta un 100% se gestiona ingreso a SIMIN ID 372096</t>
  </si>
  <si>
    <t xml:space="preserve">SOLAM</t>
  </si>
  <si>
    <t xml:space="preserve">Cumplimiento de los Compromisos en Biodiversidad, Compensaciones y Medidas de Mitigación.</t>
  </si>
  <si>
    <t xml:space="preserve">Yerko Devcic Luengo</t>
  </si>
  <si>
    <t xml:space="preserve">YS: En Sem 13 se realiza Rev. 03 de CA la cual presenta un 100% se gestiona ingreso a SIMIN ID 372126</t>
  </si>
  <si>
    <t xml:space="preserve">YS. En sem 13 gstiona ingresos a SIMIN</t>
  </si>
  <si>
    <t xml:space="preserve">Cumplimiento de los Compromisos en Biodiversidad, Compensaciones y Medidas de Mitigación</t>
  </si>
  <si>
    <t xml:space="preserve">Daniel Vargas</t>
  </si>
  <si>
    <t xml:space="preserve">Daniel.Vargas@ALSGlobal.com</t>
  </si>
  <si>
    <t xml:space="preserve">YS: En Sem 21 se gestiona ingreso a SIMIN.</t>
  </si>
  <si>
    <t xml:space="preserve">Cienciambiental 
Consultor es S.A.</t>
  </si>
  <si>
    <t xml:space="preserve">Cumplimiento de los Compromisos en Biodiversidad, Compensaciones y Medidas de Mitigación.” </t>
  </si>
  <si>
    <t xml:space="preserve">Sergio Moraga</t>
  </si>
  <si>
    <t xml:space="preserve">smoraga@cienciamabiental.cl</t>
  </si>
  <si>
    <t xml:space="preserve">WELLFIELD</t>
  </si>
  <si>
    <t xml:space="preserve">VPDS0395</t>
  </si>
  <si>
    <t xml:space="preserve">Estudio geofísico de resistividad eléctrica y análisis hidroquímico de aguas subterráneas para el monitoreo de las zonas conductoras en el sector de las pilas de lixiviación y otros.</t>
  </si>
  <si>
    <t xml:space="preserve">Silvia Lombardo</t>
  </si>
  <si>
    <t xml:space="preserve">slombardo@wellfield.cl</t>
  </si>
  <si>
    <t xml:space="preserve">YS:En sem 25 se realiza Rev 3 de CA la cual presenta 100% del cumplimiento de acuerdo a las evidencias presentadas. Se gestionan firmas y getsionar ingreso a SIMIN</t>
  </si>
  <si>
    <t xml:space="preserve">ys: se gestiona ingreso a SIMIN</t>
  </si>
  <si>
    <t xml:space="preserve">AUSENCO</t>
  </si>
  <si>
    <t xml:space="preserve">VPDS0361</t>
  </si>
  <si>
    <t xml:space="preserve">Servicio de Supervisión Hidrogeología de Cuencas</t>
  </si>
  <si>
    <t xml:space="preserve">Miguel Tapia</t>
  </si>
  <si>
    <t xml:space="preserve">Katherine Diaz</t>
  </si>
  <si>
    <t xml:space="preserve">katherine.diaz@ausenco.com</t>
  </si>
  <si>
    <t xml:space="preserve">AL: En sem 20 se realiza Rev. 02 de CA la cual presenta un 96% de cumplimiento de acuerdo a evidencias presentadas. Se envia feedback a la ESED para levantamiento de observaciones en Sem 21. Seguimiento.</t>
  </si>
  <si>
    <t xml:space="preserve">AL: En Sem 22 se gestiona inicio de actividades en SIMIN. Respaldo en disco G.</t>
  </si>
  <si>
    <t xml:space="preserve">Pullman San Luis</t>
  </si>
  <si>
    <t xml:space="preserve">Gabriel Contreras</t>
  </si>
  <si>
    <t xml:space="preserve">57-2-392121</t>
  </si>
  <si>
    <t xml:space="preserve">gerencia@pullmansanluis.cl</t>
  </si>
  <si>
    <t xml:space="preserve">AL: En Sem 24 se realiza Rev. 01 y 02 de CA la cual presenta un 100% de cumplimiento. Se procede a generar inicio de actividades en SIMIN. Respaldo en disco G.</t>
  </si>
  <si>
    <t xml:space="preserve">AL: En Sem 24 se gestiona inicio de actividades en SIMIN. Respaldo en disco G.</t>
  </si>
  <si>
    <t xml:space="preserve">MAPSCAN</t>
  </si>
  <si>
    <t xml:space="preserve">Levantamiento topografico de pozos region tarapaca</t>
  </si>
  <si>
    <t xml:space="preserve">Nicolas Hinojosa</t>
  </si>
  <si>
    <t xml:space="preserve">contacto@mapscan.cl</t>
  </si>
  <si>
    <t xml:space="preserve">YS: En sem 41 se gestiona ingreso a SIMIN
AL: En Sem 38 se realiza Rev. 03 de CA la cual presenta un 100% de cumplimiento de acuerdo a evidencias presentadas. Se encuentra pendiente de envio FOR008 firmado por parte de la ESED para posterior gestiona de inicio en SIMIN. Seguimiento en Sem 39.
</t>
  </si>
  <si>
    <t xml:space="preserve">YS: En sem 41 se gestiona ingreso a SIMIN</t>
  </si>
  <si>
    <t xml:space="preserve">SRK</t>
  </si>
  <si>
    <t xml:space="preserve">B18078</t>
  </si>
  <si>
    <t xml:space="preserve">Consultoría y Adjudicación Servicio de Delimitación y Protección de Acuíferos Jachucoposa y Coposito - Etapa 1</t>
  </si>
  <si>
    <t xml:space="preserve">Daniel Benitez</t>
  </si>
  <si>
    <t xml:space="preserve">Beatriz Labarca</t>
  </si>
  <si>
    <t xml:space="preserve">santiago@sek.cl</t>
  </si>
  <si>
    <t xml:space="preserve">AL:En Sem 22 se realiza Rev. 04 de CA la cual presenta un 100% de cumplimiento. Se encuentra pendiente firmas en FOR008 y posterior inicio de actividades en SIMIN.
AL: En Sem 20 se realiza Rev. 02 y 03 a lo cual CA presenta un 96% de cumplimiento. Se encuentra pendiente levantamiento de punto 14 (Matriz de riesgos) a lo cual debe ser evaluadar por tareas (se envia ejemplo para apoyo). Seguimiento en Sem 21.</t>
  </si>
  <si>
    <t xml:space="preserve">SRK </t>
  </si>
  <si>
    <t xml:space="preserve">BIOTA </t>
  </si>
  <si>
    <t xml:space="preserve">Consultoría y Adjudicación Servicio de Delimitación y Protección de Acuíferos Jachucoposa y Coposito - ETAPA 1</t>
  </si>
  <si>
    <t xml:space="preserve">Felipe Larrain Lagos</t>
  </si>
  <si>
    <t xml:space="preserve">contacto@biota.cl</t>
  </si>
  <si>
    <t xml:space="preserve">AL: En Sem 36 se gestiona inicio de actividades en SIMIN. Respaldo en Disco G.
YS: En Sem 35 se realiza Rev. 03 de CA la cual presenta un 100% de cumplimiento de acuerdo a evidencias presentadas. Se envia docuementos a Sr Eduardo M. para validar.Seguimiento con ingreso a aSIMIN 
</t>
  </si>
  <si>
    <t xml:space="preserve">AL: En Sem 36 se gestiona inicio de actividades en SIMIN. Respaldo en Disco G.</t>
  </si>
  <si>
    <t xml:space="preserve">Jaime Illanes y Asociados S.A.</t>
  </si>
  <si>
    <t xml:space="preserve">B06141</t>
  </si>
  <si>
    <t xml:space="preserve">“SERVICIO Trabajos para liberación y protección de sitios arqueológicos prioritarios EIA CMDIC”</t>
  </si>
  <si>
    <t xml:space="preserve">Oscar Plaza</t>
  </si>
  <si>
    <t xml:space="preserve">María Noel Bravo</t>
  </si>
  <si>
    <t xml:space="preserve">me_noel@jaimeillanes.cl</t>
  </si>
  <si>
    <t xml:space="preserve">31-03-2022</t>
  </si>
  <si>
    <t xml:space="preserve">CONTRATO POR VENCER</t>
  </si>
  <si>
    <t xml:space="preserve">AL: En Sem 08 se gestiona extensión de contrato en SIMIN. Respaldo en disco G.
YS: En Sem 45 Se informa via email contrato proximo a vencer a la ADM María Noel Bravo </t>
  </si>
  <si>
    <t xml:space="preserve">TIRONI ASOCIADOS S.A.</t>
  </si>
  <si>
    <t xml:space="preserve">B16238</t>
  </si>
  <si>
    <t xml:space="preserve">Relacionamiento de la Operación y Compromisos RCA</t>
  </si>
  <si>
    <t xml:space="preserve">Javiera Riera</t>
  </si>
  <si>
    <t xml:space="preserve">hector.palominos@tironi.cl</t>
  </si>
  <si>
    <t xml:space="preserve">AL: En Sem 32 se realiza Rev. 04 de CA la cual presenta un 98% de cumplimiento de acuerdo a evidencias presentadas. Se envia feedback a la ESED para levantamiento de observaciones en Sem 33. Seguimiento.
AL: En Sem 30 se realiza Rev. 02 de CA la cual presenta un 91% de cumplimiento de acuerdo a evidencias presentadas. Se envia feedback a la ESED para levantamiento de observaciones en Sem 31. Seguimiento.
AL: En Sem 28 se realiza Rev. 01 de CA la cual presenta un 58% de cumplimiento de acuerdo a evidencias. Se envia feedback a la emprsa para levantamiento de observaciones en Sem 29. Seguimiento.</t>
  </si>
  <si>
    <t xml:space="preserve">AL: En Se,m 36 se gestiona extensión de contrato en SIMIN (ID:389504). Respaldo en Disco G.
AL: En Sem 34 se gestiona inicio de actividades en SIMIN. Respaldo en Disco G. Pendiente extensión de contrato.</t>
  </si>
  <si>
    <t xml:space="preserve">CNG</t>
  </si>
  <si>
    <t xml:space="preserve">B18475</t>
  </si>
  <si>
    <t xml:space="preserve">Medidas de mitigación manejo de vegas y bofedales</t>
  </si>
  <si>
    <t xml:space="preserve">Diego Esteban</t>
  </si>
  <si>
    <t xml:space="preserve">daranibar@cng.cl</t>
  </si>
  <si>
    <t xml:space="preserve">AL: Se realiza rev 04 de CA en Sem 32.  71% de cumplimiento. Pendiente levantamiento de observaciones.
AL: Se realiza rev 03 de CA en Sem 31.  36% de cumplimiento. Pendiente levantamiento de observaciones.</t>
  </si>
  <si>
    <t xml:space="preserve">AL: En Sem 34 se gestiona inicio de actividades en SIMIN. Respaldo en Disco G.</t>
  </si>
  <si>
    <t xml:space="preserve">JYR INGENIERIA</t>
  </si>
  <si>
    <t xml:space="preserve">B20122</t>
  </si>
  <si>
    <t xml:space="preserve">Construcción de cercos estaciones de calidad del aire para comunidades</t>
  </si>
  <si>
    <t xml:space="preserve">rodrigo.munoz@jyringenieria.com</t>
  </si>
  <si>
    <t xml:space="preserve">
AL: En Sem 38 se realiza Rev. 03 de CA la cual presenta un 100% de cumplimiento de acuerdo a evidencias presentadas. Se envia FOR008 para firmas, pendiente envio de documento firmado por ESED para posterior inicio en SIMIN. Seguimiento en Sem 39.
</t>
  </si>
  <si>
    <t xml:space="preserve">Mutua de Seguridad</t>
  </si>
  <si>
    <t xml:space="preserve">YS: En Sem 39 Se realiza ingresos a SIMIN ID 392517</t>
  </si>
  <si>
    <t xml:space="preserve">B19397</t>
  </si>
  <si>
    <t xml:space="preserve">Diseño hidráulico de recomendaciones para obras de aforo en Laguna Jachucoposa</t>
  </si>
  <si>
    <t xml:space="preserve">Francisco Ulloa Castillo</t>
  </si>
  <si>
    <t xml:space="preserve">56 998260820</t>
  </si>
  <si>
    <t xml:space="preserve">franciscoulloa@inh.cl</t>
  </si>
  <si>
    <t xml:space="preserve">YS. Rev 1 avance de cumplimiento de 50 %. Ingreso a faena 20-08-2023</t>
  </si>
  <si>
    <t xml:space="preserve">AII (Asociación de Instriales de Iquique)</t>
  </si>
  <si>
    <t xml:space="preserve">B20945</t>
  </si>
  <si>
    <t xml:space="preserve">Monitoreo Participativo de Aguas</t>
  </si>
  <si>
    <t xml:space="preserve">Jose Aguilera Gonzalez</t>
  </si>
  <si>
    <t xml:space="preserve">jose.aguilera@industriales.cl</t>
  </si>
  <si>
    <t xml:space="preserve">AL: En Sem 401se realiza Rev. 02 de CA la cual presenta un 46% de cumplimiento de acuerdo a evidencias presentadas. Seguimiento al levantamiento de observaciones en Sem 42.</t>
  </si>
  <si>
    <t xml:space="preserve">INGENIERIA Y GEOTECNIA</t>
  </si>
  <si>
    <t xml:space="preserve">GEOTECNIA</t>
  </si>
  <si>
    <t xml:space="preserve">E - Mining Technology</t>
  </si>
  <si>
    <t xml:space="preserve">B13924</t>
  </si>
  <si>
    <t xml:space="preserve">Sistema integrado para estimar la condición de humedad a escala de banco utilizando tecnología GPR”</t>
  </si>
  <si>
    <t xml:space="preserve">German Sotomayor</t>
  </si>
  <si>
    <t xml:space="preserve">Ricardo Kunz</t>
  </si>
  <si>
    <t xml:space="preserve">56 9 3261 7418</t>
  </si>
  <si>
    <t xml:space="preserve">rkunz@emt.cl</t>
  </si>
  <si>
    <t xml:space="preserve">Alberto Liberona / Yesenia sepulveda</t>
  </si>
  <si>
    <t xml:space="preserve">Seguimiento a For-08 firmado por administración según estructura y gestionar ingreso a SIMIN</t>
  </si>
  <si>
    <t xml:space="preserve">ROSARIO</t>
  </si>
  <si>
    <t xml:space="preserve">AL: En Sem 38 se gesiona extensión de actividades en SIMIN (ID:391107). Respaldo en disco G.
AL: En Sem 48 se gestiona inicio de actividades en SIMIN. Respaldo en Disco G.
YS. Sem 48 Seguimiento al Ingreso a SIMIN</t>
  </si>
  <si>
    <t xml:space="preserve">VPSD0109</t>
  </si>
  <si>
    <t xml:space="preserve">SOPORTE EXPERTO GEOTECNICO</t>
  </si>
  <si>
    <t xml:space="preserve">Rodrigo Silva</t>
  </si>
  <si>
    <t xml:space="preserve">Ricardo Cunz</t>
  </si>
  <si>
    <t xml:space="preserve">rcunz@emt.cl</t>
  </si>
  <si>
    <t xml:space="preserve">241303
281483</t>
  </si>
  <si>
    <t xml:space="preserve">YS: En Sem 13 se gestina cierre en SIMIN. 31-03-2023</t>
  </si>
  <si>
    <t xml:space="preserve">GRMDR</t>
  </si>
  <si>
    <t xml:space="preserve">GEOLOGIA Y RECURSOS MINERALES</t>
  </si>
  <si>
    <t xml:space="preserve">GEOSINERGIA </t>
  </si>
  <si>
    <t xml:space="preserve">B16054</t>
  </si>
  <si>
    <t xml:space="preserve">Suministro e instalación de red telemétrica de niveles 2023</t>
  </si>
  <si>
    <t xml:space="preserve">Rodrigo Vicencio Vivar</t>
  </si>
  <si>
    <t xml:space="preserve">AL: En Sem 26 se realiza Rev. 03 de CA la cual presenta un 100% de cumplimiento. Se procede a generar inicio de actividades en SIMIN. Respaldo en disco G.
AL: En Sem 24 se realiza Rev. 02 de CA la cual presenta un 71% de cumplimiento de acuerdo a evidencias presentadas. Continuar seguimiento al levantamiento de observaciones en Sem 25.
AL: En Sem 22 se realiza Rev. 01 de CA la cual presenta un 34% de cumplimiento. Se envia feedback para levatamiento de observaciones en Sem 23. Seguimiento.</t>
  </si>
  <si>
    <t xml:space="preserve">AL: En Sem 26 se gestiona inicio de actividades en SIMIN. Respaldo en disco G.</t>
  </si>
  <si>
    <t xml:space="preserve">B13084</t>
  </si>
  <si>
    <t xml:space="preserve">Complementación Red Telemetrica de Niveles </t>
  </si>
  <si>
    <t xml:space="preserve">rvicencio@geosinergia.cl</t>
  </si>
  <si>
    <t xml:space="preserve">Alberto Liberona / Alberto Sepúlveda</t>
  </si>
  <si>
    <t xml:space="preserve">357390
358027 Extesion</t>
  </si>
  <si>
    <t xml:space="preserve">YS: En Sem 09 se ingresa a SIMIN extension de contrato ID 368409
</t>
  </si>
  <si>
    <t xml:space="preserve">AL: En Sem 22 se gestiona termino de actividades en SIMIN. Respaldo en disco G.</t>
  </si>
  <si>
    <t xml:space="preserve">B15125</t>
  </si>
  <si>
    <t xml:space="preserve">Suministro Sensor de PH Collahuasi</t>
  </si>
  <si>
    <t xml:space="preserve">YS: En Sem 09 se realiza Rev. 03 de CA la cual presenta un 100% de cumplimiento de acuerdo a evidencias presetadas. Se ingresa a SIMIN.
</t>
  </si>
  <si>
    <t xml:space="preserve">YS: SEM 41 Se gestiona cierre en Simin 11-10-2023</t>
  </si>
  <si>
    <t xml:space="preserve">ELECCON MAQUINARIAS S.A.</t>
  </si>
  <si>
    <t xml:space="preserve">VPDS0400</t>
  </si>
  <si>
    <t xml:space="preserve">Movimiento de Tierra para Sondaje</t>
  </si>
  <si>
    <t xml:space="preserve">Alexandro Ordoñes</t>
  </si>
  <si>
    <t xml:space="preserve">Juan Navea</t>
  </si>
  <si>
    <t xml:space="preserve">57-2546200</t>
  </si>
  <si>
    <t xml:space="preserve">juan.naveas@eleccon.cl</t>
  </si>
  <si>
    <t xml:space="preserve">Alberto Liberona /Yesenia Sepúlveda</t>
  </si>
  <si>
    <t xml:space="preserve">YS: En sem 35 se gestiona ingreso a SIMIN
</t>
  </si>
  <si>
    <t xml:space="preserve">VPDS0270</t>
  </si>
  <si>
    <t xml:space="preserve">Servicio Construcción de Acceso y Plataformas para perforación de Sondaje</t>
  </si>
  <si>
    <t xml:space="preserve">contacto@eleccon.cl</t>
  </si>
  <si>
    <t xml:space="preserve">AL: En Sem 24 se realiza Rev. 01 de CA la cual presenta un 100% de cumplimiento. Se envia a SIMIN, pendiente gestión de inicio de actividades.</t>
  </si>
  <si>
    <t xml:space="preserve">AL: En Sem 36 se gestiona termino de actividades en SIMIN. Respaldo en Disco G.
Proceso actualmente en desarrollo normal de actividades en faena.</t>
  </si>
  <si>
    <t xml:space="preserve">TRANSPORTES PULLMAN YURIS</t>
  </si>
  <si>
    <t xml:space="preserve">Transporte de personal de empresa Eleccon Maquinarias S.A., Iquique/alto Hospicio hacia faena Cordillera y viceversa,.</t>
  </si>
  <si>
    <t xml:space="preserve">Manuel Morales Escudero</t>
  </si>
  <si>
    <t xml:space="preserve">pullmanyuris.mineria@gmail.com</t>
  </si>
  <si>
    <t xml:space="preserve">AS: En Sem 25 se realiza Rev. 02 de CA la cual presenta un 100% de cumplimiento. Se envia For.08 para validación por líderes del proceso..</t>
  </si>
  <si>
    <t xml:space="preserve">AL: En Sem 36 se gestiona termino de actividades en SIMIN. Respaldo en Disco G.
AS: s.25 Pendiente envío del For.08 firmado para el ingreso de trámites en Sernageomin.</t>
  </si>
  <si>
    <t xml:space="preserve">B18954</t>
  </si>
  <si>
    <t xml:space="preserve">Movimiento de tierra para sondaje</t>
  </si>
  <si>
    <t xml:space="preserve">AS: En Sem 27 Se gestiona ingreso a SIMIN</t>
  </si>
  <si>
    <t xml:space="preserve">AL: En Sem 32 se gestiona el termino de actividades en SIMIN. Respaldo en disco G.</t>
  </si>
  <si>
    <t xml:space="preserve">BUREAU VERITAS</t>
  </si>
  <si>
    <t xml:space="preserve">VPDS00248</t>
  </si>
  <si>
    <t xml:space="preserve">Transporte de carga desde la ciudad de iquique hacia faena cordillera de minera doña ines de collahuasi y desde faena hacia la ciudad de iquique.</t>
  </si>
  <si>
    <t xml:space="preserve">Johnny Catalan</t>
  </si>
  <si>
    <t xml:space="preserve">minera@sitrans.cl</t>
  </si>
  <si>
    <t xml:space="preserve">AL: En Sem 06 se gestiona Inicio de Actividades en SIMIN. Respaldo en Disco G.
AL: En Sem 52 CA presenta un 100% de cumplimiento. Se encuentra pendiente envio firmado de FOR008 para gestionar Inicio de actividades en SIMIN.</t>
  </si>
  <si>
    <t xml:space="preserve">TRANSPORTES EL LIBERTADOR</t>
  </si>
  <si>
    <t xml:space="preserve">Servicio de Analisis quimico geologia y sondajes</t>
  </si>
  <si>
    <t xml:space="preserve">mcerda@sitrans.cl</t>
  </si>
  <si>
    <t xml:space="preserve">SERVICIOS INTEGRALES AMARO LTDA</t>
  </si>
  <si>
    <t xml:space="preserve">Reycardo Orbezo</t>
  </si>
  <si>
    <t xml:space="preserve">AL: En Sem 48 se CA en Rev. 02 alcanza el 100% de cumplimiento. Se gestiona inicio de actividades en SIMIN. Respaldo en Disco G.</t>
  </si>
  <si>
    <t xml:space="preserve">WSP</t>
  </si>
  <si>
    <t xml:space="preserve">VPDS0401</t>
  </si>
  <si>
    <t xml:space="preserve">Campaña geofisica para modelamiento de materiales de construcción del tranque de relaves</t>
  </si>
  <si>
    <t xml:space="preserve">Elias Lira</t>
  </si>
  <si>
    <t xml:space="preserve">elias.lira@wsp.com</t>
  </si>
  <si>
    <t xml:space="preserve">YS:Sem 39 se realiza revision 06 la cual presenta 100% de cumplimiento se gestiona ingreso a SIMIN.
AL: En Sem 38 se realiza Rev. 05 de CA  la cual presenta un 86% de cumplimiento de acuerdo a evidencias presentadas. Se envia feedback a la ESED para levantamiento de observaciones en Sem 39. Seguimiento.
</t>
  </si>
  <si>
    <t xml:space="preserve">YS. Sem 41 se gestiona aumneto de Dotacion en SIMIN ID 393726</t>
  </si>
  <si>
    <t xml:space="preserve">HABEKOST</t>
  </si>
  <si>
    <t xml:space="preserve"> B18955</t>
  </si>
  <si>
    <t xml:space="preserve">Ingenieria de la filososfia de operación de las Estaciones de Bombeo, Rajo Rosario.</t>
  </si>
  <si>
    <t xml:space="preserve">Pablo Rodriguez</t>
  </si>
  <si>
    <t xml:space="preserve">prodriguez@habekost.cl</t>
  </si>
  <si>
    <t xml:space="preserve">AL: En Sem 28 se gestiona inicio de actividades en SIMIN. Respaldo en Disco G.
AL: En Sem 26 se realiza Rev. 02 de CA la cual presenta un 100% de cumplimiento. Se encuentra pendiente el envio de FOR08 firmado para posterior inicio de actividades en SIMIN.
YS: En sem25 se realiza rev 01 la cual presenta un 77% de cumplimiento</t>
  </si>
  <si>
    <t xml:space="preserve">Rosario</t>
  </si>
  <si>
    <t xml:space="preserve">AL: En Sem 40 se gestionar termino de actividades en SIMIN. Respaldo en disco G.
AL: En Sem 38 se envia alerta por proximo vencimiento de contrato. Sin respues por parte de ESED en presente Sem. Seguimiento en Sem 39.
AL: En Sem 28 se gestiona inicio de actividades en SIMIN. Respaldo en disco G.
AL: En Sem 26 se realiza Rev. 02 de CA la cual presenta un 100% de cumplimiento. Se encuentra pendiente el envio de FOR08 firmado para posterior inicio de actividades en SIMIN.
Ys. Continuar con revision de C.A. Em sem 26</t>
  </si>
  <si>
    <t xml:space="preserve">RRLL</t>
  </si>
  <si>
    <t xml:space="preserve">OÑATE</t>
  </si>
  <si>
    <t xml:space="preserve">RRHH 0018</t>
  </si>
  <si>
    <t xml:space="preserve">Servicio de comunicaciones internas</t>
  </si>
  <si>
    <t xml:space="preserve">ADOLFO YAÑEZ</t>
  </si>
  <si>
    <t xml:space="preserve">ALFREDO OÑATE</t>
  </si>
  <si>
    <t xml:space="preserve">9-82332922</t>
  </si>
  <si>
    <t xml:space="preserve">onate.impresores@gmail.com</t>
  </si>
  <si>
    <t xml:space="preserve">María José Caques/ Tamara Rojas</t>
  </si>
  <si>
    <t xml:space="preserve">	193268</t>
  </si>
  <si>
    <t xml:space="preserve">Sem 34: MMR: Se ingresa extensión en SIMIN  hasta 30.09.2023. ID: 387218</t>
  </si>
  <si>
    <t xml:space="preserve">TRANSVERSAL</t>
  </si>
  <si>
    <t xml:space="preserve">Mutual de Seguridad </t>
  </si>
  <si>
    <t xml:space="preserve">SERCOL</t>
  </si>
  <si>
    <t xml:space="preserve">RRHH0209</t>
  </si>
  <si>
    <t xml:space="preserve">Acreditación, certificación y control laboral.</t>
  </si>
  <si>
    <t xml:space="preserve">Carlos Silva Taboada</t>
  </si>
  <si>
    <t xml:space="preserve">csilva@sercol.cl</t>
  </si>
  <si>
    <t xml:space="preserve">AL: En sem 38 seguimiento a for 008 firmado y  para gestion ingreso a SIMIN.</t>
  </si>
  <si>
    <t xml:space="preserve">AL: En Sem 34 se realiza Rev.03. CA presenta un 69% de cumplimiento. Se envia Feedback a Juan Valdebenito (ICRP) SERCOL.
AL: En Sem 36 se realiza Rev. 04 CA presenta un 94% de cumplimiento. Se envia Feedback a Juan Valdebenito (ICRP) SERCOL.
CO: En sem 37 se aprueba 100% CA , se envia for 008 para firma a Juan V. el dia 15 de sept. quedando a la espera de formulario firmado para gestion ingreso a SIMIN.</t>
  </si>
  <si>
    <t xml:space="preserve">GSP</t>
  </si>
  <si>
    <t xml:space="preserve">Servicio Campamento</t>
  </si>
  <si>
    <t xml:space="preserve">LE GRAND CHIC</t>
  </si>
  <si>
    <t xml:space="preserve">GSP
1804</t>
  </si>
  <si>
    <t xml:space="preserve">Servicio de Lavanderia y compostura de ropa industrial y campamentos</t>
  </si>
  <si>
    <t xml:space="preserve">Leslie Leiton</t>
  </si>
  <si>
    <t xml:space="preserve">lleiton@legrandchic.cl</t>
  </si>
  <si>
    <t xml:space="preserve">9-42225004</t>
  </si>
  <si>
    <t xml:space="preserve">lvega@legrandchic.cl</t>
  </si>
  <si>
    <t xml:space="preserve">	188401</t>
  </si>
  <si>
    <t xml:space="preserve">En sem 30 realizar seguimiento a envio de carta conductora por parte de esed para ingreso  actualizacion en simin.</t>
  </si>
  <si>
    <t xml:space="preserve">COPOSA</t>
  </si>
  <si>
    <t xml:space="preserve">CO: Sem 29 se revisa programa SSO aprobado en 100%. Se solicita a esed envio de carta conductora. Para posterior actualizacion en simin.</t>
  </si>
  <si>
    <t xml:space="preserve">DAP</t>
  </si>
  <si>
    <t xml:space="preserve">RRHH0313</t>
  </si>
  <si>
    <t xml:space="preserve">Servicio de apoyo terrestre operaciones aéreas aeródromo coposa</t>
  </si>
  <si>
    <t xml:space="preserve">JAIME AGUILERA</t>
  </si>
  <si>
    <t xml:space="preserve">Michelle Walbaum</t>
  </si>
  <si>
    <t xml:space="preserve">Michelle.walbaum@dap.cl</t>
  </si>
  <si>
    <t xml:space="preserve">En semana 52; En 2da revision CA queda en un 100%.</t>
  </si>
  <si>
    <t xml:space="preserve">AERODROMO</t>
  </si>
  <si>
    <t xml:space="preserve">SIE</t>
  </si>
  <si>
    <t xml:space="preserve">RODRIGO ARAYA</t>
  </si>
  <si>
    <t xml:space="preserve">ADAN SILVA</t>
  </si>
  <si>
    <t xml:space="preserve">9-42755983</t>
  </si>
  <si>
    <t xml:space="preserve">adan.silva@sieservicios.cl</t>
  </si>
  <si>
    <t xml:space="preserve">En semana 52; se revisa CA quedando esta en un 100% de aprobacion, se realiza reunion con ADC Adan Silva</t>
  </si>
  <si>
    <t xml:space="preserve">RRHH0190</t>
  </si>
  <si>
    <t xml:space="preserve">Instalación Sistema ILS de Radio Ayudas Aeródromo Coposa</t>
  </si>
  <si>
    <t xml:space="preserve">9-42755982</t>
  </si>
  <si>
    <t xml:space="preserve">272709 - 330269 - 378408</t>
  </si>
  <si>
    <t xml:space="preserve">AL: Seguimiento a envio de programa con con implementacion de mejoras.CO: En sem 03.Se contacta a Sr. Adan Silva para seguimiento estatus obtenido en sem 02.
AL: En Sem 04 se realiza Rev. 02 de CA la cual presenta un 100% de cumplimiento. Se envia a Adm Ctto Adan Silva (DAP) para gestión de firmas en FOR008 y posterior ingreso a SIMIN.
AL: En Sem 06, se gestiona FOR008 firmado procediendo a iniciar actividades en SIMIN. Respaldo en disco G.</t>
  </si>
  <si>
    <t xml:space="preserve">MMR: Sem 22: Se realiza extensión de contrato hasta 31.08.2023 ID: 378408
MMR: Sem 35: Se realiza termino de actividades ID: 389102</t>
  </si>
  <si>
    <t xml:space="preserve">TMS INGENIERIA</t>
  </si>
  <si>
    <t xml:space="preserve">Tratamiento definitivo borde pista aeródromo coposa</t>
  </si>
  <si>
    <t xml:space="preserve">FRANCISCO LOPEZ</t>
  </si>
  <si>
    <t xml:space="preserve">flopez@tmsingenieria.cl</t>
  </si>
  <si>
    <t xml:space="preserve">En Sem 39 con fecha del 27-09-22 se ingresan trámites de inicio en SIMIN.</t>
  </si>
  <si>
    <t xml:space="preserve">MJRB: Se genera extensión desde el 19.01.23 al 28.02.23, con nuevo ID 363343 , 
MJRB SEM09, SE SOLICITA CARTA DE TERMINO </t>
  </si>
  <si>
    <t xml:space="preserve">Transporte de Personas Interior y Exterior Faena</t>
  </si>
  <si>
    <t xml:space="preserve">OSCAR HENRÍQUEZ S.</t>
  </si>
  <si>
    <t xml:space="preserve">En Sem 39 con fecha del 03-10-22 se ingresan trámites de inicio en SIMIN.</t>
  </si>
  <si>
    <t xml:space="preserve">Cordillera</t>
  </si>
  <si>
    <t xml:space="preserve">AL: En semana 44 se realiza extensión de subcontrato en SIMIN. Respaldo en disco G. ID 352879
Servicio aprobado en S.39  para inicio de actividades.</t>
  </si>
  <si>
    <t xml:space="preserve">MITTA</t>
  </si>
  <si>
    <t xml:space="preserve">VPA 1601</t>
  </si>
  <si>
    <t xml:space="preserve">Arriendo vehículos livianos </t>
  </si>
  <si>
    <t xml:space="preserve">ANTONIO ZARATE</t>
  </si>
  <si>
    <t xml:space="preserve">JOSE LUIS ORREGO</t>
  </si>
  <si>
    <t xml:space="preserve">9-82303083</t>
  </si>
  <si>
    <t xml:space="preserve">jorrego@mitta.cl</t>
  </si>
  <si>
    <t xml:space="preserve">	162159</t>
  </si>
  <si>
    <t xml:space="preserve">Seguimiento:CO: En sem 31 se asigna subcontratos , se solicita contactos de esed a Sr. Luis Guiñez (CMDIC) para generar contacto con ESED. Sin respuesta.(seguimiento a envio de contacto de esed) 
 Se realiza Rev. 01 de CA de subcontrato "Transportes y Servicios Globales Ltda."; se envia feedback a Adm Cctto Mitta Jose Orrego para levantamiento de observaciones.
Se realiza Rev. 02 de CA de subcontrato, se alcanza un 76% de acuerdo a evidencias presentadas. Se envia feedback para levantamiento de observaciones.</t>
  </si>
  <si>
    <t xml:space="preserve">CO: Se actualiza programa SSO en SIMIN  ingreso Folio: 294738
CO: En sem 31 se asigna subcontratos , se solicita contactos de esed a Sr. Luis Guiñez (CMDIC) para generar contacto con ESED. Sin respuesta. Informado a Patricio Riveros.
Se encuentra en proceso de validacion CA de nuevo subcontrato </t>
  </si>
  <si>
    <t xml:space="preserve">MITTA </t>
  </si>
  <si>
    <t xml:space="preserve">UPPER</t>
  </si>
  <si>
    <t xml:space="preserve">Transporte de personal</t>
  </si>
  <si>
    <t xml:space="preserve">JOSE ORREGO</t>
  </si>
  <si>
    <t xml:space="preserve">ALEJANDRO PEREZ</t>
  </si>
  <si>
    <t xml:space="preserve">operaciones@upper-group.com</t>
  </si>
  <si>
    <t xml:space="preserve">	220845</t>
  </si>
  <si>
    <t xml:space="preserve">CO: Ingreso extension de servicio en simin ID 314108</t>
  </si>
  <si>
    <t xml:space="preserve">RUTA EXTERNA INTERNA </t>
  </si>
  <si>
    <t xml:space="preserve">AL: En Sem 52 se gestiona extensión en SIMIN. Respaldo en disco G (ID: 358904).
CO: Ingreso extension de servicio en simin ID 314108
ALT: En Sem 53, se realiza extensión de OSR. Respaldo en disco G.</t>
  </si>
  <si>
    <t xml:space="preserve">TRANSPORTES Y SERVICIOS GLOBALES LTDA.</t>
  </si>
  <si>
    <t xml:space="preserve">Servicio de traslado de vehículo menor desde ciudad de Iquique a Faena Cordillera,</t>
  </si>
  <si>
    <t xml:space="preserve">FRANCKO DIAZ</t>
  </si>
  <si>
    <t xml:space="preserve">FELIPE DEL FIERRO</t>
  </si>
  <si>
    <t xml:space="preserve">9-99851498</t>
  </si>
  <si>
    <t xml:space="preserve">dfsfelipe@gmail.com</t>
  </si>
  <si>
    <t xml:space="preserve">MI GPS</t>
  </si>
  <si>
    <t xml:space="preserve"> VPA1601</t>
  </si>
  <si>
    <t xml:space="preserve">Conexión y monitoreo de vehículos por GPS y Telemetría</t>
  </si>
  <si>
    <t xml:space="preserve">GRETEL KAUFFMANN</t>
  </si>
  <si>
    <t xml:space="preserve">9-71242286</t>
  </si>
  <si>
    <t xml:space="preserve">gretel.kauffmann@migps.cl</t>
  </si>
  <si>
    <t xml:space="preserve">30-11-201</t>
  </si>
  <si>
    <t xml:space="preserve">CO: EN sem 47  a espera de formulario firmado (seguimiento envio por parte de esed para porterior aprobacion ingreso SIMIN)
CO: En sem 38 Realizar seguimiento a envio de documentacion para cierre de observaciones según rev N°1
AL: En Sem 42 se realiza Rev. 02 de CA la cual presente un 42% de cumplimiento. Se envia feedback a ICRP Matias Ramos.</t>
  </si>
  <si>
    <t xml:space="preserve">CO: En sem 47 se realiza rev N°|5 y N°6 quedando 100% aprobada. Se envia for-008 a ESED para su firma.
AL: En Sem 46 se realiza Rev. 04 de CA la cual presenta un 82% de cumplimiento. Se envia feedback a ICRP para levantamiento de observaciones.
AL: En Sem 44 se realiza Rev. 03 de CA la cual presenta un 58%. Se envia feedback a la esed para lavantamiento de observaciones.
AL: Sem 48 se realiza gestión de inicio de actividades en SIMIN. Respaldo en disco G. (01-12-2021)
AL: En Sem 42 se realiza Rev. 02 de CA la cual presente un 42% de cumplimiento. Se envia feedback a ICRP Matias Ramos. Pendiente levantamiento de observaciones.
CO: En semana 37 se incorpora esed a planilla la cual presenta 22% de aprobacion en CA. No es posible registrar inicio y termino del contrato y tampoco si es de caracter esporadica o permanente   ya que esed no entrega contrato de servicio. Esed presenta fecha de inicio del año 2017. </t>
  </si>
  <si>
    <t xml:space="preserve">Arriendo de vehiculos livianos</t>
  </si>
  <si>
    <t xml:space="preserve">YS: En Sem 09 se realiza Rev. 02 de CA cual presenta un 100% de cumplimiento. Se ingresa a Simin.</t>
  </si>
  <si>
    <t xml:space="preserve">LIPIGAS</t>
  </si>
  <si>
    <t xml:space="preserve">JPL</t>
  </si>
  <si>
    <t xml:space="preserve">F0618</t>
  </si>
  <si>
    <t xml:space="preserve">Convenio Suministro FPA-F0618</t>
  </si>
  <si>
    <t xml:space="preserve">SERGIO MORA C.</t>
  </si>
  <si>
    <t xml:space="preserve">9-76691527</t>
  </si>
  <si>
    <t xml:space="preserve">patricioperez@jpl.cl</t>
  </si>
  <si>
    <t xml:space="preserve">218256
EXT. 291649</t>
  </si>
  <si>
    <t xml:space="preserve">SEM 41: Extensión hasta el 31-12-2023, con ID 291649 
</t>
  </si>
  <si>
    <t xml:space="preserve">Reinspección de estanques in situ y mantenciones diversas</t>
  </si>
  <si>
    <t xml:space="preserve">Edgardo Guzman</t>
  </si>
  <si>
    <t xml:space="preserve">9-97461507</t>
  </si>
  <si>
    <t xml:space="preserve">CO: En sem 41 se realiza rev  N°4  / 100%  aprobacion CA. Seguimiento a aprobacion ingreso SIMIN para generar cambio de estado en planilla contratos y OS
En semana 40 realizar seguimiento a envio de documentacion para cierre y aprobacion de CA.</t>
  </si>
  <si>
    <t xml:space="preserve">AL: En Sem 22 se gestiona extensión en SIMIN. ID: 332902.
AL: En Sem 14 se realiza extensión en SIMIN. Respaldo en disco G.
AL: En Sem 04 se realiza extensión de subcontrato en SIMIN. Respaldo en Disco G.
AL: En Sem 34 se gestiona extensión en SIMIN. Respaldo en disco. ID: 346167
AL: En Sem 48 se realiza gestión de extensión en SIMIN. Respaldo en disco G (01-12-21).
CO: En sem 41 se realiza rev  N°4  / 100% Seguimiento a aprobacion ingreso SIMIN para generar cambio de estado en planilla contratos y OS.
CO: En semana 39 se realiza rev N°2 obteniendo 93% cumplimiento
ALT: En Sem 38 se realiza Rev. 01 de CA la cual presenta un 63% de cumplimiento. Se envia feeddback a lipigas para levantamiento de observaciones.</t>
  </si>
  <si>
    <t xml:space="preserve">TRANSVIÑA</t>
  </si>
  <si>
    <t xml:space="preserve">Administración y distribución del servicio de gas licuado</t>
  </si>
  <si>
    <t xml:space="preserve">RODRIGO JIMENEZ S.</t>
  </si>
  <si>
    <t xml:space="preserve">9-74471065</t>
  </si>
  <si>
    <t xml:space="preserve">rjimenez@lipigas.cl</t>
  </si>
  <si>
    <t xml:space="preserve">AL: En Sem 24 se gestiona extensión en SIMIN. ID: 334135
CO: En semana 21 se realiza extencion de contrato en SIMIN  ID:284780
MMR: Cerrado en SIMIN ID: 357620</t>
  </si>
  <si>
    <t xml:space="preserve">INGECLEAN</t>
  </si>
  <si>
    <t xml:space="preserve">RRHH0145</t>
  </si>
  <si>
    <t xml:space="preserve">Control de vectores sinantrópicos de mono relleno y 2da celda vertedero orgánico</t>
  </si>
  <si>
    <t xml:space="preserve">Cristian Soto</t>
  </si>
  <si>
    <t xml:space="preserve">Jorge Lucares</t>
  </si>
  <si>
    <t xml:space="preserve">jlucares@ingeclean.cl</t>
  </si>
  <si>
    <t xml:space="preserve">	246488</t>
  </si>
  <si>
    <t xml:space="preserve">MMR: En sem26 2023 se envía extensión a E. Alvarez con fecha vencimiento 30.07.2023
MMR: En sem36 2023 se ingresa extensión ID: 389791 on fecha vencimiento 30.11.2023</t>
  </si>
  <si>
    <t xml:space="preserve">Transversal</t>
  </si>
  <si>
    <t xml:space="preserve">RRHH0032</t>
  </si>
  <si>
    <t xml:space="preserve">Suministro de Agua Potable en Camión, Baños Químicos, Limpiezas de Fosas Sépticas y Cámaras y Manejos de Residuos Domésticos, Orgánicos y Rellenos Sanitarios.</t>
  </si>
  <si>
    <t xml:space="preserve">Elfer Vargar </t>
  </si>
  <si>
    <t xml:space="preserve">evargas@ambipar.cl</t>
  </si>
  <si>
    <t xml:space="preserve">228886 - 378409</t>
  </si>
  <si>
    <t xml:space="preserve">CO: En semana 31 se realiza ingreso a SIMIN cambio de Asesor en prevencion de riesgos de ESED N° 294920
VM: Con fecha 05-03-2020 se realiza ingreso a SIMIN de inicio de actividades. Respaldo queda en disco G.
MMR Sem 22: Se reliza cambio de AdC ID: 378409</t>
  </si>
  <si>
    <t xml:space="preserve">Traslado de personal cambio de turno y traslado interior faena de empresa DISAL (RRHH0032)</t>
  </si>
  <si>
    <t xml:space="preserve">iesteban@isaver.cl</t>
  </si>
  <si>
    <t xml:space="preserve">Sem 24-2023: MMR: Se envía correo solicitando extensión de contrato
Sem 25-2023: MMR: Se ingresa extwensión a SIMIN hasta 31-01-2024</t>
  </si>
  <si>
    <t xml:space="preserve">DISAL CHILE SANITARIOS PORTABLES LTDA</t>
  </si>
  <si>
    <t xml:space="preserve">Cierre de plantación Collahuasi</t>
  </si>
  <si>
    <t xml:space="preserve">Claudio Hauyon Serrano</t>
  </si>
  <si>
    <t xml:space="preserve">AS: En semana 19 se informa inicio de actividad y matriz sub contrato con fecha del 10-05-2022 y N° ID: 330236 - 330237.</t>
  </si>
  <si>
    <t xml:space="preserve">ALT: En Sem 04 se realiza Rev. 02 de CA la cual presente un 81% de cumplimiento. Se envia Feedback a ICRP Juan Alfaro para levantamiento de observaciones. Respaldo en disco G.
ALT: En Sem 48 se realiza incorporación a catastro con Rev. 01 de CA en un 42% de cumplimiento. Se envia feedback a ICRP para levantamiento de observaciones.
ASB: Se informa inicio de actividad y matriz sub contrato con fecha del 10-05-2022 y N° ID: 330236 - 330237. </t>
  </si>
  <si>
    <t xml:space="preserve">MANUEL CARRASCO LTDA.</t>
  </si>
  <si>
    <t xml:space="preserve">RRHH00229</t>
  </si>
  <si>
    <t xml:space="preserve">Mantención de ascensores y montacargas</t>
  </si>
  <si>
    <t xml:space="preserve">Antonio Zarate</t>
  </si>
  <si>
    <t xml:space="preserve">Manuel Carrasco A.</t>
  </si>
  <si>
    <t xml:space="preserve">9-54156589</t>
  </si>
  <si>
    <t xml:space="preserve">monser@hotmail.cl</t>
  </si>
  <si>
    <t xml:space="preserve">AL: En Sem 36 se realiza Rev. O2 de CA la cual presenta un 65% de cumplimiento. 
CO: En sem 37 se realiza ren N°3 obteniendo un 100%. Pendiente ingreso a SIMIN por error en Formulario inicio de actividades. Seguimiento a envio de formulario corregido (eliminar registro SNS del item SNGN. Solicitar ingreso de ESD en SIMIN.</t>
  </si>
  <si>
    <t xml:space="preserve">ASCENSORES CMDIC</t>
  </si>
  <si>
    <t xml:space="preserve">AL: En Sem 36 se envia feedback a Manuel Carrasco para levantamiento de observaciones.
CO: En sem 37 se realiza ren N°3 obteniendo un 100%. Pendiente ingreso a SIMIN por error en Formulario inicio de actividades. </t>
  </si>
  <si>
    <t xml:space="preserve">CESMEC </t>
  </si>
  <si>
    <t xml:space="preserve">RRHH0134</t>
  </si>
  <si>
    <t xml:space="preserve">Muestreo y Análisis Microbiológicos de Alimentos, Materias Primas y Manipuladores.</t>
  </si>
  <si>
    <t xml:space="preserve">Rodrigo Gomez</t>
  </si>
  <si>
    <t xml:space="preserve">Valeria Rodríguez Rodríguez</t>
  </si>
  <si>
    <t xml:space="preserve">9-81864033</t>
  </si>
  <si>
    <t xml:space="preserve">valeria.rodriguez@bureauveritas.com</t>
  </si>
  <si>
    <t xml:space="preserve">*En Sem 35 se realiza Rev. 01 de CA la cual presenta un 90% de cumplimiento de acuerdo a evidencias presentadas. 
*En Sem 35, se realiza Rev. 02 el dia 31-08-2020 CA presetna un 98% de cumplimiento.</t>
  </si>
  <si>
    <t xml:space="preserve">13-06-2021 Revision actualizacion  programa SSO.
ALT: En Sem 35, se realizar Rev. 01 de CA la cual presenta un 98% de cumplimiento, se envia feedback a ICRP Alvaro C. para levantamiento de observaciones. Pendiente envio de EPF N°3.</t>
  </si>
  <si>
    <t xml:space="preserve">DID SONIDO</t>
  </si>
  <si>
    <t xml:space="preserve">B09595</t>
  </si>
  <si>
    <t xml:space="preserve">Transporte e instalación de graficas para plan de marketing interno</t>
  </si>
  <si>
    <t xml:space="preserve">Ricardo Percic</t>
  </si>
  <si>
    <t xml:space="preserve">ricardopercic@dideventos.cl</t>
  </si>
  <si>
    <t xml:space="preserve">AS: En presente Sem 21 se realiza Rev. 03 de CA la cual presenta un 94% de cumplimiento de acuerdo a evidencias presentadas. Pendiente firma de FOR.08 por R. Percic.
</t>
  </si>
  <si>
    <t xml:space="preserve">AS: En presente Sem 21 se realiza Rev. 03 de CA la cual presenta un 94%.</t>
  </si>
  <si>
    <t xml:space="preserve">F1921</t>
  </si>
  <si>
    <t xml:space="preserve">Suministro de Gas Licuado de Petróleo GLP</t>
  </si>
  <si>
    <t xml:space="preserve">30.11.2022</t>
  </si>
  <si>
    <t xml:space="preserve">En semana 48 Se recibe Formulario 008 y se realiza ingreso al SIMIN</t>
  </si>
  <si>
    <t xml:space="preserve">En semana 02 se ingresa a SIMIN 361596</t>
  </si>
  <si>
    <t xml:space="preserve">MMR Sem02: Se ingreasa  a SIMIN ID 361596</t>
  </si>
  <si>
    <t xml:space="preserve">Sem 02 se realiza Rev.01 con un 35% de avance
Sem05: Se realiza 2da Rev con un 43%, se envía Feedback a Mandante Lipigas.
Sem06: Se realiza 3ra Rev. con un 50%.
Sem09: se informa a ESED 100% en revisión.</t>
  </si>
  <si>
    <t xml:space="preserve">MMR: Sem12: Ingresado a SIMIN ID: 370451</t>
  </si>
  <si>
    <t xml:space="preserve">MAESTRANZA ALEGRIA</t>
  </si>
  <si>
    <t xml:space="preserve">Reinspección estanques GLP Truck Shop Ujina</t>
  </si>
  <si>
    <t xml:space="preserve">Gabriel Alegría</t>
  </si>
  <si>
    <t xml:space="preserve">proyectos@maestranzaalegria.cl</t>
  </si>
  <si>
    <t xml:space="preserve">TR: En Sem 38 se realiza Rev. 03 de CA la cual presenta un 57% de cumplimiento. Seguimiento a feedback entregado en Sem 39.
TR: En Sem 36 se realiza Rev. 02 de CA la cual presenta un 50% de cumplimiento. Seguimiento a feedback entregado en Sem 37.</t>
  </si>
  <si>
    <t xml:space="preserve">MARSOL</t>
  </si>
  <si>
    <t xml:space="preserve">B08856</t>
  </si>
  <si>
    <t xml:space="preserve">Instalación, puesta en marcha y asesoría para operación de equipo de compostaje líquido</t>
  </si>
  <si>
    <t xml:space="preserve">Enrique Fuentes</t>
  </si>
  <si>
    <t xml:space="preserve">56 9 7648 8253</t>
  </si>
  <si>
    <t xml:space="preserve">efuentes@marsol.cl</t>
  </si>
  <si>
    <t xml:space="preserve">En sem 09 se ingresa termino de contrato</t>
  </si>
  <si>
    <t xml:space="preserve">PSINET</t>
  </si>
  <si>
    <t xml:space="preserve">B10702</t>
  </si>
  <si>
    <t xml:space="preserve">Proyecto piloto sistema video analitica en casino pioneros</t>
  </si>
  <si>
    <t xml:space="preserve">Jeremmy Quintana Agurto</t>
  </si>
  <si>
    <t xml:space="preserve">jeremmy.quintana@psinet.cl</t>
  </si>
  <si>
    <t xml:space="preserve">si</t>
  </si>
  <si>
    <t xml:space="preserve">
AL: En Sem 32 se realiza Rev. 01 de CA la cual presenta un 12% de cumplimiento de acuerdo a carta Gantt.
AL: En Sem 34 se realiza Rev. 02 de CA la cual presenta un 46% de cumplimiento de acuerdo a carta Gantt.
AL: En Sem 36 se realiza Rev. 03 de CA la cual presenta un 50% de cumplimiento. Se debe actualizar carta Gantt para el mes de septiembre para continuar revisión.
AL: En Sem 38 se realiza Rev. 04 de CA la cual presenta un 95% de cumplimiento. Seguimiento a levantamiento de observaciones.
AL: En Sem 40 se realiza Rev. 05 de CA la cual presenta un 100% de cumplimiento. Se encuentra pendiente envio a SIMIN por parte de E. Merubia. Continuar seguimiento en Sem 41.
AL: En Sem 44 se gestiona inicio de actividades en simin. Respaldo en disco G.</t>
  </si>
  <si>
    <t xml:space="preserve">AL: En Sem 44 se gestiona inicio de actividades en SIMIN. Respaldo en disco G.</t>
  </si>
  <si>
    <t xml:space="preserve">FOR011</t>
  </si>
  <si>
    <t xml:space="preserve">"Servicio Monitoreo Góndolas Colaciones” N° 57968-438</t>
  </si>
  <si>
    <t xml:space="preserve">AL: En Sem 46 se incorpora a catastro FOR011. No requiere inicio de actividades en SIMIN.</t>
  </si>
  <si>
    <t xml:space="preserve">No requiere
(FOR011)</t>
  </si>
  <si>
    <t xml:space="preserve">GSSO</t>
  </si>
  <si>
    <t xml:space="preserve">SSO</t>
  </si>
  <si>
    <t xml:space="preserve">Mutual Asesorías</t>
  </si>
  <si>
    <t xml:space="preserve">GSSO0360</t>
  </si>
  <si>
    <t xml:space="preserve">ASESORIA EN CONTROL DE RIESGO DE PROCESO</t>
  </si>
  <si>
    <t xml:space="preserve">31-10-2024</t>
  </si>
  <si>
    <t xml:space="preserve">Oscar Perez</t>
  </si>
  <si>
    <t xml:space="preserve">Victor Aravena</t>
  </si>
  <si>
    <t xml:space="preserve">varavena@mutualasesorias.cl</t>
  </si>
  <si>
    <t xml:space="preserve">Ingeniería y logística León SPA</t>
  </si>
  <si>
    <t xml:space="preserve">Cristopher Estay</t>
  </si>
  <si>
    <t xml:space="preserve">cestay@logisticaleon.cl</t>
  </si>
  <si>
    <t xml:space="preserve">Mutual Capacitación </t>
  </si>
  <si>
    <t xml:space="preserve">Centro de entrenamiento en apoyo contrato GRT Collahuasi</t>
  </si>
  <si>
    <t xml:space="preserve">Mariela Lobos</t>
  </si>
  <si>
    <t xml:space="preserve">mlobos@mutualcapacitacion.cl</t>
  </si>
  <si>
    <t xml:space="preserve">Mutual de seguridad</t>
  </si>
  <si>
    <t xml:space="preserve">GSSO </t>
  </si>
  <si>
    <t xml:space="preserve">PRC22022</t>
  </si>
  <si>
    <t xml:space="preserve">ASESORIA EN CONTROL DE RIESGO DE PROCESO CORDILLERA</t>
  </si>
  <si>
    <t xml:space="preserve">Patricio Riveros</t>
  </si>
  <si>
    <t xml:space="preserve">AAF/ASB</t>
  </si>
  <si>
    <t xml:space="preserve">340029 - 372196</t>
  </si>
  <si>
    <t xml:space="preserve">MMR: En sem14 se ingresa extensión hasta 30-06-2023 ID 372196
MMR: En sem26 se ingresa extensión hasta 31-07-2023 ID 380574
MMR: En Sem30 se ingresa extensión hasta 30-09-2023 ID 384335</t>
  </si>
  <si>
    <t xml:space="preserve">ASESORIA EN CONTROL DE RIESGO DE PROCESO PATACHE</t>
  </si>
  <si>
    <t xml:space="preserve">340030 - 372198</t>
  </si>
  <si>
    <t xml:space="preserve">MMR: En sem14 se ingresa extensión hasta 30-06-2023 ID 372198
MMR: En sem26 se ingresa extensión hasta 31-07-2023 ID 380573
MMR: En Sem30 se ingresa extensión hasta 30-09-2023 ID 384336</t>
  </si>
  <si>
    <t xml:space="preserve">Puerto </t>
  </si>
  <si>
    <t xml:space="preserve">PRI21106</t>
  </si>
  <si>
    <t xml:space="preserve">Servicio en Control de Riesgos de Proyectos en Terreno</t>
  </si>
  <si>
    <t xml:space="preserve">Víctor Santander</t>
  </si>
  <si>
    <t xml:space="preserve">MMR: Sem 08 se ingresa extensión hasta el 21-02-2023
MMR: Sem 20 Se ingreesa Extensión hasta el 31-08-2023</t>
  </si>
  <si>
    <t xml:space="preserve">MMR: Sem 08 se ingresa extensión hasta el 21-02-2023
MMR: Sem 20 Se ingreesa Extensión hasta el 31-08-2025</t>
  </si>
  <si>
    <t xml:space="preserve">Puerto</t>
  </si>
  <si>
    <t xml:space="preserve">PI</t>
  </si>
  <si>
    <t xml:space="preserve">G4S</t>
  </si>
  <si>
    <t xml:space="preserve">TRAN. PULLMAN SANTA ANGELA</t>
  </si>
  <si>
    <t xml:space="preserve">GSSO0085</t>
  </si>
  <si>
    <t xml:space="preserve">Traslado de personal de Iquique a Faena CMDIC</t>
  </si>
  <si>
    <t xml:space="preserve">Hector Diaz</t>
  </si>
  <si>
    <t xml:space="preserve">Marisel Soto</t>
  </si>
  <si>
    <t xml:space="preserve">Marisel.soto@santaangela.cl</t>
  </si>
  <si>
    <t xml:space="preserve">24.10.2022</t>
  </si>
  <si>
    <t xml:space="preserve">Se ingresa a SIMIN extension de subcontrato ID 353409</t>
  </si>
  <si>
    <t xml:space="preserve"> 
Se ingresa a Simin extension del contrato ID 353409</t>
  </si>
  <si>
    <t xml:space="preserve">NETBEE LTDA.</t>
  </si>
  <si>
    <t xml:space="preserve">Implementación Sistema de Seguridad Electrónica mina Doña Inés de Collahuasi</t>
  </si>
  <si>
    <t xml:space="preserve">Francisco Peñaloza Velásquez</t>
  </si>
  <si>
    <t xml:space="preserve">francisco.penaloza@netbee.cl</t>
  </si>
  <si>
    <t xml:space="preserve">17.05.2022</t>
  </si>
  <si>
    <t xml:space="preserve">Se Ingresa a Extencion de contrato a SIMIN el 17-05- 2022, ID 330710</t>
  </si>
  <si>
    <t xml:space="preserve">Se ingresa a simin extencion de contrato</t>
  </si>
  <si>
    <t xml:space="preserve">PUCARÁ</t>
  </si>
  <si>
    <t xml:space="preserve">GSSO0299</t>
  </si>
  <si>
    <t xml:space="preserve">Servicio Integral de Gestión de Preparación, entrenamiento y respuesta a
Emergencias, y Gestión Meteorológica de periodos Invernales </t>
  </si>
  <si>
    <t xml:space="preserve">Pedro Silva</t>
  </si>
  <si>
    <t xml:space="preserve">Franco Riffo</t>
  </si>
  <si>
    <t xml:space="preserve">friffo@pucara-sa.cl</t>
  </si>
  <si>
    <t xml:space="preserve">YS: En Sem 34 se gestina inicio de actividades en SIMIN. Respaldo en disco G.</t>
  </si>
  <si>
    <t xml:space="preserve">LOGÍSTICA LEÓN</t>
  </si>
  <si>
    <t xml:space="preserve">GSSO0229</t>
  </si>
  <si>
    <t xml:space="preserve">”Servicio  Integral  de  Gestión  de  Preparación,  entrenamiento  y  respuesta  a Emergencias,  y  Gestión  Meteorológica  de  periodos  Invernales  (Altiplánico  y  Continental)” en Faena Cordillera/Ujina</t>
  </si>
  <si>
    <t xml:space="preserve">Pedro SIlva</t>
  </si>
  <si>
    <t xml:space="preserve">Semana 34: En proceso de revisión.                                                     Semana 35: 01/09/2022 se retroalimenta a empresa principal con observaciones                                                                                          Semana 36: 5/9/2022, remite form 8 para tramitación</t>
  </si>
  <si>
    <t xml:space="preserve">En semana 36 se realiza Ingreso a simin</t>
  </si>
  <si>
    <t xml:space="preserve">SOH</t>
  </si>
  <si>
    <t xml:space="preserve">GSE 1610</t>
  </si>
  <si>
    <t xml:space="preserve">CONTROL DE VECTORES SINANTRÓPICOS EN FAENA CORDILLERA Y PUERTO COLLAHUASI</t>
  </si>
  <si>
    <t xml:space="preserve">Alexis Elgueta</t>
  </si>
  <si>
    <t xml:space="preserve">9 81597146</t>
  </si>
  <si>
    <t xml:space="preserve">	109042</t>
  </si>
  <si>
    <t xml:space="preserve">MUTUAL SEGURIDAD</t>
  </si>
  <si>
    <t xml:space="preserve">GSSO0359</t>
  </si>
  <si>
    <t xml:space="preserve">ADMINISTRACIÓN DE POLICLINICOS LEY 16.744 </t>
  </si>
  <si>
    <t xml:space="preserve">Rodrigo Pinto</t>
  </si>
  <si>
    <t xml:space="preserve">rpinto@mutual.cl</t>
  </si>
  <si>
    <t xml:space="preserve">Sem 10: Se realiza reunión de revisión de CA con un avance de 28%
Sem 12: Se realiza reunión de revisión de CA con un avance de 57% Cordillera y 71% Puerto
Sem 13: Se envía documentación a SIMIN ID: 371245</t>
  </si>
  <si>
    <t xml:space="preserve">MMR Sem 10: Se realiza reunión de revisión de CA con un avance de 28%
MMR Sem 12: Se realiza reunión de revisión de CA con un avance de 57% Cordillera y 71% Puerto
Sem 13: Se envía documentación a SIMIN ID: 371245</t>
  </si>
  <si>
    <t xml:space="preserve">GSSO0011</t>
  </si>
  <si>
    <t xml:space="preserve">Leticia Ulloa</t>
  </si>
  <si>
    <t xml:space="preserve">fordeness@mutual.cl&gt;</t>
  </si>
  <si>
    <t xml:space="preserve">	200963</t>
  </si>
  <si>
    <t xml:space="preserve">SOCIEDAD MAS BLU</t>
  </si>
  <si>
    <t xml:space="preserve">GSSO0223</t>
  </si>
  <si>
    <t xml:space="preserve">SERVICIO DE INOVACION TECNOLOGICA EN PROCESO DE SALUD Y EXAMENES CLINICOS</t>
  </si>
  <si>
    <t xml:space="preserve">Sebastian Galvez</t>
  </si>
  <si>
    <t xml:space="preserve">sebastian.g@masblue.cl</t>
  </si>
  <si>
    <t xml:space="preserve">CO: En semana 31 ESED es ingresada a SIMIN
En semana 30 se realiza 3ra revisión, alcanzando 100%</t>
  </si>
  <si>
    <t xml:space="preserve">GTI</t>
  </si>
  <si>
    <t xml:space="preserve"> TI</t>
  </si>
  <si>
    <t xml:space="preserve">PRORED</t>
  </si>
  <si>
    <t xml:space="preserve">VPEO 0254</t>
  </si>
  <si>
    <t xml:space="preserve">SERVICIO DE TELECOMUNICACIONES A PRECIO UNITARIO</t>
  </si>
  <si>
    <t xml:space="preserve">Francisco Rubio</t>
  </si>
  <si>
    <t xml:space="preserve">Esteban Alvarado</t>
  </si>
  <si>
    <t xml:space="preserve">esteban.alvarado@proredzn.com</t>
  </si>
  <si>
    <t xml:space="preserve">El proceso enicio con el desarrollo del servicio a partir del 01-03-22. actualmente en operación normal en faena cordillera.</t>
  </si>
  <si>
    <t xml:space="preserve">Contrato informado en Simin con fecha del 21-02-22 e ID N° 320699</t>
  </si>
  <si>
    <t xml:space="preserve">ENTEL SA</t>
  </si>
  <si>
    <t xml:space="preserve">FIM 1702</t>
  </si>
  <si>
    <t xml:space="preserve">SERVICIOS DE COMUNICACIÓN DE DATOS  Y TELEFONÍA MÓVIL</t>
  </si>
  <si>
    <t xml:space="preserve">Luis Bravo</t>
  </si>
  <si>
    <t xml:space="preserve">LBRAVO@ENTEL.CL</t>
  </si>
  <si>
    <t xml:space="preserve">ELECTROTEL</t>
  </si>
  <si>
    <t xml:space="preserve">SERVICIO DE ELECTRICIDAD Y TELECOMUNICACIONES </t>
  </si>
  <si>
    <t xml:space="preserve">Joaquin Heinriksen</t>
  </si>
  <si>
    <t xml:space="preserve">	205406</t>
  </si>
  <si>
    <t xml:space="preserve">COASIN</t>
  </si>
  <si>
    <t xml:space="preserve">FIM 1701</t>
  </si>
  <si>
    <t xml:space="preserve">SERVICIO DE TECNOLOGIA DE LA INFORMACION</t>
  </si>
  <si>
    <t xml:space="preserve">Mauricio Saavedra</t>
  </si>
  <si>
    <t xml:space="preserve">Oscar Sepúlveda</t>
  </si>
  <si>
    <t xml:space="preserve">9 98224602</t>
  </si>
  <si>
    <t xml:space="preserve">oscar.sepulveda@coasin.cl</t>
  </si>
  <si>
    <t xml:space="preserve">MJRB:Se genera Cierra de contrato en SIMIN</t>
  </si>
  <si>
    <t xml:space="preserve">MOTOROLA</t>
  </si>
  <si>
    <t xml:space="preserve">VPFA0076</t>
  </si>
  <si>
    <t xml:space="preserve">SERVICIO OPERACIÓN Y SOPORTEDE LA RED DE RADIOCOMUNICACION</t>
  </si>
  <si>
    <t xml:space="preserve">Juan Gonzalez</t>
  </si>
  <si>
    <t xml:space="preserve">juan.gonzalezcarrara@motorolasolutions.com</t>
  </si>
  <si>
    <t xml:space="preserve">	211513</t>
  </si>
  <si>
    <t xml:space="preserve">INTERXPORT</t>
  </si>
  <si>
    <t xml:space="preserve">	211025</t>
  </si>
  <si>
    <t xml:space="preserve">S&amp;H</t>
  </si>
  <si>
    <t xml:space="preserve">SPORTLIFE</t>
  </si>
  <si>
    <t xml:space="preserve">GSSO0191</t>
  </si>
  <si>
    <t xml:space="preserve">GESTIÓN INTEGRAL EN ACTIVIDAD FÍSICA Y RECREATIVA</t>
  </si>
  <si>
    <t xml:space="preserve">Oscar Pérez</t>
  </si>
  <si>
    <t xml:space="preserve">Guillermo Morales</t>
  </si>
  <si>
    <t xml:space="preserve">guillermo.morales@sportnorte.cl</t>
  </si>
  <si>
    <t xml:space="preserve">274545 - 306837</t>
  </si>
  <si>
    <t xml:space="preserve">Se ingresa a SIMIN nuevo administrador con ID 306837</t>
  </si>
  <si>
    <t xml:space="preserve">Notificación del inicio de actividad en SIMIN POR Alberto Sepulveda el día 02/mar/2021 18:06 y N° de ID 274545.</t>
  </si>
  <si>
    <t xml:space="preserve">LOGISTICA LEON</t>
  </si>
  <si>
    <t xml:space="preserve">Prestación de servicios de transporte de pasajeros</t>
  </si>
  <si>
    <t xml:space="preserve">Christopher Estay </t>
  </si>
  <si>
    <t xml:space="preserve">9 83019826 </t>
  </si>
  <si>
    <t xml:space="preserve">KEM Sem 52: Se realiza 5ta revision de la CA de subcontrato Mutual de seguridad transportes Leon quedando en un 100%.
Sem 13: Se envía For008 para Validación.
Sem 14: Se ingresa documentos a SIMIN ID: 3722660</t>
  </si>
  <si>
    <t xml:space="preserve">Sem 53. se debe esperar la aprobacion de la CA mutual de seguridad para el ingreso de la CA a SIMIN
Sem 13: Se envía For008 para Validación.
Sem 14: Se ingresa documentos a SIMIN ID: 3722660</t>
  </si>
  <si>
    <t xml:space="preserve">CAREYOU</t>
  </si>
  <si>
    <t xml:space="preserve">B14182</t>
  </si>
  <si>
    <t xml:space="preserve">Telemonitoreo Para Trabajadores CMDIC</t>
  </si>
  <si>
    <t xml:space="preserve">Sergio Chavez Parra</t>
  </si>
  <si>
    <t xml:space="preserve">sergio@careyou.cl</t>
  </si>
  <si>
    <t xml:space="preserve">Sem03: Se revisa 15% faltante, entregando for08 en 100% para firmas correspondientes.
Sem05: Se envía documentación a ICRP CMDIC para su gestión SIMIN
Sem 06: Se ingresa a SIMIN ID 365071</t>
  </si>
  <si>
    <t xml:space="preserve">MMR Sem 06: Se ingresa a SIMIN ID 365071</t>
  </si>
  <si>
    <t xml:space="preserve">SISDEF</t>
  </si>
  <si>
    <t xml:space="preserve">B14871</t>
  </si>
  <si>
    <t xml:space="preserve">Mantenimiento y reparación de sistema de semáforos alerta meteorológica</t>
  </si>
  <si>
    <t xml:space="preserve">Guillermo Aceituno</t>
  </si>
  <si>
    <t xml:space="preserve">Felipe Muñoz</t>
  </si>
  <si>
    <t xml:space="preserve">fmunoz@sisdef.cl</t>
  </si>
  <si>
    <t xml:space="preserve">Semana 3: Se realiza revisión 100% Pendiente Firma FOR008 por don Guillermo Aceituno.</t>
  </si>
  <si>
    <t xml:space="preserve">MMR: Sem05: Se realiza ingreso a SIMIN ID 360371</t>
  </si>
  <si>
    <t xml:space="preserve">VPFA0160</t>
  </si>
  <si>
    <t xml:space="preserve">ARRIENDO Y MANTENCIÓN DE IMPRESIÓN MULTIFUNCIONALES Y PLOTTER</t>
  </si>
  <si>
    <t xml:space="preserve">Ivan Manríques</t>
  </si>
  <si>
    <t xml:space="preserve">ivan.manriquez@coasinlogicalis.com</t>
  </si>
  <si>
    <t xml:space="preserve">Proceso validado en implementación de requisitos legales de arranque y posterior formalización de inicio de actividad en Sernageomín con fecha del 08-02-2021.</t>
  </si>
  <si>
    <t xml:space="preserve">TELEFONICA</t>
  </si>
  <si>
    <t xml:space="preserve">VPFA0172</t>
  </si>
  <si>
    <t xml:space="preserve">TRANSMISION DE SEÑAL DE TELEVISION </t>
  </si>
  <si>
    <t xml:space="preserve">Alejandro Morales</t>
  </si>
  <si>
    <t xml:space="preserve">alejandroenrique.morales@telefonica.com</t>
  </si>
  <si>
    <t xml:space="preserve">Observaciones a través de For-009</t>
  </si>
  <si>
    <t xml:space="preserve">Proceso validado en implementación de requisitos legales de arranque y posterior formalización de inicio de actividad en Sernageomín con fecha del 22-01-2021.</t>
  </si>
  <si>
    <t xml:space="preserve">ASITEL</t>
  </si>
  <si>
    <t xml:space="preserve">25.01.2021</t>
  </si>
  <si>
    <t xml:space="preserve">Francisco Rubio </t>
  </si>
  <si>
    <t xml:space="preserve">Rául Muñoz</t>
  </si>
  <si>
    <t xml:space="preserve">rmunoz@asitel.cl</t>
  </si>
  <si>
    <t xml:space="preserve">Asegurar revisión a través de GRT en cada planificación de subida a faena según plan Matriz GTIC.</t>
  </si>
  <si>
    <t xml:space="preserve">Proceso validado en implementación de requisitos legales de arranque y posterior formalización de inicio de actividad en Sernageomín con fecha del 25-01-2021.</t>
  </si>
  <si>
    <t xml:space="preserve">TI</t>
  </si>
  <si>
    <t xml:space="preserve">TEKNICA</t>
  </si>
  <si>
    <t xml:space="preserve">VPFA0174</t>
  </si>
  <si>
    <t xml:space="preserve">MANTENCIÓN DE SISTEMAS DE ALIMENTACIÓN INENTERRUMPIDAS (UPS)</t>
  </si>
  <si>
    <t xml:space="preserve">Sergio Henriquez Gómez</t>
  </si>
  <si>
    <t xml:space="preserve">shenriquez@teknica.cl</t>
  </si>
  <si>
    <t xml:space="preserve">Observaciones a traves de For-008 
MR no se encuentra evaluada por tareas
Falta aprobación de carpeta de arranque asociada al servicio en Puerto Patache</t>
  </si>
  <si>
    <t xml:space="preserve">AA: En Sem 20 se realiza CA mantiene un 92% de cumplimiento de acuerdo a Rev. 01. En semana 21, se logra el 100% en servicio a realizar en faena Cordillera, falta la aprobación de C.A. de Puerto Patache.</t>
  </si>
  <si>
    <t xml:space="preserve">Servicio prestado en Puerto Patache</t>
  </si>
  <si>
    <t xml:space="preserve">GLOBAL NTT</t>
  </si>
  <si>
    <t xml:space="preserve">B14583</t>
  </si>
  <si>
    <t xml:space="preserve">Assessment de Red IT – 7 Sitios N°B14583</t>
  </si>
  <si>
    <t xml:space="preserve">Claudia Marcela Jorquera Covarrubias</t>
  </si>
  <si>
    <t xml:space="preserve">claudia.jorquera@global.ntt</t>
  </si>
  <si>
    <t xml:space="preserve">Sem 08: Se ingresa contrato a SIMIN
Sem 16: Se ingresa extensión de contrato hasta 31.05.2023 ID: 374567
MMR Sem36 se ingresa Termino de Actividades ID 389507</t>
  </si>
  <si>
    <t xml:space="preserve">MMR Sem 08: Se ingresa contrato a SIMIN
MMR Sem 16: Se ingresa extensión de contrato hasta 31.05.2023 ID: 374567
MMR Sem36 se ingresa Termino de Actividades ID 389507</t>
  </si>
  <si>
    <t xml:space="preserve">CCA CERTIFICACION</t>
  </si>
  <si>
    <t xml:space="preserve">B059490</t>
  </si>
  <si>
    <t xml:space="preserve">Certificación de Montacargas y Ascensores Coposa</t>
  </si>
  <si>
    <t xml:space="preserve">GA. Mancilla</t>
  </si>
  <si>
    <t xml:space="preserve">Paola Ortiz</t>
  </si>
  <si>
    <t xml:space="preserve">portiz@ccacertificacion.cl</t>
  </si>
  <si>
    <t xml:space="preserve">Semana 05 se realiza primera revisión FOR-N°11 de visitas quedando en un 50% de avance.
Con fecha 08-02-22 se valida FOR0011 (visita tecnica) quedando en un 100% de cumplimiento, por ICRP Ricardo Bravo.</t>
  </si>
  <si>
    <t xml:space="preserve">Semana 05 se realiza primera revisión FOR-N°11 de visitas quedando en un 50% de avance.</t>
  </si>
  <si>
    <t xml:space="preserve">MINESENSE</t>
  </si>
  <si>
    <t xml:space="preserve">VPDS0286</t>
  </si>
  <si>
    <t xml:space="preserve"> Prueba Medición Ley In-Situ Palas – MineShovel</t>
  </si>
  <si>
    <t xml:space="preserve">JAVIER MEZA JOFRE</t>
  </si>
  <si>
    <t xml:space="preserve">jdelgado@minesense.com</t>
  </si>
  <si>
    <t xml:space="preserve">Sem.12 Se ingresa a SIMIN.</t>
  </si>
  <si>
    <t xml:space="preserve">SI PROTECCION INDUSTRIAL Y EMERGENCIA</t>
  </si>
  <si>
    <t xml:space="preserve">GPS CHILE</t>
  </si>
  <si>
    <t xml:space="preserve">JCR Reparaciones electricas y electronicas</t>
  </si>
  <si>
    <t xml:space="preserve">B08284</t>
  </si>
  <si>
    <t xml:space="preserve">Instalación GPS y Modem Satelital 100% Iridium con equipos </t>
  </si>
  <si>
    <t xml:space="preserve">Cristian Acuña</t>
  </si>
  <si>
    <t xml:space="preserve">cacuna@gpschile.cl</t>
  </si>
  <si>
    <t xml:space="preserve">Juan Bravo / Yesenia Sepulveda</t>
  </si>
  <si>
    <t xml:space="preserve">05.04.2022</t>
  </si>
  <si>
    <t xml:space="preserve">06.04.2022</t>
  </si>
  <si>
    <t xml:space="preserve">Proceso actualmente desarrollando actividades.</t>
  </si>
  <si>
    <t xml:space="preserve">SIMETEC</t>
  </si>
  <si>
    <t xml:space="preserve">B11297</t>
  </si>
  <si>
    <t xml:space="preserve">SERVICIO DE INSPECCION Y CERTIFICACIÓN DE GAS EN FAENA.</t>
  </si>
  <si>
    <t xml:space="preserve">15/7/2022</t>
  </si>
  <si>
    <t xml:space="preserve">15/6/2023</t>
  </si>
  <si>
    <t xml:space="preserve">Giovanni Mancilla</t>
  </si>
  <si>
    <t xml:space="preserve">Danilo</t>
  </si>
  <si>
    <t xml:space="preserve">info@simetec-chile.cl</t>
  </si>
  <si>
    <t xml:space="preserve">14-8-2022</t>
  </si>
  <si>
    <t xml:space="preserve">enviada a ICRP collahuasi para gestión ingresos simin</t>
  </si>
  <si>
    <t xml:space="preserve">INDELTA </t>
  </si>
  <si>
    <t xml:space="preserve">VPDS0332</t>
  </si>
  <si>
    <t xml:space="preserve">PILOTO SERVICIO DE REDUCCIÓN SECUNDARIA PARA EL MANEJO EFICIENTE DE ROCAS CON SOBRETAMAÑO</t>
  </si>
  <si>
    <t xml:space="preserve">Ricardo Vergara</t>
  </si>
  <si>
    <t xml:space="preserve">xxx</t>
  </si>
  <si>
    <t xml:space="preserve">rvergara@indelta.c</t>
  </si>
  <si>
    <t xml:space="preserve">Alberto Liberona / yesenia Sepúlveda</t>
  </si>
  <si>
    <t xml:space="preserve">YS: sem. 45 Rev. 03 de CA mantiene un 95% de cumplimiento. Se envia feedback con revisión a ICRP el Sr. Marco Gonzalez para levantamiento de observaciones.
AL: Sem 46 Rev. 04 de CA presenta un 100% de cumplimiento. Se envia documentación para inicio de activiades en SIMIN. 
AL: En Sem 48 se gestiona inicio de actividades en SIMIN. Respaldo en Disco G.</t>
  </si>
  <si>
    <t xml:space="preserve">AL: En Sem 04 se gestiona termino de actividades en SIMIN. Respaldo en disco G.
AL: En Sem 52 se gestina extensión en SIMIN. Respaldo en disco G. (ID: 358897).
AL: En Sem 48 se gestiona inicio de actividades en SIMIN. Respaldo en Disco G.
YS. Seguimiento a C.A. 95% de cumplimiento</t>
  </si>
  <si>
    <t xml:space="preserve">TELCOMAR</t>
  </si>
  <si>
    <t xml:space="preserve">Instalación Sistema ILS, PAPIS y Estación Meteorológica en Aeródromo COPOSA</t>
  </si>
  <si>
    <t xml:space="preserve">Alejandro Correa</t>
  </si>
  <si>
    <t xml:space="preserve">acorrea@telcomar.cl</t>
  </si>
  <si>
    <t xml:space="preserve">14.12.2022</t>
  </si>
  <si>
    <t xml:space="preserve">sem 35 cierre de contrato ID 389147</t>
  </si>
  <si>
    <t xml:space="preserve">TRANSPORTES ALVIMAR</t>
  </si>
  <si>
    <t xml:space="preserve">Ronny Artigas </t>
  </si>
  <si>
    <t xml:space="preserve">MMR: Sem 16: Se ingresa extensión de contrato (hasta 30.06.2023) ID: 374342
MMR: Sem 26: Se ingresa extensión de contrato (hasta 31-07-2023) ID: 380766
MMR: Sem 35: Se realiza termino de actividades ID: 389262</t>
  </si>
  <si>
    <t xml:space="preserve">MMR: Sem 16: Se ingresa extensión de contrato (hasta 30.06.2023) ID: 374175
MMR: Sem 26: Se ingresa extensión de contrato (hasta 31-07-2023) ID: 380766
MMR: Sem 35: Se realiza termino de actividades ID: 389262</t>
  </si>
  <si>
    <t xml:space="preserve">TRANSPORTES PETERSEN</t>
  </si>
  <si>
    <t xml:space="preserve">Patricio Petersen </t>
  </si>
  <si>
    <t xml:space="preserve">petersentransportes@gmail.com </t>
  </si>
  <si>
    <t xml:space="preserve">MMR: Sem 26: Se ingresa extensión de contrato (hasta 31-07-2023) ID: 380768
MMR: Sem 35: Se realiza termino de actividades ID: 389263</t>
  </si>
  <si>
    <t xml:space="preserve">Sem.49: se debe realizar seguimiento al envio del formulario 008 para ingreso a SNGM
MMR Sem 26: Se ingresa extensión de contrato (hasta 31-07-2023) ID: 380768
MMR: Sem 35: Se realiza termino de actividades ID: 389263</t>
  </si>
  <si>
    <t xml:space="preserve">VPEO0385</t>
  </si>
  <si>
    <t xml:space="preserve">Ivan Manríquez</t>
  </si>
  <si>
    <t xml:space="preserve">Sem 08: Se ingresa a SIMIN ID 367200
MMR Sem36 Se ingresa Termino de Actividades ID: 389497</t>
  </si>
  <si>
    <t xml:space="preserve">MMR Sem 08: Se ingresa a SIMIN ID 367200
MMR Sem36 Se ingresa Termino de Actividades ID: 389497</t>
  </si>
  <si>
    <t xml:space="preserve">METSO</t>
  </si>
  <si>
    <t xml:space="preserve"> FPAF0321</t>
  </si>
  <si>
    <t xml:space="preserve">Suministro de repuestos Metso Modalidad Stock Propio</t>
  </si>
  <si>
    <t xml:space="preserve">Natali Torres Ramírez</t>
  </si>
  <si>
    <t xml:space="preserve">natali.torres@mogroup.com</t>
  </si>
  <si>
    <t xml:space="preserve">SIOM</t>
  </si>
  <si>
    <t xml:space="preserve">FPAF1521</t>
  </si>
  <si>
    <t xml:space="preserve">Convenio de Suministro de repuestos de molino</t>
  </si>
  <si>
    <t xml:space="preserve">Marco Sandoval</t>
  </si>
  <si>
    <t xml:space="preserve">562 23718142</t>
  </si>
  <si>
    <t xml:space="preserve">msandoval@siom-mineria.com</t>
  </si>
  <si>
    <t xml:space="preserve">Extensión de contrato</t>
  </si>
  <si>
    <t xml:space="preserve">GSSO0338</t>
  </si>
  <si>
    <t xml:space="preserve">Seguridad y Proteccion Industrial</t>
  </si>
  <si>
    <t xml:space="preserve">Andrés Arenas</t>
  </si>
  <si>
    <t xml:space="preserve">Jaime Avilés</t>
  </si>
  <si>
    <t xml:space="preserve">jaime.aviles@cl.g4s.com</t>
  </si>
  <si>
    <t xml:space="preserve">TRANSPORTES SANTA ANGELA</t>
  </si>
  <si>
    <t xml:space="preserve">IM ZIUR</t>
  </si>
  <si>
    <t xml:space="preserve">B18203</t>
  </si>
  <si>
    <t xml:space="preserve">Elvys Perez</t>
  </si>
  <si>
    <t xml:space="preserve">elvys.perez@imziur.com</t>
  </si>
  <si>
    <t xml:space="preserve">Se realiza extensión del contrato del 31-10-2023 hasta el 21-11-2023</t>
  </si>
  <si>
    <t xml:space="preserve">MUTUAL</t>
  </si>
  <si>
    <t xml:space="preserve">MMR Sem 30: Se ingresa a SIMIN ID: 384339
MMR Sem38: Se actualiza BD ingreso extensión Sem37 ID: 390110, hasta 31.10.2023
MMR Sem38: Se actualiza BD aumento dotación Sem37.</t>
  </si>
  <si>
    <t xml:space="preserve">GSSO0414</t>
  </si>
  <si>
    <t xml:space="preserve">Eduardo Fernandez</t>
  </si>
  <si>
    <t xml:space="preserve">e.fernandez@masblue.cl</t>
  </si>
  <si>
    <t xml:space="preserve">Sem 26: Se realiza primer contacto, aun no presentan primera revisión C.A. (proxima reunión 03.07.2023)
Sem 28: Se envia documentación y cartas conductuales al Sr Eduardo merubia para ingreso SIMIN. Seguimiento en Sem 29.
Sem 30: Se ingresa a SIMIN ID: 384339</t>
  </si>
  <si>
    <t xml:space="preserve">Sem 30: Se ingresa a SIMIN ID: 383444</t>
  </si>
  <si>
    <t xml:space="preserve">GRAMAQ</t>
  </si>
  <si>
    <t xml:space="preserve">MMR: En Sem 32 se realiza revisión 2 y 3, quedando en un 93% de avance.
MMR: En Sem 34 se actualiza status con ingreso realizado en Sem 33, ID: 386397</t>
  </si>
  <si>
    <t xml:space="preserve">MMR: En Sem 32 se realiza revisión 2 y 3, quedando en un 93% de avance.
MMR: En Sem 34 se actualiza status con ingreso realizado en Sem 33, ID: 386397
Se realiza ciere en SIMIN ID: 393403</t>
  </si>
  <si>
    <t xml:space="preserve">LP Producciones</t>
  </si>
  <si>
    <t xml:space="preserve">B20079</t>
  </si>
  <si>
    <t xml:space="preserve">Actividades Mes de la Mineria</t>
  </si>
  <si>
    <t xml:space="preserve">Claudia Cortez</t>
  </si>
  <si>
    <t xml:space="preserve">Gunter Ziller</t>
  </si>
  <si>
    <t xml:space="preserve">gziller@lineal.cl</t>
  </si>
  <si>
    <t xml:space="preserve">MMR: En Sem 32 ingresado a SIMIN ID: 386035
MMR: En Sem 38 se ingresa Termino de Actividades ID: 391004
</t>
  </si>
  <si>
    <t xml:space="preserve">VPEO0408</t>
  </si>
  <si>
    <t xml:space="preserve">MMR: En Sem 34 se realiza Rev. 1 con un 43% avance.
MMR: EN Sem 35 se realiza ingreso SIMIN ID: 389127</t>
  </si>
  <si>
    <t xml:space="preserve">SKYCATH</t>
  </si>
  <si>
    <t xml:space="preserve">OS B19303 </t>
  </si>
  <si>
    <t xml:space="preserve">Diego Claro</t>
  </si>
  <si>
    <t xml:space="preserve">9 8621 1800</t>
  </si>
  <si>
    <t xml:space="preserve">dclaro@skycatch.com</t>
  </si>
  <si>
    <t xml:space="preserve">YS: En sem 41 se realia reunión de inicio de C.A.</t>
  </si>
  <si>
    <t xml:space="preserve">- multiple -</t>
  </si>
  <si>
    <t xml:space="preserve">EN PROCESO</t>
  </si>
  <si>
    <t xml:space="preserve">En Proceso</t>
  </si>
  <si>
    <t xml:space="preserve">Data</t>
  </si>
  <si>
    <t xml:space="preserve">Cuenta de ESED Subcontrato u OS</t>
  </si>
  <si>
    <t xml:space="preserve">Suma de Dotación</t>
  </si>
  <si>
    <t xml:space="preserve">CERRADO</t>
  </si>
  <si>
    <t xml:space="preserve">VENCIDA</t>
  </si>
  <si>
    <t xml:space="preserve">Ingresado</t>
  </si>
  <si>
    <t xml:space="preserve">(empty)</t>
  </si>
  <si>
    <t xml:space="preserve">- all -</t>
  </si>
  <si>
    <t xml:space="preserve">Contrato Finalizado</t>
  </si>
  <si>
    <t xml:space="preserve">Contrato En Curso</t>
  </si>
  <si>
    <t xml:space="preserve">Cuenta de Nombre de Empresa con Contrato Principal </t>
  </si>
  <si>
    <t xml:space="preserve">VIGENTE</t>
  </si>
  <si>
    <t xml:space="preserve">En Revisión</t>
  </si>
  <si>
    <t xml:space="preserve">Aprobado</t>
  </si>
  <si>
    <t xml:space="preserve">VPM</t>
  </si>
  <si>
    <t xml:space="preserve">VPP</t>
  </si>
  <si>
    <t xml:space="preserve">VPEO</t>
  </si>
  <si>
    <t xml:space="preserve">VPProyCord</t>
  </si>
  <si>
    <t xml:space="preserve">VPProyPuerto</t>
  </si>
  <si>
    <t xml:space="preserve">Vigente</t>
  </si>
  <si>
    <t xml:space="preserve">Cerrado</t>
  </si>
  <si>
    <t xml:space="preserve">Por Extender o Cerrar</t>
  </si>
  <si>
    <t xml:space="preserve">Vencida</t>
  </si>
  <si>
    <t xml:space="preserve">En Curso</t>
  </si>
  <si>
    <t xml:space="preserve">Ctto u OS Finalizado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</si>
</sst>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-* #,##0.00_-;\-* #,##0.00_-;_-* \-??_-;_-@_-"/>
    <numFmt numFmtId="166" formatCode="m/d/yyyy"/>
    <numFmt numFmtId="167" formatCode="dd/mm/yy;@"/>
    <numFmt numFmtId="168" formatCode="0;[RED]0"/>
    <numFmt numFmtId="169" formatCode="General"/>
    <numFmt numFmtId="170" formatCode="0_ ;[RED]\-0\ "/>
    <numFmt numFmtId="171" formatCode="0"/>
    <numFmt numFmtId="172" formatCode="dd\-mm\-yyyy;@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8"/>
      <color rgb="FFFFFFFF"/>
      <name val="Calibri"/>
      <family val="2"/>
      <charset val="1"/>
    </font>
    <font>
      <sz val="10"/>
      <name val="Calibri"/>
      <family val="2"/>
      <charset val="1"/>
    </font>
    <font>
      <sz val="10"/>
      <color rgb="FFFFFFFF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  <font>
      <u val="single"/>
      <sz val="10"/>
      <color rgb="FF0563C1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9"/>
      <color rgb="FF000000"/>
      <name val="Calibri"/>
      <family val="2"/>
      <charset val="1"/>
    </font>
    <font>
      <u val="single"/>
      <sz val="10"/>
      <name val="Calibri"/>
      <family val="2"/>
      <charset val="1"/>
    </font>
    <font>
      <sz val="10"/>
      <color rgb="FF404040"/>
      <name val="Calibri"/>
      <family val="2"/>
      <charset val="1"/>
    </font>
    <font>
      <sz val="9"/>
      <name val="Calibri"/>
      <family val="2"/>
      <charset val="1"/>
    </font>
    <font>
      <sz val="10"/>
      <color rgb="FF323130"/>
      <name val="Segoe UI"/>
      <family val="2"/>
      <charset val="1"/>
    </font>
    <font>
      <sz val="9"/>
      <color rgb="FF000000"/>
      <name val="Tahoma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AE3F3"/>
        <bgColor rgb="FFC6EFCE"/>
      </patternFill>
    </fill>
    <fill>
      <patternFill patternType="solid">
        <fgColor rgb="FFFBE5D6"/>
        <bgColor rgb="FFFFEB9C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BE5D6"/>
      </patternFill>
    </fill>
    <fill>
      <patternFill patternType="solid">
        <fgColor rgb="FF00B050"/>
        <bgColor rgb="FF33CCCC"/>
      </patternFill>
    </fill>
    <fill>
      <patternFill patternType="solid">
        <fgColor rgb="FF548235"/>
        <bgColor rgb="FF808080"/>
      </patternFill>
    </fill>
    <fill>
      <patternFill patternType="solid">
        <fgColor rgb="FF0070C0"/>
        <bgColor rgb="FF0563C1"/>
      </patternFill>
    </fill>
    <fill>
      <patternFill patternType="solid">
        <fgColor rgb="FF4472C4"/>
        <bgColor rgb="FF2E75B6"/>
      </patternFill>
    </fill>
    <fill>
      <patternFill patternType="solid">
        <fgColor rgb="FF2E75B6"/>
        <bgColor rgb="FF4472C4"/>
      </patternFill>
    </fill>
    <fill>
      <patternFill patternType="solid">
        <fgColor rgb="FFFFFF00"/>
        <bgColor rgb="FFFFFF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medium"/>
      <diagonal/>
    </border>
  </borders>
  <cellStyleXfs count="123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</cellStyleXfs>
  <cellXfs count="2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1" xfId="12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" xfId="12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9" borderId="1" xfId="1232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8" borderId="1" xfId="1232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5" fillId="1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1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1" fillId="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8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1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2" fillId="0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11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1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8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11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6" fontId="11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1" fillId="0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70" fontId="1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0" fontId="11" fillId="0" borderId="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0" fillId="0" borderId="1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6" fontId="10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0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12" fillId="0" borderId="1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8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0" fillId="0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0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71" fontId="0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1" fillId="0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6" fontId="11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1" fillId="0" borderId="1" xfId="0" applyFont="true" applyBorder="true" applyAlignment="true" applyProtection="true">
      <alignment horizontal="justify" vertical="center" textRotation="0" wrapText="true" indent="0" shrinkToFit="false"/>
      <protection locked="false" hidden="false"/>
    </xf>
    <xf numFmtId="171" fontId="11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1" xfId="0" applyFont="false" applyBorder="true" applyAlignment="true" applyProtection="true">
      <alignment horizontal="left" vertical="center" textRotation="0" wrapText="true" indent="0" shrinkToFit="false"/>
      <protection locked="false" hidden="false"/>
    </xf>
    <xf numFmtId="171" fontId="11" fillId="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1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0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0" fillId="0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5" fillId="0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10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8" fillId="0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8" fillId="0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0" fillId="0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0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8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8" fillId="0" borderId="1" xfId="0" applyFont="true" applyBorder="true" applyAlignment="true" applyProtection="true">
      <alignment horizontal="justify" vertical="center" textRotation="0" wrapText="true" indent="0" shrinkToFit="false"/>
      <protection locked="false" hidden="false"/>
    </xf>
    <xf numFmtId="166" fontId="0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11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0" fillId="5" borderId="1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5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0" fillId="5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1" fillId="11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11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11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1" fillId="11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8" fillId="11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1" fillId="11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2" fillId="11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1" fillId="11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7" fontId="11" fillId="11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1" fillId="11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11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11" borderId="1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11" borderId="1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1" fillId="11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70" fontId="11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11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1" borderId="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11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1" fillId="0" borderId="0" xfId="0" applyFont="true" applyBorder="false" applyAlignment="true" applyProtection="true">
      <alignment horizontal="left" vertical="center" textRotation="0" wrapText="true" indent="0" shrinkToFit="false"/>
      <protection locked="false" hidden="false"/>
    </xf>
    <xf numFmtId="166" fontId="11" fillId="11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11" fillId="11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8" fillId="11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0" fillId="11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0" fillId="11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11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11" borderId="1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11" borderId="1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1" fillId="5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11" fillId="11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8" fillId="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2" fontId="11" fillId="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0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8" fillId="11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2" fontId="11" fillId="11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11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11" borderId="1" xfId="0" applyFont="fals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14" fillId="11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8" fontId="8" fillId="11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1" fillId="11" borderId="1" xfId="0" applyFont="true" applyBorder="true" applyAlignment="true" applyProtection="true">
      <alignment horizontal="justify" vertical="center" textRotation="0" wrapText="true" indent="0" shrinkToFit="false"/>
      <protection locked="false" hidden="false"/>
    </xf>
    <xf numFmtId="171" fontId="0" fillId="11" borderId="1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72" fontId="11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0" fillId="0" borderId="1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5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0" fontId="11" fillId="5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5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5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1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11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11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11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11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0" fillId="5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5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5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5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5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1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8" fillId="5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2" fillId="5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11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1" fillId="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11" fillId="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0" fillId="5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1" fillId="5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1" fillId="5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5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5" borderId="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11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1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1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71" fontId="0" fillId="5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3" fillId="0" borderId="1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7" fontId="8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4" fillId="11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11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11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5" borderId="1" xfId="0" applyFont="true" applyBorder="true" applyAlignment="true" applyProtection="true">
      <alignment horizontal="center" vertical="center" textRotation="0" wrapText="true" indent="0" shrinkToFit="false" readingOrder="1"/>
      <protection locked="false" hidden="false"/>
    </xf>
    <xf numFmtId="166" fontId="0" fillId="0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8" fillId="11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1" xfId="0" applyFont="true" applyBorder="true" applyAlignment="true" applyProtection="true">
      <alignment horizontal="justify" vertical="center" textRotation="0" wrapText="true" indent="0" shrinkToFit="false"/>
      <protection locked="false" hidden="false"/>
    </xf>
    <xf numFmtId="166" fontId="0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4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6" fillId="0" borderId="1" xfId="0" applyFont="true" applyBorder="true" applyAlignment="true" applyProtection="true">
      <alignment horizontal="center" vertical="center" textRotation="0" wrapText="true" indent="0" shrinkToFit="false" readingOrder="1"/>
      <protection locked="false" hidden="false"/>
    </xf>
    <xf numFmtId="164" fontId="16" fillId="0" borderId="1" xfId="0" applyFont="true" applyBorder="true" applyAlignment="true" applyProtection="true">
      <alignment horizontal="left" vertical="center" textRotation="0" wrapText="true" indent="0" shrinkToFit="false" readingOrder="1"/>
      <protection locked="false" hidden="false"/>
    </xf>
    <xf numFmtId="164" fontId="17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7" fillId="11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7" fontId="10" fillId="11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11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0" fillId="11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1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11" fillId="0" borderId="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11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71" fontId="11" fillId="11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11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11" fillId="11" borderId="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6" fontId="11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1" fillId="5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7" fontId="8" fillId="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11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5" borderId="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1" fillId="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11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11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11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11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11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12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12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12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1226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1226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1229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8" xfId="1229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12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1226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1229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1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Énfasis1 2" xfId="21"/>
    <cellStyle name="20% - Énfasis2 2" xfId="22"/>
    <cellStyle name="Millares 2" xfId="23"/>
    <cellStyle name="Millares 2 10" xfId="24"/>
    <cellStyle name="Millares 2 10 2" xfId="25"/>
    <cellStyle name="Millares 2 10 2 2" xfId="26"/>
    <cellStyle name="Millares 2 10 3" xfId="27"/>
    <cellStyle name="Millares 2 11" xfId="28"/>
    <cellStyle name="Millares 2 11 2" xfId="29"/>
    <cellStyle name="Millares 2 12" xfId="30"/>
    <cellStyle name="Millares 2 2" xfId="31"/>
    <cellStyle name="Millares 2 2 10" xfId="32"/>
    <cellStyle name="Millares 2 2 10 2" xfId="33"/>
    <cellStyle name="Millares 2 2 11" xfId="34"/>
    <cellStyle name="Millares 2 2 2" xfId="35"/>
    <cellStyle name="Millares 2 2 2 2" xfId="36"/>
    <cellStyle name="Millares 2 2 2 2 2" xfId="37"/>
    <cellStyle name="Millares 2 2 2 2 2 2" xfId="38"/>
    <cellStyle name="Millares 2 2 2 2 2 2 2" xfId="39"/>
    <cellStyle name="Millares 2 2 2 2 2 2 2 2" xfId="40"/>
    <cellStyle name="Millares 2 2 2 2 2 2 2 2 2" xfId="41"/>
    <cellStyle name="Millares 2 2 2 2 2 2 2 3" xfId="42"/>
    <cellStyle name="Millares 2 2 2 2 2 2 2 3 2" xfId="43"/>
    <cellStyle name="Millares 2 2 2 2 2 2 2 4" xfId="44"/>
    <cellStyle name="Millares 2 2 2 2 2 2 3" xfId="45"/>
    <cellStyle name="Millares 2 2 2 2 2 2 3 2" xfId="46"/>
    <cellStyle name="Millares 2 2 2 2 2 2 3 2 2" xfId="47"/>
    <cellStyle name="Millares 2 2 2 2 2 2 3 3" xfId="48"/>
    <cellStyle name="Millares 2 2 2 2 2 2 3 3 2" xfId="49"/>
    <cellStyle name="Millares 2 2 2 2 2 2 3 4" xfId="50"/>
    <cellStyle name="Millares 2 2 2 2 2 2 4" xfId="51"/>
    <cellStyle name="Millares 2 2 2 2 2 2 4 2" xfId="52"/>
    <cellStyle name="Millares 2 2 2 2 2 2 4 2 2" xfId="53"/>
    <cellStyle name="Millares 2 2 2 2 2 2 4 3" xfId="54"/>
    <cellStyle name="Millares 2 2 2 2 2 2 5" xfId="55"/>
    <cellStyle name="Millares 2 2 2 2 2 2 5 2" xfId="56"/>
    <cellStyle name="Millares 2 2 2 2 2 2 6" xfId="57"/>
    <cellStyle name="Millares 2 2 2 2 2 3" xfId="58"/>
    <cellStyle name="Millares 2 2 2 2 2 3 2" xfId="59"/>
    <cellStyle name="Millares 2 2 2 2 2 3 2 2" xfId="60"/>
    <cellStyle name="Millares 2 2 2 2 2 3 3" xfId="61"/>
    <cellStyle name="Millares 2 2 2 2 2 3 3 2" xfId="62"/>
    <cellStyle name="Millares 2 2 2 2 2 3 4" xfId="63"/>
    <cellStyle name="Millares 2 2 2 2 2 4" xfId="64"/>
    <cellStyle name="Millares 2 2 2 2 2 4 2" xfId="65"/>
    <cellStyle name="Millares 2 2 2 2 2 4 2 2" xfId="66"/>
    <cellStyle name="Millares 2 2 2 2 2 4 3" xfId="67"/>
    <cellStyle name="Millares 2 2 2 2 2 4 3 2" xfId="68"/>
    <cellStyle name="Millares 2 2 2 2 2 4 4" xfId="69"/>
    <cellStyle name="Millares 2 2 2 2 2 5" xfId="70"/>
    <cellStyle name="Millares 2 2 2 2 2 5 2" xfId="71"/>
    <cellStyle name="Millares 2 2 2 2 2 5 2 2" xfId="72"/>
    <cellStyle name="Millares 2 2 2 2 2 5 3" xfId="73"/>
    <cellStyle name="Millares 2 2 2 2 2 6" xfId="74"/>
    <cellStyle name="Millares 2 2 2 2 2 6 2" xfId="75"/>
    <cellStyle name="Millares 2 2 2 2 2 7" xfId="76"/>
    <cellStyle name="Millares 2 2 2 2 3" xfId="77"/>
    <cellStyle name="Millares 2 2 2 2 3 2" xfId="78"/>
    <cellStyle name="Millares 2 2 2 2 3 2 2" xfId="79"/>
    <cellStyle name="Millares 2 2 2 2 3 2 2 2" xfId="80"/>
    <cellStyle name="Millares 2 2 2 2 3 2 3" xfId="81"/>
    <cellStyle name="Millares 2 2 2 2 3 2 3 2" xfId="82"/>
    <cellStyle name="Millares 2 2 2 2 3 2 4" xfId="83"/>
    <cellStyle name="Millares 2 2 2 2 3 3" xfId="84"/>
    <cellStyle name="Millares 2 2 2 2 3 3 2" xfId="85"/>
    <cellStyle name="Millares 2 2 2 2 3 3 2 2" xfId="86"/>
    <cellStyle name="Millares 2 2 2 2 3 3 3" xfId="87"/>
    <cellStyle name="Millares 2 2 2 2 3 3 3 2" xfId="88"/>
    <cellStyle name="Millares 2 2 2 2 3 3 4" xfId="89"/>
    <cellStyle name="Millares 2 2 2 2 3 4" xfId="90"/>
    <cellStyle name="Millares 2 2 2 2 3 4 2" xfId="91"/>
    <cellStyle name="Millares 2 2 2 2 3 4 2 2" xfId="92"/>
    <cellStyle name="Millares 2 2 2 2 3 4 3" xfId="93"/>
    <cellStyle name="Millares 2 2 2 2 3 5" xfId="94"/>
    <cellStyle name="Millares 2 2 2 2 3 5 2" xfId="95"/>
    <cellStyle name="Millares 2 2 2 2 3 6" xfId="96"/>
    <cellStyle name="Millares 2 2 2 2 4" xfId="97"/>
    <cellStyle name="Millares 2 2 2 2 4 2" xfId="98"/>
    <cellStyle name="Millares 2 2 2 2 4 2 2" xfId="99"/>
    <cellStyle name="Millares 2 2 2 2 4 3" xfId="100"/>
    <cellStyle name="Millares 2 2 2 2 4 3 2" xfId="101"/>
    <cellStyle name="Millares 2 2 2 2 4 4" xfId="102"/>
    <cellStyle name="Millares 2 2 2 2 5" xfId="103"/>
    <cellStyle name="Millares 2 2 2 2 5 2" xfId="104"/>
    <cellStyle name="Millares 2 2 2 2 5 2 2" xfId="105"/>
    <cellStyle name="Millares 2 2 2 2 5 3" xfId="106"/>
    <cellStyle name="Millares 2 2 2 2 5 3 2" xfId="107"/>
    <cellStyle name="Millares 2 2 2 2 5 4" xfId="108"/>
    <cellStyle name="Millares 2 2 2 2 6" xfId="109"/>
    <cellStyle name="Millares 2 2 2 2 6 2" xfId="110"/>
    <cellStyle name="Millares 2 2 2 2 6 2 2" xfId="111"/>
    <cellStyle name="Millares 2 2 2 2 6 3" xfId="112"/>
    <cellStyle name="Millares 2 2 2 2 7" xfId="113"/>
    <cellStyle name="Millares 2 2 2 2 7 2" xfId="114"/>
    <cellStyle name="Millares 2 2 2 2 8" xfId="115"/>
    <cellStyle name="Millares 2 2 2 3" xfId="116"/>
    <cellStyle name="Millares 2 2 2 3 2" xfId="117"/>
    <cellStyle name="Millares 2 2 2 3 2 2" xfId="118"/>
    <cellStyle name="Millares 2 2 2 3 2 2 2" xfId="119"/>
    <cellStyle name="Millares 2 2 2 3 2 2 2 2" xfId="120"/>
    <cellStyle name="Millares 2 2 2 3 2 2 3" xfId="121"/>
    <cellStyle name="Millares 2 2 2 3 2 2 3 2" xfId="122"/>
    <cellStyle name="Millares 2 2 2 3 2 2 4" xfId="123"/>
    <cellStyle name="Millares 2 2 2 3 2 3" xfId="124"/>
    <cellStyle name="Millares 2 2 2 3 2 3 2" xfId="125"/>
    <cellStyle name="Millares 2 2 2 3 2 3 2 2" xfId="126"/>
    <cellStyle name="Millares 2 2 2 3 2 3 3" xfId="127"/>
    <cellStyle name="Millares 2 2 2 3 2 3 3 2" xfId="128"/>
    <cellStyle name="Millares 2 2 2 3 2 3 4" xfId="129"/>
    <cellStyle name="Millares 2 2 2 3 2 4" xfId="130"/>
    <cellStyle name="Millares 2 2 2 3 2 4 2" xfId="131"/>
    <cellStyle name="Millares 2 2 2 3 2 4 2 2" xfId="132"/>
    <cellStyle name="Millares 2 2 2 3 2 4 3" xfId="133"/>
    <cellStyle name="Millares 2 2 2 3 2 5" xfId="134"/>
    <cellStyle name="Millares 2 2 2 3 2 5 2" xfId="135"/>
    <cellStyle name="Millares 2 2 2 3 2 6" xfId="136"/>
    <cellStyle name="Millares 2 2 2 3 3" xfId="137"/>
    <cellStyle name="Millares 2 2 2 3 3 2" xfId="138"/>
    <cellStyle name="Millares 2 2 2 3 3 2 2" xfId="139"/>
    <cellStyle name="Millares 2 2 2 3 3 3" xfId="140"/>
    <cellStyle name="Millares 2 2 2 3 3 3 2" xfId="141"/>
    <cellStyle name="Millares 2 2 2 3 3 4" xfId="142"/>
    <cellStyle name="Millares 2 2 2 3 4" xfId="143"/>
    <cellStyle name="Millares 2 2 2 3 4 2" xfId="144"/>
    <cellStyle name="Millares 2 2 2 3 4 2 2" xfId="145"/>
    <cellStyle name="Millares 2 2 2 3 4 3" xfId="146"/>
    <cellStyle name="Millares 2 2 2 3 4 3 2" xfId="147"/>
    <cellStyle name="Millares 2 2 2 3 4 4" xfId="148"/>
    <cellStyle name="Millares 2 2 2 3 5" xfId="149"/>
    <cellStyle name="Millares 2 2 2 3 5 2" xfId="150"/>
    <cellStyle name="Millares 2 2 2 3 5 2 2" xfId="151"/>
    <cellStyle name="Millares 2 2 2 3 5 3" xfId="152"/>
    <cellStyle name="Millares 2 2 2 3 6" xfId="153"/>
    <cellStyle name="Millares 2 2 2 3 6 2" xfId="154"/>
    <cellStyle name="Millares 2 2 2 3 7" xfId="155"/>
    <cellStyle name="Millares 2 2 2 4" xfId="156"/>
    <cellStyle name="Millares 2 2 2 4 2" xfId="157"/>
    <cellStyle name="Millares 2 2 2 4 2 2" xfId="158"/>
    <cellStyle name="Millares 2 2 2 4 2 2 2" xfId="159"/>
    <cellStyle name="Millares 2 2 2 4 2 3" xfId="160"/>
    <cellStyle name="Millares 2 2 2 4 2 3 2" xfId="161"/>
    <cellStyle name="Millares 2 2 2 4 2 4" xfId="162"/>
    <cellStyle name="Millares 2 2 2 4 3" xfId="163"/>
    <cellStyle name="Millares 2 2 2 4 3 2" xfId="164"/>
    <cellStyle name="Millares 2 2 2 4 3 2 2" xfId="165"/>
    <cellStyle name="Millares 2 2 2 4 3 3" xfId="166"/>
    <cellStyle name="Millares 2 2 2 4 3 3 2" xfId="167"/>
    <cellStyle name="Millares 2 2 2 4 3 4" xfId="168"/>
    <cellStyle name="Millares 2 2 2 4 4" xfId="169"/>
    <cellStyle name="Millares 2 2 2 4 4 2" xfId="170"/>
    <cellStyle name="Millares 2 2 2 4 4 2 2" xfId="171"/>
    <cellStyle name="Millares 2 2 2 4 4 3" xfId="172"/>
    <cellStyle name="Millares 2 2 2 4 5" xfId="173"/>
    <cellStyle name="Millares 2 2 2 4 5 2" xfId="174"/>
    <cellStyle name="Millares 2 2 2 4 6" xfId="175"/>
    <cellStyle name="Millares 2 2 2 5" xfId="176"/>
    <cellStyle name="Millares 2 2 2 5 2" xfId="177"/>
    <cellStyle name="Millares 2 2 2 5 2 2" xfId="178"/>
    <cellStyle name="Millares 2 2 2 5 3" xfId="179"/>
    <cellStyle name="Millares 2 2 2 5 3 2" xfId="180"/>
    <cellStyle name="Millares 2 2 2 5 4" xfId="181"/>
    <cellStyle name="Millares 2 2 2 6" xfId="182"/>
    <cellStyle name="Millares 2 2 2 6 2" xfId="183"/>
    <cellStyle name="Millares 2 2 2 6 2 2" xfId="184"/>
    <cellStyle name="Millares 2 2 2 6 3" xfId="185"/>
    <cellStyle name="Millares 2 2 2 6 3 2" xfId="186"/>
    <cellStyle name="Millares 2 2 2 6 4" xfId="187"/>
    <cellStyle name="Millares 2 2 2 7" xfId="188"/>
    <cellStyle name="Millares 2 2 2 7 2" xfId="189"/>
    <cellStyle name="Millares 2 2 2 7 2 2" xfId="190"/>
    <cellStyle name="Millares 2 2 2 7 3" xfId="191"/>
    <cellStyle name="Millares 2 2 2 8" xfId="192"/>
    <cellStyle name="Millares 2 2 2 8 2" xfId="193"/>
    <cellStyle name="Millares 2 2 2 9" xfId="194"/>
    <cellStyle name="Millares 2 2 3" xfId="195"/>
    <cellStyle name="Millares 2 2 3 2" xfId="196"/>
    <cellStyle name="Millares 2 2 3 2 2" xfId="197"/>
    <cellStyle name="Millares 2 2 3 2 2 2" xfId="198"/>
    <cellStyle name="Millares 2 2 3 2 2 2 2" xfId="199"/>
    <cellStyle name="Millares 2 2 3 2 2 2 2 2" xfId="200"/>
    <cellStyle name="Millares 2 2 3 2 2 2 3" xfId="201"/>
    <cellStyle name="Millares 2 2 3 2 2 2 3 2" xfId="202"/>
    <cellStyle name="Millares 2 2 3 2 2 2 4" xfId="203"/>
    <cellStyle name="Millares 2 2 3 2 2 3" xfId="204"/>
    <cellStyle name="Millares 2 2 3 2 2 3 2" xfId="205"/>
    <cellStyle name="Millares 2 2 3 2 2 3 2 2" xfId="206"/>
    <cellStyle name="Millares 2 2 3 2 2 3 3" xfId="207"/>
    <cellStyle name="Millares 2 2 3 2 2 3 3 2" xfId="208"/>
    <cellStyle name="Millares 2 2 3 2 2 3 4" xfId="209"/>
    <cellStyle name="Millares 2 2 3 2 2 4" xfId="210"/>
    <cellStyle name="Millares 2 2 3 2 2 4 2" xfId="211"/>
    <cellStyle name="Millares 2 2 3 2 2 4 2 2" xfId="212"/>
    <cellStyle name="Millares 2 2 3 2 2 4 3" xfId="213"/>
    <cellStyle name="Millares 2 2 3 2 2 5" xfId="214"/>
    <cellStyle name="Millares 2 2 3 2 2 5 2" xfId="215"/>
    <cellStyle name="Millares 2 2 3 2 2 6" xfId="216"/>
    <cellStyle name="Millares 2 2 3 2 3" xfId="217"/>
    <cellStyle name="Millares 2 2 3 2 3 2" xfId="218"/>
    <cellStyle name="Millares 2 2 3 2 3 2 2" xfId="219"/>
    <cellStyle name="Millares 2 2 3 2 3 3" xfId="220"/>
    <cellStyle name="Millares 2 2 3 2 3 3 2" xfId="221"/>
    <cellStyle name="Millares 2 2 3 2 3 4" xfId="222"/>
    <cellStyle name="Millares 2 2 3 2 4" xfId="223"/>
    <cellStyle name="Millares 2 2 3 2 4 2" xfId="224"/>
    <cellStyle name="Millares 2 2 3 2 4 2 2" xfId="225"/>
    <cellStyle name="Millares 2 2 3 2 4 3" xfId="226"/>
    <cellStyle name="Millares 2 2 3 2 4 3 2" xfId="227"/>
    <cellStyle name="Millares 2 2 3 2 4 4" xfId="228"/>
    <cellStyle name="Millares 2 2 3 2 5" xfId="229"/>
    <cellStyle name="Millares 2 2 3 2 5 2" xfId="230"/>
    <cellStyle name="Millares 2 2 3 2 5 2 2" xfId="231"/>
    <cellStyle name="Millares 2 2 3 2 5 3" xfId="232"/>
    <cellStyle name="Millares 2 2 3 2 6" xfId="233"/>
    <cellStyle name="Millares 2 2 3 2 6 2" xfId="234"/>
    <cellStyle name="Millares 2 2 3 2 7" xfId="235"/>
    <cellStyle name="Millares 2 2 3 3" xfId="236"/>
    <cellStyle name="Millares 2 2 3 3 2" xfId="237"/>
    <cellStyle name="Millares 2 2 3 3 2 2" xfId="238"/>
    <cellStyle name="Millares 2 2 3 3 2 2 2" xfId="239"/>
    <cellStyle name="Millares 2 2 3 3 2 3" xfId="240"/>
    <cellStyle name="Millares 2 2 3 3 2 3 2" xfId="241"/>
    <cellStyle name="Millares 2 2 3 3 2 4" xfId="242"/>
    <cellStyle name="Millares 2 2 3 3 3" xfId="243"/>
    <cellStyle name="Millares 2 2 3 3 3 2" xfId="244"/>
    <cellStyle name="Millares 2 2 3 3 3 2 2" xfId="245"/>
    <cellStyle name="Millares 2 2 3 3 3 3" xfId="246"/>
    <cellStyle name="Millares 2 2 3 3 3 3 2" xfId="247"/>
    <cellStyle name="Millares 2 2 3 3 3 4" xfId="248"/>
    <cellStyle name="Millares 2 2 3 3 4" xfId="249"/>
    <cellStyle name="Millares 2 2 3 3 4 2" xfId="250"/>
    <cellStyle name="Millares 2 2 3 3 4 2 2" xfId="251"/>
    <cellStyle name="Millares 2 2 3 3 4 3" xfId="252"/>
    <cellStyle name="Millares 2 2 3 3 5" xfId="253"/>
    <cellStyle name="Millares 2 2 3 3 5 2" xfId="254"/>
    <cellStyle name="Millares 2 2 3 3 6" xfId="255"/>
    <cellStyle name="Millares 2 2 3 4" xfId="256"/>
    <cellStyle name="Millares 2 2 3 4 2" xfId="257"/>
    <cellStyle name="Millares 2 2 3 4 2 2" xfId="258"/>
    <cellStyle name="Millares 2 2 3 4 3" xfId="259"/>
    <cellStyle name="Millares 2 2 3 4 3 2" xfId="260"/>
    <cellStyle name="Millares 2 2 3 4 4" xfId="261"/>
    <cellStyle name="Millares 2 2 3 5" xfId="262"/>
    <cellStyle name="Millares 2 2 3 5 2" xfId="263"/>
    <cellStyle name="Millares 2 2 3 5 2 2" xfId="264"/>
    <cellStyle name="Millares 2 2 3 5 3" xfId="265"/>
    <cellStyle name="Millares 2 2 3 5 3 2" xfId="266"/>
    <cellStyle name="Millares 2 2 3 5 4" xfId="267"/>
    <cellStyle name="Millares 2 2 3 6" xfId="268"/>
    <cellStyle name="Millares 2 2 3 6 2" xfId="269"/>
    <cellStyle name="Millares 2 2 3 6 2 2" xfId="270"/>
    <cellStyle name="Millares 2 2 3 6 3" xfId="271"/>
    <cellStyle name="Millares 2 2 3 7" xfId="272"/>
    <cellStyle name="Millares 2 2 3 7 2" xfId="273"/>
    <cellStyle name="Millares 2 2 3 8" xfId="274"/>
    <cellStyle name="Millares 2 2 4" xfId="275"/>
    <cellStyle name="Millares 2 2 4 2" xfId="276"/>
    <cellStyle name="Millares 2 2 4 2 2" xfId="277"/>
    <cellStyle name="Millares 2 2 4 2 2 2" xfId="278"/>
    <cellStyle name="Millares 2 2 4 2 2 2 2" xfId="279"/>
    <cellStyle name="Millares 2 2 4 2 2 2 2 2" xfId="280"/>
    <cellStyle name="Millares 2 2 4 2 2 2 3" xfId="281"/>
    <cellStyle name="Millares 2 2 4 2 2 2 3 2" xfId="282"/>
    <cellStyle name="Millares 2 2 4 2 2 2 4" xfId="283"/>
    <cellStyle name="Millares 2 2 4 2 2 3" xfId="284"/>
    <cellStyle name="Millares 2 2 4 2 2 3 2" xfId="285"/>
    <cellStyle name="Millares 2 2 4 2 2 3 2 2" xfId="286"/>
    <cellStyle name="Millares 2 2 4 2 2 3 3" xfId="287"/>
    <cellStyle name="Millares 2 2 4 2 2 3 3 2" xfId="288"/>
    <cellStyle name="Millares 2 2 4 2 2 3 4" xfId="289"/>
    <cellStyle name="Millares 2 2 4 2 2 4" xfId="290"/>
    <cellStyle name="Millares 2 2 4 2 2 4 2" xfId="291"/>
    <cellStyle name="Millares 2 2 4 2 2 4 2 2" xfId="292"/>
    <cellStyle name="Millares 2 2 4 2 2 4 3" xfId="293"/>
    <cellStyle name="Millares 2 2 4 2 2 5" xfId="294"/>
    <cellStyle name="Millares 2 2 4 2 2 5 2" xfId="295"/>
    <cellStyle name="Millares 2 2 4 2 2 6" xfId="296"/>
    <cellStyle name="Millares 2 2 4 2 3" xfId="297"/>
    <cellStyle name="Millares 2 2 4 2 3 2" xfId="298"/>
    <cellStyle name="Millares 2 2 4 2 3 2 2" xfId="299"/>
    <cellStyle name="Millares 2 2 4 2 3 3" xfId="300"/>
    <cellStyle name="Millares 2 2 4 2 3 3 2" xfId="301"/>
    <cellStyle name="Millares 2 2 4 2 3 4" xfId="302"/>
    <cellStyle name="Millares 2 2 4 2 4" xfId="303"/>
    <cellStyle name="Millares 2 2 4 2 4 2" xfId="304"/>
    <cellStyle name="Millares 2 2 4 2 4 2 2" xfId="305"/>
    <cellStyle name="Millares 2 2 4 2 4 3" xfId="306"/>
    <cellStyle name="Millares 2 2 4 2 4 3 2" xfId="307"/>
    <cellStyle name="Millares 2 2 4 2 4 4" xfId="308"/>
    <cellStyle name="Millares 2 2 4 2 5" xfId="309"/>
    <cellStyle name="Millares 2 2 4 2 5 2" xfId="310"/>
    <cellStyle name="Millares 2 2 4 2 5 2 2" xfId="311"/>
    <cellStyle name="Millares 2 2 4 2 5 3" xfId="312"/>
    <cellStyle name="Millares 2 2 4 2 6" xfId="313"/>
    <cellStyle name="Millares 2 2 4 2 6 2" xfId="314"/>
    <cellStyle name="Millares 2 2 4 2 7" xfId="315"/>
    <cellStyle name="Millares 2 2 4 3" xfId="316"/>
    <cellStyle name="Millares 2 2 4 3 2" xfId="317"/>
    <cellStyle name="Millares 2 2 4 3 2 2" xfId="318"/>
    <cellStyle name="Millares 2 2 4 3 2 2 2" xfId="319"/>
    <cellStyle name="Millares 2 2 4 3 2 3" xfId="320"/>
    <cellStyle name="Millares 2 2 4 3 2 3 2" xfId="321"/>
    <cellStyle name="Millares 2 2 4 3 2 4" xfId="322"/>
    <cellStyle name="Millares 2 2 4 3 3" xfId="323"/>
    <cellStyle name="Millares 2 2 4 3 3 2" xfId="324"/>
    <cellStyle name="Millares 2 2 4 3 3 2 2" xfId="325"/>
    <cellStyle name="Millares 2 2 4 3 3 3" xfId="326"/>
    <cellStyle name="Millares 2 2 4 3 3 3 2" xfId="327"/>
    <cellStyle name="Millares 2 2 4 3 3 4" xfId="328"/>
    <cellStyle name="Millares 2 2 4 3 4" xfId="329"/>
    <cellStyle name="Millares 2 2 4 3 4 2" xfId="330"/>
    <cellStyle name="Millares 2 2 4 3 4 2 2" xfId="331"/>
    <cellStyle name="Millares 2 2 4 3 4 3" xfId="332"/>
    <cellStyle name="Millares 2 2 4 3 5" xfId="333"/>
    <cellStyle name="Millares 2 2 4 3 5 2" xfId="334"/>
    <cellStyle name="Millares 2 2 4 3 6" xfId="335"/>
    <cellStyle name="Millares 2 2 4 4" xfId="336"/>
    <cellStyle name="Millares 2 2 4 4 2" xfId="337"/>
    <cellStyle name="Millares 2 2 4 4 2 2" xfId="338"/>
    <cellStyle name="Millares 2 2 4 4 3" xfId="339"/>
    <cellStyle name="Millares 2 2 4 4 3 2" xfId="340"/>
    <cellStyle name="Millares 2 2 4 4 4" xfId="341"/>
    <cellStyle name="Millares 2 2 4 5" xfId="342"/>
    <cellStyle name="Millares 2 2 4 5 2" xfId="343"/>
    <cellStyle name="Millares 2 2 4 5 2 2" xfId="344"/>
    <cellStyle name="Millares 2 2 4 5 3" xfId="345"/>
    <cellStyle name="Millares 2 2 4 5 3 2" xfId="346"/>
    <cellStyle name="Millares 2 2 4 5 4" xfId="347"/>
    <cellStyle name="Millares 2 2 4 6" xfId="348"/>
    <cellStyle name="Millares 2 2 4 6 2" xfId="349"/>
    <cellStyle name="Millares 2 2 4 6 2 2" xfId="350"/>
    <cellStyle name="Millares 2 2 4 6 3" xfId="351"/>
    <cellStyle name="Millares 2 2 4 7" xfId="352"/>
    <cellStyle name="Millares 2 2 4 7 2" xfId="353"/>
    <cellStyle name="Millares 2 2 4 8" xfId="354"/>
    <cellStyle name="Millares 2 2 5" xfId="355"/>
    <cellStyle name="Millares 2 2 5 2" xfId="356"/>
    <cellStyle name="Millares 2 2 5 2 2" xfId="357"/>
    <cellStyle name="Millares 2 2 5 2 2 2" xfId="358"/>
    <cellStyle name="Millares 2 2 5 2 2 2 2" xfId="359"/>
    <cellStyle name="Millares 2 2 5 2 2 3" xfId="360"/>
    <cellStyle name="Millares 2 2 5 2 2 3 2" xfId="361"/>
    <cellStyle name="Millares 2 2 5 2 2 4" xfId="362"/>
    <cellStyle name="Millares 2 2 5 2 3" xfId="363"/>
    <cellStyle name="Millares 2 2 5 2 3 2" xfId="364"/>
    <cellStyle name="Millares 2 2 5 2 3 2 2" xfId="365"/>
    <cellStyle name="Millares 2 2 5 2 3 3" xfId="366"/>
    <cellStyle name="Millares 2 2 5 2 3 3 2" xfId="367"/>
    <cellStyle name="Millares 2 2 5 2 3 4" xfId="368"/>
    <cellStyle name="Millares 2 2 5 2 4" xfId="369"/>
    <cellStyle name="Millares 2 2 5 2 4 2" xfId="370"/>
    <cellStyle name="Millares 2 2 5 2 4 2 2" xfId="371"/>
    <cellStyle name="Millares 2 2 5 2 4 3" xfId="372"/>
    <cellStyle name="Millares 2 2 5 2 5" xfId="373"/>
    <cellStyle name="Millares 2 2 5 2 5 2" xfId="374"/>
    <cellStyle name="Millares 2 2 5 2 6" xfId="375"/>
    <cellStyle name="Millares 2 2 5 3" xfId="376"/>
    <cellStyle name="Millares 2 2 5 3 2" xfId="377"/>
    <cellStyle name="Millares 2 2 5 3 2 2" xfId="378"/>
    <cellStyle name="Millares 2 2 5 3 3" xfId="379"/>
    <cellStyle name="Millares 2 2 5 3 3 2" xfId="380"/>
    <cellStyle name="Millares 2 2 5 3 4" xfId="381"/>
    <cellStyle name="Millares 2 2 5 4" xfId="382"/>
    <cellStyle name="Millares 2 2 5 4 2" xfId="383"/>
    <cellStyle name="Millares 2 2 5 4 2 2" xfId="384"/>
    <cellStyle name="Millares 2 2 5 4 3" xfId="385"/>
    <cellStyle name="Millares 2 2 5 4 3 2" xfId="386"/>
    <cellStyle name="Millares 2 2 5 4 4" xfId="387"/>
    <cellStyle name="Millares 2 2 5 5" xfId="388"/>
    <cellStyle name="Millares 2 2 5 5 2" xfId="389"/>
    <cellStyle name="Millares 2 2 5 5 2 2" xfId="390"/>
    <cellStyle name="Millares 2 2 5 5 3" xfId="391"/>
    <cellStyle name="Millares 2 2 5 6" xfId="392"/>
    <cellStyle name="Millares 2 2 5 6 2" xfId="393"/>
    <cellStyle name="Millares 2 2 5 7" xfId="394"/>
    <cellStyle name="Millares 2 2 6" xfId="395"/>
    <cellStyle name="Millares 2 2 6 2" xfId="396"/>
    <cellStyle name="Millares 2 2 6 2 2" xfId="397"/>
    <cellStyle name="Millares 2 2 6 2 2 2" xfId="398"/>
    <cellStyle name="Millares 2 2 6 2 3" xfId="399"/>
    <cellStyle name="Millares 2 2 6 2 3 2" xfId="400"/>
    <cellStyle name="Millares 2 2 6 2 4" xfId="401"/>
    <cellStyle name="Millares 2 2 6 3" xfId="402"/>
    <cellStyle name="Millares 2 2 6 3 2" xfId="403"/>
    <cellStyle name="Millares 2 2 6 3 2 2" xfId="404"/>
    <cellStyle name="Millares 2 2 6 3 3" xfId="405"/>
    <cellStyle name="Millares 2 2 6 3 3 2" xfId="406"/>
    <cellStyle name="Millares 2 2 6 3 4" xfId="407"/>
    <cellStyle name="Millares 2 2 6 4" xfId="408"/>
    <cellStyle name="Millares 2 2 6 4 2" xfId="409"/>
    <cellStyle name="Millares 2 2 6 4 2 2" xfId="410"/>
    <cellStyle name="Millares 2 2 6 4 3" xfId="411"/>
    <cellStyle name="Millares 2 2 6 5" xfId="412"/>
    <cellStyle name="Millares 2 2 6 5 2" xfId="413"/>
    <cellStyle name="Millares 2 2 6 6" xfId="414"/>
    <cellStyle name="Millares 2 2 7" xfId="415"/>
    <cellStyle name="Millares 2 2 7 2" xfId="416"/>
    <cellStyle name="Millares 2 2 7 2 2" xfId="417"/>
    <cellStyle name="Millares 2 2 7 3" xfId="418"/>
    <cellStyle name="Millares 2 2 7 3 2" xfId="419"/>
    <cellStyle name="Millares 2 2 7 4" xfId="420"/>
    <cellStyle name="Millares 2 2 8" xfId="421"/>
    <cellStyle name="Millares 2 2 8 2" xfId="422"/>
    <cellStyle name="Millares 2 2 8 2 2" xfId="423"/>
    <cellStyle name="Millares 2 2 8 3" xfId="424"/>
    <cellStyle name="Millares 2 2 8 3 2" xfId="425"/>
    <cellStyle name="Millares 2 2 8 4" xfId="426"/>
    <cellStyle name="Millares 2 2 9" xfId="427"/>
    <cellStyle name="Millares 2 2 9 2" xfId="428"/>
    <cellStyle name="Millares 2 2 9 2 2" xfId="429"/>
    <cellStyle name="Millares 2 2 9 3" xfId="430"/>
    <cellStyle name="Millares 2 3" xfId="431"/>
    <cellStyle name="Millares 2 3 2" xfId="432"/>
    <cellStyle name="Millares 2 3 2 2" xfId="433"/>
    <cellStyle name="Millares 2 3 2 2 2" xfId="434"/>
    <cellStyle name="Millares 2 3 2 2 2 2" xfId="435"/>
    <cellStyle name="Millares 2 3 2 2 2 2 2" xfId="436"/>
    <cellStyle name="Millares 2 3 2 2 2 2 2 2" xfId="437"/>
    <cellStyle name="Millares 2 3 2 2 2 2 3" xfId="438"/>
    <cellStyle name="Millares 2 3 2 2 2 2 3 2" xfId="439"/>
    <cellStyle name="Millares 2 3 2 2 2 2 4" xfId="440"/>
    <cellStyle name="Millares 2 3 2 2 2 3" xfId="441"/>
    <cellStyle name="Millares 2 3 2 2 2 3 2" xfId="442"/>
    <cellStyle name="Millares 2 3 2 2 2 3 2 2" xfId="443"/>
    <cellStyle name="Millares 2 3 2 2 2 3 3" xfId="444"/>
    <cellStyle name="Millares 2 3 2 2 2 3 3 2" xfId="445"/>
    <cellStyle name="Millares 2 3 2 2 2 3 4" xfId="446"/>
    <cellStyle name="Millares 2 3 2 2 2 4" xfId="447"/>
    <cellStyle name="Millares 2 3 2 2 2 4 2" xfId="448"/>
    <cellStyle name="Millares 2 3 2 2 2 4 2 2" xfId="449"/>
    <cellStyle name="Millares 2 3 2 2 2 4 3" xfId="450"/>
    <cellStyle name="Millares 2 3 2 2 2 5" xfId="451"/>
    <cellStyle name="Millares 2 3 2 2 2 5 2" xfId="452"/>
    <cellStyle name="Millares 2 3 2 2 2 6" xfId="453"/>
    <cellStyle name="Millares 2 3 2 2 3" xfId="454"/>
    <cellStyle name="Millares 2 3 2 2 3 2" xfId="455"/>
    <cellStyle name="Millares 2 3 2 2 3 2 2" xfId="456"/>
    <cellStyle name="Millares 2 3 2 2 3 3" xfId="457"/>
    <cellStyle name="Millares 2 3 2 2 3 3 2" xfId="458"/>
    <cellStyle name="Millares 2 3 2 2 3 4" xfId="459"/>
    <cellStyle name="Millares 2 3 2 2 4" xfId="460"/>
    <cellStyle name="Millares 2 3 2 2 4 2" xfId="461"/>
    <cellStyle name="Millares 2 3 2 2 4 2 2" xfId="462"/>
    <cellStyle name="Millares 2 3 2 2 4 3" xfId="463"/>
    <cellStyle name="Millares 2 3 2 2 4 3 2" xfId="464"/>
    <cellStyle name="Millares 2 3 2 2 4 4" xfId="465"/>
    <cellStyle name="Millares 2 3 2 2 5" xfId="466"/>
    <cellStyle name="Millares 2 3 2 2 5 2" xfId="467"/>
    <cellStyle name="Millares 2 3 2 2 5 2 2" xfId="468"/>
    <cellStyle name="Millares 2 3 2 2 5 3" xfId="469"/>
    <cellStyle name="Millares 2 3 2 2 6" xfId="470"/>
    <cellStyle name="Millares 2 3 2 2 6 2" xfId="471"/>
    <cellStyle name="Millares 2 3 2 2 7" xfId="472"/>
    <cellStyle name="Millares 2 3 2 3" xfId="473"/>
    <cellStyle name="Millares 2 3 2 3 2" xfId="474"/>
    <cellStyle name="Millares 2 3 2 3 2 2" xfId="475"/>
    <cellStyle name="Millares 2 3 2 3 2 2 2" xfId="476"/>
    <cellStyle name="Millares 2 3 2 3 2 3" xfId="477"/>
    <cellStyle name="Millares 2 3 2 3 2 3 2" xfId="478"/>
    <cellStyle name="Millares 2 3 2 3 2 4" xfId="479"/>
    <cellStyle name="Millares 2 3 2 3 3" xfId="480"/>
    <cellStyle name="Millares 2 3 2 3 3 2" xfId="481"/>
    <cellStyle name="Millares 2 3 2 3 3 2 2" xfId="482"/>
    <cellStyle name="Millares 2 3 2 3 3 3" xfId="483"/>
    <cellStyle name="Millares 2 3 2 3 3 3 2" xfId="484"/>
    <cellStyle name="Millares 2 3 2 3 3 4" xfId="485"/>
    <cellStyle name="Millares 2 3 2 3 4" xfId="486"/>
    <cellStyle name="Millares 2 3 2 3 4 2" xfId="487"/>
    <cellStyle name="Millares 2 3 2 3 4 2 2" xfId="488"/>
    <cellStyle name="Millares 2 3 2 3 4 3" xfId="489"/>
    <cellStyle name="Millares 2 3 2 3 5" xfId="490"/>
    <cellStyle name="Millares 2 3 2 3 5 2" xfId="491"/>
    <cellStyle name="Millares 2 3 2 3 6" xfId="492"/>
    <cellStyle name="Millares 2 3 2 4" xfId="493"/>
    <cellStyle name="Millares 2 3 2 4 2" xfId="494"/>
    <cellStyle name="Millares 2 3 2 4 2 2" xfId="495"/>
    <cellStyle name="Millares 2 3 2 4 3" xfId="496"/>
    <cellStyle name="Millares 2 3 2 4 3 2" xfId="497"/>
    <cellStyle name="Millares 2 3 2 4 4" xfId="498"/>
    <cellStyle name="Millares 2 3 2 5" xfId="499"/>
    <cellStyle name="Millares 2 3 2 5 2" xfId="500"/>
    <cellStyle name="Millares 2 3 2 5 2 2" xfId="501"/>
    <cellStyle name="Millares 2 3 2 5 3" xfId="502"/>
    <cellStyle name="Millares 2 3 2 5 3 2" xfId="503"/>
    <cellStyle name="Millares 2 3 2 5 4" xfId="504"/>
    <cellStyle name="Millares 2 3 2 6" xfId="505"/>
    <cellStyle name="Millares 2 3 2 6 2" xfId="506"/>
    <cellStyle name="Millares 2 3 2 6 2 2" xfId="507"/>
    <cellStyle name="Millares 2 3 2 6 3" xfId="508"/>
    <cellStyle name="Millares 2 3 2 7" xfId="509"/>
    <cellStyle name="Millares 2 3 2 7 2" xfId="510"/>
    <cellStyle name="Millares 2 3 2 8" xfId="511"/>
    <cellStyle name="Millares 2 3 3" xfId="512"/>
    <cellStyle name="Millares 2 3 3 2" xfId="513"/>
    <cellStyle name="Millares 2 3 3 2 2" xfId="514"/>
    <cellStyle name="Millares 2 3 3 2 2 2" xfId="515"/>
    <cellStyle name="Millares 2 3 3 2 2 2 2" xfId="516"/>
    <cellStyle name="Millares 2 3 3 2 2 3" xfId="517"/>
    <cellStyle name="Millares 2 3 3 2 2 3 2" xfId="518"/>
    <cellStyle name="Millares 2 3 3 2 2 4" xfId="519"/>
    <cellStyle name="Millares 2 3 3 2 3" xfId="520"/>
    <cellStyle name="Millares 2 3 3 2 3 2" xfId="521"/>
    <cellStyle name="Millares 2 3 3 2 3 2 2" xfId="522"/>
    <cellStyle name="Millares 2 3 3 2 3 3" xfId="523"/>
    <cellStyle name="Millares 2 3 3 2 3 3 2" xfId="524"/>
    <cellStyle name="Millares 2 3 3 2 3 4" xfId="525"/>
    <cellStyle name="Millares 2 3 3 2 4" xfId="526"/>
    <cellStyle name="Millares 2 3 3 2 4 2" xfId="527"/>
    <cellStyle name="Millares 2 3 3 2 4 2 2" xfId="528"/>
    <cellStyle name="Millares 2 3 3 2 4 3" xfId="529"/>
    <cellStyle name="Millares 2 3 3 2 5" xfId="530"/>
    <cellStyle name="Millares 2 3 3 2 5 2" xfId="531"/>
    <cellStyle name="Millares 2 3 3 2 6" xfId="532"/>
    <cellStyle name="Millares 2 3 3 3" xfId="533"/>
    <cellStyle name="Millares 2 3 3 3 2" xfId="534"/>
    <cellStyle name="Millares 2 3 3 3 2 2" xfId="535"/>
    <cellStyle name="Millares 2 3 3 3 3" xfId="536"/>
    <cellStyle name="Millares 2 3 3 3 3 2" xfId="537"/>
    <cellStyle name="Millares 2 3 3 3 4" xfId="538"/>
    <cellStyle name="Millares 2 3 3 4" xfId="539"/>
    <cellStyle name="Millares 2 3 3 4 2" xfId="540"/>
    <cellStyle name="Millares 2 3 3 4 2 2" xfId="541"/>
    <cellStyle name="Millares 2 3 3 4 3" xfId="542"/>
    <cellStyle name="Millares 2 3 3 4 3 2" xfId="543"/>
    <cellStyle name="Millares 2 3 3 4 4" xfId="544"/>
    <cellStyle name="Millares 2 3 3 5" xfId="545"/>
    <cellStyle name="Millares 2 3 3 5 2" xfId="546"/>
    <cellStyle name="Millares 2 3 3 5 2 2" xfId="547"/>
    <cellStyle name="Millares 2 3 3 5 3" xfId="548"/>
    <cellStyle name="Millares 2 3 3 6" xfId="549"/>
    <cellStyle name="Millares 2 3 3 6 2" xfId="550"/>
    <cellStyle name="Millares 2 3 3 7" xfId="551"/>
    <cellStyle name="Millares 2 3 4" xfId="552"/>
    <cellStyle name="Millares 2 3 4 2" xfId="553"/>
    <cellStyle name="Millares 2 3 4 2 2" xfId="554"/>
    <cellStyle name="Millares 2 3 4 2 2 2" xfId="555"/>
    <cellStyle name="Millares 2 3 4 2 3" xfId="556"/>
    <cellStyle name="Millares 2 3 4 2 3 2" xfId="557"/>
    <cellStyle name="Millares 2 3 4 2 4" xfId="558"/>
    <cellStyle name="Millares 2 3 4 3" xfId="559"/>
    <cellStyle name="Millares 2 3 4 3 2" xfId="560"/>
    <cellStyle name="Millares 2 3 4 3 2 2" xfId="561"/>
    <cellStyle name="Millares 2 3 4 3 3" xfId="562"/>
    <cellStyle name="Millares 2 3 4 3 3 2" xfId="563"/>
    <cellStyle name="Millares 2 3 4 3 4" xfId="564"/>
    <cellStyle name="Millares 2 3 4 4" xfId="565"/>
    <cellStyle name="Millares 2 3 4 4 2" xfId="566"/>
    <cellStyle name="Millares 2 3 4 4 2 2" xfId="567"/>
    <cellStyle name="Millares 2 3 4 4 3" xfId="568"/>
    <cellStyle name="Millares 2 3 4 5" xfId="569"/>
    <cellStyle name="Millares 2 3 4 5 2" xfId="570"/>
    <cellStyle name="Millares 2 3 4 6" xfId="571"/>
    <cellStyle name="Millares 2 3 5" xfId="572"/>
    <cellStyle name="Millares 2 3 5 2" xfId="573"/>
    <cellStyle name="Millares 2 3 5 2 2" xfId="574"/>
    <cellStyle name="Millares 2 3 5 3" xfId="575"/>
    <cellStyle name="Millares 2 3 5 3 2" xfId="576"/>
    <cellStyle name="Millares 2 3 5 4" xfId="577"/>
    <cellStyle name="Millares 2 3 6" xfId="578"/>
    <cellStyle name="Millares 2 3 6 2" xfId="579"/>
    <cellStyle name="Millares 2 3 6 2 2" xfId="580"/>
    <cellStyle name="Millares 2 3 6 3" xfId="581"/>
    <cellStyle name="Millares 2 3 6 3 2" xfId="582"/>
    <cellStyle name="Millares 2 3 6 4" xfId="583"/>
    <cellStyle name="Millares 2 3 7" xfId="584"/>
    <cellStyle name="Millares 2 3 7 2" xfId="585"/>
    <cellStyle name="Millares 2 3 7 2 2" xfId="586"/>
    <cellStyle name="Millares 2 3 7 3" xfId="587"/>
    <cellStyle name="Millares 2 3 8" xfId="588"/>
    <cellStyle name="Millares 2 3 8 2" xfId="589"/>
    <cellStyle name="Millares 2 3 9" xfId="590"/>
    <cellStyle name="Millares 2 4" xfId="591"/>
    <cellStyle name="Millares 2 4 2" xfId="592"/>
    <cellStyle name="Millares 2 4 2 2" xfId="593"/>
    <cellStyle name="Millares 2 4 2 2 2" xfId="594"/>
    <cellStyle name="Millares 2 4 2 2 2 2" xfId="595"/>
    <cellStyle name="Millares 2 4 2 2 2 2 2" xfId="596"/>
    <cellStyle name="Millares 2 4 2 2 2 3" xfId="597"/>
    <cellStyle name="Millares 2 4 2 2 2 3 2" xfId="598"/>
    <cellStyle name="Millares 2 4 2 2 2 4" xfId="599"/>
    <cellStyle name="Millares 2 4 2 2 3" xfId="600"/>
    <cellStyle name="Millares 2 4 2 2 3 2" xfId="601"/>
    <cellStyle name="Millares 2 4 2 2 3 2 2" xfId="602"/>
    <cellStyle name="Millares 2 4 2 2 3 3" xfId="603"/>
    <cellStyle name="Millares 2 4 2 2 3 3 2" xfId="604"/>
    <cellStyle name="Millares 2 4 2 2 3 4" xfId="605"/>
    <cellStyle name="Millares 2 4 2 2 4" xfId="606"/>
    <cellStyle name="Millares 2 4 2 2 4 2" xfId="607"/>
    <cellStyle name="Millares 2 4 2 2 4 2 2" xfId="608"/>
    <cellStyle name="Millares 2 4 2 2 4 3" xfId="609"/>
    <cellStyle name="Millares 2 4 2 2 5" xfId="610"/>
    <cellStyle name="Millares 2 4 2 2 5 2" xfId="611"/>
    <cellStyle name="Millares 2 4 2 2 6" xfId="612"/>
    <cellStyle name="Millares 2 4 2 3" xfId="613"/>
    <cellStyle name="Millares 2 4 2 3 2" xfId="614"/>
    <cellStyle name="Millares 2 4 2 3 2 2" xfId="615"/>
    <cellStyle name="Millares 2 4 2 3 3" xfId="616"/>
    <cellStyle name="Millares 2 4 2 3 3 2" xfId="617"/>
    <cellStyle name="Millares 2 4 2 3 4" xfId="618"/>
    <cellStyle name="Millares 2 4 2 4" xfId="619"/>
    <cellStyle name="Millares 2 4 2 4 2" xfId="620"/>
    <cellStyle name="Millares 2 4 2 4 2 2" xfId="621"/>
    <cellStyle name="Millares 2 4 2 4 3" xfId="622"/>
    <cellStyle name="Millares 2 4 2 4 3 2" xfId="623"/>
    <cellStyle name="Millares 2 4 2 4 4" xfId="624"/>
    <cellStyle name="Millares 2 4 2 5" xfId="625"/>
    <cellStyle name="Millares 2 4 2 5 2" xfId="626"/>
    <cellStyle name="Millares 2 4 2 5 2 2" xfId="627"/>
    <cellStyle name="Millares 2 4 2 5 3" xfId="628"/>
    <cellStyle name="Millares 2 4 2 6" xfId="629"/>
    <cellStyle name="Millares 2 4 2 6 2" xfId="630"/>
    <cellStyle name="Millares 2 4 2 7" xfId="631"/>
    <cellStyle name="Millares 2 4 3" xfId="632"/>
    <cellStyle name="Millares 2 4 3 2" xfId="633"/>
    <cellStyle name="Millares 2 4 3 2 2" xfId="634"/>
    <cellStyle name="Millares 2 4 3 2 2 2" xfId="635"/>
    <cellStyle name="Millares 2 4 3 2 3" xfId="636"/>
    <cellStyle name="Millares 2 4 3 2 3 2" xfId="637"/>
    <cellStyle name="Millares 2 4 3 2 4" xfId="638"/>
    <cellStyle name="Millares 2 4 3 3" xfId="639"/>
    <cellStyle name="Millares 2 4 3 3 2" xfId="640"/>
    <cellStyle name="Millares 2 4 3 3 2 2" xfId="641"/>
    <cellStyle name="Millares 2 4 3 3 3" xfId="642"/>
    <cellStyle name="Millares 2 4 3 3 3 2" xfId="643"/>
    <cellStyle name="Millares 2 4 3 3 4" xfId="644"/>
    <cellStyle name="Millares 2 4 3 4" xfId="645"/>
    <cellStyle name="Millares 2 4 3 4 2" xfId="646"/>
    <cellStyle name="Millares 2 4 3 4 2 2" xfId="647"/>
    <cellStyle name="Millares 2 4 3 4 3" xfId="648"/>
    <cellStyle name="Millares 2 4 3 5" xfId="649"/>
    <cellStyle name="Millares 2 4 3 5 2" xfId="650"/>
    <cellStyle name="Millares 2 4 3 6" xfId="651"/>
    <cellStyle name="Millares 2 4 4" xfId="652"/>
    <cellStyle name="Millares 2 4 4 2" xfId="653"/>
    <cellStyle name="Millares 2 4 4 2 2" xfId="654"/>
    <cellStyle name="Millares 2 4 4 3" xfId="655"/>
    <cellStyle name="Millares 2 4 4 3 2" xfId="656"/>
    <cellStyle name="Millares 2 4 4 4" xfId="657"/>
    <cellStyle name="Millares 2 4 5" xfId="658"/>
    <cellStyle name="Millares 2 4 5 2" xfId="659"/>
    <cellStyle name="Millares 2 4 5 2 2" xfId="660"/>
    <cellStyle name="Millares 2 4 5 3" xfId="661"/>
    <cellStyle name="Millares 2 4 5 3 2" xfId="662"/>
    <cellStyle name="Millares 2 4 5 4" xfId="663"/>
    <cellStyle name="Millares 2 4 6" xfId="664"/>
    <cellStyle name="Millares 2 4 6 2" xfId="665"/>
    <cellStyle name="Millares 2 4 6 2 2" xfId="666"/>
    <cellStyle name="Millares 2 4 6 3" xfId="667"/>
    <cellStyle name="Millares 2 4 7" xfId="668"/>
    <cellStyle name="Millares 2 4 7 2" xfId="669"/>
    <cellStyle name="Millares 2 4 8" xfId="670"/>
    <cellStyle name="Millares 2 5" xfId="671"/>
    <cellStyle name="Millares 2 5 2" xfId="672"/>
    <cellStyle name="Millares 2 5 2 2" xfId="673"/>
    <cellStyle name="Millares 2 5 2 2 2" xfId="674"/>
    <cellStyle name="Millares 2 5 2 2 2 2" xfId="675"/>
    <cellStyle name="Millares 2 5 2 2 2 2 2" xfId="676"/>
    <cellStyle name="Millares 2 5 2 2 2 3" xfId="677"/>
    <cellStyle name="Millares 2 5 2 2 2 3 2" xfId="678"/>
    <cellStyle name="Millares 2 5 2 2 2 4" xfId="679"/>
    <cellStyle name="Millares 2 5 2 2 3" xfId="680"/>
    <cellStyle name="Millares 2 5 2 2 3 2" xfId="681"/>
    <cellStyle name="Millares 2 5 2 2 3 2 2" xfId="682"/>
    <cellStyle name="Millares 2 5 2 2 3 3" xfId="683"/>
    <cellStyle name="Millares 2 5 2 2 3 3 2" xfId="684"/>
    <cellStyle name="Millares 2 5 2 2 3 4" xfId="685"/>
    <cellStyle name="Millares 2 5 2 2 4" xfId="686"/>
    <cellStyle name="Millares 2 5 2 2 4 2" xfId="687"/>
    <cellStyle name="Millares 2 5 2 2 4 2 2" xfId="688"/>
    <cellStyle name="Millares 2 5 2 2 4 3" xfId="689"/>
    <cellStyle name="Millares 2 5 2 2 5" xfId="690"/>
    <cellStyle name="Millares 2 5 2 2 5 2" xfId="691"/>
    <cellStyle name="Millares 2 5 2 2 6" xfId="692"/>
    <cellStyle name="Millares 2 5 2 3" xfId="693"/>
    <cellStyle name="Millares 2 5 2 3 2" xfId="694"/>
    <cellStyle name="Millares 2 5 2 3 2 2" xfId="695"/>
    <cellStyle name="Millares 2 5 2 3 3" xfId="696"/>
    <cellStyle name="Millares 2 5 2 3 3 2" xfId="697"/>
    <cellStyle name="Millares 2 5 2 3 4" xfId="698"/>
    <cellStyle name="Millares 2 5 2 4" xfId="699"/>
    <cellStyle name="Millares 2 5 2 4 2" xfId="700"/>
    <cellStyle name="Millares 2 5 2 4 2 2" xfId="701"/>
    <cellStyle name="Millares 2 5 2 4 3" xfId="702"/>
    <cellStyle name="Millares 2 5 2 4 3 2" xfId="703"/>
    <cellStyle name="Millares 2 5 2 4 4" xfId="704"/>
    <cellStyle name="Millares 2 5 2 5" xfId="705"/>
    <cellStyle name="Millares 2 5 2 5 2" xfId="706"/>
    <cellStyle name="Millares 2 5 2 5 2 2" xfId="707"/>
    <cellStyle name="Millares 2 5 2 5 3" xfId="708"/>
    <cellStyle name="Millares 2 5 2 6" xfId="709"/>
    <cellStyle name="Millares 2 5 2 6 2" xfId="710"/>
    <cellStyle name="Millares 2 5 2 7" xfId="711"/>
    <cellStyle name="Millares 2 5 3" xfId="712"/>
    <cellStyle name="Millares 2 5 3 2" xfId="713"/>
    <cellStyle name="Millares 2 5 3 2 2" xfId="714"/>
    <cellStyle name="Millares 2 5 3 2 2 2" xfId="715"/>
    <cellStyle name="Millares 2 5 3 2 3" xfId="716"/>
    <cellStyle name="Millares 2 5 3 2 3 2" xfId="717"/>
    <cellStyle name="Millares 2 5 3 2 4" xfId="718"/>
    <cellStyle name="Millares 2 5 3 3" xfId="719"/>
    <cellStyle name="Millares 2 5 3 3 2" xfId="720"/>
    <cellStyle name="Millares 2 5 3 3 2 2" xfId="721"/>
    <cellStyle name="Millares 2 5 3 3 3" xfId="722"/>
    <cellStyle name="Millares 2 5 3 3 3 2" xfId="723"/>
    <cellStyle name="Millares 2 5 3 3 4" xfId="724"/>
    <cellStyle name="Millares 2 5 3 4" xfId="725"/>
    <cellStyle name="Millares 2 5 3 4 2" xfId="726"/>
    <cellStyle name="Millares 2 5 3 4 2 2" xfId="727"/>
    <cellStyle name="Millares 2 5 3 4 3" xfId="728"/>
    <cellStyle name="Millares 2 5 3 5" xfId="729"/>
    <cellStyle name="Millares 2 5 3 5 2" xfId="730"/>
    <cellStyle name="Millares 2 5 3 6" xfId="731"/>
    <cellStyle name="Millares 2 5 4" xfId="732"/>
    <cellStyle name="Millares 2 5 4 2" xfId="733"/>
    <cellStyle name="Millares 2 5 4 2 2" xfId="734"/>
    <cellStyle name="Millares 2 5 4 3" xfId="735"/>
    <cellStyle name="Millares 2 5 4 3 2" xfId="736"/>
    <cellStyle name="Millares 2 5 4 4" xfId="737"/>
    <cellStyle name="Millares 2 5 5" xfId="738"/>
    <cellStyle name="Millares 2 5 5 2" xfId="739"/>
    <cellStyle name="Millares 2 5 5 2 2" xfId="740"/>
    <cellStyle name="Millares 2 5 5 3" xfId="741"/>
    <cellStyle name="Millares 2 5 5 3 2" xfId="742"/>
    <cellStyle name="Millares 2 5 5 4" xfId="743"/>
    <cellStyle name="Millares 2 5 6" xfId="744"/>
    <cellStyle name="Millares 2 5 6 2" xfId="745"/>
    <cellStyle name="Millares 2 5 6 2 2" xfId="746"/>
    <cellStyle name="Millares 2 5 6 3" xfId="747"/>
    <cellStyle name="Millares 2 5 7" xfId="748"/>
    <cellStyle name="Millares 2 5 7 2" xfId="749"/>
    <cellStyle name="Millares 2 5 8" xfId="750"/>
    <cellStyle name="Millares 2 6" xfId="751"/>
    <cellStyle name="Millares 2 6 2" xfId="752"/>
    <cellStyle name="Millares 2 6 2 2" xfId="753"/>
    <cellStyle name="Millares 2 6 2 2 2" xfId="754"/>
    <cellStyle name="Millares 2 6 2 2 2 2" xfId="755"/>
    <cellStyle name="Millares 2 6 2 2 3" xfId="756"/>
    <cellStyle name="Millares 2 6 2 2 3 2" xfId="757"/>
    <cellStyle name="Millares 2 6 2 2 4" xfId="758"/>
    <cellStyle name="Millares 2 6 2 3" xfId="759"/>
    <cellStyle name="Millares 2 6 2 3 2" xfId="760"/>
    <cellStyle name="Millares 2 6 2 3 2 2" xfId="761"/>
    <cellStyle name="Millares 2 6 2 3 3" xfId="762"/>
    <cellStyle name="Millares 2 6 2 3 3 2" xfId="763"/>
    <cellStyle name="Millares 2 6 2 3 4" xfId="764"/>
    <cellStyle name="Millares 2 6 2 4" xfId="765"/>
    <cellStyle name="Millares 2 6 2 4 2" xfId="766"/>
    <cellStyle name="Millares 2 6 2 4 2 2" xfId="767"/>
    <cellStyle name="Millares 2 6 2 4 3" xfId="768"/>
    <cellStyle name="Millares 2 6 2 5" xfId="769"/>
    <cellStyle name="Millares 2 6 2 5 2" xfId="770"/>
    <cellStyle name="Millares 2 6 2 6" xfId="771"/>
    <cellStyle name="Millares 2 6 3" xfId="772"/>
    <cellStyle name="Millares 2 6 3 2" xfId="773"/>
    <cellStyle name="Millares 2 6 3 2 2" xfId="774"/>
    <cellStyle name="Millares 2 6 3 3" xfId="775"/>
    <cellStyle name="Millares 2 6 3 3 2" xfId="776"/>
    <cellStyle name="Millares 2 6 3 4" xfId="777"/>
    <cellStyle name="Millares 2 6 4" xfId="778"/>
    <cellStyle name="Millares 2 6 4 2" xfId="779"/>
    <cellStyle name="Millares 2 6 4 2 2" xfId="780"/>
    <cellStyle name="Millares 2 6 4 3" xfId="781"/>
    <cellStyle name="Millares 2 6 4 3 2" xfId="782"/>
    <cellStyle name="Millares 2 6 4 4" xfId="783"/>
    <cellStyle name="Millares 2 6 5" xfId="784"/>
    <cellStyle name="Millares 2 6 5 2" xfId="785"/>
    <cellStyle name="Millares 2 6 5 2 2" xfId="786"/>
    <cellStyle name="Millares 2 6 5 3" xfId="787"/>
    <cellStyle name="Millares 2 6 6" xfId="788"/>
    <cellStyle name="Millares 2 6 6 2" xfId="789"/>
    <cellStyle name="Millares 2 6 7" xfId="790"/>
    <cellStyle name="Millares 2 7" xfId="791"/>
    <cellStyle name="Millares 2 7 2" xfId="792"/>
    <cellStyle name="Millares 2 7 2 2" xfId="793"/>
    <cellStyle name="Millares 2 7 2 2 2" xfId="794"/>
    <cellStyle name="Millares 2 7 2 3" xfId="795"/>
    <cellStyle name="Millares 2 7 2 3 2" xfId="796"/>
    <cellStyle name="Millares 2 7 2 4" xfId="797"/>
    <cellStyle name="Millares 2 7 3" xfId="798"/>
    <cellStyle name="Millares 2 7 3 2" xfId="799"/>
    <cellStyle name="Millares 2 7 3 2 2" xfId="800"/>
    <cellStyle name="Millares 2 7 3 3" xfId="801"/>
    <cellStyle name="Millares 2 7 3 3 2" xfId="802"/>
    <cellStyle name="Millares 2 7 3 4" xfId="803"/>
    <cellStyle name="Millares 2 7 4" xfId="804"/>
    <cellStyle name="Millares 2 7 4 2" xfId="805"/>
    <cellStyle name="Millares 2 7 4 2 2" xfId="806"/>
    <cellStyle name="Millares 2 7 4 3" xfId="807"/>
    <cellStyle name="Millares 2 7 5" xfId="808"/>
    <cellStyle name="Millares 2 7 5 2" xfId="809"/>
    <cellStyle name="Millares 2 7 6" xfId="810"/>
    <cellStyle name="Millares 2 8" xfId="811"/>
    <cellStyle name="Millares 2 8 2" xfId="812"/>
    <cellStyle name="Millares 2 8 2 2" xfId="813"/>
    <cellStyle name="Millares 2 8 3" xfId="814"/>
    <cellStyle name="Millares 2 8 3 2" xfId="815"/>
    <cellStyle name="Millares 2 8 4" xfId="816"/>
    <cellStyle name="Millares 2 9" xfId="817"/>
    <cellStyle name="Millares 2 9 2" xfId="818"/>
    <cellStyle name="Millares 2 9 2 2" xfId="819"/>
    <cellStyle name="Millares 2 9 3" xfId="820"/>
    <cellStyle name="Millares 2 9 3 2" xfId="821"/>
    <cellStyle name="Millares 2 9 4" xfId="822"/>
    <cellStyle name="Millares 3" xfId="823"/>
    <cellStyle name="Millares 3 10" xfId="824"/>
    <cellStyle name="Millares 3 10 2" xfId="825"/>
    <cellStyle name="Millares 3 11" xfId="826"/>
    <cellStyle name="Millares 3 2" xfId="827"/>
    <cellStyle name="Millares 3 2 2" xfId="828"/>
    <cellStyle name="Millares 3 2 2 2" xfId="829"/>
    <cellStyle name="Millares 3 2 2 2 2" xfId="830"/>
    <cellStyle name="Millares 3 2 2 2 2 2" xfId="831"/>
    <cellStyle name="Millares 3 2 2 2 2 2 2" xfId="832"/>
    <cellStyle name="Millares 3 2 2 2 2 2 2 2" xfId="833"/>
    <cellStyle name="Millares 3 2 2 2 2 2 3" xfId="834"/>
    <cellStyle name="Millares 3 2 2 2 2 2 3 2" xfId="835"/>
    <cellStyle name="Millares 3 2 2 2 2 2 4" xfId="836"/>
    <cellStyle name="Millares 3 2 2 2 2 3" xfId="837"/>
    <cellStyle name="Millares 3 2 2 2 2 3 2" xfId="838"/>
    <cellStyle name="Millares 3 2 2 2 2 3 2 2" xfId="839"/>
    <cellStyle name="Millares 3 2 2 2 2 3 3" xfId="840"/>
    <cellStyle name="Millares 3 2 2 2 2 3 3 2" xfId="841"/>
    <cellStyle name="Millares 3 2 2 2 2 3 4" xfId="842"/>
    <cellStyle name="Millares 3 2 2 2 2 4" xfId="843"/>
    <cellStyle name="Millares 3 2 2 2 2 4 2" xfId="844"/>
    <cellStyle name="Millares 3 2 2 2 2 4 2 2" xfId="845"/>
    <cellStyle name="Millares 3 2 2 2 2 4 3" xfId="846"/>
    <cellStyle name="Millares 3 2 2 2 2 5" xfId="847"/>
    <cellStyle name="Millares 3 2 2 2 2 5 2" xfId="848"/>
    <cellStyle name="Millares 3 2 2 2 2 6" xfId="849"/>
    <cellStyle name="Millares 3 2 2 2 3" xfId="850"/>
    <cellStyle name="Millares 3 2 2 2 3 2" xfId="851"/>
    <cellStyle name="Millares 3 2 2 2 3 2 2" xfId="852"/>
    <cellStyle name="Millares 3 2 2 2 3 3" xfId="853"/>
    <cellStyle name="Millares 3 2 2 2 3 3 2" xfId="854"/>
    <cellStyle name="Millares 3 2 2 2 3 4" xfId="855"/>
    <cellStyle name="Millares 3 2 2 2 4" xfId="856"/>
    <cellStyle name="Millares 3 2 2 2 4 2" xfId="857"/>
    <cellStyle name="Millares 3 2 2 2 4 2 2" xfId="858"/>
    <cellStyle name="Millares 3 2 2 2 4 3" xfId="859"/>
    <cellStyle name="Millares 3 2 2 2 4 3 2" xfId="860"/>
    <cellStyle name="Millares 3 2 2 2 4 4" xfId="861"/>
    <cellStyle name="Millares 3 2 2 2 5" xfId="862"/>
    <cellStyle name="Millares 3 2 2 2 5 2" xfId="863"/>
    <cellStyle name="Millares 3 2 2 2 5 2 2" xfId="864"/>
    <cellStyle name="Millares 3 2 2 2 5 3" xfId="865"/>
    <cellStyle name="Millares 3 2 2 2 6" xfId="866"/>
    <cellStyle name="Millares 3 2 2 2 6 2" xfId="867"/>
    <cellStyle name="Millares 3 2 2 2 7" xfId="868"/>
    <cellStyle name="Millares 3 2 2 3" xfId="869"/>
    <cellStyle name="Millares 3 2 2 3 2" xfId="870"/>
    <cellStyle name="Millares 3 2 2 3 2 2" xfId="871"/>
    <cellStyle name="Millares 3 2 2 3 2 2 2" xfId="872"/>
    <cellStyle name="Millares 3 2 2 3 2 3" xfId="873"/>
    <cellStyle name="Millares 3 2 2 3 2 3 2" xfId="874"/>
    <cellStyle name="Millares 3 2 2 3 2 4" xfId="875"/>
    <cellStyle name="Millares 3 2 2 3 3" xfId="876"/>
    <cellStyle name="Millares 3 2 2 3 3 2" xfId="877"/>
    <cellStyle name="Millares 3 2 2 3 3 2 2" xfId="878"/>
    <cellStyle name="Millares 3 2 2 3 3 3" xfId="879"/>
    <cellStyle name="Millares 3 2 2 3 3 3 2" xfId="880"/>
    <cellStyle name="Millares 3 2 2 3 3 4" xfId="881"/>
    <cellStyle name="Millares 3 2 2 3 4" xfId="882"/>
    <cellStyle name="Millares 3 2 2 3 4 2" xfId="883"/>
    <cellStyle name="Millares 3 2 2 3 4 2 2" xfId="884"/>
    <cellStyle name="Millares 3 2 2 3 4 3" xfId="885"/>
    <cellStyle name="Millares 3 2 2 3 5" xfId="886"/>
    <cellStyle name="Millares 3 2 2 3 5 2" xfId="887"/>
    <cellStyle name="Millares 3 2 2 3 6" xfId="888"/>
    <cellStyle name="Millares 3 2 2 4" xfId="889"/>
    <cellStyle name="Millares 3 2 2 4 2" xfId="890"/>
    <cellStyle name="Millares 3 2 2 4 2 2" xfId="891"/>
    <cellStyle name="Millares 3 2 2 4 3" xfId="892"/>
    <cellStyle name="Millares 3 2 2 4 3 2" xfId="893"/>
    <cellStyle name="Millares 3 2 2 4 4" xfId="894"/>
    <cellStyle name="Millares 3 2 2 5" xfId="895"/>
    <cellStyle name="Millares 3 2 2 5 2" xfId="896"/>
    <cellStyle name="Millares 3 2 2 5 2 2" xfId="897"/>
    <cellStyle name="Millares 3 2 2 5 3" xfId="898"/>
    <cellStyle name="Millares 3 2 2 5 3 2" xfId="899"/>
    <cellStyle name="Millares 3 2 2 5 4" xfId="900"/>
    <cellStyle name="Millares 3 2 2 6" xfId="901"/>
    <cellStyle name="Millares 3 2 2 6 2" xfId="902"/>
    <cellStyle name="Millares 3 2 2 6 2 2" xfId="903"/>
    <cellStyle name="Millares 3 2 2 6 3" xfId="904"/>
    <cellStyle name="Millares 3 2 2 7" xfId="905"/>
    <cellStyle name="Millares 3 2 2 7 2" xfId="906"/>
    <cellStyle name="Millares 3 2 2 8" xfId="907"/>
    <cellStyle name="Millares 3 2 3" xfId="908"/>
    <cellStyle name="Millares 3 2 3 2" xfId="909"/>
    <cellStyle name="Millares 3 2 3 2 2" xfId="910"/>
    <cellStyle name="Millares 3 2 3 2 2 2" xfId="911"/>
    <cellStyle name="Millares 3 2 3 2 2 2 2" xfId="912"/>
    <cellStyle name="Millares 3 2 3 2 2 3" xfId="913"/>
    <cellStyle name="Millares 3 2 3 2 2 3 2" xfId="914"/>
    <cellStyle name="Millares 3 2 3 2 2 4" xfId="915"/>
    <cellStyle name="Millares 3 2 3 2 3" xfId="916"/>
    <cellStyle name="Millares 3 2 3 2 3 2" xfId="917"/>
    <cellStyle name="Millares 3 2 3 2 3 2 2" xfId="918"/>
    <cellStyle name="Millares 3 2 3 2 3 3" xfId="919"/>
    <cellStyle name="Millares 3 2 3 2 3 3 2" xfId="920"/>
    <cellStyle name="Millares 3 2 3 2 3 4" xfId="921"/>
    <cellStyle name="Millares 3 2 3 2 4" xfId="922"/>
    <cellStyle name="Millares 3 2 3 2 4 2" xfId="923"/>
    <cellStyle name="Millares 3 2 3 2 4 2 2" xfId="924"/>
    <cellStyle name="Millares 3 2 3 2 4 3" xfId="925"/>
    <cellStyle name="Millares 3 2 3 2 5" xfId="926"/>
    <cellStyle name="Millares 3 2 3 2 5 2" xfId="927"/>
    <cellStyle name="Millares 3 2 3 2 6" xfId="928"/>
    <cellStyle name="Millares 3 2 3 3" xfId="929"/>
    <cellStyle name="Millares 3 2 3 3 2" xfId="930"/>
    <cellStyle name="Millares 3 2 3 3 2 2" xfId="931"/>
    <cellStyle name="Millares 3 2 3 3 3" xfId="932"/>
    <cellStyle name="Millares 3 2 3 3 3 2" xfId="933"/>
    <cellStyle name="Millares 3 2 3 3 4" xfId="934"/>
    <cellStyle name="Millares 3 2 3 4" xfId="935"/>
    <cellStyle name="Millares 3 2 3 4 2" xfId="936"/>
    <cellStyle name="Millares 3 2 3 4 2 2" xfId="937"/>
    <cellStyle name="Millares 3 2 3 4 3" xfId="938"/>
    <cellStyle name="Millares 3 2 3 4 3 2" xfId="939"/>
    <cellStyle name="Millares 3 2 3 4 4" xfId="940"/>
    <cellStyle name="Millares 3 2 3 5" xfId="941"/>
    <cellStyle name="Millares 3 2 3 5 2" xfId="942"/>
    <cellStyle name="Millares 3 2 3 5 2 2" xfId="943"/>
    <cellStyle name="Millares 3 2 3 5 3" xfId="944"/>
    <cellStyle name="Millares 3 2 3 6" xfId="945"/>
    <cellStyle name="Millares 3 2 3 6 2" xfId="946"/>
    <cellStyle name="Millares 3 2 3 7" xfId="947"/>
    <cellStyle name="Millares 3 2 4" xfId="948"/>
    <cellStyle name="Millares 3 2 4 2" xfId="949"/>
    <cellStyle name="Millares 3 2 4 2 2" xfId="950"/>
    <cellStyle name="Millares 3 2 4 2 2 2" xfId="951"/>
    <cellStyle name="Millares 3 2 4 2 3" xfId="952"/>
    <cellStyle name="Millares 3 2 4 2 3 2" xfId="953"/>
    <cellStyle name="Millares 3 2 4 2 4" xfId="954"/>
    <cellStyle name="Millares 3 2 4 3" xfId="955"/>
    <cellStyle name="Millares 3 2 4 3 2" xfId="956"/>
    <cellStyle name="Millares 3 2 4 3 2 2" xfId="957"/>
    <cellStyle name="Millares 3 2 4 3 3" xfId="958"/>
    <cellStyle name="Millares 3 2 4 3 3 2" xfId="959"/>
    <cellStyle name="Millares 3 2 4 3 4" xfId="960"/>
    <cellStyle name="Millares 3 2 4 4" xfId="961"/>
    <cellStyle name="Millares 3 2 4 4 2" xfId="962"/>
    <cellStyle name="Millares 3 2 4 4 2 2" xfId="963"/>
    <cellStyle name="Millares 3 2 4 4 3" xfId="964"/>
    <cellStyle name="Millares 3 2 4 5" xfId="965"/>
    <cellStyle name="Millares 3 2 4 5 2" xfId="966"/>
    <cellStyle name="Millares 3 2 4 6" xfId="967"/>
    <cellStyle name="Millares 3 2 5" xfId="968"/>
    <cellStyle name="Millares 3 2 5 2" xfId="969"/>
    <cellStyle name="Millares 3 2 5 2 2" xfId="970"/>
    <cellStyle name="Millares 3 2 5 3" xfId="971"/>
    <cellStyle name="Millares 3 2 5 3 2" xfId="972"/>
    <cellStyle name="Millares 3 2 5 4" xfId="973"/>
    <cellStyle name="Millares 3 2 6" xfId="974"/>
    <cellStyle name="Millares 3 2 6 2" xfId="975"/>
    <cellStyle name="Millares 3 2 6 2 2" xfId="976"/>
    <cellStyle name="Millares 3 2 6 3" xfId="977"/>
    <cellStyle name="Millares 3 2 6 3 2" xfId="978"/>
    <cellStyle name="Millares 3 2 6 4" xfId="979"/>
    <cellStyle name="Millares 3 2 7" xfId="980"/>
    <cellStyle name="Millares 3 2 7 2" xfId="981"/>
    <cellStyle name="Millares 3 2 7 2 2" xfId="982"/>
    <cellStyle name="Millares 3 2 7 3" xfId="983"/>
    <cellStyle name="Millares 3 2 8" xfId="984"/>
    <cellStyle name="Millares 3 2 8 2" xfId="985"/>
    <cellStyle name="Millares 3 2 9" xfId="986"/>
    <cellStyle name="Millares 3 3" xfId="987"/>
    <cellStyle name="Millares 3 3 2" xfId="988"/>
    <cellStyle name="Millares 3 3 2 2" xfId="989"/>
    <cellStyle name="Millares 3 3 2 2 2" xfId="990"/>
    <cellStyle name="Millares 3 3 2 2 2 2" xfId="991"/>
    <cellStyle name="Millares 3 3 2 2 2 2 2" xfId="992"/>
    <cellStyle name="Millares 3 3 2 2 2 3" xfId="993"/>
    <cellStyle name="Millares 3 3 2 2 2 3 2" xfId="994"/>
    <cellStyle name="Millares 3 3 2 2 2 4" xfId="995"/>
    <cellStyle name="Millares 3 3 2 2 3" xfId="996"/>
    <cellStyle name="Millares 3 3 2 2 3 2" xfId="997"/>
    <cellStyle name="Millares 3 3 2 2 3 2 2" xfId="998"/>
    <cellStyle name="Millares 3 3 2 2 3 3" xfId="999"/>
    <cellStyle name="Millares 3 3 2 2 3 3 2" xfId="1000"/>
    <cellStyle name="Millares 3 3 2 2 3 4" xfId="1001"/>
    <cellStyle name="Millares 3 3 2 2 4" xfId="1002"/>
    <cellStyle name="Millares 3 3 2 2 4 2" xfId="1003"/>
    <cellStyle name="Millares 3 3 2 2 4 2 2" xfId="1004"/>
    <cellStyle name="Millares 3 3 2 2 4 3" xfId="1005"/>
    <cellStyle name="Millares 3 3 2 2 5" xfId="1006"/>
    <cellStyle name="Millares 3 3 2 2 5 2" xfId="1007"/>
    <cellStyle name="Millares 3 3 2 2 6" xfId="1008"/>
    <cellStyle name="Millares 3 3 2 3" xfId="1009"/>
    <cellStyle name="Millares 3 3 2 3 2" xfId="1010"/>
    <cellStyle name="Millares 3 3 2 3 2 2" xfId="1011"/>
    <cellStyle name="Millares 3 3 2 3 3" xfId="1012"/>
    <cellStyle name="Millares 3 3 2 3 3 2" xfId="1013"/>
    <cellStyle name="Millares 3 3 2 3 4" xfId="1014"/>
    <cellStyle name="Millares 3 3 2 4" xfId="1015"/>
    <cellStyle name="Millares 3 3 2 4 2" xfId="1016"/>
    <cellStyle name="Millares 3 3 2 4 2 2" xfId="1017"/>
    <cellStyle name="Millares 3 3 2 4 3" xfId="1018"/>
    <cellStyle name="Millares 3 3 2 4 3 2" xfId="1019"/>
    <cellStyle name="Millares 3 3 2 4 4" xfId="1020"/>
    <cellStyle name="Millares 3 3 2 5" xfId="1021"/>
    <cellStyle name="Millares 3 3 2 5 2" xfId="1022"/>
    <cellStyle name="Millares 3 3 2 5 2 2" xfId="1023"/>
    <cellStyle name="Millares 3 3 2 5 3" xfId="1024"/>
    <cellStyle name="Millares 3 3 2 6" xfId="1025"/>
    <cellStyle name="Millares 3 3 2 6 2" xfId="1026"/>
    <cellStyle name="Millares 3 3 2 7" xfId="1027"/>
    <cellStyle name="Millares 3 3 3" xfId="1028"/>
    <cellStyle name="Millares 3 3 3 2" xfId="1029"/>
    <cellStyle name="Millares 3 3 3 2 2" xfId="1030"/>
    <cellStyle name="Millares 3 3 3 2 2 2" xfId="1031"/>
    <cellStyle name="Millares 3 3 3 2 3" xfId="1032"/>
    <cellStyle name="Millares 3 3 3 2 3 2" xfId="1033"/>
    <cellStyle name="Millares 3 3 3 2 4" xfId="1034"/>
    <cellStyle name="Millares 3 3 3 3" xfId="1035"/>
    <cellStyle name="Millares 3 3 3 3 2" xfId="1036"/>
    <cellStyle name="Millares 3 3 3 3 2 2" xfId="1037"/>
    <cellStyle name="Millares 3 3 3 3 3" xfId="1038"/>
    <cellStyle name="Millares 3 3 3 3 3 2" xfId="1039"/>
    <cellStyle name="Millares 3 3 3 3 4" xfId="1040"/>
    <cellStyle name="Millares 3 3 3 4" xfId="1041"/>
    <cellStyle name="Millares 3 3 3 4 2" xfId="1042"/>
    <cellStyle name="Millares 3 3 3 4 2 2" xfId="1043"/>
    <cellStyle name="Millares 3 3 3 4 3" xfId="1044"/>
    <cellStyle name="Millares 3 3 3 5" xfId="1045"/>
    <cellStyle name="Millares 3 3 3 5 2" xfId="1046"/>
    <cellStyle name="Millares 3 3 3 6" xfId="1047"/>
    <cellStyle name="Millares 3 3 4" xfId="1048"/>
    <cellStyle name="Millares 3 3 4 2" xfId="1049"/>
    <cellStyle name="Millares 3 3 4 2 2" xfId="1050"/>
    <cellStyle name="Millares 3 3 4 3" xfId="1051"/>
    <cellStyle name="Millares 3 3 4 3 2" xfId="1052"/>
    <cellStyle name="Millares 3 3 4 4" xfId="1053"/>
    <cellStyle name="Millares 3 3 5" xfId="1054"/>
    <cellStyle name="Millares 3 3 5 2" xfId="1055"/>
    <cellStyle name="Millares 3 3 5 2 2" xfId="1056"/>
    <cellStyle name="Millares 3 3 5 3" xfId="1057"/>
    <cellStyle name="Millares 3 3 5 3 2" xfId="1058"/>
    <cellStyle name="Millares 3 3 5 4" xfId="1059"/>
    <cellStyle name="Millares 3 3 6" xfId="1060"/>
    <cellStyle name="Millares 3 3 6 2" xfId="1061"/>
    <cellStyle name="Millares 3 3 6 2 2" xfId="1062"/>
    <cellStyle name="Millares 3 3 6 3" xfId="1063"/>
    <cellStyle name="Millares 3 3 7" xfId="1064"/>
    <cellStyle name="Millares 3 3 7 2" xfId="1065"/>
    <cellStyle name="Millares 3 3 8" xfId="1066"/>
    <cellStyle name="Millares 3 4" xfId="1067"/>
    <cellStyle name="Millares 3 4 2" xfId="1068"/>
    <cellStyle name="Millares 3 4 2 2" xfId="1069"/>
    <cellStyle name="Millares 3 4 2 2 2" xfId="1070"/>
    <cellStyle name="Millares 3 4 2 2 2 2" xfId="1071"/>
    <cellStyle name="Millares 3 4 2 2 2 2 2" xfId="1072"/>
    <cellStyle name="Millares 3 4 2 2 2 3" xfId="1073"/>
    <cellStyle name="Millares 3 4 2 2 2 3 2" xfId="1074"/>
    <cellStyle name="Millares 3 4 2 2 2 4" xfId="1075"/>
    <cellStyle name="Millares 3 4 2 2 3" xfId="1076"/>
    <cellStyle name="Millares 3 4 2 2 3 2" xfId="1077"/>
    <cellStyle name="Millares 3 4 2 2 3 2 2" xfId="1078"/>
    <cellStyle name="Millares 3 4 2 2 3 3" xfId="1079"/>
    <cellStyle name="Millares 3 4 2 2 3 3 2" xfId="1080"/>
    <cellStyle name="Millares 3 4 2 2 3 4" xfId="1081"/>
    <cellStyle name="Millares 3 4 2 2 4" xfId="1082"/>
    <cellStyle name="Millares 3 4 2 2 4 2" xfId="1083"/>
    <cellStyle name="Millares 3 4 2 2 4 2 2" xfId="1084"/>
    <cellStyle name="Millares 3 4 2 2 4 3" xfId="1085"/>
    <cellStyle name="Millares 3 4 2 2 5" xfId="1086"/>
    <cellStyle name="Millares 3 4 2 2 5 2" xfId="1087"/>
    <cellStyle name="Millares 3 4 2 2 6" xfId="1088"/>
    <cellStyle name="Millares 3 4 2 3" xfId="1089"/>
    <cellStyle name="Millares 3 4 2 3 2" xfId="1090"/>
    <cellStyle name="Millares 3 4 2 3 2 2" xfId="1091"/>
    <cellStyle name="Millares 3 4 2 3 3" xfId="1092"/>
    <cellStyle name="Millares 3 4 2 3 3 2" xfId="1093"/>
    <cellStyle name="Millares 3 4 2 3 4" xfId="1094"/>
    <cellStyle name="Millares 3 4 2 4" xfId="1095"/>
    <cellStyle name="Millares 3 4 2 4 2" xfId="1096"/>
    <cellStyle name="Millares 3 4 2 4 2 2" xfId="1097"/>
    <cellStyle name="Millares 3 4 2 4 3" xfId="1098"/>
    <cellStyle name="Millares 3 4 2 4 3 2" xfId="1099"/>
    <cellStyle name="Millares 3 4 2 4 4" xfId="1100"/>
    <cellStyle name="Millares 3 4 2 5" xfId="1101"/>
    <cellStyle name="Millares 3 4 2 5 2" xfId="1102"/>
    <cellStyle name="Millares 3 4 2 5 2 2" xfId="1103"/>
    <cellStyle name="Millares 3 4 2 5 3" xfId="1104"/>
    <cellStyle name="Millares 3 4 2 6" xfId="1105"/>
    <cellStyle name="Millares 3 4 2 6 2" xfId="1106"/>
    <cellStyle name="Millares 3 4 2 7" xfId="1107"/>
    <cellStyle name="Millares 3 4 3" xfId="1108"/>
    <cellStyle name="Millares 3 4 3 2" xfId="1109"/>
    <cellStyle name="Millares 3 4 3 2 2" xfId="1110"/>
    <cellStyle name="Millares 3 4 3 2 2 2" xfId="1111"/>
    <cellStyle name="Millares 3 4 3 2 3" xfId="1112"/>
    <cellStyle name="Millares 3 4 3 2 3 2" xfId="1113"/>
    <cellStyle name="Millares 3 4 3 2 4" xfId="1114"/>
    <cellStyle name="Millares 3 4 3 3" xfId="1115"/>
    <cellStyle name="Millares 3 4 3 3 2" xfId="1116"/>
    <cellStyle name="Millares 3 4 3 3 2 2" xfId="1117"/>
    <cellStyle name="Millares 3 4 3 3 3" xfId="1118"/>
    <cellStyle name="Millares 3 4 3 3 3 2" xfId="1119"/>
    <cellStyle name="Millares 3 4 3 3 4" xfId="1120"/>
    <cellStyle name="Millares 3 4 3 4" xfId="1121"/>
    <cellStyle name="Millares 3 4 3 4 2" xfId="1122"/>
    <cellStyle name="Millares 3 4 3 4 2 2" xfId="1123"/>
    <cellStyle name="Millares 3 4 3 4 3" xfId="1124"/>
    <cellStyle name="Millares 3 4 3 5" xfId="1125"/>
    <cellStyle name="Millares 3 4 3 5 2" xfId="1126"/>
    <cellStyle name="Millares 3 4 3 6" xfId="1127"/>
    <cellStyle name="Millares 3 4 4" xfId="1128"/>
    <cellStyle name="Millares 3 4 4 2" xfId="1129"/>
    <cellStyle name="Millares 3 4 4 2 2" xfId="1130"/>
    <cellStyle name="Millares 3 4 4 3" xfId="1131"/>
    <cellStyle name="Millares 3 4 4 3 2" xfId="1132"/>
    <cellStyle name="Millares 3 4 4 4" xfId="1133"/>
    <cellStyle name="Millares 3 4 5" xfId="1134"/>
    <cellStyle name="Millares 3 4 5 2" xfId="1135"/>
    <cellStyle name="Millares 3 4 5 2 2" xfId="1136"/>
    <cellStyle name="Millares 3 4 5 3" xfId="1137"/>
    <cellStyle name="Millares 3 4 5 3 2" xfId="1138"/>
    <cellStyle name="Millares 3 4 5 4" xfId="1139"/>
    <cellStyle name="Millares 3 4 6" xfId="1140"/>
    <cellStyle name="Millares 3 4 6 2" xfId="1141"/>
    <cellStyle name="Millares 3 4 6 2 2" xfId="1142"/>
    <cellStyle name="Millares 3 4 6 3" xfId="1143"/>
    <cellStyle name="Millares 3 4 7" xfId="1144"/>
    <cellStyle name="Millares 3 4 7 2" xfId="1145"/>
    <cellStyle name="Millares 3 4 8" xfId="1146"/>
    <cellStyle name="Millares 3 5" xfId="1147"/>
    <cellStyle name="Millares 3 5 2" xfId="1148"/>
    <cellStyle name="Millares 3 5 2 2" xfId="1149"/>
    <cellStyle name="Millares 3 5 2 2 2" xfId="1150"/>
    <cellStyle name="Millares 3 5 2 2 2 2" xfId="1151"/>
    <cellStyle name="Millares 3 5 2 2 3" xfId="1152"/>
    <cellStyle name="Millares 3 5 2 2 3 2" xfId="1153"/>
    <cellStyle name="Millares 3 5 2 2 4" xfId="1154"/>
    <cellStyle name="Millares 3 5 2 3" xfId="1155"/>
    <cellStyle name="Millares 3 5 2 3 2" xfId="1156"/>
    <cellStyle name="Millares 3 5 2 3 2 2" xfId="1157"/>
    <cellStyle name="Millares 3 5 2 3 3" xfId="1158"/>
    <cellStyle name="Millares 3 5 2 3 3 2" xfId="1159"/>
    <cellStyle name="Millares 3 5 2 3 4" xfId="1160"/>
    <cellStyle name="Millares 3 5 2 4" xfId="1161"/>
    <cellStyle name="Millares 3 5 2 4 2" xfId="1162"/>
    <cellStyle name="Millares 3 5 2 4 2 2" xfId="1163"/>
    <cellStyle name="Millares 3 5 2 4 3" xfId="1164"/>
    <cellStyle name="Millares 3 5 2 5" xfId="1165"/>
    <cellStyle name="Millares 3 5 2 5 2" xfId="1166"/>
    <cellStyle name="Millares 3 5 2 6" xfId="1167"/>
    <cellStyle name="Millares 3 5 3" xfId="1168"/>
    <cellStyle name="Millares 3 5 3 2" xfId="1169"/>
    <cellStyle name="Millares 3 5 3 2 2" xfId="1170"/>
    <cellStyle name="Millares 3 5 3 3" xfId="1171"/>
    <cellStyle name="Millares 3 5 3 3 2" xfId="1172"/>
    <cellStyle name="Millares 3 5 3 4" xfId="1173"/>
    <cellStyle name="Millares 3 5 4" xfId="1174"/>
    <cellStyle name="Millares 3 5 4 2" xfId="1175"/>
    <cellStyle name="Millares 3 5 4 2 2" xfId="1176"/>
    <cellStyle name="Millares 3 5 4 3" xfId="1177"/>
    <cellStyle name="Millares 3 5 4 3 2" xfId="1178"/>
    <cellStyle name="Millares 3 5 4 4" xfId="1179"/>
    <cellStyle name="Millares 3 5 5" xfId="1180"/>
    <cellStyle name="Millares 3 5 5 2" xfId="1181"/>
    <cellStyle name="Millares 3 5 5 2 2" xfId="1182"/>
    <cellStyle name="Millares 3 5 5 3" xfId="1183"/>
    <cellStyle name="Millares 3 5 6" xfId="1184"/>
    <cellStyle name="Millares 3 5 6 2" xfId="1185"/>
    <cellStyle name="Millares 3 5 7" xfId="1186"/>
    <cellStyle name="Millares 3 6" xfId="1187"/>
    <cellStyle name="Millares 3 6 2" xfId="1188"/>
    <cellStyle name="Millares 3 6 2 2" xfId="1189"/>
    <cellStyle name="Millares 3 6 2 2 2" xfId="1190"/>
    <cellStyle name="Millares 3 6 2 3" xfId="1191"/>
    <cellStyle name="Millares 3 6 2 3 2" xfId="1192"/>
    <cellStyle name="Millares 3 6 2 4" xfId="1193"/>
    <cellStyle name="Millares 3 6 3" xfId="1194"/>
    <cellStyle name="Millares 3 6 3 2" xfId="1195"/>
    <cellStyle name="Millares 3 6 3 2 2" xfId="1196"/>
    <cellStyle name="Millares 3 6 3 3" xfId="1197"/>
    <cellStyle name="Millares 3 6 3 3 2" xfId="1198"/>
    <cellStyle name="Millares 3 6 3 4" xfId="1199"/>
    <cellStyle name="Millares 3 6 4" xfId="1200"/>
    <cellStyle name="Millares 3 6 4 2" xfId="1201"/>
    <cellStyle name="Millares 3 6 4 2 2" xfId="1202"/>
    <cellStyle name="Millares 3 6 4 3" xfId="1203"/>
    <cellStyle name="Millares 3 6 5" xfId="1204"/>
    <cellStyle name="Millares 3 6 5 2" xfId="1205"/>
    <cellStyle name="Millares 3 6 6" xfId="1206"/>
    <cellStyle name="Millares 3 7" xfId="1207"/>
    <cellStyle name="Millares 3 7 2" xfId="1208"/>
    <cellStyle name="Millares 3 7 2 2" xfId="1209"/>
    <cellStyle name="Millares 3 7 3" xfId="1210"/>
    <cellStyle name="Millares 3 7 3 2" xfId="1211"/>
    <cellStyle name="Millares 3 7 4" xfId="1212"/>
    <cellStyle name="Millares 3 8" xfId="1213"/>
    <cellStyle name="Millares 3 8 2" xfId="1214"/>
    <cellStyle name="Millares 3 8 2 2" xfId="1215"/>
    <cellStyle name="Millares 3 8 3" xfId="1216"/>
    <cellStyle name="Millares 3 8 3 2" xfId="1217"/>
    <cellStyle name="Millares 3 8 4" xfId="1218"/>
    <cellStyle name="Millares 3 9" xfId="1219"/>
    <cellStyle name="Millares 3 9 2" xfId="1220"/>
    <cellStyle name="Millares 3 9 2 2" xfId="1221"/>
    <cellStyle name="Millares 3 9 3" xfId="1222"/>
    <cellStyle name="Normal 10" xfId="1223"/>
    <cellStyle name="Normal 2" xfId="1224"/>
    <cellStyle name="Normal 2 2" xfId="1225"/>
    <cellStyle name="Pivot Table Category" xfId="1226"/>
    <cellStyle name="Pivot Table Corner" xfId="1227"/>
    <cellStyle name="Pivot Table Field" xfId="1228"/>
    <cellStyle name="Pivot Table Value" xfId="1229"/>
    <cellStyle name="Énfasis4 2" xfId="1230"/>
    <cellStyle name="Énfasis4 3" xfId="1231"/>
    <cellStyle name="Excel Built-in Accent4" xfId="1232"/>
    <cellStyle name="*unknown*" xfId="20" builtinId="8"/>
  </cellStyles>
  <dxfs count="39">
    <dxf>
      <fill>
        <patternFill patternType="solid">
          <fgColor rgb="FF00B050"/>
        </patternFill>
      </fill>
    </dxf>
    <dxf>
      <fill>
        <patternFill patternType="solid">
          <fgColor rgb="FFFFC000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404040"/>
        </patternFill>
      </fill>
    </dxf>
    <dxf>
      <fill>
        <patternFill patternType="solid">
          <fgColor rgb="FF0563C1"/>
        </patternFill>
      </fill>
    </dxf>
    <dxf>
      <fill>
        <patternFill patternType="solid">
          <fgColor rgb="FF323130"/>
        </patternFill>
      </fill>
    </dxf>
    <dxf>
      <fill>
        <patternFill patternType="solid">
          <fgColor rgb="FF548235"/>
        </patternFill>
      </fill>
    </dxf>
    <dxf>
      <fill>
        <patternFill patternType="solid">
          <fgColor rgb="FF4472C4"/>
        </patternFill>
      </fill>
    </dxf>
    <dxf>
      <fill>
        <patternFill patternType="solid">
          <fgColor rgb="FFC6EFCE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006100"/>
        </patternFill>
      </fill>
    </dxf>
    <dxf>
      <fill>
        <patternFill patternType="solid">
          <fgColor rgb="FF0070C0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FFEB9C"/>
        </patternFill>
      </fill>
    </dxf>
    <dxf>
      <fill>
        <patternFill patternType="solid">
          <fgColor rgb="FF9C5700"/>
        </patternFill>
      </fill>
    </dxf>
    <dxf>
      <fill>
        <patternFill patternType="solid">
          <fgColor rgb="FF2E75B6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70C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2E75B6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4472C4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404040"/>
      <rgbColor rgb="FF9C5700"/>
      <rgbColor rgb="FF993366"/>
      <rgbColor rgb="FF333399"/>
      <rgbColor rgb="FF3231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file://F50E0FDB/Control%20_Carpeta%20Arranque%20-Cttos%20y%200S%20Mina%20%20Sem%2043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 - MINA    "/>
      <sheetName val="Hoja1"/>
    </sheetNames>
    <sheetDataSet>
      <sheetData sheetId="0"/>
      <sheetData sheetId="1"/>
    </sheetDataSet>
  </externalBook>
</externalLink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93" createdVersion="3">
  <cacheSource type="worksheet">
    <worksheetSource ref="A2:AH1048576" sheet="Staff  sin Cttos final &lt;22"/>
  </cacheSource>
  <cacheFields count="34">
    <cacheField name="E (Esporádica) / P (Permanente)" numFmtId="0">
      <sharedItems containsBlank="1" count="3">
        <s v="Esporádica"/>
        <s v="Permanente"/>
        <m/>
      </sharedItems>
    </cacheField>
    <cacheField name="VP" numFmtId="0">
      <sharedItems containsBlank="1" count="2">
        <s v="STAFF"/>
        <m/>
      </sharedItems>
    </cacheField>
    <cacheField name="Gerencia" numFmtId="0">
      <sharedItems containsBlank="1" count="11">
        <s v="GAC"/>
        <s v="GRMDR"/>
        <s v="GSP"/>
        <s v="GSSO"/>
        <s v="GSSO "/>
        <s v="GTI"/>
        <s v="INGENIERIA Y GEOTECNIA"/>
        <s v="RRLL"/>
        <s v="SIGA"/>
        <s v="SIGA "/>
        <m/>
      </sharedItems>
    </cacheField>
    <cacheField name="Superintendencia" numFmtId="0">
      <sharedItems containsBlank="1" count="17">
        <s v=" TI"/>
        <s v="ABASTECIMIENTO"/>
        <s v="CONTRATOS Y SUMINISTROS"/>
        <s v="CONTRATOS Y SUMINISTROS ESTRATEGICOS"/>
        <s v="GEOLOGIA Y RECURSOS MINERALES"/>
        <s v="GEOTECNIA"/>
        <s v="GSP"/>
        <s v="PI"/>
        <s v="RRLL"/>
        <s v="S&amp;H"/>
        <s v="Servicio Campamento"/>
        <s v="SI PROTECCION INDUSTRIAL Y EMERGENCIA"/>
        <s v="SIGA"/>
        <s v="SOH"/>
        <s v="SSO"/>
        <s v="TI"/>
        <m/>
      </sharedItems>
    </cacheField>
    <cacheField name="Nombre de Empresa con Contrato Principal " numFmtId="0">
      <sharedItems containsBlank="1" count="91">
        <s v=" ELECMETAL"/>
        <s v="AII (Asociación de Instriales de Iquique)"/>
        <s v="ALS"/>
        <s v="ARCADIS CHILE SPA"/>
        <s v="AUSENCO"/>
        <s v="BIO-FEED"/>
        <s v="BUREAU VERITAS"/>
        <s v="CAREYOU"/>
        <s v="CCA CERTIFICACION"/>
        <s v="CESMEC "/>
        <s v="CNG"/>
        <s v="COASIN"/>
        <s v="COPEC"/>
        <s v="DAP"/>
        <s v="DID SONIDO"/>
        <s v="DISAL"/>
        <s v="E - Mining Technology"/>
        <s v="ECOS "/>
        <s v="ELECCON MAQUINARIAS S.A."/>
        <s v="ENEX"/>
        <s v="ENTEL SA"/>
        <s v="ERA SUSTENTABLE"/>
        <s v="FERROVIAL"/>
        <s v="FINDRAW"/>
        <s v="FOREMIN"/>
        <s v="FUNDICIÓN TALLERES"/>
        <s v="G4S"/>
        <s v="GARMENDIA "/>
        <s v="GEOBIOTA (PRAMAR)"/>
        <s v="GEOSINERGIA "/>
        <s v="GHD"/>
        <s v="GLOBAL NTT"/>
        <s v="GPS CHILE"/>
        <s v="GREKAD MET"/>
        <s v="HABEKOST"/>
        <s v="HINTEX"/>
        <s v="IM ZIUR"/>
        <s v="INACAL"/>
        <s v="INDELTA "/>
        <s v="INDURA"/>
        <s v="INGECLEAN"/>
        <s v="INH &#10;(INSTITUTO NACIONAL DE HIDRAULICA)"/>
        <s v="INSTRUMENT &amp; TECHNOLOGY SOLUTIONS SPA"/>
        <s v="J&amp;R Servicios Ingeniería Ltda."/>
        <s v="Jaime Illanes y Asociados S.A."/>
        <s v="JYR INGENIERIA"/>
        <s v="KUPFER "/>
        <s v="LE GRAND CHIC"/>
        <s v="LIPIGAS"/>
        <s v="LP Producciones"/>
        <s v="MANUEL CARRASCO LTDA."/>
        <s v="MARSOL"/>
        <s v="METSO"/>
        <s v="MINESENSE"/>
        <s v="MITTA"/>
        <s v="MITTA "/>
        <s v="MOLYCOP"/>
        <s v="MOTOROLA"/>
        <s v="Mutual Asesorías"/>
        <s v="MUTUAL SEGURIDAD"/>
        <s v="NSA CONSULTORES"/>
        <s v="OÑATE"/>
        <s v="PRORED"/>
        <s v="PSINET"/>
        <s v="PUCARÁ"/>
        <s v="RCCA"/>
        <s v="RELIPER"/>
        <s v="ROYAL AMERICA"/>
        <s v="SERCOL"/>
        <s v="SGA"/>
        <s v="SIMETEC"/>
        <s v="SIOM"/>
        <s v="SISDEF"/>
        <s v="SITRANS"/>
        <s v="SKYCATH"/>
        <s v="SOCIEDAD MAS BLU"/>
        <s v="SOLTEX"/>
        <s v="SPORTLIFE"/>
        <s v="SRK"/>
        <s v="SRK "/>
        <s v="TEKNICA"/>
        <s v="TELEFONICA"/>
        <s v="TERMOMIN"/>
        <s v="TIRONI ASOCIADOS S.A."/>
        <s v="TMS INGENIERIA"/>
        <s v="TRANSPORTE BELLO"/>
        <s v="VIELSA"/>
        <s v="VULCO"/>
        <s v="WELLFIELD"/>
        <s v="WSP"/>
        <m/>
      </sharedItems>
    </cacheField>
    <cacheField name="ESED Subcontrato u OS" numFmtId="0">
      <sharedItems containsBlank="1" count="67">
        <s v=" Libertador"/>
        <s v="ALS"/>
        <s v="Alvimar"/>
        <s v="Amaro"/>
        <s v="ASITEL"/>
        <s v="BIOTA "/>
        <s v="Cienciambiental &#10;Consultor es S.A."/>
        <s v="CSI LTDA"/>
        <s v="DIPECH"/>
        <s v="DISAL CHILE SANITARIOS PORTABLES LTDA"/>
        <s v="ELECTRONICA RHOMBERG"/>
        <s v="ELECTROTEL"/>
        <s v="ENVIRONMENTAL MONITORING SERVICES SPA. (EMS)"/>
        <s v="EVALUNA TRANSPORTES EIRL"/>
        <s v="FUSION EXPRESS"/>
        <s v="GEOBIOTA"/>
        <s v="GEOVERDE"/>
        <s v="GHD"/>
        <s v="GRAMAQ"/>
        <s v="HINTEK SPA"/>
        <s v="Ingeniería y logística León SPA"/>
        <s v="Ingeniería y Logistica León Spa Transporte de Personal"/>
        <s v="INTERXPORT"/>
        <s v="ISAVER"/>
        <s v="JCR Reparaciones electricas y electronicas"/>
        <s v="JPL"/>
        <s v="LOGISTICA LEON"/>
        <s v="LOGÍSTICA LEÓN"/>
        <s v="MAESTRANZA ALEGRIA"/>
        <s v="MAPSCAN"/>
        <s v="MI GPS"/>
        <s v="Mutual Capacitación "/>
        <s v="NETBEE LTDA."/>
        <s v="PROSEV"/>
        <s v="Pullman San Luis"/>
        <s v="RCCA"/>
        <s v="San antonio"/>
        <s v="SERVICIOS INTEGRALES AMARO LTDA"/>
        <s v="SIE"/>
        <s v="SITRANS"/>
        <s v="SOLAM"/>
        <s v="SOTRASER"/>
        <s v="TAD SPA"/>
        <s v="TEKNORIEGO"/>
        <s v="TELCOMAR"/>
        <s v="TMS INGENIERIA"/>
        <s v="TRAN. PULLMAN SANTA ANGELA"/>
        <s v="TRANS. MONEDA "/>
        <s v="Transcacom"/>
        <s v="TRANSPORTES ALVIMAR"/>
        <s v="TRANSPORTES AMARO"/>
        <s v="Transportes Bello"/>
        <s v="TRANSPORTES EL LIBERTADOR"/>
        <s v="Transportes Ilzauspe"/>
        <s v="TRANSPORTES ISAVER LTDA."/>
        <s v="Transportes Moscoso"/>
        <s v="TRANSPORTES PETERSEN"/>
        <s v="TRANSPORTES PULLMAN YURIS"/>
        <s v="Transportes San Benjamin (TSB)"/>
        <s v="TRANSPORTES SANTA ANGELA"/>
        <s v="TRANSPORTES Y SERVICIOS GLOBALES LTDA."/>
        <s v="TRANSVIÑA"/>
        <s v="Trascom"/>
        <s v="UPPER"/>
        <s v="Viviana Andrea Silva Cancino (ALVIMAR) "/>
        <s v="Yanguas"/>
        <m/>
      </sharedItems>
    </cacheField>
    <cacheField name="N° de Contrato / Subcontrato /OS" numFmtId="0">
      <sharedItems containsBlank="1" count="116">
        <s v=" B18955"/>
        <s v=" FPAF0321"/>
        <s v=" S1801"/>
        <s v=" VPA1601"/>
        <s v="B017303"/>
        <s v="B059490"/>
        <s v="B06141"/>
        <s v="B08284"/>
        <s v="B08856"/>
        <s v="B09595"/>
        <s v="B10702"/>
        <s v="B11297"/>
        <s v="B13071"/>
        <s v="B13084"/>
        <s v="B13924"/>
        <s v="B14115"/>
        <s v="B14182"/>
        <s v="B14188"/>
        <s v="B14254"/>
        <s v="B14583"/>
        <s v="B14871"/>
        <s v="B15125"/>
        <s v="B16054"/>
        <s v="B16238"/>
        <s v="B16669"/>
        <s v="B18078"/>
        <s v="B18203"/>
        <s v="B18475"/>
        <s v="B18954"/>
        <s v="B19397"/>
        <s v="B20079"/>
        <s v="B20122"/>
        <s v="B20945"/>
        <s v="F0618"/>
        <s v="F0721"/>
        <s v="F1721"/>
        <s v="F1921"/>
        <s v="FIM 1701"/>
        <s v="FIM 1702"/>
        <s v="FOR011"/>
        <s v="FPA F0821"/>
        <s v="FPA F1220"/>
        <s v="FPA F1620"/>
        <s v="FPA V0221"/>
        <s v="FPAF1320"/>
        <s v="FPAF1521"/>
        <s v="GRH&#10;1021"/>
        <s v="GRH1021"/>
        <s v="GSC1507"/>
        <s v="GSE 1610"/>
        <s v="GSP&#10;1804"/>
        <s v="GSSO0011"/>
        <s v="GSSO0085"/>
        <s v="GSSO0191"/>
        <s v="GSSO0223"/>
        <s v="GSSO0229"/>
        <s v="GSSO0299"/>
        <s v="GSSO0338"/>
        <s v="GSSO0359"/>
        <s v="GSSO0360"/>
        <s v="GSSO0414"/>
        <s v="OS B08856 (FOR011)"/>
        <s v="OS B19303 "/>
        <s v="OS F1020 "/>
        <s v="OSB11735"/>
        <s v="OSB14188"/>
        <s v="OSB15123"/>
        <s v="OSB17137"/>
        <s v="OSB17738"/>
        <s v="OSB20301"/>
        <s v="PRC22022"/>
        <s v="PRI21011"/>
        <s v="PRI21106"/>
        <s v="PRI22074"/>
        <s v="RRHH 0018"/>
        <s v="RRHH00229"/>
        <s v="RRHH0032"/>
        <s v="RRHH0134"/>
        <s v="RRHH0145"/>
        <s v="RRHH0190"/>
        <s v="RRHH0209"/>
        <s v="RRHH0313"/>
        <s v="S2202"/>
        <s v="S2203"/>
        <s v="V0120"/>
        <s v="V0121 "/>
        <s v="VPA 1601"/>
        <s v="VPDS00248"/>
        <s v="VPDS0270"/>
        <s v="VPDS0286"/>
        <s v="VPDS0310"/>
        <s v="VPDS0332"/>
        <s v="VPDS0336"/>
        <s v="VPDS0356"/>
        <s v="VPDS0361"/>
        <s v="VPDS0364"/>
        <s v="VPDS0395"/>
        <s v="VPDS0400"/>
        <s v="VPDS0401"/>
        <s v="VPEO 0254"/>
        <s v="VPEO0385"/>
        <s v="VPEO0408"/>
        <s v="VPFA0035"/>
        <s v="VPFA0076"/>
        <s v="VPFA0148"/>
        <s v="VPFA0149"/>
        <s v="VPFA0150"/>
        <s v="VPFA0160"/>
        <s v="VPFA0172"/>
        <s v="VPFA0174"/>
        <s v="VPFA0289"/>
        <s v="VPFA0318"/>
        <s v="VPS - 1800"/>
        <s v="VPS-1800"/>
        <s v="VPSD0109"/>
        <m/>
      </sharedItems>
    </cacheField>
    <cacheField name="Descripción del Contrato" numFmtId="0">
      <sharedItems containsBlank="1" count="154">
        <s v=" Prueba Medición Ley In-Situ Palas – MineShovel"/>
        <s v=" Transporte de Cargas Especiales"/>
        <s v="&quot; Trasporte de Revestimiento Usados desde CMDIC cordillera a Alto Hospicio&quot;"/>
        <s v="&quot;Servicio Monitoreo Góndolas Colaciones” N° 57968-438"/>
        <s v="“Convenio suministro”"/>
        <s v="“SERVICIO Trabajos para liberación y protección de sitios arqueológicos prioritarios EIA CMDIC”"/>
        <s v="“Venta de Revestimientos Usados”"/>
        <s v="”Servicio  Integral  de  Gestión  de  Preparación,  entrenamiento  y  respuesta  a Emergencias,  y  Gestión  Meteorológica  de  periodos  Invernales  (Altiplánico  y  Continental)” en Faena Cordillera/Ujina"/>
        <s v="Abastecimiento de combustible y servicios asociados"/>
        <s v="Acreditación, certificación y control laboral."/>
        <s v="Actividades Mes de la Mineria"/>
        <s v="ADMINISTRACIÓN DE POLICLINICOS LEY 16.744 "/>
        <s v="Administración y distribución del servicio de gas licuado"/>
        <s v="Administración y Gestión de Residuos Industriales, Peligrosos y Valorizabl"/>
        <s v="Arriendo de vehiculos livianos"/>
        <s v="Arriendo vehículos livianos "/>
        <s v="ARRIENDO Y MANTENCIÓN DE IMPRESIÓN MULTIFUNCIONALES Y PLOTTER"/>
        <s v="ASESORIA EN CONTROL DE RIESGO DE PROCESO"/>
        <s v="ASESORIA EN CONTROL DE RIESGO DE PROCESO CORDILLERA"/>
        <s v="ASESORIA EN CONTROL DE RIESGO DE PROCESO PATACHE"/>
        <s v="Asesoria y mediciones en terreno vertiente jachucoposa"/>
        <s v="Assessment de Red IT – 7 Sitios N°B14583"/>
        <s v="Campaña geofisica para modelamiento de materiales de construcción del tranque de relaves"/>
        <s v="Centro de entrenamiento en apoyo contrato GRT Collahuasi"/>
        <s v="Certificación de Montacargas y Ascensores Coposa"/>
        <s v="Cierre de plantación Collahuasi"/>
        <s v="Complementación Red Telemetrica de Niveles "/>
        <s v="Conexión y monitoreo de vehículos por GPS y Telemetría"/>
        <s v="Conservación barrio industrial Ujina"/>
        <s v="Construcción de cercos estaciones de calidad del aire para comunidades"/>
        <s v="Construcción de Punteras de seguimiento ambiental."/>
        <s v="Consultoría y Adjudicación Servicio de Delimitación y Protección de Acuíferos Jachucoposa y Coposito - ETAPA 1"/>
        <s v="Contrato de Servicios de Transporte de carga de terceros"/>
        <s v="Contrato Servicio de Asesoría Técnica en Lubricantes"/>
        <s v="Control de vectores sinantrópicos de mono relleno y 2da celda vertedero orgánico"/>
        <s v="CONTROL DE VECTORES SINANTRÓPICOS EN FAENA CORDILLERA Y PUERTO COLLAHUASI"/>
        <s v="Convenio de Suministro "/>
        <s v="Convenio de Suministro de repuestos de molino"/>
        <s v="Convenio Suministro FPA-F0618"/>
        <s v="Cumplimiento de los Compromisos en Biodiversidad, Compensaciones y Medidas de Mitigación"/>
        <s v="Cumplimiento de los Compromisos en Biodiversidad, Compensaciones y Medidas de Mitigación."/>
        <s v="Cumplimiento de los Compromisos en Biodiversidad, Compensaciones y Medidas de Mitigación.”"/>
        <s v="Cumplimiento de los Compromisos en Biodiversidad, Compensaciones y Medidas de Mitigación.” "/>
        <s v="Diseño hidráulico de recomendaciones para obras de aforo en Laguna Jachucoposa"/>
        <s v="Ejecución de Proyectos Sociales"/>
        <s v="Elaboración y tramitación D.I.A 2 - Extensión extracciones de agua continental "/>
        <s v="Elaboración y Tramitación Declaración de Impacto Ambiental Modificación EIA"/>
        <s v="Elaboración y tramitación Declaración de Impacto Ambiental Modificaciones EIA"/>
        <s v="Estudio geofísico de resistividad eléctrica y análisis hidroquímico de aguas subterráneas para el monitoreo de las zonas conductoras en el sector de las pilas de lixiviación y otros."/>
        <s v="GESTIÓN INTEGRAL EN ACTIVIDAD FÍSICA Y RECREATIVA"/>
        <s v="Gestión y Administracion de residuos industriales, peligrosos y valorizables"/>
        <s v="Implementación de digitalización, conectividad ambiental y mantención de equipos"/>
        <s v="Implementación Sistema de Seguridad Electrónica mina Doña Inés de Collahuasi"/>
        <s v="Ingenieria de la filososfia de operación de las Estaciones de Bombeo, Rajo Rosario."/>
        <s v="Instalación GPS y Modem Satelital 100% Iridium con equipos "/>
        <s v="Instalación Sistema ILS de Radio Ayudas Aeródromo Coposa"/>
        <s v="Instalación Sistema ILS, PAPIS y Estación Meteorológica en Aeródromo COPOSA"/>
        <s v="Instalación, puesta en marcha y asesoría para operación de equipo de compostaje líquido"/>
        <s v="Levantamiento topografico de pozos region tarapaca"/>
        <s v="Liberación de sitios arqueológicos prioritarios "/>
        <s v="Mantención de ascensores y montacargas"/>
        <s v="MANTENCIÓN DE SISTEMAS DE ALIMENTACIÓN INENTERRUMPIDAS (UPS)"/>
        <s v="Mantención y suministro de muebles"/>
        <s v="Mantenimiento a equipo "/>
        <s v="Mantenimiento y reparación de sistema de semáforos alerta meteorológica"/>
        <s v="Medidas de mitigación manejo de vegas y bofedales"/>
        <s v="MEJORAMIENTO DE GALPÓN RESPEL DE FAENA CORDILLERA CMDIC”"/>
        <s v="Monitoreo de Variables Ambientales, Ejecución y Monitoreo de Medidas de Compensaciones"/>
        <s v="Monitoreo de variables ambientales, ejecución y monitoreo de medidas de compensaciones "/>
        <s v="Monitoreo de Variables Ambientales, Ejecución y Monitoreo de Medidas de Compensaciones OS VPS 1800"/>
        <s v="Monitoreo Participativo de Aguas"/>
        <s v="Movimiento de Tierra para Sondaje"/>
        <s v="Muestreo y Análisis Microbiológicos de Alimentos, Materias Primas y Manipuladores."/>
        <s v="PILOTO SERVICIO DE REDUCCIÓN SECUNDARIA PARA EL MANEJO EFICIENTE DE ROCAS CON SOBRETAMAÑO"/>
        <s v="Prestación de servicios de transporte de pasajeros"/>
        <s v="Prestaciones de servicio de transporte de personal de empresa ECOS"/>
        <s v="Prestaciones de servicio de transporte de personal de empresa Ingeniería Reliper Comercial &#10;Limitada"/>
        <s v="PRESTACIONES DE SERVICIO DE TRANSPORTE DE PERSONAL DE EMRPESA VIELSA"/>
        <s v="Proyecto piloto sistema video analitica en casino pioneros"/>
        <s v="Realizar y cumplir los compromisos de biodiversidad, compensación y medidas de compensación del contrato"/>
        <s v="Reinspección de estanques in situ y mantenciones diversas"/>
        <s v="Reinspección estanques GLP Truck Shop Ujina"/>
        <s v="Relacionamiento de la Operación y Compromisos RCA"/>
        <s v="RETIRO DE TELA EN SHELTER"/>
        <s v="Retiro y Limpieza de Excedentes Operación y Mantención Mina"/>
        <s v="Segunda Fase del Plan de Seguimiento de Hydrobates markhami (Golondrina de Mar Negra) y elaboración plan"/>
        <s v="Seguridad y Proteccion Industrial"/>
        <s v="Servicio Construcción de Acceso y Plataformas para perforación de Sondaje"/>
        <s v="Servicio de Analisis quimico geologia y sondajes"/>
        <s v="Servicio de apoyo terrestre operaciones aéreas aeródromo coposa"/>
        <s v="Servicio de Asesoría Técnica en Terreno, Capacitaciones y Levantamiento Estructural Tridimensional (3D) (Faena Cordillera)."/>
        <s v="Servicio de comunicaciones internas"/>
        <s v="Servicio de diagnostico instalación electrica edificio vielsa"/>
        <s v="SERVICIO DE ELECTRICIDAD Y TELECOMUNICACIONES "/>
        <s v="Servicio de Golondrina de Mar"/>
        <s v="SERVICIO DE INOVACION TECNOLOGICA EN PROCESO DE SALUD Y EXAMENES CLINICOS"/>
        <s v="SERVICIO DE INSPECCION Y CERTIFICACIÓN DE GAS EN FAENA."/>
        <s v="Servicio de Lavanderia y compostura de ropa industrial y campamentos"/>
        <s v="Servicio de Suministro de materiales de Ferretería en Terreno."/>
        <s v="Servicio de Supervisión Hidrogeología de Cuencas"/>
        <s v="SERVICIO DE TECNOLOGIA DE LA INFORMACION"/>
        <s v="SERVICIO DE TELECOMUNICACIONES A PRECIO UNITARIO"/>
        <s v="Servicio de Transporte de Neumáticos de Reciclaje"/>
        <s v="Servicio de Transporte de Personal y muestras"/>
        <s v="SERVICIO DE TRASLADO DE PERSONAL"/>
        <s v="Servicio de traslado de vehículo menor desde ciudad de Iquique a Faena Cordillera,"/>
        <s v="Servicio en Control de Riesgos de Proyectos en Terreno"/>
        <s v="Servicio Integral de Gestión de Preparación, entrenamiento y respuesta a&#10;Emergencias, y Gestión Meteorológica de periodos Invernales "/>
        <s v="SERVICIO OPERACIÓN Y SOPORTEDE LA RED DE RADIOCOMUNICACION"/>
        <s v="SERVICIO TRANSPORTE DE CARGAS GENERALES Y HOME DELIVERY"/>
        <s v="SERVICIOS DE COMUNICACIÓN DE DATOS  Y TELEFONÍA MÓVIL"/>
        <s v="SERVICIOS DE OPERADOR LOGISTICO, TRANSPORTE DE CARGAS GENERALES Y HOME DELIVERY"/>
        <s v="Servicios de operador logístico, transporte de cargas generales y home delivery "/>
        <s v="Sistema integrado para estimar la condición de humedad a escala de banco utilizando tecnología GPR”"/>
        <s v="SOPORTE EXPERTO GEOTECNICO"/>
        <s v="Suministro de Agua Potable en Camión, Baños Químicos, Limpiezas de Fosas Sépticas y Cámaras y Manejos de Residuos Domésticos, Orgánicos y Rellenos Sanitarios."/>
        <s v="Suministro de Bolas de Molienda"/>
        <s v="Suministro de bolas de molienda 1&quot; y 3&quot;"/>
        <s v="Suministro de Bujes y Pasadores"/>
        <s v="Suministro de Cal"/>
        <s v="Suministro de compuesto epóxico en consignación"/>
        <s v="Suministro de Gas Licuado de Petróleo GLP"/>
        <s v="Suministro de gases criogenicos"/>
        <s v="Suministro de gáses industriales."/>
        <s v="Suministro de Lubricantes"/>
        <s v="Suministro de repuestos"/>
        <s v="Suministro de repuestos Metso Modalidad Stock Propio"/>
        <s v="Suministro de ropa corporativa CMDIC"/>
        <s v="Suministro e instalación de red telemétrica de niveles 2023"/>
        <s v="Suministro Sensor de PH Collahuasi"/>
        <s v="Telemonitoreo Para Trabajadores CMDIC"/>
        <s v="TRANSMISION DE SEÑAL DE TELEVISION "/>
        <s v="Transporte de cajones de Xantato"/>
        <s v="Transporte de cal"/>
        <s v="Transporte de carga desde la ciudad de iquique hacia faena cordillera de minera doña ines de collahuasi y desde faena hacia la ciudad de iquique."/>
        <s v="Transporte de Carga Terrestre bajo Contrato VPFA0035"/>
        <s v="Transporte de floculantes"/>
        <s v="Transporte de materiales e insumos para mantención - hacia y desde faena CMDIC"/>
        <s v="Transporte de personal"/>
        <s v="Transporte de Personal "/>
        <s v="Transporte de personal de empresa Eleccon Maquinarias S.A., Iquique/alto Hospicio hacia faena Cordillera y viceversa,."/>
        <s v="Transporte de Personas Interior y Exterior Faena"/>
        <s v="Transporte e instalación de graficas para plan de marketing interno"/>
        <s v="TRANSPORTE PERSONAL INTERIOR FAENA"/>
        <s v="Transporte terrestre de carga, suministro de bolas de molienda 1´, 5.5´y 6´."/>
        <s v="TRANSPORTES DE MAQUINARIAS E INSUMOS A FAENA COLLAHUASI SECTOR MANTENCION OFICINAS UJINA"/>
        <s v="Traslado de personal cambio de turno exterior faena de empresa INDURA S.A."/>
        <s v="Traslado de personal cambio de turno y traslado interior faena de empresa DISAL (RRHH0032)"/>
        <s v="Traslado de personal de Iquique a Faena CMDIC"/>
        <s v="Traslado de Personal Iquique a Faena Viceversa"/>
        <s v="TRASNPORTE CAL "/>
        <s v="Trasporte Privado de Pasajeros desde ciudad de Origen a Faena Cordillera CMDIC y Viceversa"/>
        <s v="Tratamiento definitivo borde pista aeródromo coposa"/>
        <m/>
      </sharedItems>
    </cacheField>
    <cacheField name="Dotación" numFmtId="0">
      <sharedItems containsString="0" containsBlank="1" containsNumber="1" containsInteger="1" minValue="1" maxValue="69" count="2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20"/>
        <n v="23"/>
        <n v="26"/>
        <n v="29"/>
        <n v="31"/>
        <n v="35"/>
        <n v="48"/>
        <n v="50"/>
        <n v="66"/>
        <n v="69"/>
        <m/>
      </sharedItems>
    </cacheField>
    <cacheField name="Inicio &#10;Ctto" numFmtId="0">
      <sharedItems containsDate="1" containsBlank="1" containsMixedTypes="1" minDate="2010-08-27T00:00:00" maxDate="2023-09-01T00:00:00" count="132">
        <d v="2010-08-27T00:00:00"/>
        <d v="2017-04-01T00:00:00"/>
        <d v="2017-11-01T00:00:00"/>
        <d v="2018-01-12T00:00:00"/>
        <d v="2018-02-01T00:00:00"/>
        <d v="2018-04-03T00:00:00"/>
        <d v="2018-12-03T00:00:00"/>
        <d v="2019-01-02T00:00:00"/>
        <d v="2019-01-03T00:00:00"/>
        <d v="2019-01-09T00:00:00"/>
        <d v="2019-02-01T00:00:00"/>
        <d v="2019-04-01T00:00:00"/>
        <d v="2019-05-01T00:00:00"/>
        <d v="2019-06-01T00:00:00"/>
        <d v="2019-07-02T00:00:00"/>
        <d v="2019-10-01T00:00:00"/>
        <d v="2019-11-01T00:00:00"/>
        <d v="2019-11-15T00:00:00"/>
        <d v="2020-01-01T00:00:00"/>
        <d v="2020-02-01T00:00:00"/>
        <d v="2020-03-05T00:00:00"/>
        <d v="2020-04-01T00:00:00"/>
        <d v="2020-05-01T00:00:00"/>
        <d v="2020-06-01T00:00:00"/>
        <d v="2020-07-01T00:00:00"/>
        <d v="2020-07-13T00:00:00"/>
        <d v="2020-07-14T00:00:00"/>
        <d v="2020-08-01T00:00:00"/>
        <d v="2020-08-17T00:00:00"/>
        <d v="2020-10-01T00:00:00"/>
        <d v="2020-11-25T00:00:00"/>
        <d v="2021-02-01T00:00:00"/>
        <d v="2021-03-01T00:00:00"/>
        <d v="2021-04-04T00:00:00"/>
        <d v="2021-05-01T00:00:00"/>
        <d v="2021-05-24T00:00:00"/>
        <d v="2021-05-25T00:00:00"/>
        <d v="2021-06-15T00:00:00"/>
        <d v="2021-08-01T00:00:00"/>
        <d v="2021-08-02T00:00:00"/>
        <d v="2021-08-20T00:00:00"/>
        <d v="2021-09-01T00:00:00"/>
        <d v="2021-09-13T00:00:00"/>
        <d v="2021-09-25T00:00:00"/>
        <d v="2021-10-01T00:00:00"/>
        <d v="2021-10-04T00:00:00"/>
        <d v="2021-10-11T00:00:00"/>
        <d v="2021-10-25T00:00:00"/>
        <d v="2021-10-27T00:00:00"/>
        <d v="2021-11-02T00:00:00"/>
        <d v="2021-11-25T00:00:00"/>
        <d v="2021-12-01T00:00:00"/>
        <d v="2021-12-28T00:00:00"/>
        <d v="2022-01-01T00:00:00"/>
        <d v="2022-01-03T00:00:00"/>
        <d v="2022-01-11T00:00:00"/>
        <d v="2022-02-07T00:00:00"/>
        <d v="2022-03-01T00:00:00"/>
        <d v="2022-03-07T00:00:00"/>
        <d v="2022-03-08T00:00:00"/>
        <d v="2022-03-28T00:00:00"/>
        <d v="2022-03-31T00:00:00"/>
        <d v="2022-04-01T00:00:00"/>
        <d v="2022-04-04T00:00:00"/>
        <d v="2022-05-01T00:00:00"/>
        <d v="2022-05-09T00:00:00"/>
        <d v="2022-06-01T00:00:00"/>
        <d v="2022-06-15T00:00:00"/>
        <d v="2022-06-26T00:00:00"/>
        <d v="2022-07-01T00:00:00"/>
        <d v="2022-07-04T00:00:00"/>
        <d v="2022-08-01T00:00:00"/>
        <d v="2022-08-06T00:00:00"/>
        <d v="2022-08-08T00:00:00"/>
        <d v="2022-08-22T00:00:00"/>
        <d v="2022-09-01T00:00:00"/>
        <d v="2022-09-09T00:00:00"/>
        <d v="2022-09-12T00:00:00"/>
        <d v="2022-09-22T00:00:00"/>
        <d v="2022-09-23T00:00:00"/>
        <d v="2022-09-25T00:00:00"/>
        <d v="2022-09-26T00:00:00"/>
        <d v="2022-09-30T00:00:00"/>
        <d v="2022-10-05T00:00:00"/>
        <d v="2022-11-01T00:00:00"/>
        <d v="2022-11-07T00:00:00"/>
        <d v="2022-11-15T00:00:00"/>
        <d v="2022-11-25T00:00:00"/>
        <d v="2022-11-28T00:00:00"/>
        <d v="2022-11-30T00:00:00"/>
        <d v="2022-12-01T00:00:00"/>
        <d v="2022-12-02T00:00:00"/>
        <d v="2022-12-10T00:00:00"/>
        <d v="2022-12-15T00:00:00"/>
        <d v="2023-01-01T00:00:00"/>
        <d v="2023-01-02T00:00:00"/>
        <d v="2023-01-06T00:00:00"/>
        <d v="2023-01-10T00:00:00"/>
        <d v="2023-01-16T00:00:00"/>
        <d v="2023-01-31T00:00:00"/>
        <d v="2023-02-01T00:00:00"/>
        <d v="2023-02-03T00:00:00"/>
        <d v="2023-02-27T00:00:00"/>
        <d v="2023-03-01T00:00:00"/>
        <d v="2023-03-07T00:00:00"/>
        <d v="2023-04-01T00:00:00"/>
        <d v="2023-04-03T00:00:00"/>
        <d v="2023-05-02T00:00:00"/>
        <d v="2023-05-05T00:00:00"/>
        <d v="2023-05-08T00:00:00"/>
        <d v="2023-05-20T00:00:00"/>
        <d v="2023-05-24T00:00:00"/>
        <d v="2023-05-25T00:00:00"/>
        <d v="2023-06-01T00:00:00"/>
        <d v="2023-06-05T00:00:00"/>
        <d v="2023-06-08T00:00:00"/>
        <d v="2023-06-12T00:00:00"/>
        <d v="2023-06-15T00:00:00"/>
        <d v="2023-07-01T00:00:00"/>
        <d v="2023-07-03T00:00:00"/>
        <d v="2023-07-10T00:00:00"/>
        <d v="2023-07-15T00:00:00"/>
        <d v="2023-07-17T00:00:00"/>
        <d v="2023-08-02T00:00:00"/>
        <d v="2023-08-07T00:00:00"/>
        <d v="2023-08-28T00:00:00"/>
        <d v="2023-09-01T00:00:00"/>
        <s v=" 01-02-2021"/>
        <s v="15/7/2022"/>
        <s v="17-06-2020"/>
        <s v="25.01.2021"/>
        <m/>
      </sharedItems>
    </cacheField>
    <cacheField name="Término Ctto" numFmtId="0">
      <sharedItems containsDate="1" containsBlank="1" containsMixedTypes="1" minDate="2022-05-31T00:00:00" maxDate="2031-08-27T00:00:00" count="92">
        <d v="2022-05-31T00:00:00"/>
        <d v="2022-07-06T00:00:00"/>
        <d v="2022-07-31T00:00:00"/>
        <d v="2022-10-24T00:00:00"/>
        <d v="2022-11-30T00:00:00"/>
        <d v="2022-12-30T00:00:00"/>
        <d v="2022-12-31T00:00:00"/>
        <d v="2023-01-05T00:00:00"/>
        <d v="2023-01-15T00:00:00"/>
        <d v="2023-01-31T00:00:00"/>
        <d v="2023-02-10T00:00:00"/>
        <d v="2023-02-28T00:00:00"/>
        <d v="2023-03-15T00:00:00"/>
        <d v="2023-03-28T00:00:00"/>
        <d v="2023-03-31T00:00:00"/>
        <d v="2023-04-05T00:00:00"/>
        <d v="2023-04-30T00:00:00"/>
        <d v="2023-05-28T00:00:00"/>
        <d v="2023-05-31T00:00:00"/>
        <d v="2023-06-01T00:00:00"/>
        <d v="2023-06-11T00:00:00"/>
        <d v="2023-06-30T00:00:00"/>
        <d v="2023-07-31T00:00:00"/>
        <d v="2023-08-04T00:00:00"/>
        <d v="2023-08-30T00:00:00"/>
        <d v="2023-08-31T00:00:00"/>
        <d v="2023-09-08T00:00:00"/>
        <d v="2023-09-30T00:00:00"/>
        <d v="2023-10-01T00:00:00"/>
        <d v="2023-10-05T00:00:00"/>
        <d v="2023-10-09T00:00:00"/>
        <d v="2023-10-30T00:00:00"/>
        <d v="2023-10-31T00:00:00"/>
        <d v="2023-11-13T00:00:00"/>
        <d v="2023-11-14T00:00:00"/>
        <d v="2023-11-21T00:00:00"/>
        <d v="2023-11-25T00:00:00"/>
        <d v="2023-11-30T00:00:00"/>
        <d v="2023-12-01T00:00:00"/>
        <d v="2023-12-22T00:00:00"/>
        <d v="2023-12-23T00:00:00"/>
        <d v="2023-12-25T00:00:00"/>
        <d v="2023-12-31T00:00:00"/>
        <d v="2024-01-31T00:00:00"/>
        <d v="2024-02-28T00:00:00"/>
        <d v="2024-03-01T00:00:00"/>
        <d v="2024-03-16T00:00:00"/>
        <d v="2024-03-31T00:00:00"/>
        <d v="2024-04-09T00:00:00"/>
        <d v="2024-04-30T00:00:00"/>
        <d v="2024-05-01T00:00:00"/>
        <d v="2024-05-12T00:00:00"/>
        <d v="2024-05-25T00:00:00"/>
        <d v="2024-05-31T00:00:00"/>
        <d v="2024-06-03T00:00:00"/>
        <d v="2024-06-30T00:00:00"/>
        <d v="2024-07-06T00:00:00"/>
        <d v="2024-07-08T00:00:00"/>
        <d v="2024-08-01T00:00:00"/>
        <d v="2024-08-31T00:00:00"/>
        <d v="2024-09-01T00:00:00"/>
        <d v="2024-09-30T00:00:00"/>
        <d v="2024-10-01T00:00:00"/>
        <d v="2024-10-04T00:00:00"/>
        <d v="2024-10-31T00:00:00"/>
        <d v="2024-12-31T00:00:00"/>
        <d v="2025-01-09T00:00:00"/>
        <d v="2025-02-28T00:00:00"/>
        <d v="2025-05-31T00:00:00"/>
        <d v="2025-07-04T00:00:00"/>
        <d v="2025-07-31T00:00:00"/>
        <d v="2025-08-31T00:00:00"/>
        <d v="2025-11-30T00:00:00"/>
        <d v="2026-02-05T00:00:00"/>
        <d v="2026-03-28T00:00:00"/>
        <d v="2026-03-31T00:00:00"/>
        <d v="2026-04-30T00:00:00"/>
        <d v="2026-05-01T00:00:00"/>
        <d v="2026-08-31T00:00:00"/>
        <d v="2026-11-01T00:00:00"/>
        <d v="2027-01-01T00:00:00"/>
        <d v="2027-01-03T00:00:00"/>
        <d v="2027-02-28T00:00:00"/>
        <d v="2027-04-30T00:00:00"/>
        <d v="2028-08-31T00:00:00"/>
        <d v="2028-11-30T00:00:00"/>
        <d v="2031-08-02T00:00:00"/>
        <d v="2031-08-27T00:00:00"/>
        <s v="15/6/2023"/>
        <s v="31-07-2025"/>
        <s v="31-10-2024"/>
        <m/>
      </sharedItems>
    </cacheField>
    <cacheField name="ICRP CMDIC (Solicitante) = Link a documento o e-mail" numFmtId="0">
      <sharedItems containsBlank="1" count="2">
        <s v="Eduardo Merubia"/>
        <m/>
      </sharedItems>
    </cacheField>
    <cacheField name="Adm CMDIC" numFmtId="0">
      <sharedItems containsBlank="1" count="57">
        <s v="ADOLFO YAÑEZ"/>
        <s v="Alexandro Ordoñes"/>
        <s v="Alexis Elgueta"/>
        <s v="Alvaro Holzapfe"/>
        <s v="Andrés Arenas"/>
        <s v="Andres Gonzales"/>
        <s v="Andrés González"/>
        <s v="ANTONIO ZARATE"/>
        <s v="Bruno Lancelotti"/>
        <s v="Carlos Nuñez"/>
        <s v="Catherine Santibáñez"/>
        <s v="Claudia Cortez"/>
        <s v="Cristian Soto"/>
        <s v="Daniel Benitez"/>
        <s v="Francisca Castro"/>
        <s v="FRANCISCO LOPEZ"/>
        <s v="Francisco Rubio"/>
        <s v="Francisco Rubio "/>
        <s v="FRANCKO DIAZ"/>
        <s v="GA. Mancilla"/>
        <s v="Gabriel Lopez L."/>
        <s v="German Sotomayor"/>
        <s v="Giovanni Mancilla"/>
        <s v="Guillermo Aceituno"/>
        <s v="Hector Diaz"/>
        <s v="Helio Coronado Olavarría"/>
        <s v="JAIME AGUILERA"/>
        <s v="Johny Catalán Esparza"/>
        <s v="Jose Miranda "/>
        <s v="JOSE ORREGO"/>
        <s v="Karen Quezada"/>
        <s v="Leslie Leiton"/>
        <s v="Luis Rivera"/>
        <s v="Luis Riviera"/>
        <s v="María de los Ángeles Beluzan"/>
        <s v="Mauricio Hidalgo"/>
        <s v="Mauricio Hidalgo "/>
        <s v="Mauricio Saavedra"/>
        <s v="Miguel Tapia"/>
        <s v="Nathalia Garay"/>
        <s v="Oscar Perez"/>
        <s v="Oscar Pérez"/>
        <s v="Oscar Plaza"/>
        <s v="Pamela Guzmán"/>
        <s v="Pamela Guzman "/>
        <s v="Pamela Guzmán "/>
        <s v="Patricio Riveros"/>
        <s v="Paula Tejada"/>
        <s v="Pedro Silva"/>
        <s v="Reycardo Orbezo"/>
        <s v="RODRIGO ARAYA"/>
        <s v="Rodrigo Gomez"/>
        <s v="Rodrigo Silva"/>
        <s v="Víctor Santander"/>
        <s v="Virgilio Villalobos"/>
        <s v="Wladimir Carquin"/>
        <m/>
      </sharedItems>
    </cacheField>
    <cacheField name="Adm ESED" numFmtId="0">
      <sharedItems containsBlank="1" count="150">
        <s v=" Carlos Del Pino"/>
        <s v=" Nathaly Verdejo"/>
        <s v=" Oscar Henriquez Saavedra"/>
        <s v=" Rubén Cisternas"/>
        <s v="Abraham Bravo Aguilar"/>
        <s v="ADAN SILVA"/>
        <s v="Aldo Matus"/>
        <s v="Alejandro Correa"/>
        <s v="Alejandro Morales"/>
        <s v="ALEJANDRO PEREZ"/>
        <s v="ALFREDO OÑATE"/>
        <s v="Andrea Lopez"/>
        <s v="Andres Tapia"/>
        <s v="Antonio Oxa A"/>
        <s v="Augusto Sandoval"/>
        <s v="Beatriz Labarca"/>
        <s v="Braulio Vera"/>
        <s v="Carlos Silva Taboada"/>
        <s v="Christofer Estay Estay"/>
        <s v="Christopher Estay "/>
        <s v="Claudia Marcela Jorquera Covarrubias"/>
        <s v="Claudio Hauyon Serrano"/>
        <s v="Cristian Acuña"/>
        <s v="CRISTIAN PAVEZ MIRANDA"/>
        <s v="Cristopher Estay"/>
        <s v="Daniel Vargas"/>
        <s v="Danilo"/>
        <s v="Diego Claro"/>
        <s v="Diego Esteban"/>
        <s v="Edgardo Guzman"/>
        <s v="Eduardo Fernandez"/>
        <s v="Elfer Vargar "/>
        <s v="Elias Lira"/>
        <s v="Ella Farias de la Cruz"/>
        <s v="Elvys Perez"/>
        <s v="Enrique Bazan Leon"/>
        <s v="Enrique Fuentes"/>
        <s v="Esteban Alvarado"/>
        <s v="FELIPE DEL FIERRO"/>
        <s v="Felipe Larrain Lagos"/>
        <s v="Felipe Muñoz"/>
        <s v="Felix Hidalgo"/>
        <s v="Francisco Basulto Navas"/>
        <s v="Francisco Lillo"/>
        <s v="FRANCISCO LOPEZ"/>
        <s v="Francisco Peñaloza Velásquez"/>
        <s v="Francisco Ulloa Castillo"/>
        <s v="Franco Riffo"/>
        <s v="Gabriel Alegría"/>
        <s v="Gabriel Contreras"/>
        <s v="Geraldin Lagunas "/>
        <s v="Gino Ghisolfo Muñoz"/>
        <s v="GRETEL KAUFFMANN"/>
        <s v="Guillermo Morales"/>
        <s v="Gunter Ziller"/>
        <s v="Gustavo Betancourt Oyarzun"/>
        <s v="Ismael Esteban Roja"/>
        <s v="Ivan Manríques"/>
        <s v="Ivan Manríquez"/>
        <s v="Jaime Avilés"/>
        <s v="JAVIER MEZA JOFRE"/>
        <s v="Javiera Riera"/>
        <s v="Jeremmy Quintana Agurto"/>
        <s v="Joaquin Heinriksen"/>
        <s v="Johnny Catalan"/>
        <s v="Johny Catalán Esparza"/>
        <s v="Jorge Araya Cortés"/>
        <s v="Jorge Lucares"/>
        <s v="Jorge Moraga"/>
        <s v="Jorge Moraga Contreras"/>
        <s v="Jorge Perez Diaz"/>
        <s v="Jose Aguilera Gonzalez"/>
        <s v="JOSE LUIS ORREGO"/>
        <s v="José Miguel Cares"/>
        <s v="Jose Miranda Diaz"/>
        <s v="Juan Gonzalez"/>
        <s v="Juan Navea"/>
        <s v="Juan Pablo Salvo"/>
        <s v="Juan Suarez "/>
        <s v="JUAN TOUMA TOLEDO"/>
        <s v="Julio Campos"/>
        <s v="Karen San Martin"/>
        <s v="Katherine Diaz"/>
        <s v="Leticia Ulloa"/>
        <s v="lleiton@legrandchic.cl"/>
        <s v="Luis Bravo"/>
        <s v="Luis Cortes"/>
        <s v="Luis Garcia Fong"/>
        <s v="Macarena Aguilera Soto"/>
        <s v="Manuel Carrasco A."/>
        <s v="Manuel Morales Escudero"/>
        <s v="Marco Salas  Diaz"/>
        <s v="Marco Sandoval"/>
        <s v="María Noel Bravo"/>
        <s v="Mariela Lobos"/>
        <s v="Mario Martinez Contador"/>
        <s v="Marisel Soto"/>
        <s v="Maximiano Molina Rojas"/>
        <s v="Michelle Walbaum"/>
        <s v="Natali Torres Ramírez"/>
        <s v="Nicolas Hinojosa"/>
        <s v="OSCAR HENRÍQUEZ S."/>
        <s v="Oscar Henriquez Saavedra"/>
        <s v="Oscar Henríquez Saavedra"/>
        <s v="Oscar Sepúlveda"/>
        <s v="Pablo Morales"/>
        <s v="Pablo Rodriguez"/>
        <s v="Paola Ortiz"/>
        <s v="Patricio Petersen "/>
        <s v="Pedro Salazar Salgado"/>
        <s v="Ramiro Moscoso "/>
        <s v="Rául Muñoz"/>
        <s v="Reynaldo Challapa"/>
        <s v="Ricardo Chandia "/>
        <s v="Ricardo Cunz"/>
        <s v="Ricardo Kunz"/>
        <s v="Ricardo Percic"/>
        <s v="Ricardo Vergara"/>
        <s v="Rodolfo Campus"/>
        <s v="Rodrigo Barra"/>
        <s v="Rodrigo Carcamo Canales "/>
        <s v="RODRIGO JIMENEZ S."/>
        <s v="Rodrigo Miranda Cofré"/>
        <s v="Rodrigo Muñoz"/>
        <s v="Rodrigo Oñate Torres"/>
        <s v="Rodrigo Pinto"/>
        <s v="Rodrigo Vicencio Vivar"/>
        <s v="Ronny Artigas "/>
        <s v="RONNY ARTIGAS GAETE"/>
        <s v="Sebastián Coloma Aparicio"/>
        <s v="Sebastian Galvez"/>
        <s v="Sergio Chavez Parra"/>
        <s v="Sergio Henriquez Gómez"/>
        <s v="SERGIO MORA C."/>
        <s v="Sergio Moraga"/>
        <s v="Sergio Villagran"/>
        <s v="Silvia Lombardo"/>
        <s v="Valeria Rodríguez Rodríguez"/>
        <s v="Veronica Fernandez"/>
        <s v="Veronica valdes"/>
        <s v="Victor Aravena"/>
        <s v="Victor Gonzalez Zenteno"/>
        <s v="Viviana Acuña Villalobos"/>
        <s v="Wilbert Pinto"/>
        <s v="Wilbert Pinto "/>
        <s v="Wilbert Pinto Madariaga"/>
        <s v="Ximena Orrego"/>
        <s v="Yerko Devcic Luengo"/>
        <s v="Yusseff Sedan"/>
        <m/>
      </sharedItems>
    </cacheField>
    <cacheField name="cel Adm ESED" numFmtId="0">
      <sharedItems containsBlank="1" containsMixedTypes="1" containsNumber="1" containsInteger="1" minValue="54249732" maxValue="56995084301" count="131">
        <n v="54249732"/>
        <n v="63037852"/>
        <n v="225806501"/>
        <n v="572585001"/>
        <n v="926152259"/>
        <n v="931866862"/>
        <n v="933270009"/>
        <n v="934404819"/>
        <n v="945264331"/>
        <n v="945391626"/>
        <n v="945463940"/>
        <n v="951788106"/>
        <n v="951891838"/>
        <n v="952183265"/>
        <n v="952512321"/>
        <n v="953278132"/>
        <n v="954135725"/>
        <n v="955264309"/>
        <n v="957393757"/>
        <n v="957480115"/>
        <n v="957480116"/>
        <n v="957480117"/>
        <n v="961352302"/>
        <n v="961419779"/>
        <n v="962029682"/>
        <n v="962077318"/>
        <n v="962088334"/>
        <n v="962391785"/>
        <n v="962969823"/>
        <n v="963007149"/>
        <n v="963698396"/>
        <n v="964946024"/>
        <n v="965864634"/>
        <n v="965996926"/>
        <n v="966084923"/>
        <n v="966780702"/>
        <n v="969034931"/>
        <n v="975185244"/>
        <n v="977412523"/>
        <n v="977774377"/>
        <n v="978081062"/>
        <n v="978978351"/>
        <n v="981560923"/>
        <n v="982194781"/>
        <n v="982638027"/>
        <n v="982638037"/>
        <n v="983019826"/>
        <n v="984083108"/>
        <n v="986486547"/>
        <n v="987292785"/>
        <n v="988074091"/>
        <n v="988132799"/>
        <n v="988382373"/>
        <n v="988759872"/>
        <n v="990486025"/>
        <n v="990799391"/>
        <n v="990893936"/>
        <n v="991373113"/>
        <n v="991381371"/>
        <n v="991399303"/>
        <n v="992572580"/>
        <n v="992891795"/>
        <n v="992893131"/>
        <n v="993094294"/>
        <n v="993455497"/>
        <n v="993455499"/>
        <n v="993496503"/>
        <n v="994414514"/>
        <n v="995084301"/>
        <n v="995762849"/>
        <n v="996318479"/>
        <n v="996749150"/>
        <n v="996907653"/>
        <n v="996993604"/>
        <n v="998251016"/>
        <n v="998292370"/>
        <n v="998840356"/>
        <n v="998903860"/>
        <n v="999392725"/>
        <n v="5696496366"/>
        <n v="56222498330"/>
        <n v="56224335400"/>
        <n v="56932617418"/>
        <n v="56936827960"/>
        <n v="56942326867"/>
        <n v="56952843856"/>
        <n v="56977158655"/>
        <n v="56978582123"/>
        <n v="56978626060"/>
        <n v="56984016462"/>
        <n v="56984041978"/>
        <n v="56994070459"/>
        <n v="56995084301"/>
        <s v=" 9 9905 0064"/>
        <s v="(2) 27386285"/>
        <s v="+56 9 75581846"/>
        <s v="+569 39469085"/>
        <s v="09-39171535"/>
        <s v="09-95084301"/>
        <s v="22 599 6900"/>
        <s v="55 2561761"/>
        <s v="56 9 3261 7418"/>
        <s v="56 9 7648 8253"/>
        <s v="56 9 8807 4091"/>
        <s v="56 9 9611 5042"/>
        <s v="56 998260820"/>
        <s v="562 23718142"/>
        <s v="57-2-392121"/>
        <s v="57-2546200"/>
        <s v="9 7558 1846"/>
        <s v="9 81597146"/>
        <s v="9 83019826 "/>
        <s v="9 8621 1800"/>
        <s v="9 92187290 "/>
        <s v="9 93455497"/>
        <s v="9 98224602"/>
        <s v="9-42225004"/>
        <s v="9-42755982"/>
        <s v="9-42755983"/>
        <s v="9-54156589"/>
        <s v="9-71242286"/>
        <s v="9-74471065"/>
        <s v="9-76691527"/>
        <s v="9-81864033"/>
        <s v="9-82303083"/>
        <s v="9-82332922"/>
        <s v="9-90796814"/>
        <s v="9-97461507"/>
        <s v="9-99851498"/>
        <s v="xxx"/>
        <m/>
      </sharedItems>
    </cacheField>
    <cacheField name="e - mail Adm ESED" numFmtId="0">
      <sharedItems containsBlank="1" count="138">
        <s v=" fhidalgo@geobiota.cl"/>
        <s v=" lgarcia@csiltda.cl"/>
        <s v=" rodrigo.munoz@jyringenieria.com&#10;"/>
        <s v="a.vidal@prosev.cl"/>
        <s v="acorrea@telcomar.cl"/>
        <s v="adan.silva@sieservicios.cl"/>
        <s v="administradorcmdic3@grekadmet.cl"/>
        <s v="administradordecontratos@isaver.cl"/>
        <s v="alejandroenrique.morales@telefonica.com"/>
        <s v="amarosiltda@gmail.com"/>
        <s v="amatus@copec.cl"/>
        <s v="augusto.sandoval@i-tsolutions.cl"/>
        <s v="braulio.vera@alsglobal.com"/>
        <s v="cacuna@gpschile.cl"/>
        <s v="carlosdelpino@disal.cl"/>
        <s v="cco@transmoneda.cl"/>
        <s v="cestay@clogisticaleon.cl"/>
        <s v="cestay@logisticaleon.cl"/>
        <s v="claudia.jorquera@global.ntt"/>
        <s v="contacto@biota.cl"/>
        <s v="contacto@eleccon.cl"/>
        <s v="contacto@isaver.cl"/>
        <s v="contacto@mapscan.cl"/>
        <s v="contacto@sgasa.cl"/>
        <s v="cprado@geobiota.com"/>
        <s v="cristian.pavez@ems-chile.com"/>
        <s v="csilva@sercol.cl"/>
        <s v="Daniel.Vargas@ALSGlobal.com"/>
        <s v="daranibar@cng.cl"/>
        <s v="dclaro@skycatch.com"/>
        <s v="dfsfelipe@gmail.com"/>
        <s v="e.fernandez@masblue.cl"/>
        <s v="efuentes@marsol.cl"/>
        <s v="elias.lira@wsp.com"/>
        <s v="ella.farias@erasustentable.cl"/>
        <s v="elvys.perez@imziur.com"/>
        <s v="Enrique.Bazan@ghd.com"/>
        <s v="esteban.alvarado@proredzn.com"/>
        <s v="evargas@ambipar.cl"/>
        <s v="flopez@tmsingenieria.cl"/>
        <s v="fmunoz@sisdef.cl"/>
        <s v="fordeness@mutual.cl&gt;"/>
        <s v="francisco.lillo@reliper.cl"/>
        <s v="francisco.penaloza@netbee.cl"/>
        <s v="franciscoulloa@inh.cl"/>
        <s v="friffo@pucara-sa.cl"/>
        <s v="gerencia@pullmansanluis.cl"/>
        <s v="Gerencia@tsb.cl"/>
        <s v="gghisolfo@transportesbello.com"/>
        <s v="ghdchile@ghd.cl"/>
        <s v="gretel.kauffmann@migps.cl"/>
        <s v="guillermo.morales@sportnorte.cl"/>
        <s v="gustavo.betancourt@yanguas.cl"/>
        <s v="gziller@lineal.cl"/>
        <s v="hector.palominos@tironi.cl"/>
        <s v="iesteban@isaver.cl"/>
        <s v="info@simetec-chile.cl"/>
        <s v="ivan.manriquez@coasinlogicalis.com"/>
        <s v="j.perez@transcomchile.cl"/>
        <s v="jaime.aviles@cl.g4s.com"/>
        <s v="jamoraga@teknoriego.cl"/>
        <s v="jcampos@kupfer.cl"/>
        <s v="jcatalane@sitrans.cl"/>
        <s v="jdelgado@minesense.com"/>
        <s v="jeremmy.quintana@psinet.cl"/>
        <s v="jlucares@ingeclean.cl"/>
        <s v="jmiranda@hintek.cl"/>
        <s v="jorge.araya@folchile.cl"/>
        <s v="jorrego@mitta.cl"/>
        <s v="jose.aguilera@industriales.cl"/>
        <s v="jsuarezs@garmendia.cl"/>
        <s v="juan.gonzalezcarrara@motorolasolutions.com"/>
        <s v="juan.naveas@eleccon.cl"/>
        <s v="JUAN.TOUMA@CCB.CL"/>
        <s v="katherine.diaz@ausenco.com"/>
        <s v="ksanmartin@transcacom.cl"/>
        <s v="LBRAVO@ENTEL.CL"/>
        <s v="luis.cortes@enex.cl"/>
        <s v="luislagunas@transevaluna.cl"/>
        <s v="lvega@legrandchic.cl"/>
        <s v="macarena.aguilera@talleres.cl"/>
        <s v="Marco.Salas@molycop.cl"/>
        <s v="Marisel.soto@santaangela.cl"/>
        <s v="max.molina@ferrovial.cl"/>
        <s v="mcerda@sitrans.cl"/>
        <s v="me_noel@jaimeillanes.cl"/>
        <s v="Michelle.walbaum@dap.cl"/>
        <s v="minera@sitrans.cl"/>
        <s v="mlobos@mutualcapacitacion.cl"/>
        <s v="mmartinez@foremin.cl"/>
        <s v="monser@hotmail.cl"/>
        <s v="msandoval@siom-mineria.com"/>
        <s v="natali.torres@mogroup.com"/>
        <s v="nsaconsultores@gmail.com"/>
        <s v="nverdejo@soltex.cl"/>
        <s v="onate.impresores@gmail.com"/>
        <s v="operaciones@upper-group.com"/>
        <s v="oscar.sepulveda@coasin.cl"/>
        <s v="patricioperez@jpl.cl"/>
        <s v="petersentransportes@gmail.com "/>
        <s v="Pmorales@hintek.cl"/>
        <s v="portiz@ccacertificacion.cl"/>
        <s v="prodriguez@habekost.cl"/>
        <s v="proyectos@maestranzaalegria.cl"/>
        <s v="pullmanyuris.mineria@gmail.com"/>
        <s v="rcamposdumay@bio-feed.cl"/>
        <s v="rcunz@emt.cl"/>
        <s v="ricardopercic@dideventos.cl"/>
        <s v="rjimenez@lipigas.cl"/>
        <s v="rkunz@emt.cl"/>
        <s v="rmunoz@asitel.cl"/>
        <s v="rodrigo.barra@arrigoni.cl"/>
        <s v="rodrigo.miranda@termomin.cl"/>
        <s v="rodrigo.munoz@jyringenieria.com"/>
        <s v="rodrigo.onate@rhomberg.cl"/>
        <s v="ronnyartigasgaete@gmail.com"/>
        <s v="rpinto@mutual.cl"/>
        <s v="Ruben.Cisternas@mail.weir"/>
        <s v="rvergara@indelta.c"/>
        <s v="rvicencio@geosinergia.cl"/>
        <s v="santiago@sek.cl"/>
        <s v="scoloma@geoverde.cl"/>
        <s v="sebastian.g@masblue.cl"/>
        <s v="sergio@careyou.cl"/>
        <s v="shenriquez@teknica.cl"/>
        <s v="slombardo@wellfield.cl"/>
        <s v="smoraga@cienciamabiental.cl"/>
        <s v="svillagranz@indura.net"/>
        <s v="tmoscoso@transportesmoscoso.cl"/>
        <s v="valeria.rodriguez@bureauveritas.com"/>
        <s v="varavena@mutualasesorias.cl"/>
        <s v="veronica.valdes@ecos-chile.com"/>
        <s v="vgonzalez@royalamerica.com"/>
        <s v="viviana.acuna@emfe.cl"/>
        <s v="wilbertpinto@gmail.com"/>
        <s v="ximena.orrego@arcadis.com"/>
        <s v="Yusseff.sedan@dipech.cl"/>
        <m/>
      </sharedItems>
    </cacheField>
    <cacheField name="Equipo ICPR Asignado" numFmtId="0">
      <sharedItems containsBlank="1" count="13">
        <s v="AAF/ASB"/>
        <s v="Alberto Liberona / Alberto Sepúlveda"/>
        <s v="Alberto Liberona / Fernando Vargas"/>
        <s v="Alberto Liberona / Jesenia Sepúlveda"/>
        <s v="Alberto Liberona / Juan Bravo"/>
        <s v="Alberto Liberona / Yesenia Sepulveda"/>
        <s v="Alberto Liberona / yesenia Sepúlveda"/>
        <s v="Alberto Liberona /Yesenia Sepúlveda"/>
        <s v="Juan Bravo / Yesenia Sepulveda"/>
        <s v="María José Caques/ Tamara Rojas"/>
        <s v="María José Rivera B/ Manuel Morales"/>
        <s v="Sebastian Rangel/Elías Gallardo"/>
        <m/>
      </sharedItems>
    </cacheField>
    <cacheField name="Fecha Contacto MAS+C Con ESED" numFmtId="0">
      <sharedItems containsDate="1" containsBlank="1" containsMixedTypes="1" minDate="2019-05-06T00:00:00" maxDate="2023-10-08T00:00:00" count="126">
        <d v="2019-05-06T00:00:00"/>
        <d v="2020-01-29T00:00:00"/>
        <d v="2020-02-08T00:00:00"/>
        <d v="2020-02-10T00:00:00"/>
        <d v="2020-02-15T00:00:00"/>
        <d v="2020-03-17T00:00:00"/>
        <d v="2020-05-06T00:00:00"/>
        <d v="2020-05-07T00:00:00"/>
        <d v="2020-06-06T00:00:00"/>
        <d v="2020-07-16T00:00:00"/>
        <d v="2020-07-23T00:00:00"/>
        <d v="2020-08-12T00:00:00"/>
        <d v="2020-08-29T00:00:00"/>
        <d v="2020-10-03T00:00:00"/>
        <d v="2020-11-29T00:00:00"/>
        <d v="2020-11-30T00:00:00"/>
        <d v="2021-01-14T00:00:00"/>
        <d v="2021-01-19T00:00:00"/>
        <d v="2021-01-21T00:00:00"/>
        <d v="2021-02-17T00:00:00"/>
        <d v="2021-02-21T00:00:00"/>
        <d v="2021-04-23T00:00:00"/>
        <d v="2021-05-20T00:00:00"/>
        <d v="2021-05-21T00:00:00"/>
        <d v="2021-06-03T00:00:00"/>
        <d v="2021-06-08T00:00:00"/>
        <d v="2021-08-21T00:00:00"/>
        <d v="2021-09-03T00:00:00"/>
        <d v="2021-09-06T00:00:00"/>
        <d v="2021-09-13T00:00:00"/>
        <d v="2021-09-24T00:00:00"/>
        <d v="2021-09-25T00:00:00"/>
        <d v="2021-10-06T00:00:00"/>
        <d v="2021-10-21T00:00:00"/>
        <d v="2021-11-25T00:00:00"/>
        <d v="2021-12-22T00:00:00"/>
        <d v="2022-02-03T00:00:00"/>
        <d v="2022-02-13T00:00:00"/>
        <d v="2022-03-08T00:00:00"/>
        <d v="2022-03-13T00:00:00"/>
        <d v="2022-03-22T00:00:00"/>
        <d v="2022-03-30T00:00:00"/>
        <d v="2022-04-02T00:00:00"/>
        <d v="2022-04-08T00:00:00"/>
        <d v="2022-04-25T00:00:00"/>
        <d v="2022-04-26T00:00:00"/>
        <d v="2022-05-07T00:00:00"/>
        <d v="2022-05-11T00:00:00"/>
        <d v="2022-05-19T00:00:00"/>
        <d v="2022-06-03T00:00:00"/>
        <d v="2022-06-15T00:00:00"/>
        <d v="2022-06-17T00:00:00"/>
        <d v="2022-06-30T00:00:00"/>
        <d v="2022-07-01T00:00:00"/>
        <d v="2022-08-01T00:00:00"/>
        <d v="2022-08-03T00:00:00"/>
        <d v="2022-08-04T00:00:00"/>
        <d v="2022-08-10T00:00:00"/>
        <d v="2022-08-25T00:00:00"/>
        <d v="2022-09-08T00:00:00"/>
        <d v="2022-09-14T00:00:00"/>
        <d v="2022-09-22T00:00:00"/>
        <d v="2022-09-28T00:00:00"/>
        <d v="2022-10-04T00:00:00"/>
        <d v="2022-11-02T00:00:00"/>
        <d v="2022-11-14T00:00:00"/>
        <d v="2022-11-16T00:00:00"/>
        <d v="2022-11-23T00:00:00"/>
        <d v="2022-11-30T00:00:00"/>
        <d v="2022-12-02T00:00:00"/>
        <d v="2022-12-05T00:00:00"/>
        <d v="2022-12-14T00:00:00"/>
        <d v="2022-12-16T00:00:00"/>
        <d v="2022-12-21T00:00:00"/>
        <d v="2022-12-22T00:00:00"/>
        <d v="2022-12-23T00:00:00"/>
        <d v="2022-12-27T00:00:00"/>
        <d v="2022-12-28T00:00:00"/>
        <d v="2022-12-29T00:00:00"/>
        <d v="2022-12-30T00:00:00"/>
        <d v="2023-01-16T00:00:00"/>
        <d v="2023-01-23T00:00:00"/>
        <d v="2023-01-31T00:00:00"/>
        <d v="2023-02-06T00:00:00"/>
        <d v="2023-02-25T00:00:00"/>
        <d v="2023-02-28T00:00:00"/>
        <d v="2023-03-01T00:00:00"/>
        <d v="2023-03-14T00:00:00"/>
        <d v="2023-03-24T00:00:00"/>
        <d v="2023-03-29T00:00:00"/>
        <d v="2023-03-30T00:00:00"/>
        <d v="2023-04-05T00:00:00"/>
        <d v="2023-04-12T00:00:00"/>
        <d v="2023-05-02T00:00:00"/>
        <d v="2023-05-05T00:00:00"/>
        <d v="2023-05-17T00:00:00"/>
        <d v="2023-05-25T00:00:00"/>
        <d v="2023-05-30T00:00:00"/>
        <d v="2023-06-08T00:00:00"/>
        <d v="2023-06-10T00:00:00"/>
        <d v="2023-06-14T00:00:00"/>
        <d v="2023-06-15T00:00:00"/>
        <d v="2023-07-04T00:00:00"/>
        <d v="2023-07-10T00:00:00"/>
        <d v="2023-07-13T00:00:00"/>
        <d v="2023-07-23T00:00:00"/>
        <d v="2023-07-27T00:00:00"/>
        <d v="2023-08-06T00:00:00"/>
        <d v="2023-08-07T00:00:00"/>
        <d v="2023-08-09T00:00:00"/>
        <d v="2023-08-16T00:00:00"/>
        <d v="2023-08-23T00:00:00"/>
        <d v="2023-08-25T00:00:00"/>
        <d v="2023-08-26T00:00:00"/>
        <d v="2023-08-29T00:00:00"/>
        <d v="2023-09-09T00:00:00"/>
        <d v="2023-09-17T00:00:00"/>
        <d v="2023-10-08T00:00:00"/>
        <s v=" "/>
        <s v="05.04.2022"/>
        <s v="13/09/2021"/>
        <s v="15-06-2020"/>
        <s v="15.12.21"/>
        <s v="25-05-2020"/>
        <s v="30-05-2020"/>
        <m/>
      </sharedItems>
    </cacheField>
    <cacheField name="Fecha revisión C de A " numFmtId="0">
      <sharedItems containsDate="1" containsBlank="1" containsMixedTypes="1" minDate="2019-07-08T00:00:00" maxDate="2026-03-31T00:00:00" count="140">
        <d v="2019-07-08T00:00:00"/>
        <d v="2020-01-31T00:00:00"/>
        <d v="2020-02-15T00:00:00"/>
        <d v="2020-02-20T00:00:00"/>
        <d v="2020-02-21T00:00:00"/>
        <d v="2020-03-13T00:00:00"/>
        <d v="2020-03-17T00:00:00"/>
        <d v="2020-05-06T00:00:00"/>
        <d v="2020-05-08T00:00:00"/>
        <d v="2020-06-06T00:00:00"/>
        <d v="2020-07-07T00:00:00"/>
        <d v="2020-07-18T00:00:00"/>
        <d v="2020-08-09T00:00:00"/>
        <d v="2020-08-30T00:00:00"/>
        <d v="2020-11-29T00:00:00"/>
        <d v="2021-01-16T00:00:00"/>
        <d v="2021-01-19T00:00:00"/>
        <d v="2021-01-22T00:00:00"/>
        <d v="2021-02-23T00:00:00"/>
        <d v="2021-04-10T00:00:00"/>
        <d v="2021-04-24T00:00:00"/>
        <d v="2021-04-25T00:00:00"/>
        <d v="2021-05-20T00:00:00"/>
        <d v="2021-05-22T00:00:00"/>
        <d v="2021-06-05T00:00:00"/>
        <d v="2021-07-14T00:00:00"/>
        <d v="2021-08-13T00:00:00"/>
        <d v="2021-08-16T00:00:00"/>
        <d v="2021-08-23T00:00:00"/>
        <d v="2021-09-06T00:00:00"/>
        <d v="2021-09-13T00:00:00"/>
        <d v="2021-09-17T00:00:00"/>
        <d v="2021-09-25T00:00:00"/>
        <d v="2021-09-26T00:00:00"/>
        <d v="2021-10-07T00:00:00"/>
        <d v="2021-10-21T00:00:00"/>
        <d v="2021-11-29T00:00:00"/>
        <d v="2021-12-19T00:00:00"/>
        <d v="2021-12-23T00:00:00"/>
        <d v="2022-02-06T00:00:00"/>
        <d v="2022-02-10T00:00:00"/>
        <d v="2022-02-13T00:00:00"/>
        <d v="2022-02-21T00:00:00"/>
        <d v="2022-03-13T00:00:00"/>
        <d v="2022-03-23T00:00:00"/>
        <d v="2022-04-01T00:00:00"/>
        <d v="2022-04-02T00:00:00"/>
        <d v="2022-04-04T00:00:00"/>
        <d v="2022-04-29T00:00:00"/>
        <d v="2022-04-30T00:00:00"/>
        <d v="2022-05-02T00:00:00"/>
        <d v="2022-05-06T00:00:00"/>
        <d v="2022-05-07T00:00:00"/>
        <d v="2022-05-11T00:00:00"/>
        <d v="2022-05-22T00:00:00"/>
        <d v="2022-06-03T00:00:00"/>
        <d v="2022-06-15T00:00:00"/>
        <d v="2022-06-18T00:00:00"/>
        <d v="2022-06-19T00:00:00"/>
        <d v="2022-07-01T00:00:00"/>
        <d v="2022-08-04T00:00:00"/>
        <d v="2022-08-10T00:00:00"/>
        <d v="2022-08-12T00:00:00"/>
        <d v="2022-08-14T00:00:00"/>
        <d v="2022-08-22T00:00:00"/>
        <d v="2022-09-06T00:00:00"/>
        <d v="2022-09-09T00:00:00"/>
        <d v="2022-09-16T00:00:00"/>
        <d v="2022-09-18T00:00:00"/>
        <d v="2022-09-22T00:00:00"/>
        <d v="2022-09-29T00:00:00"/>
        <d v="2022-10-04T00:00:00"/>
        <d v="2022-11-03T00:00:00"/>
        <d v="2022-11-11T00:00:00"/>
        <d v="2022-11-12T00:00:00"/>
        <d v="2022-11-14T00:00:00"/>
        <d v="2022-11-24T00:00:00"/>
        <d v="2022-11-25T00:00:00"/>
        <d v="2022-12-02T00:00:00"/>
        <d v="2022-12-06T00:00:00"/>
        <d v="2022-12-14T00:00:00"/>
        <d v="2022-12-15T00:00:00"/>
        <d v="2022-12-17T00:00:00"/>
        <d v="2022-12-22T00:00:00"/>
        <d v="2022-12-28T00:00:00"/>
        <d v="2022-12-29T00:00:00"/>
        <d v="2023-01-10T00:00:00"/>
        <d v="2023-01-11T00:00:00"/>
        <d v="2023-01-15T00:00:00"/>
        <d v="2023-01-21T00:00:00"/>
        <d v="2023-01-23T00:00:00"/>
        <d v="2023-01-24T00:00:00"/>
        <d v="2023-01-25T00:00:00"/>
        <d v="2023-01-31T00:00:00"/>
        <d v="2023-02-02T00:00:00"/>
        <d v="2023-02-26T00:00:00"/>
        <d v="2023-03-15T00:00:00"/>
        <d v="2023-03-16T00:00:00"/>
        <d v="2023-03-17T00:00:00"/>
        <d v="2023-03-24T00:00:00"/>
        <d v="2023-03-28T00:00:00"/>
        <d v="2023-03-29T00:00:00"/>
        <d v="2023-03-30T00:00:00"/>
        <d v="2023-04-05T00:00:00"/>
        <d v="2023-04-12T00:00:00"/>
        <d v="2023-05-05T00:00:00"/>
        <d v="2023-05-08T00:00:00"/>
        <d v="2023-05-20T00:00:00"/>
        <d v="2023-05-31T00:00:00"/>
        <d v="2023-06-08T00:00:00"/>
        <d v="2023-06-14T00:00:00"/>
        <d v="2023-06-20T00:00:00"/>
        <d v="2023-06-30T00:00:00"/>
        <d v="2023-07-04T00:00:00"/>
        <d v="2023-07-05T00:00:00"/>
        <d v="2023-07-10T00:00:00"/>
        <d v="2023-07-13T00:00:00"/>
        <d v="2023-07-27T00:00:00"/>
        <d v="2023-08-07T00:00:00"/>
        <d v="2023-08-09T00:00:00"/>
        <d v="2023-08-12T00:00:00"/>
        <d v="2023-08-18T00:00:00"/>
        <d v="2023-08-24T00:00:00"/>
        <d v="2023-08-25T00:00:00"/>
        <d v="2023-08-26T00:00:00"/>
        <d v="2023-08-30T00:00:00"/>
        <d v="2023-09-08T00:00:00"/>
        <d v="2023-09-09T00:00:00"/>
        <d v="2023-09-17T00:00:00"/>
        <d v="2023-10-08T00:00:00"/>
        <d v="2026-03-31T00:00:00"/>
        <s v="06.04.2022"/>
        <s v="13-08-2020"/>
        <s v="13-3-2020"/>
        <s v="14-8-2022"/>
        <s v="15-06-2020"/>
        <s v="25-05-2020"/>
        <s v="30-05-2020"/>
        <s v="31-03-2022"/>
        <m/>
      </sharedItems>
    </cacheField>
    <cacheField name="N°de revisión" numFmtId="0">
      <sharedItems containsString="0" containsBlank="1" containsNumber="1" containsInteger="1" minValue="1" maxValue="8" count="9">
        <n v="1"/>
        <n v="2"/>
        <n v="3"/>
        <n v="4"/>
        <n v="5"/>
        <n v="6"/>
        <n v="7"/>
        <n v="8"/>
        <m/>
      </sharedItems>
    </cacheField>
    <cacheField name="% avance  C de A" numFmtId="0">
      <sharedItems containsString="0" containsBlank="1" containsNumber="1" containsInteger="1" minValue="19" maxValue="100" count="10">
        <n v="19"/>
        <n v="46"/>
        <n v="50"/>
        <n v="53"/>
        <n v="57"/>
        <n v="73"/>
        <n v="93"/>
        <n v="94"/>
        <n v="100"/>
        <m/>
      </sharedItems>
    </cacheField>
    <cacheField name="Evidencia de Aprobación CA, Formularios con firmas de 2 Adm.)" numFmtId="0">
      <sharedItems containsBlank="1" count="2">
        <s v="SI"/>
        <m/>
      </sharedItems>
    </cacheField>
    <cacheField name="Fecha envío SIMIN" numFmtId="0">
      <sharedItems containsDate="1" containsBlank="1" containsMixedTypes="1" minDate="2018-03-18T00:00:00" maxDate="2023-10-13T00:00:00" count="121">
        <d v="2018-03-18T00:00:00"/>
        <d v="2018-07-25T00:00:00"/>
        <d v="2019-02-27T00:00:00"/>
        <d v="2019-04-04T00:00:00"/>
        <d v="2019-07-23T00:00:00"/>
        <d v="2019-10-28T00:00:00"/>
        <d v="2019-12-05T00:00:00"/>
        <d v="2019-12-28T00:00:00"/>
        <d v="2020-03-05T00:00:00"/>
        <d v="2020-03-24T00:00:00"/>
        <d v="2020-05-19T00:00:00"/>
        <d v="2020-07-10T00:00:00"/>
        <d v="2020-07-23T00:00:00"/>
        <d v="2020-08-12T00:00:00"/>
        <d v="2020-09-07T00:00:00"/>
        <d v="2021-01-11T00:00:00"/>
        <d v="2021-01-22T00:00:00"/>
        <d v="2021-01-25T00:00:00"/>
        <d v="2021-01-31T00:00:00"/>
        <d v="2021-02-08T00:00:00"/>
        <d v="2021-02-09T00:00:00"/>
        <d v="2021-03-02T00:00:00"/>
        <d v="2021-03-28T00:00:00"/>
        <d v="2021-05-03T00:00:00"/>
        <d v="2021-05-27T00:00:00"/>
        <d v="2021-06-08T00:00:00"/>
        <d v="2021-08-17T00:00:00"/>
        <d v="2021-08-27T00:00:00"/>
        <d v="2021-09-21T00:00:00"/>
        <d v="2021-10-18T00:00:00"/>
        <d v="2021-10-27T00:00:00"/>
        <d v="2022-02-11T00:00:00"/>
        <d v="2022-02-21T00:00:00"/>
        <d v="2022-03-20T00:00:00"/>
        <d v="2022-03-23T00:00:00"/>
        <d v="2022-03-28T00:00:00"/>
        <d v="2022-04-06T00:00:00"/>
        <d v="2022-05-02T00:00:00"/>
        <d v="2022-05-10T00:00:00"/>
        <d v="2022-05-19T00:00:00"/>
        <d v="2022-05-25T00:00:00"/>
        <d v="2022-06-16T00:00:00"/>
        <d v="2022-06-20T00:00:00"/>
        <d v="2022-07-03T00:00:00"/>
        <d v="2022-07-04T00:00:00"/>
        <d v="2022-07-12T00:00:00"/>
        <d v="2022-07-20T00:00:00"/>
        <d v="2022-07-29T00:00:00"/>
        <d v="2022-08-13T00:00:00"/>
        <d v="2022-08-25T00:00:00"/>
        <d v="2022-09-07T00:00:00"/>
        <d v="2022-09-08T00:00:00"/>
        <d v="2022-09-26T00:00:00"/>
        <d v="2022-09-27T00:00:00"/>
        <d v="2022-09-29T00:00:00"/>
        <d v="2022-10-03T00:00:00"/>
        <d v="2022-10-10T00:00:00"/>
        <d v="2022-10-21T00:00:00"/>
        <d v="2022-11-19T00:00:00"/>
        <d v="2022-11-26T00:00:00"/>
        <d v="2022-11-28T00:00:00"/>
        <d v="2022-12-02T00:00:00"/>
        <d v="2022-12-22T00:00:00"/>
        <d v="2023-01-04T00:00:00"/>
        <d v="2023-01-12T00:00:00"/>
        <d v="2023-01-15T00:00:00"/>
        <d v="2023-01-23T00:00:00"/>
        <d v="2023-01-24T00:00:00"/>
        <d v="2023-01-30T00:00:00"/>
        <d v="2023-02-07T00:00:00"/>
        <d v="2023-02-11T00:00:00"/>
        <d v="2023-02-12T00:00:00"/>
        <d v="2023-02-22T00:00:00"/>
        <d v="2023-02-26T00:00:00"/>
        <d v="2023-03-03T00:00:00"/>
        <d v="2023-03-04T00:00:00"/>
        <d v="2023-03-05T00:00:00"/>
        <d v="2023-03-08T00:00:00"/>
        <d v="2023-03-13T00:00:00"/>
        <d v="2023-03-15T00:00:00"/>
        <d v="2023-03-22T00:00:00"/>
        <d v="2023-03-24T00:00:00"/>
        <d v="2023-03-29T00:00:00"/>
        <d v="2023-04-01T00:00:00"/>
        <d v="2023-04-03T00:00:00"/>
        <d v="2023-04-05T00:00:00"/>
        <d v="2023-04-24T00:00:00"/>
        <d v="2023-05-09T00:00:00"/>
        <d v="2023-05-16T00:00:00"/>
        <d v="2023-05-25T00:00:00"/>
        <d v="2023-05-26T00:00:00"/>
        <d v="2023-05-31T00:00:00"/>
        <d v="2023-06-15T00:00:00"/>
        <d v="2023-06-16T00:00:00"/>
        <d v="2023-06-23T00:00:00"/>
        <d v="2023-06-28T00:00:00"/>
        <d v="2023-07-06T00:00:00"/>
        <d v="2023-07-12T00:00:00"/>
        <d v="2023-07-21T00:00:00"/>
        <d v="2023-07-27T00:00:00"/>
        <d v="2023-08-08T00:00:00"/>
        <d v="2023-08-14T00:00:00"/>
        <d v="2023-08-20T00:00:00"/>
        <d v="2023-08-22T00:00:00"/>
        <d v="2023-08-26T00:00:00"/>
        <d v="2023-08-30T00:00:00"/>
        <d v="2023-09-01T00:00:00"/>
        <d v="2023-09-06T00:00:00"/>
        <d v="2023-09-29T00:00:00"/>
        <d v="2023-10-13T00:00:00"/>
        <s v="02-07-2022&#10;22-08-2022&#10;21-12-2022"/>
        <s v="14.12.2022"/>
        <s v="15-08-2020"/>
        <s v="17.05.2022"/>
        <s v="24.10.2022"/>
        <s v="27-08-2020"/>
        <s v="30-11-201"/>
        <s v="30.11.2022"/>
        <s v="31-04-2022"/>
        <s v="N/A"/>
        <m/>
      </sharedItems>
    </cacheField>
    <cacheField name="ID de Ingreso SIMIN (Status)" numFmtId="0">
      <sharedItems containsBlank="1" containsMixedTypes="1" containsNumber="1" containsInteger="1" minValue="2" maxValue="393933" count="178">
        <n v="2"/>
        <n v="45043"/>
        <n v="144983"/>
        <n v="172054"/>
        <n v="182226"/>
        <n v="187631"/>
        <n v="197950"/>
        <n v="197954"/>
        <n v="213678"/>
        <n v="228874"/>
        <n v="230774"/>
        <n v="235477"/>
        <n v="238634"/>
        <n v="239462"/>
        <n v="240663"/>
        <n v="244496"/>
        <n v="248604"/>
        <n v="248798"/>
        <n v="250734"/>
        <n v="251339"/>
        <n v="271226"/>
        <n v="271475"/>
        <n v="271477"/>
        <n v="271960"/>
        <n v="272623"/>
        <n v="272898"/>
        <n v="283073"/>
        <n v="285013"/>
        <n v="285331"/>
        <n v="286586"/>
        <n v="294863"/>
        <n v="296721"/>
        <n v="297999"/>
        <n v="301764"/>
        <n v="301776"/>
        <n v="302828"/>
        <n v="305641"/>
        <n v="306657"/>
        <n v="307820"/>
        <n v="308111"/>
        <n v="311073"/>
        <n v="319973"/>
        <n v="319974"/>
        <n v="320595"/>
        <n v="320699"/>
        <n v="325171"/>
        <n v="326180"/>
        <n v="326775"/>
        <n v="327366"/>
        <n v="327439"/>
        <n v="327549"/>
        <n v="327552"/>
        <n v="329566"/>
        <n v="329610"/>
        <n v="330236"/>
        <n v="330710"/>
        <n v="330858"/>
        <n v="332106"/>
        <n v="332181"/>
        <n v="334288"/>
        <n v="334418"/>
        <n v="335505"/>
        <n v="335822"/>
        <n v="335877"/>
        <n v="335891"/>
        <n v="343313"/>
        <n v="346138"/>
        <n v="347323"/>
        <n v="347326"/>
        <n v="347631"/>
        <n v="347687"/>
        <n v="350059"/>
        <n v="350412"/>
        <n v="350599"/>
        <n v="351074"/>
        <n v="351077"/>
        <n v="351084"/>
        <n v="353364"/>
        <n v="353409"/>
        <n v="353722"/>
        <n v="355715"/>
        <n v="356463"/>
        <n v="356520"/>
        <n v="356744"/>
        <n v="356938"/>
        <n v="356941"/>
        <n v="357050"/>
        <n v="357051"/>
        <n v="357106"/>
        <n v="357202"/>
        <n v="357635"/>
        <n v="358157"/>
        <n v="360250"/>
        <n v="360258"/>
        <n v="360266"/>
        <n v="361055"/>
        <n v="361402"/>
        <n v="361587"/>
        <n v="361596"/>
        <n v="362824"/>
        <n v="363172"/>
        <n v="363343"/>
        <n v="365071"/>
        <n v="365086"/>
        <n v="365135"/>
        <n v="367200"/>
        <n v="367394"/>
        <n v="368646"/>
        <n v="368725"/>
        <n v="368732"/>
        <n v="369033"/>
        <n v="369254"/>
        <n v="369480"/>
        <n v="370451"/>
        <n v="370492"/>
        <n v="370508"/>
        <n v="371157"/>
        <n v="371245"/>
        <n v="371254"/>
        <n v="372096"/>
        <n v="372126"/>
        <n v="372260"/>
        <n v="377145"/>
        <n v="377706"/>
        <n v="377736"/>
        <n v="378164"/>
        <n v="379296"/>
        <n v="379300"/>
        <n v="380274"/>
        <n v="380836"/>
        <n v="382007"/>
        <n v="382187"/>
        <n v="383444"/>
        <n v="384339"/>
        <n v="386035"/>
        <n v="386397"/>
        <n v="387126"/>
        <n v="388006"/>
        <n v="389127"/>
        <n v="389132"/>
        <n v="389136"/>
        <n v="389265"/>
        <n v="389266"/>
        <n v="389343"/>
        <n v="389595"/>
        <n v="392484"/>
        <n v="392517"/>
        <n v="393494"/>
        <n v="393933"/>
        <s v="&#9;109042"/>
        <s v="&#9;162159"/>
        <s v="&#9;186685"/>
        <s v="&#9;188401"/>
        <s v="&#9;193268"/>
        <s v="&#9;200963"/>
        <s v="&#9;205406"/>
        <s v="&#9;211025"/>
        <s v="&#9;211513"/>
        <s v="&#9;220845"/>
        <s v="&#9;246488"/>
        <s v="186676&#10;392490 (Ext)"/>
        <s v="218256&#10;EXT. 291649"/>
        <s v="228886 - 378409"/>
        <s v="_x0001_230570&#10;392494 (Ext)"/>
        <s v="241303&#10;281483"/>
        <s v="248604&#10; 392489 (Ext)"/>
        <s v="272709 - 330269 - 378408"/>
        <s v="274545 - 306837"/>
        <s v="278455&#10;392499 (Ext)"/>
        <s v="308007&#10;392495(Ext)"/>
        <s v="330864&#10;335762"/>
        <s v="335802&#10;345004 Ext.de ctto 358012"/>
        <s v="340029 - 372196"/>
        <s v="340030 - 372198"/>
        <s v="347622&#10;384410"/>
        <s v="357390&#10;358027 Extesion"/>
        <s v="N/A"/>
        <m/>
      </sharedItems>
    </cacheField>
    <cacheField name="Estado de CA" numFmtId="0">
      <sharedItems containsBlank="1" count="3">
        <s v="Aprobada"/>
        <s v="En Revisión"/>
        <m/>
      </sharedItems>
    </cacheField>
    <cacheField name="Observaciones (Continuidad Operacional)" numFmtId="0">
      <sharedItems containsBlank="1" count="138" longText="1">
        <s v="&#10;&#10;Con fecha 04-03-20, GL realiza 3ra. revision de CA, evidenciando un 100% de cumplimiento, se informa a la ESED a traves de For-008&#10;&#10;Con fecha 28-02-20, CTL realiza 2da. revision de CA, evidenciando un 94% de cumplimiento, se informa a la ESED a traves de For-008"/>
        <s v="&#10;* Con fecha 17-03-20, ICRP Alejandro Aguirre,  realiza 3ra. revision de CA, evidenciando un 100% de cumplimiento, se informa a la ESED a traves de For-008&#10;&#10;Con fecha 28-02-20, CTL realiza 2da. revision de CA, evidenciando un 93% de cumplimiento, se informa a la ESED a traves de For-008&#10;CCon fecha 24-01-2021, se envía correo a Andrea Tapia, solicitando regularizar la situación de Transportes León"/>
        <s v="&#10;* Con fecha 23-03-20, GL realiza 3ra. revision de CA, evidenciando un 100% de cumplimiento, se informa a la ESED a traves de For-008&#10;&#10;&#10;* Con fecha 21-03-20, GL realiza 2da. revision de CA, evidenciando un 98% de cumplimiento, se informa a la ESED a traves de For-008&#10;&#10;* Con fecha 20-03-20, GL realiza 2da. revision de CA, evidenciando un 85% de cumplimiento, se informa a la ESED a traves de For-008&#10;&#10;&#10;* Con fecha 17-03-20, GL realiza 1era. revision de CA, evidenciando un 61% de cumplimiento, se informa a la ESED a traves de For-008"/>
        <s v="&#10;AL: En Sem 32 se realiza Rev. 01 de CA la cual presenta un 12% de cumplimiento de acuerdo a carta Gantt.&#10;AL: En Sem 34 se realiza Rev. 02 de CA la cual presenta un 46% de cumplimiento de acuerdo a carta Gantt.&#10;AL: En Sem 36 se realiza Rev. 03 de CA la cual presenta un 50% de cumplimiento. Se debe actualizar carta Gantt para el mes de septiembre para continuar revisión.&#10;AL: En Sem 38 se realiza Rev. 04 de CA la cual presenta un 95% de cumplimiento. Seguimiento a levantamiento de observaciones.&#10;AL: En Sem 40 se realiza Rev. 05 de CA la cual presenta un 100% de cumplimiento. Se encuentra pendiente envio a SIMIN por parte de E. Merubia. Continuar seguimiento en Sem 41.&#10;AL: En Sem 44 se gestiona inicio de actividades en simin. Respaldo en disco G."/>
        <s v="&#10;AL: En Sem 38 se realiza Rev. 03 de CA la cual presenta un 100% de cumplimiento de acuerdo a evidencias presentadas. Se envia FOR008 para firmas, pendiente envio de documento firmado por ESED para posterior inicio en SIMIN. Seguimiento en Sem 39.&#10;"/>
        <s v=" YS: En Sem 05 se realiza Rev. 03 de CA la cual presenta un 100% de cumplimiento. Se envia Documentos Sr. Eduardo Merubia para validar. Gestionar ingreso a SiMIN en Sem 06&#10;AL: En Sem 06 se envia E. Merubia para envio a SIMIN. Eduardo lo envia a SIMIN el dia lunes 12-02-22 a la espera de respuesta por parte de Emilio A."/>
        <s v="* Con fecha 02-08-2020, se realiza primera revisión de carpeta de arranque, evidenciando un 65% de cumplimiento, informando ala ESED a Través de For-008.&#10;*Con fecha 09-08-2020 se realiza revisión por ICRP Cristian Osorio alcanzando 100% de cumplimiento.&#10;*Con fecha 12-08-2020 se realiza ingreso en SIMIN."/>
        <s v="*En Sem 35 se realiza Rev. 01 de CA la cual presenta un 90% de cumplimiento de acuerdo a evidencias presentadas. &#10;*En Sem 35, se realiza Rev. 02 el dia 31-08-2020 CA presetna un 98% de cumplimiento."/>
        <s v="18-05-2021 se realiza la primera revisión evidenciando un 67% de cumplimiento, se solicita levantar observaciones &#10;05-06-2021 se realiza revisión N°3 logrando un 99% de cumplimiento."/>
        <s v="AL: En Sem 08 se realiza Rev. 01 de CA la cual presenta un 49% de cumplimiento. Se envia feedback a ICRP Constanza O. para levantamiento de observaciones en Sem 09. Seguimiento."/>
        <s v="AL: En Sem 10 se encuentra pendiente envio de cartas conductoras modificadas y trazables con inicio de actividades. Pendiente de envio. Seguimiento en Sem 11.&#10;YS: En Sem 09 se realiza Rev. 03 de CA la cual presenta un 100% de cumplimiento. Se solicita a la FOR-008 firmado. Seguimiento de ingreso a Simin en Sem 10."/>
        <s v="AL: En Sem 12 se realiza Rev. 01 de CA la cual presenta un 100% de cumplimiento. Se envia FOR008 para firmas por parte de GHD y TRANSPORTES ISAVER para posterior inicio de actividades en SIMIN."/>
        <s v="AL: En Sem 14 CA alcanza un 100% de cumplimiento. Respaldo en disco G."/>
        <s v="AL: En sem 20 se realiza Rev. 02 de CA la cual presenta un 96% de cumplimiento de acuerdo a evidencias presentadas. Se envia feedback a la ESED para levantamiento de observaciones en Sem 21. Seguimiento."/>
        <s v="AL: En Sem 24 se realiza Rev. 01 de CA la cual presenta un 100% de cumplimiento. Se envia a SIMIN, pendiente gestión de inicio de actividades."/>
        <s v="AL: En Sem 24 se realiza Rev. 01 y 02 de CA la cual presenta un 100% de cumplimiento. Se procede a generar inicio de actividades en SIMIN. Respaldo en disco G."/>
        <s v="AL: En Sem 26 se realiza Rev. 03 de CA la cual presenta un 100% de cumplimiento. Se procede a generar inicio de actividades en SIMIN. Respaldo en disco G.&#10;AL: En Sem 24 se realiza Rev. 02 de CA la cual presenta un 71% de cumplimiento de acuerdo a evidencias presentadas. Continuar seguimiento al levantamiento de observaciones en Sem 25.&#10;AL: En Sem 22 se realiza Rev. 01 de CA la cual presenta un 34% de cumplimiento. Se envia feedback para levatamiento de observaciones en Sem 23. Seguimiento."/>
        <s v="AL: En Sem 28 se gestiona inicio de actividades en SIMIN. Respaldo en Disco G.&#10;AL: En Sem 26 se realiza Rev. 02 de CA la cual presenta un 100% de cumplimiento. Se encuentra pendiente el envio de FOR08 firmado para posterior inicio de actividades en SIMIN.&#10;YS: En sem25 se realiza rev 01 la cual presenta un 77% de cumplimiento"/>
        <s v="AL: En Sem 32 se realiza Rev. 04 de CA la cual presenta un 98% de cumplimiento de acuerdo a evidencias presentadas. Se envia feedback a la ESED para levantamiento de observaciones en Sem 33. Seguimiento.&#10;AL: En Sem 30 se realiza Rev. 02 de CA la cual presenta un 91% de cumplimiento de acuerdo a evidencias presentadas. Se envia feedback a la ESED para levantamiento de observaciones en Sem 31. Seguimiento.&#10;AL: En Sem 28 se realiza Rev. 01 de CA la cual presenta un 58% de cumplimiento de acuerdo a evidencias. Se envia feedback a la emprsa para levantamiento de observaciones en Sem 29. Seguimiento."/>
        <s v="AL: En Sem 36 se gestiona inicio de actividades en SIMIN. Respaldo en Disco G.&#10;YS: En Sem 35 se realiza Rev. 03 de CA la cual presenta un 100% de cumplimiento de acuerdo a evidencias presentadas. Se envia docuementos a Sr Eduardo M. para validar.Seguimiento con ingreso a aSIMIN &#10;"/>
        <s v="AL: En Sem 36 se realiza Rev. O2 de CA la cual presenta un 65% de cumplimiento. &#10;CO: En sem 37 se realiza ren N°3 obteniendo un 100%. Pendiente ingreso a SIMIN por error en Formulario inicio de actividades. Seguimiento a envio de formulario corregido (eliminar registro SNS del item SNGN. Solicitar ingreso de ESD en SIMIN."/>
        <s v="AL: En sem 38 seguimiento a for 008 firmado y  para gestion ingreso a SIMIN."/>
        <s v="AL: En Sem 401se realiza Rev. 02 de CA la cual presenta un 46% de cumplimiento de acuerdo a evidencias presentadas. Seguimiento al levantamiento de observaciones en Sem 42."/>
        <s v="AL: En Sem 46 se incorpora a catastro FOR011. No requiere inicio de actividades en SIMIN."/>
        <s v="AL: En Sem 48 se CA en Rev. 02 alcanza el 100% de cumplimiento. Se gestiona inicio de actividades en SIMIN. Respaldo en Disco G."/>
        <s v="AL: Se realiza rev 04 de CA en Sem 32.  71% de cumplimiento. Pendiente levantamiento de observaciones.&#10;AL: Se realiza rev 03 de CA en Sem 31.  36% de cumplimiento. Pendiente levantamiento de observaciones."/>
        <s v="AL: Seguimiento a envio de programa con con implementacion de mejoras.CO: En sem 03.Se contacta a Sr. Adan Silva para seguimiento estatus obtenido en sem 02.&#10;AL: En Sem 04 se realiza Rev. 02 de CA la cual presenta un 100% de cumplimiento. Se envia a Adm Ctto Adan Silva (DAP) para gestión de firmas en FOR008 y posterior ingreso a SIMIN.&#10;AL: En Sem 06, se gestiona FOR008 firmado procediendo a iniciar actividades en SIMIN. Respaldo en disco G."/>
        <s v="AL: Sem 38 se gestiona inicio actividades en SIMIN. Respaldo en disco G."/>
        <s v="AL:En Sem 22 se realiza Rev. 04 de CA la cual presenta un 100% de cumplimiento. Se encuentra pendiente firmas en FOR008 y posterior inicio de actividades en SIMIN.&#10;AL: En Sem 20 se realiza Rev. 02 y 03 a lo cual CA presenta un 96% de cumplimiento. Se encuentra pendiente levantamiento de punto 14 (Matriz de riesgos) a lo cual debe ser evaluadar por tareas (se envia ejemplo para apoyo). Seguimiento en Sem 21."/>
        <s v="AS: En presente Sem 21 se realiza Rev. 03 de CA la cual presenta un 94% de cumplimiento de acuerdo a evidencias presentadas. Pendiente firma de FOR.08 por R. Percic.&#10;"/>
        <s v="AS: En Sem 25 se realiza Rev. 02 de CA la cual presenta un 100% de cumplimiento. Se envia For.08 para validación por líderes del proceso.."/>
        <s v="AS: En Sem 27 Se gestiona ingreso a SIMIN"/>
        <s v="AS: En semana 19 se informa inicio de actividad y matriz sub contrato con fecha del 10-05-2022 y N° ID: 330236 - 330237."/>
        <s v="Asegurar revisión a través de GRT en cada planificación de subida a faena según plan Matriz GTIC."/>
        <s v="Carpeta revisada obteniendo 100%"/>
        <s v="CO: En sem 41 se realiza rev  N°4  / 100%  aprobacion CA. Seguimiento a aprobacion ingreso SIMIN para generar cambio de estado en planilla contratos y OS&#10;En semana 40 realizar seguimiento a envio de documentacion para cierre y aprobacion de CA."/>
        <s v="CO: EN sem 47  a espera de formulario firmado (seguimiento envio por parte de esed para porterior aprobacion ingreso SIMIN)&#10;CO: En sem 38 Realizar seguimiento a envio de documentacion para cierre de observaciones según rev N°1&#10;AL: En Sem 42 se realiza Rev. 02 de CA la cual presente un 42% de cumplimiento. Se envia feedback a ICRP Matias Ramos."/>
        <s v="CO: Ingreso extension de servicio en simin ID 314108"/>
        <s v="Con fecha 26-09-2021 se realiza 1era revision de CAcon un 93% "/>
        <s v="CONTRATO POR VENCER"/>
        <s v="El proceso enicio con el desarrollo del servicio a partir del 01-03-22. actualmente en operación normal en faena cordillera."/>
        <s v="En sem 30 realizar seguimiento a envio de carta conductora por parte de esed para ingreso  actualizacion en simin."/>
        <s v="En Sem 39 con fecha del 03-10-22 se ingresan trámites de inicio en SIMIN."/>
        <s v="En Sem 39 con fecha del 27-09-22 se ingresan trámites de inicio en SIMIN."/>
        <s v="En Sem.12 se realiza 1da. Revisión y se envia a la ESED para sus correcciones"/>
        <s v="En semana 02 se ingresa a SIMIN 361596"/>
        <s v="En semana 12: es ingresada a SIMIN"/>
        <s v="En semana 18 del 2022 se genera extencion de contrato ID 330074"/>
        <s v="En semana 18 del 2022 se genera extencion de contrato ID 330081"/>
        <s v="En semana 20 del 2022 se realiza Ingreso a Simin"/>
        <s v="En Semana 20 se realiza revision 2 100% de cumplimiento a espera de firmas de los Adm de contrato"/>
        <s v="En semana 32 se realiza revision 1 , semana 33 alcanza el 100%"/>
        <s v="En semana 33 alcanza el 100%"/>
        <s v="En semana 42 se envia ingreso a simin"/>
        <s v="En semana 48 Se recibe Formulario 008 y se realiza ingreso al SIMIN"/>
        <s v="En semana 49 se mantiene % de primera revisión, obtiene un 42 %,No presentan documentación."/>
        <s v="En semana 49 se mantiene % obtenido en semana anterior, 19 % No presentan docuemntación."/>
        <s v="En semana 50 se revisa CA "/>
        <s v="En semana 52; En 2da revision CA queda en un 100%."/>
        <s v="En semana 52; se revisa CA quedando esta en un 100% de aprobacion, se realiza reunion con ADC Adan Silva"/>
        <s v="enviada a ICRP collahuasi para gestión ingresos simin"/>
        <s v="es Formulario 11 no ingreso de Simin"/>
        <s v="Extensión de contrato"/>
        <s v="KEM Sem 52: Se realiza 5ta revision de la CA de subcontrato Mutual de seguridad transportes Leon quedando en un 100%.&#10;Sem 13: Se envía For008 para Validación.&#10;Sem 14: Se ingresa documentos a SIMIN ID: 3722660"/>
        <s v="MMR: En Sem 32 ingresado a SIMIN ID: 386035&#10;MMR: En Sem 38 se ingresa Termino de Actividades ID: 391004&#10;"/>
        <s v="MMR: En Sem 32 se realiza revisión 2 y 3, quedando en un 93% de avance.&#10;MMR: En Sem 34 se actualiza status con ingreso realizado en Sem 33, ID: 386397"/>
        <s v="MMR: En Sem 34 se realiza Rev. 1 con un 43% avance.&#10;MMR: EN Sem 35 se realiza ingreso SIMIN ID: 389127"/>
        <s v="MMR: En sem14 se ingresa extensión hasta 30-06-2023 ID 372196&#10;MMR: En sem26 se ingresa extensión hasta 31-07-2023 ID 380574&#10;MMR: En Sem30 se ingresa extensión hasta 30-09-2023 ID 384335"/>
        <s v="MMR: En sem14 se ingresa extensión hasta 30-06-2023 ID 372198&#10;MMR: En sem26 se ingresa extensión hasta 31-07-2023 ID 380573&#10;MMR: En Sem30 se ingresa extensión hasta 30-09-2023 ID 384336"/>
        <s v="MMR: En sem26 2023 se envía extensión a E. Alvarez con fecha vencimiento 30.07.2023&#10;MMR: En sem36 2023 se ingresa extensión ID: 389791 on fecha vencimiento 30.11.2023"/>
        <s v="MMR: Sem 08 se ingresa extensión hasta el 21-02-2023&#10;MMR: Sem 20 Se ingreesa Extensión hasta el 31-08-2023"/>
        <s v="MMR: Sem 16: Se ingresa extensión de contrato (hasta 30.06.2023) ID: 374342&#10;MMR: Sem 26: Se ingresa extensión de contrato (hasta 31-07-2023) ID: 380766&#10;MMR: Sem 35: Se realiza termino de actividades ID: 389262"/>
        <s v="MMR: Sem 26: Se ingresa extensión de contrato (hasta 31-07-2023) ID: 380768&#10;MMR: Sem 35: Se realiza termino de actividades ID: 389263"/>
        <s v="MMR: Sem05: Se realiza ingreso a SIMIN ID 360371"/>
        <s v="Observaciones a traves de For-008 &#10;MR no se encuentra evaluada por tareas&#10;Falta aprobación de carpeta de arranque asociada al servicio en Puerto Patache"/>
        <s v="Observaciones a través de For-009"/>
        <s v="Observaciones indicadas en FOR-008. Se envía segunda revisión del FOR-008, 100% de cumplimiento, a Adm. De Ctto de Vielsa para su revisión y firma del documento por ambos administradores."/>
        <s v="Proceso actualmente desarrollando actividades."/>
        <s v="Se Ingresa a Extencion de contrato a SIMIN el 17-05- 2022, ID 330710"/>
        <s v="Se ingresa a SIMIN extension de subcontrato ID 353409"/>
        <s v="Se ingresa a SIMIN nuevo administrador con ID 306837"/>
        <s v="Se realiza extensión del contrato del 31-10-2023 hasta el 21-11-2023"/>
        <s v="Seguimiento a For-08 firmado por administración según estructura y gestionar ingreso a SIMIN"/>
        <s v="Seguimiento:CO: En sem 31 se asigna subcontratos , se solicita contactos de esed a Sr. Luis Guiñez (CMDIC) para generar contacto con ESED. Sin respuesta.(seguimiento a envio de contacto de esed) &#10; Se realiza Rev. 01 de CA de subcontrato &quot;Transportes y Servicios Globales Ltda.&quot;; se envia feedback a Adm Cctto Mitta Jose Orrego para levantamiento de observaciones.&#10;Se realiza Rev. 02 de CA de subcontrato, se alcanza un 76% de acuerdo a evidencias presentadas. Se envia feedback para levantamiento de observaciones."/>
        <s v="Sem 02 se realiza Rev.01 con un 35% de avance&#10;Sem05: Se realiza 2da Rev con un 43%, se envía Feedback a Mandante Lipigas.&#10;Sem06: Se realiza 3ra Rev. con un 50%.&#10;Sem09: se informa a ESED 100% en revisión."/>
        <s v="Sem 08: Se ingresa a SIMIN ID 367200&#10;MMR Sem36 Se ingresa Termino de Actividades ID: 389497"/>
        <s v="Sem 08: Se ingresa contrato a SIMIN&#10;Sem 16: Se ingresa extensión de contrato hasta 31.05.2023 ID: 374567&#10;MMR Sem36 se ingresa Termino de Actividades ID 389507"/>
        <s v="Sem 10: Se realiza reunión de revisión de CA con un avance de 28%&#10;Sem 12: Se realiza reunión de revisión de CA con un avance de 57% Cordillera y 71% Puerto&#10;Sem 13: Se envía documentación a SIMIN ID: 371245"/>
        <s v="Sem 24-2023: MMR: Se envía correo solicitando extensión de contrato&#10;Sem 25-2023: MMR: Se ingresa extwensión a SIMIN hasta 31-01-2024"/>
        <s v="Sem 26: Se realiza primer contacto, aun no presentan primera revisión C.A. (proxima reunión 03.07.2023)&#10;Sem 28: Se envia documentación y cartas conductuales al Sr Eduardo merubia para ingreso SIMIN. Seguimiento en Sem 29.&#10;Sem 30: Se ingresa a SIMIN ID: 384339"/>
        <s v="Sem 34: MMR: Se ingresa extensión en SIMIN  hasta 30.09.2023. ID: 387218"/>
        <s v="sem 35 cierre de contrato ID 389147"/>
        <s v="Sem.12 Se ingresa a SIMIN."/>
        <s v="Sem03: Se revisa 15% faltante, entregando for08 en 100% para firmas correspondientes.&#10;Sem05: Se envía documentación a ICRP CMDIC para su gestión SIMIN&#10;Sem 06: Se ingresa a SIMIN ID 365071"/>
        <s v="Semana 05 se realiza primera revisión FOR-N°11 de visitas quedando en un 50% de avance.&#10;Con fecha 08-02-22 se valida FOR0011 (visita tecnica) quedando en un 100% de cumplimiento, por ICRP Ricardo Bravo."/>
        <s v="SEMANA 20: Se revisa CA con un 100% de cumplmiento "/>
        <s v="Semana 3: Se realiza revisión 100% Pendiente Firma FOR008 por don Guillermo Aceituno."/>
        <s v="SEMANA 30: Se ingresa a SIMIn extensión de contrato."/>
        <s v="SEMANA 33/2023: Se actualiza extensión de OS ID385040."/>
        <s v="Semana 34: En proceso de revisión.                                                     Semana 35: 01/09/2022 se retroalimenta a empresa principal con observaciones                                                                                          Semana 36: 5/9/2022, remite form 8 para tramitación"/>
        <s v="Semana 39:  Extensión ingresada hasta el 31-10-2023"/>
        <s v="Semana 39: Extensión ingresada a SIMIN hasta el 31-08-2024."/>
        <s v="Semana 40:  ingreso a SIMIN de extensiónde ctto."/>
        <s v="SEMANA 40: se hace ingreso a simin"/>
        <s v="Semana 40: Se ingresa Extencion a Contrato con  fecha 31-10-2023"/>
        <s v="Semana 40: Se ingresa Extencion a Contrato con  fecha 31-10-2024"/>
        <s v="Semana 40: Se realiza el cierre de Orden de servicio"/>
        <s v="Semana 40: Se realiza el cierre del subcontrato"/>
        <s v="Semana 42. Se actualiza ID ingreso SIMIN en planilla ya que faltaba."/>
        <s v="semana 45: Se informa via email ADM veronica valdes, contratos proximos a vencer"/>
        <s v="SEMANA 47: En revisión CA estatus no avanza quedando en un 33%, proxima revisión para el 02-12-2022.&#10;Semana 01: Se realiza 3era revisión de su carpeta de arranque, cumpliéndose el 100% de los requisitos exigidos por CMDIC formulario 9 "/>
        <s v="SEMANA 47: En revisión CA queda en un 65 % ,proxima revisión el dia 29-11-2022."/>
        <s v="Servicio prestado en Puerto Patache"/>
        <s v="TR: En Sem 38 se realiza Rev. 03 de CA la cual presenta un 57% de cumplimiento. Seguimiento a feedback entregado en Sem 39.&#10;TR: En Sem 36 se realiza Rev. 02 de CA la cual presenta un 50% de cumplimiento. Seguimiento a feedback entregado en Sem 37."/>
        <s v="TR: Sem18 Se envia respaldo de ingreso a simin a empresa arcadis"/>
        <s v="YS: En Sem 03 se realiza Rev. 02 de CA la cual presenta un 100% de cumplimiento de acuerdo a evidencias presentadas. Esta pendiente el FOR-011 Firmado."/>
        <s v="YS: En Sem 03 se realiza Rev. 03 la cual presenta un 100% de cumplimiento. Pendiente For-008 e ingreso a SIMIN.&#10;"/>
        <s v="YS: En Sem 09 se ingresa a SIMIN extension de contrato ID 368409&#10;"/>
        <s v="YS: En Sem 09 se realiza Rev. 02 de CA cual presenta un 100% de cumplimiento. Se ingresa a Simin."/>
        <s v="YS: En Sem 09 se realiza Rev. 03 de CA la cual presenta un 100% de cumplimiento de acuerdo a evidencias presetadas. Se ingresa a SIMIN.&#10;"/>
        <s v="YS: En Sem 13 se realiza Rev. 03 de CA la cual presenta un 100% se gestiona ingreso a SIMIN ID 372096"/>
        <s v="YS: En Sem 13 se realiza Rev. 03 de CA la cual presenta un 100% se gestiona ingreso a SIMIN ID 372126"/>
        <s v="YS: En Sem 21 se gestiona ingreso a SIMIN."/>
        <s v="YS: En sem 35 se gestiona ingreso a SIMIN&#10;"/>
        <s v="YS: En sem 41 se gestiona ingreso a SIMIN&#10;AL: En Sem 38 se realiza Rev. 03 de CA la cual presenta un 100% de cumplimiento de acuerdo a evidencias presentadas. Se encuentra pendiente de envio FOR008 firmado por parte de la ESED para posterior gestiona de inicio en SIMIN. Seguimiento en Sem 39.&#10;"/>
        <s v="YS: En sem 41 se realia reunión de inicio de C.A."/>
        <s v="YS: En Sem 47se realiza Rev. 02 de CA la cual presenta un 100% de cumplimiento. Se ingresa a SIMIN"/>
        <s v="YS: En Sem 51 se gestiona ingresos a SIMIN 22-12-2022."/>
        <s v="YS: En Sem 51 se realiza ingreso a simin el 21-12-2022  ID358012"/>
        <s v="Ys: Se contacta con la esed con srta. Ella Farias por email. Sin respuesta de fecha de entrega de C.A."/>
        <s v="YS: Sem 11 Se gestina Cierre de contrato en SIMIN ID 369396"/>
        <s v="YS: sem. 45 Rev. 03 de CA mantiene un 95% de cumplimiento. Se envia feedback con revisión a ICRP el Sr. Marco Gonzalez para levantamiento de observaciones.&#10;AL: Sem 46 Rev. 04 de CA presenta un 100% de cumplimiento. Se envia documentación para inicio de activiades en SIMIN. &#10;AL: En Sem 48 se gestiona inicio de actividades en SIMIN. Respaldo en Disco G."/>
        <s v="YS:En sem 25 se realiza Rev 3 de CA la cual presenta 100% del cumplimiento de acuerdo a las evidencias presentadas. Se gestionan firmas y getsionar ingreso a SIMIN"/>
        <s v="YS:Sem 39 se realiza revision 06 la cual presenta 100% de cumplimiento se gestiona ingreso a SIMIN.&#10;AL: En Sem 38 se realiza Rev. 05 de CA  la cual presenta un 86% de cumplimiento de acuerdo a evidencias presentadas. Se envia feedback a la ESED para levantamiento de observaciones en Sem 39. Seguimiento.&#10;"/>
        <s v="YS. Rev 1 avance de cumplimiento de 50 %. Ingreso a faena 20-08-2023"/>
        <s v="YS.En sem 11 se revisa C.A. la cual presenta 100% de cumplimiento. Seguimiento a For-008 e ingreso a SIMIN."/>
        <s v="YS.Se revisa C.A la cual presenta un 76%&#10;AL: Se realiza Rev. 03 (88% de cumplimiento) en Sem 12.&#10;AL: Se realiza Rev. 04 (100% de cumplimiento) Sem 12. Pendiente firmas en FOR008 para gestión en SIMIN."/>
        <m/>
      </sharedItems>
    </cacheField>
    <cacheField name="UBICACIÓN " numFmtId="0">
      <sharedItems containsBlank="1" count="13">
        <s v="AERODROMO"/>
        <s v="ASCENSORES CMDIC"/>
        <s v="COPOSA"/>
        <s v="Cordillera"/>
        <s v="Faena Cordillera"/>
        <s v="Faena Patache"/>
        <s v="Puerto"/>
        <s v="Puerto "/>
        <s v="ROSARIO"/>
        <s v="RUTA EXTERNA INTERNA "/>
        <s v="TRANSVERSAL"/>
        <s v="UJINA"/>
        <m/>
      </sharedItems>
    </cacheField>
    <cacheField name="MUTUALIDAD" numFmtId="0">
      <sharedItems containsBlank="1" count="8">
        <s v="ACHS"/>
        <s v="ISL"/>
        <s v="IST"/>
        <s v="Mutua de Seguridad"/>
        <s v="Mutual"/>
        <s v="Mutual de Seguridad"/>
        <s v="Mutual de Seguridad "/>
        <m/>
      </sharedItems>
    </cacheField>
    <cacheField name="días para vencimiento  ctto / OS (Vencido = Rojo =&gt; Proceso Finalizado)" numFmtId="0">
      <sharedItems containsBlank="1" containsMixedTypes="1" containsNumber="1" containsInteger="1" minValue="-538" maxValue="8612" count="89">
        <n v="-538"/>
        <n v="-502"/>
        <n v="-477"/>
        <n v="-392"/>
        <n v="-355"/>
        <n v="-325"/>
        <n v="-324"/>
        <n v="-319"/>
        <n v="-309"/>
        <n v="-293"/>
        <n v="-283"/>
        <n v="-265"/>
        <n v="-250"/>
        <n v="-237"/>
        <n v="-234"/>
        <n v="-229"/>
        <n v="-204"/>
        <n v="-176"/>
        <n v="-173"/>
        <n v="-172"/>
        <n v="-162"/>
        <n v="-143"/>
        <n v="-112"/>
        <n v="-108"/>
        <n v="-82"/>
        <n v="-81"/>
        <n v="-73"/>
        <n v="-51"/>
        <n v="-50"/>
        <n v="-46"/>
        <n v="-42"/>
        <n v="-21"/>
        <n v="-20"/>
        <n v="-7"/>
        <n v="-6"/>
        <n v="1"/>
        <n v="5"/>
        <n v="10"/>
        <n v="11"/>
        <n v="33"/>
        <n v="35"/>
        <n v="41"/>
        <n v="72"/>
        <n v="100"/>
        <n v="102"/>
        <n v="117"/>
        <n v="132"/>
        <n v="141"/>
        <n v="162"/>
        <n v="163"/>
        <n v="174"/>
        <n v="187"/>
        <n v="193"/>
        <n v="196"/>
        <n v="223"/>
        <n v="231"/>
        <n v="255"/>
        <n v="285"/>
        <n v="286"/>
        <n v="315"/>
        <n v="316"/>
        <n v="319"/>
        <n v="346"/>
        <n v="407"/>
        <n v="416"/>
        <n v="466"/>
        <n v="558"/>
        <n v="592"/>
        <n v="619"/>
        <n v="650"/>
        <n v="741"/>
        <n v="808"/>
        <n v="859"/>
        <n v="862"/>
        <n v="892"/>
        <n v="893"/>
        <n v="1015"/>
        <n v="1077"/>
        <n v="1138"/>
        <n v="1140"/>
        <n v="1196"/>
        <n v="1257"/>
        <n v="1746"/>
        <n v="1837"/>
        <n v="2812"/>
        <n v="2837"/>
        <n v="8612"/>
        <e v="#VALUE!"/>
        <m/>
      </sharedItems>
    </cacheField>
    <cacheField name="Ingreso a SIMIN" numFmtId="0">
      <sharedItems containsBlank="1" count="3">
        <s v="En Proceso"/>
        <s v="Ingresado"/>
        <m/>
      </sharedItems>
    </cacheField>
    <cacheField name="Status Ctto u OS (VIGENCIA)" numFmtId="0">
      <sharedItems containsBlank="1" count="5">
        <s v="Realizar Cierre o Extensión de contrato"/>
        <s v="Vencido"/>
        <s v="Vigente"/>
        <e v="#VALUE!"/>
        <m/>
      </sharedItems>
    </cacheField>
    <cacheField name="Estado Final ante SIMIN" numFmtId="0">
      <sharedItems containsBlank="1" count="3">
        <s v="Contrato En Curso"/>
        <s v="Contrato Finalizado"/>
        <m/>
      </sharedItems>
    </cacheField>
    <cacheField name="ID de Cierre de actividades" numFmtId="0">
      <sharedItems containsBlank="1" containsMixedTypes="1" containsNumber="1" containsInteger="1" minValue="357620" maxValue="393729" count="35">
        <n v="357620"/>
        <n v="362852"/>
        <n v="363104"/>
        <n v="363105"/>
        <n v="368375"/>
        <n v="369164"/>
        <n v="369396"/>
        <n v="370414"/>
        <n v="371527"/>
        <n v="372112"/>
        <n v="372114"/>
        <n v="372117"/>
        <n v="378163"/>
        <n v="380528"/>
        <n v="382112"/>
        <n v="384989"/>
        <n v="386038"/>
        <n v="386111"/>
        <n v="388021"/>
        <n v="389102"/>
        <n v="389147"/>
        <n v="389262"/>
        <n v="389263"/>
        <n v="389497"/>
        <n v="389507"/>
        <n v="389660"/>
        <n v="389661"/>
        <n v="391004"/>
        <n v="393051"/>
        <n v="393052"/>
        <n v="393403"/>
        <n v="393406"/>
        <n v="393729"/>
        <s v="No requiere&#10;(FOR011)"/>
        <m/>
      </sharedItems>
    </cacheField>
    <cacheField name="Observaciones finales" numFmtId="0">
      <sharedItems containsBlank="1" count="128" longText="1">
        <s v=" &#10;Se ingresa a Simin extension del contrato ID 353409"/>
        <s v="* Carpeta de arranque en un 100%, falta ingreso a SIMIN, documentación ya fue solicitada.&#10;&#10;* Con fecha 27-08-2020 se ingresa inicio de actividades a SIMIN"/>
        <s v="* En semana 06 se ingresa a SIMIN "/>
        <s v="* En Semana 30, se gestiona el ingreso a SIMIN (21-07-20)"/>
        <s v="* En semana 33 / 2022 se ingresa a SIMIN."/>
        <s v="* Ingresado a SIMIN el 18-06-2020"/>
        <s v="* Ingresado a SIMIN el 22-06-2020"/>
        <s v="* Semana 16 se gestiona nueva revisión logrando un 73% de cumplimiento, se solicita levantar brechas y enviar nueva información."/>
        <s v="* Semana 50 se reiteran los correos solicitando CA, hasta la fecha nada."/>
        <s v="13-06-2021 Revision actualizacion  programa SSO.&#10;ALT: En Sem 35, se realizar Rev. 01 de CA la cual presenta un 98% de cumplimiento, se envia feedback a ICRP Alvaro C. para levantamiento de observaciones. Pendiente envio de EPF N°3."/>
        <s v="AA: En Sem 20 se realiza CA mantiene un 92% de cumplimiento de acuerdo a Rev. 01. En semana 21, se logra el 100% en servicio a realizar en faena Cordillera, falta la aprobación de C.A. de Puerto Patache."/>
        <s v="AL: En Se,m 36 se gestiona extensión de contrato en SIMIN (ID:389504). Respaldo en Disco G.&#10;AL: En Sem 34 se gestiona inicio de actividades en SIMIN. Respaldo en Disco G. Pendiente extensión de contrato."/>
        <s v="AL: En Sem 04 se gestiona el termino de actividades en SIMIN. Respaldo en disco G."/>
        <s v="AL: En Sem 04 se gestiona termino de actividades en SIMIN. Respaldo en disco G.&#10;AL: En Sem 52 se gestina extensión en SIMIN. Respaldo en disco G. (ID: 358897).&#10;AL: En Sem 48 se gestiona inicio de actividades en SIMIN. Respaldo en Disco G.&#10;YS. Seguimiento a C.A. 95% de cumplimiento"/>
        <s v="AL: En Sem 04 se gestiona termino de actividades en SIMIN. Respaldo en disco G. &#10;AL: En Sem 52 se gestionar extensión de contrato en SIMIN. Respaldo en Disco G.&#10;AL: Sem 38 se gestiona inicio actividades en SIMIN. Respaldo en disco G."/>
        <s v="AL: En Sem 06 se gestiona inicio de actividades en SIMIN. Respaldo en Disco G."/>
        <s v="AL: En Sem 06 se gestiona Inicio de Actividades en SIMIN. Respaldo en Disco G.&#10;AL: En Sem 52 CA presenta un 100% de cumplimiento. Se encuentra pendiente envio firmado de FOR008 para gestionar Inicio de actividades en SIMIN."/>
        <s v="AL: En Sem 08 ICRP E. Merubia valida FOR011. Respaldo en disco G.&#10;AL: ESED FOR011 (No se ingresa a SIMIN)."/>
        <s v="AL: En Sem 08 se gestiona extensión de contrato en SIMIN. Respaldo en disco G.&#10;YS: En Sem 45 Se informa via email contrato proximo a vencer a la ADM María Noel Bravo "/>
        <s v="AL: En Sem 10 ESED asginada a Puerto Patache para gestión de revisión y posterior inicio de actividades por ese centro de trabajo. (solicita apoyo para gestion a SPS S. Jiron)."/>
        <s v="AL: En Sem 10 se gestiona inicio de actividades en SIMIN. Respaldo en disco G."/>
        <s v="AL: En Sem 12 se gestiona inicio de actividades en SIMIN. Respaldo en Disco G."/>
        <s v="AL: En Sem 22 se gestiona extensión en SIMIN ID: 378394. Respaldo en disco G.&#10;AL: En Sem 22 se gestiona extensión en SIMIN. ID: 332708.&#10;AL: En Sem 20, se realiza Rev. 01 de CA la cual presenta un 69% de cumplimiento. Se envia Feedback a R. Barra para levantamiento de observaciones.&#10;AL: En Sem 22, se gestiona inicio de actividades en SIMIN. Respaldo en Disco G (01-06-21)."/>
        <s v="AL: En Sem 22 se gestiona extensión en SIMIN. ID: 332902.&#10;AL: En Sem 14 se realiza extensión en SIMIN. Respaldo en disco G.&#10;AL: En Sem 04 se realiza extensión de subcontrato en SIMIN. Respaldo en Disco G.&#10;AL: En Sem 34 se gestiona extensión en SIMIN. Respaldo en disco. ID: 346167&#10;AL: En Sem 48 se realiza gestión de extensión en SIMIN. Respaldo en disco G (01-12-21).&#10;CO: En sem 41 se realiza rev  N°4  / 100% Seguimiento a aprobacion ingreso SIMIN para generar cambio de estado en planilla contratos y OS.&#10;CO: En semana 39 se realiza rev N°2 obteniendo 93% cumplimiento&#10;ALT: En Sem 38 se realiza Rev. 01 de CA la cual presenta un 63% de cumplimiento. Se envia feeddback a lipigas para levantamiento de observaciones."/>
        <s v="AL: En Sem 22 se gestiona inicio de actividades en SIMIN. Respaldo en disco G."/>
        <s v="AL: En Sem 22 se gestiona termino de actividades en SIMIN. Respaldo en disco G."/>
        <s v="AL: En Sem 24 se gestiona extensión en SIMIN. ID: 334135&#10;CO: En semana 21 se realiza extencion de contrato en SIMIN  ID:284780&#10;MMR: Cerrado en SIMIN ID: 357620"/>
        <s v="AL: En Sem 24 se gestiona inicio de actividades en SIMIN. Respaldo en disco G."/>
        <s v="AL: En Sem 26 se gestiona inicio de actividades en SIMIN. Respaldo en disco G."/>
        <s v="AL: En Sem 26 se gestiona termino de actividades en SIMIN. Respaldo en disco G.&#10;AL: En Sem 20 se gestionar carta de extensión de contrato en SIMIN. Respaldo en disco G.&#10;AL: En Sem 04 se gestiona inicio de actividades en SIMIN. Respaldo en disco G."/>
        <s v="AL: En Sem 31 se gestiona termino de actividades en SIMIN. Respaldo en Disco G.&#10;AL: En Sem 20 se gestiona extensión de contrato en SMIN. Respaldo den disco G.&#10;AL: En Sem 13 se realiza Rev. 04. CA actualmente en un 100% se procede a inicio de actividades en SIMIN. Respaldo en disco G.&#10;En Sem.12 se realiza 1da. Revisión y se envia a la ESED para sus correcciones"/>
        <s v="AL: En Sem 32 se gestiona el termino de actividades en SIMIN. Respaldo en disco G."/>
        <s v="AL: En Sem 32 Se realiza extensión en SIMIN. Respaldo en disco G.&#10;AL: En Sem 34 se gestiona inicio de actividades en SIMIN. Respaldo en disco G."/>
        <s v="AL: En Sem 34 se gestiona extensión en SIMIN (ID: 388001). Respaldo en disco G.&#10;AL: En Sem 44 se gestiona extensión en SIMIN. Respaldo en Disco G. ID 354131.&#10;AL: En Sem 26 se gestiona inicio de actividades en SIMIN. Respaldo en disco G. ID: 335802"/>
        <s v="AL: En Sem 34 se gestiona inicio de actividades en SIMIN. Respaldo en Disco G."/>
        <s v="AL: En Sem 34 se gestiona termino de actividades en SIMIN. Respaldo en disco G.&#10;AL: En Sem 14 CA alcanza un 100% de cumplimiento. Respaldo en disco G."/>
        <s v="AL: En Sem 34 se realiza Rev.03. CA presenta un 69% de cumplimiento. Se envia Feedback a Juan Valdebenito (ICRP) SERCOL.&#10;AL: En Sem 36 se realiza Rev. 04 CA presenta un 94% de cumplimiento. Se envia Feedback a Juan Valdebenito (ICRP) SERCOL.&#10;CO: En sem 37 se aprueba 100% CA , se envia for 008 para firma a Juan V. el dia 15 de sept. quedando a la espera de formulario firmado para gestion ingreso a SIMIN."/>
        <s v="AL: En Sem 36 se envia feedback a Manuel Carrasco para levantamiento de observaciones.&#10;CO: En sem 37 se realiza ren N°3 obteniendo un 100%. Pendiente ingreso a SIMIN por error en Formulario inicio de actividades. "/>
        <s v="AL: En Sem 36 se gestiona inicio de actividades en SIMIN. Respaldo en Disco G."/>
        <s v="AL: En Sem 36 se gestiona termino de actividades en SIMIN. Respaldo en Disco G.&#10;AS: s.25 Pendiente envío del For.08 firmado para el ingreso de trámites en Sernageomin."/>
        <s v="AL: En Sem 36 se gestiona termino de actividades en SIMIN. Respaldo en Disco G.&#10;Proceso actualmente en desarrollo normal de actividades en faena."/>
        <s v="AL: En Sem 38 se gesiona extensión de actividades en SIMIN (ID:391107). Respaldo en disco G.&#10;AL: En Sem 48 se gestiona inicio de actividades en SIMIN. Respaldo en Disco G.&#10;YS. Sem 48 Seguimiento al Ingreso a SIMIN"/>
        <s v="AL: En Sem 40 se gestionar termino de actividades en SIMIN. Respaldo en disco G.&#10;AL: En Sem 38 se envia alerta por proximo vencimiento de contrato. Sin respues por parte de ESED en presente Sem. Seguimiento en Sem 39.&#10;AL: En Sem 28 se gestiona inicio de actividades en SIMIN. Respaldo en disco G.&#10;AL: En Sem 26 se realiza Rev. 02 de CA la cual presenta un 100% de cumplimiento. Se encuentra pendiente el envio de FOR08 firmado para posterior inicio de actividades en SIMIN.&#10;Ys. Continuar con revision de C.A. Em sem 26"/>
        <s v="AL: En Sem 44 se gestiona inicio de actividades en SIMIN. Respaldo en disco G."/>
        <s v="AL: En Sem 48 se CA en Rev. 02 alcanza el 100% de cumplimiento. Se gestiona inicio de actividades en SIMIN. Respaldo en Disco G."/>
        <s v="AL: En Sem 52 se gestiona extensión en SIMIN. Respaldo en disco G (ID: 358904).&#10;CO: Ingreso extension de servicio en simin ID 314108&#10;ALT: En Sem 53, se realiza extensión de OSR. Respaldo en disco G."/>
        <s v="AL: En semana 44 se realiza extensión de subcontrato en SIMIN. Respaldo en disco G. ID 352879&#10;Servicio aprobado en S.39  para inicio de actividades."/>
        <s v="AL: Se gestiona termino de actividades en SIMIN. Sem 12. Respaldo en disco G."/>
        <s v="ALT: En Sem 04 se realiza Rev. 02 de CA la cual presente un 81% de cumplimiento. Se envia Feedback a ICRP Juan Alfaro para levantamiento de observaciones. Respaldo en disco G.&#10;ALT: En Sem 48 se realiza incorporación a catastro con Rev. 01 de CA en un 42% de cumplimiento. Se envia feedback a ICRP para levantamiento de observaciones.&#10;ASB: Se informa inicio de actividad y matriz sub contrato con fecha del 10-05-2022 y N° ID: 330236 - 330237. "/>
        <s v="AS: En presente Sem 21 se realiza Rev. 03 de CA la cual presenta un 94%."/>
        <s v="CO: En sem 47 se realiza rev N°|5 y N°6 quedando 100% aprobada. Se envia for-008 a ESED para su firma.&#10;AL: En Sem 46 se realiza Rev. 04 de CA la cual presenta un 82% de cumplimiento. Se envia feedback a ICRP para levantamiento de observaciones.&#10;AL: En Sem 44 se realiza Rev. 03 de CA la cual presenta un 58%. Se envia feedback a la esed para lavantamiento de observaciones.&#10;AL: Sem 48 se realiza gestión de inicio de actividades en SIMIN. Respaldo en disco G. (01-12-2021)&#10;AL: En Sem 42 se realiza Rev. 02 de CA la cual presente un 42% de cumplimiento. Se envia feedback a ICRP Matias Ramos. Pendiente levantamiento de observaciones.&#10;CO: En semana 37 se incorpora esed a planilla la cual presenta 22% de aprobacion en CA. No es posible registrar inicio y termino del contrato y tampoco si es de caracter esporadica o permanente   ya que esed no entrega contrato de servicio. Esed presenta fecha de inicio del año 2017. "/>
        <s v="CO: En semana 31 ESED es ingresada a SIMIN&#10;En semana 30 se realiza 3ra revisión, alcanzando 100%"/>
        <s v="CO: En semana 31 se realiza ingreso a SIMIN cambio de Asesor en prevencion de riesgos de ESED N° 294920&#10;VM: Con fecha 05-03-2020 se realiza ingreso a SIMIN de inicio de actividades. Respaldo queda en disco G.&#10;MMR Sem 22: Se reliza cambio de AdC ID: 378409"/>
        <s v="CO: Se actualiza programa SSO en SIMIN  ingreso Folio: 294738&#10;CO: En sem 31 se asigna subcontratos , se solicita contactos de esed a Sr. Luis Guiñez (CMDIC) para generar contacto con ESED. Sin respuesta. Informado a Patricio Riveros.&#10;Se encuentra en proceso de validacion CA de nuevo subcontrato "/>
        <s v="CO: Sem 29 se revisa programa SSO aprobado en 100%. Se solicita a esed envio de carta conductora. Para posterior actualizacion en simin."/>
        <s v="Con fecha 05-03-20 Se gestiona ingreso a SIMIM"/>
        <s v="Contrato informado en Simin con fecha del 21-02-22 e ID N° 320699"/>
        <s v="En sem 09 se ingresa termino de contrato"/>
        <s v="En semana 03 y con fecha 25-01-2021, se ingresa extensión de contrato a SIMIN"/>
        <s v="En semana 04 del 2023 se realiza ingreso a simin"/>
        <s v="En semana 06 del 2023 se realiza ingreso a simin "/>
        <s v="En semana 14 del 2022  se realiza ingreso a simin"/>
        <s v="En semana 16 se gestiona primera revisión logrando un 80% de cumplimiento"/>
        <s v="En semana 18 del 2022 se realiza ingreso a simin"/>
        <s v="En semana 24 se ingresa a Simin"/>
        <s v="En semana 26 se realiza 3 revision e ingresoa simin"/>
        <s v="En semana 26 se realiza ingreso a simin"/>
        <s v="En Semana 26 se realiza modificacion en Simin por cambio de Actividad realizara trasporte Interno."/>
        <s v="En semana 36 se envia para firma de Adm de contrato y posterior ingreso a SIMIN"/>
        <s v="En semana 36 se ingresa  a SIMIN"/>
        <s v="En semana 36 se realiza Ingreso a simin"/>
        <s v="En semana 50 se realiza Revision de CA con un 53%"/>
        <s v="En semana 52; En 2da revision CA queda en un 100%."/>
        <s v="En semana 52; se revisa CA quedando esta en un 100% de aprobacion, se realiza reunion con ADC Adan Silva"/>
        <s v="Ingresado a SIMIN Con fecha 28-03-20"/>
        <s v="MJRB: Se genera extensión desde el 19.01.23 al 28.02.23, con nuevo ID 363343 , &#10;MJRB SEM09, SE SOLICITA CARTA DE TERMINO "/>
        <s v="MJRB:Se genera Cierra de contrato en SIMIN"/>
        <s v="MMR Sem 06: Se ingresa a SIMIN ID 365071"/>
        <s v="MMR Sem 08: Se ingresa a SIMIN ID 367200&#10;MMR Sem36 Se ingresa Termino de Actividades ID: 389497"/>
        <s v="MMR Sem 08: Se ingresa contrato a SIMIN&#10;MMR Sem 16: Se ingresa extensión de contrato hasta 31.05.2023 ID: 374567&#10;MMR Sem36 se ingresa Termino de Actividades ID 389507"/>
        <s v="MMR Sem 10: Se realiza reunión de revisión de CA con un avance de 28%&#10;MMR Sem 12: Se realiza reunión de revisión de CA con un avance de 57% Cordillera y 71% Puerto&#10;Sem 13: Se envía documentación a SIMIN ID: 371245"/>
        <s v="MMR Sem 30: Se ingresa a SIMIN ID: 384339&#10;MMR Sem38: Se actualiza BD ingreso extensión Sem37 ID: 390110, hasta 31.10.2023&#10;MMR Sem38: Se actualiza BD aumento dotación Sem37."/>
        <s v="MMR Sem02: Se ingreasa  a SIMIN ID 361596"/>
        <s v="MMR: En Sem 32 ingresado a SIMIN ID: 386035&#10;MMR: En Sem 38 se ingresa Termino de Actividades ID: 391004&#10;"/>
        <s v="MMR: En Sem 32 se realiza revisión 2 y 3, quedando en un 93% de avance.&#10;MMR: En Sem 34 se actualiza status con ingreso realizado en Sem 33, ID: 386397&#10;Se realiza ciere en SIMIN ID: 393403"/>
        <s v="MMR: En Sem 34 se realiza Rev. 1 con un 43% avance.&#10;MMR: EN Sem 35 se realiza ingreso SIMIN ID: 389127"/>
        <s v="MMR: En sem14 se ingresa extensión hasta 30-06-2023 ID 372196&#10;MMR: En sem26 se ingresa extensión hasta 31-07-2023 ID 380574&#10;MMR: En Sem30 se ingresa extensión hasta 30-09-2023 ID 384335"/>
        <s v="MMR: En sem14 se ingresa extensión hasta 30-06-2023 ID 372198&#10;MMR: En sem26 se ingresa extensión hasta 31-07-2023 ID 380573&#10;MMR: En Sem30 se ingresa extensión hasta 30-09-2023 ID 384336"/>
        <s v="MMR: En sem26 2023 se envía extensión a E. Alvarez con fecha vencimiento 30.07.2023&#10;MMR: En sem36 2023 se ingresa extensión ID: 389791 on fecha vencimiento 30.11.2023"/>
        <s v="MMR: Sem 08 se ingresa extensión hasta el 21-02-2023&#10;MMR: Sem 20 Se ingreesa Extensión hasta el 31-08-2025"/>
        <s v="MMR: Sem 16: Se ingresa extensión de contrato (hasta 30.06.2023) ID: 374175&#10;MMR: Sem 26: Se ingresa extensión de contrato (hasta 31-07-2023) ID: 380766&#10;MMR: Sem 35: Se realiza termino de actividades ID: 389262"/>
        <s v="MMR: Sem 22: Se realiza extensión de contrato hasta 31.08.2023 ID: 378408&#10;MMR: Sem 35: Se realiza termino de actividades ID: 389102"/>
        <s v="MMR: Sem05: Se realiza ingreso a SIMIN ID 360371"/>
        <s v="MMR: Sem12: Ingresado a SIMIN ID: 370451"/>
        <s v="Notificación del inicio de actividad en SIMIN POR Alberto Sepulveda el día 02/mar/2021 18:06 y N° de ID 274545."/>
        <s v="Proceso validado en implementación de requisitos legales de arranque y posterior formalización de inicio de actividad en Sernageomín con fecha del 08-02-2021."/>
        <s v="Proceso validado en implementación de requisitos legales de arranque y posterior formalización de inicio de actividad en Sernageomín con fecha del 22-01-2021."/>
        <s v="Proceso validado en implementación de requisitos legales de arranque y posterior formalización de inicio de actividad en Sernageomín con fecha del 25-01-2021."/>
        <s v="Se ingresa a simin extencion de contrato"/>
        <s v="Sem 24-2023: MMR: Se envía correo solicitando extensión de contrato&#10;Sem 25-2023: MMR: Se ingresa extwensión a SIMIN hasta 31-01-2024"/>
        <s v="Sem 30: Se ingresa a SIMIN ID: 383444"/>
        <s v="Sem 34: MMR: Se ingresa extensión en SIMIN  hasta 30.09.2023. ID: 387218"/>
        <s v="sem 35 cierre de contrato ID 389147"/>
        <s v="SEM 41: Extensión hasta el 31-12-2023, con ID 291649 &#10;"/>
        <s v="Sem 53. se debe esperar la aprobacion de la CA mutual de seguridad para el ingreso de la CA a SIMIN&#10;Sem 13: Se envía For008 para Validación.&#10;Sem 14: Se ingresa documentos a SIMIN ID: 3722660"/>
        <s v="Sem.12 Se ingresa a SIMIN."/>
        <s v="Sem.49: se debe realizar seguimiento al envio del formulario 008 para ingreso a SNGM&#10;MMR Sem 26: Se ingresa extensión de contrato (hasta 31-07-2023) ID: 380768&#10;MMR: Sem 35: Se realiza termino de actividades ID: 389263"/>
        <s v="Semana 05 se realiza primera revisión FOR-N°11 de visitas quedando en un 50% de avance."/>
        <s v="SEMANA 31/2023: Se envia correo a empresa mandante para envío de carta extensión o término de ctto."/>
        <s v="Semana 38, se realiza nueva revisión de CA, logrando un 100% de cumplimiento, se solicita For-008 firmado para gestionar ingreso  "/>
        <s v="Semana 43 se hace ingreso a simin"/>
        <s v="YS: En Sem 13 se gestina cierre en SIMIN. 31-03-2023"/>
        <s v="YS: En Sem 13 se gestiona ingreso a simin 29-03-2023"/>
        <s v="YS: En Sem 34 se gestina inicio de actividades en SIMIN. Respaldo en disco G."/>
        <s v="YS: En Sem 39 se ingresa a Simin extensión de contrato hasta 31-10-2023, ID 392489&#10;"/>
        <s v="YS: En Sem 39 se ingresa a Simin extensión de contrato hasta 31-10-2023, ID 392490&#10;"/>
        <s v="YS: En Sem 39 se ingresa a Simin extensión de contrato hasta 31-10-2023, ID 392494&#10;"/>
        <s v="YS: En Sem 39 se ingresa a Simin extensión de contrato hasta 31-10-2023, ID 392495"/>
        <s v="YS: En Sem 39 se ingresa a Simin extensión de contrato hasta 31-10-2023, ID 392499"/>
        <s v="YS: En Sem 39 Se realiza ingresos a SIMIN ID 392517"/>
        <s v="YS: En sem 41 se gestiona ingreso a SIMIN"/>
        <s v="ys: se gestiona ingreso a SIMIN"/>
        <s v="YS: SEM 41 Se gestiona cierre en Simin 11-10-2023"/>
        <s v="YS. En sem 13 gstiona ingresos a SIMIN"/>
        <s v="YS. Rev 1 avance de cumplimiento de 50 %. Ingreso a faena 20-08-2023"/>
        <s v="YS. Se ingresa a SIMIN  CIERRE"/>
        <s v="YS. Sem 41 se gestiona aumneto de Dotacion en SIMIN ID 393726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3">
  <r>
    <x v="1"/>
    <x v="0"/>
    <x v="0"/>
    <x v="1"/>
    <x v="22"/>
    <x v="66"/>
    <x v="110"/>
    <x v="1"/>
    <x v="18"/>
    <x v="64"/>
    <x v="83"/>
    <x v="0"/>
    <x v="5"/>
    <x v="142"/>
    <x v="78"/>
    <x v="133"/>
    <x v="11"/>
    <x v="45"/>
    <x v="49"/>
    <x v="2"/>
    <x v="8"/>
    <x v="0"/>
    <x v="118"/>
    <x v="52"/>
    <x v="0"/>
    <x v="137"/>
    <x v="4"/>
    <x v="5"/>
    <x v="86"/>
    <x v="1"/>
    <x v="2"/>
    <x v="0"/>
    <x v="34"/>
    <x v="127"/>
  </r>
  <r>
    <x v="1"/>
    <x v="0"/>
    <x v="0"/>
    <x v="1"/>
    <x v="22"/>
    <x v="2"/>
    <x v="110"/>
    <x v="104"/>
    <x v="1"/>
    <x v="64"/>
    <x v="83"/>
    <x v="0"/>
    <x v="56"/>
    <x v="128"/>
    <x v="48"/>
    <x v="115"/>
    <x v="11"/>
    <x v="46"/>
    <x v="52"/>
    <x v="1"/>
    <x v="8"/>
    <x v="0"/>
    <x v="120"/>
    <x v="58"/>
    <x v="0"/>
    <x v="50"/>
    <x v="4"/>
    <x v="5"/>
    <x v="81"/>
    <x v="1"/>
    <x v="2"/>
    <x v="0"/>
    <x v="34"/>
    <x v="127"/>
  </r>
  <r>
    <x v="1"/>
    <x v="0"/>
    <x v="0"/>
    <x v="1"/>
    <x v="22"/>
    <x v="66"/>
    <x v="66"/>
    <x v="102"/>
    <x v="3"/>
    <x v="98"/>
    <x v="41"/>
    <x v="0"/>
    <x v="35"/>
    <x v="97"/>
    <x v="130"/>
    <x v="83"/>
    <x v="11"/>
    <x v="79"/>
    <x v="86"/>
    <x v="2"/>
    <x v="8"/>
    <x v="0"/>
    <x v="67"/>
    <x v="35"/>
    <x v="0"/>
    <x v="137"/>
    <x v="4"/>
    <x v="5"/>
    <x v="40"/>
    <x v="1"/>
    <x v="2"/>
    <x v="0"/>
    <x v="34"/>
    <x v="59"/>
  </r>
  <r>
    <x v="1"/>
    <x v="0"/>
    <x v="0"/>
    <x v="1"/>
    <x v="73"/>
    <x v="66"/>
    <x v="105"/>
    <x v="111"/>
    <x v="10"/>
    <x v="64"/>
    <x v="83"/>
    <x v="0"/>
    <x v="5"/>
    <x v="65"/>
    <x v="77"/>
    <x v="62"/>
    <x v="11"/>
    <x v="44"/>
    <x v="48"/>
    <x v="2"/>
    <x v="8"/>
    <x v="0"/>
    <x v="37"/>
    <x v="53"/>
    <x v="0"/>
    <x v="137"/>
    <x v="4"/>
    <x v="2"/>
    <x v="81"/>
    <x v="1"/>
    <x v="2"/>
    <x v="0"/>
    <x v="34"/>
    <x v="63"/>
  </r>
  <r>
    <x v="1"/>
    <x v="0"/>
    <x v="0"/>
    <x v="1"/>
    <x v="73"/>
    <x v="3"/>
    <x v="105"/>
    <x v="111"/>
    <x v="0"/>
    <x v="64"/>
    <x v="83"/>
    <x v="0"/>
    <x v="27"/>
    <x v="65"/>
    <x v="77"/>
    <x v="62"/>
    <x v="11"/>
    <x v="58"/>
    <x v="50"/>
    <x v="2"/>
    <x v="8"/>
    <x v="0"/>
    <x v="39"/>
    <x v="56"/>
    <x v="0"/>
    <x v="49"/>
    <x v="4"/>
    <x v="1"/>
    <x v="81"/>
    <x v="1"/>
    <x v="2"/>
    <x v="0"/>
    <x v="34"/>
    <x v="127"/>
  </r>
  <r>
    <x v="1"/>
    <x v="0"/>
    <x v="0"/>
    <x v="1"/>
    <x v="73"/>
    <x v="2"/>
    <x v="105"/>
    <x v="104"/>
    <x v="1"/>
    <x v="64"/>
    <x v="83"/>
    <x v="0"/>
    <x v="27"/>
    <x v="128"/>
    <x v="48"/>
    <x v="115"/>
    <x v="11"/>
    <x v="58"/>
    <x v="51"/>
    <x v="2"/>
    <x v="8"/>
    <x v="0"/>
    <x v="39"/>
    <x v="170"/>
    <x v="0"/>
    <x v="49"/>
    <x v="4"/>
    <x v="4"/>
    <x v="81"/>
    <x v="1"/>
    <x v="2"/>
    <x v="0"/>
    <x v="34"/>
    <x v="67"/>
  </r>
  <r>
    <x v="1"/>
    <x v="0"/>
    <x v="0"/>
    <x v="1"/>
    <x v="73"/>
    <x v="0"/>
    <x v="105"/>
    <x v="109"/>
    <x v="19"/>
    <x v="64"/>
    <x v="83"/>
    <x v="0"/>
    <x v="27"/>
    <x v="42"/>
    <x v="77"/>
    <x v="62"/>
    <x v="11"/>
    <x v="58"/>
    <x v="51"/>
    <x v="4"/>
    <x v="8"/>
    <x v="0"/>
    <x v="41"/>
    <x v="59"/>
    <x v="0"/>
    <x v="137"/>
    <x v="4"/>
    <x v="4"/>
    <x v="81"/>
    <x v="1"/>
    <x v="2"/>
    <x v="0"/>
    <x v="34"/>
    <x v="64"/>
  </r>
  <r>
    <x v="1"/>
    <x v="0"/>
    <x v="0"/>
    <x v="1"/>
    <x v="73"/>
    <x v="65"/>
    <x v="105"/>
    <x v="151"/>
    <x v="1"/>
    <x v="69"/>
    <x v="83"/>
    <x v="0"/>
    <x v="5"/>
    <x v="55"/>
    <x v="96"/>
    <x v="52"/>
    <x v="11"/>
    <x v="51"/>
    <x v="57"/>
    <x v="2"/>
    <x v="8"/>
    <x v="0"/>
    <x v="43"/>
    <x v="62"/>
    <x v="0"/>
    <x v="137"/>
    <x v="4"/>
    <x v="2"/>
    <x v="81"/>
    <x v="1"/>
    <x v="2"/>
    <x v="1"/>
    <x v="14"/>
    <x v="65"/>
  </r>
  <r>
    <x v="1"/>
    <x v="0"/>
    <x v="0"/>
    <x v="1"/>
    <x v="73"/>
    <x v="48"/>
    <x v="106"/>
    <x v="112"/>
    <x v="2"/>
    <x v="75"/>
    <x v="83"/>
    <x v="0"/>
    <x v="5"/>
    <x v="81"/>
    <x v="130"/>
    <x v="75"/>
    <x v="11"/>
    <x v="59"/>
    <x v="66"/>
    <x v="4"/>
    <x v="8"/>
    <x v="0"/>
    <x v="57"/>
    <x v="77"/>
    <x v="0"/>
    <x v="53"/>
    <x v="4"/>
    <x v="4"/>
    <x v="81"/>
    <x v="1"/>
    <x v="2"/>
    <x v="0"/>
    <x v="34"/>
    <x v="127"/>
  </r>
  <r>
    <x v="1"/>
    <x v="0"/>
    <x v="0"/>
    <x v="1"/>
    <x v="37"/>
    <x v="66"/>
    <x v="2"/>
    <x v="119"/>
    <x v="1"/>
    <x v="12"/>
    <x v="37"/>
    <x v="0"/>
    <x v="54"/>
    <x v="79"/>
    <x v="52"/>
    <x v="73"/>
    <x v="11"/>
    <x v="125"/>
    <x v="139"/>
    <x v="8"/>
    <x v="8"/>
    <x v="0"/>
    <x v="120"/>
    <x v="5"/>
    <x v="0"/>
    <x v="137"/>
    <x v="11"/>
    <x v="0"/>
    <x v="37"/>
    <x v="1"/>
    <x v="0"/>
    <x v="0"/>
    <x v="34"/>
    <x v="127"/>
  </r>
  <r>
    <x v="1"/>
    <x v="0"/>
    <x v="0"/>
    <x v="1"/>
    <x v="37"/>
    <x v="51"/>
    <x v="2"/>
    <x v="133"/>
    <x v="14"/>
    <x v="12"/>
    <x v="37"/>
    <x v="0"/>
    <x v="54"/>
    <x v="79"/>
    <x v="34"/>
    <x v="73"/>
    <x v="11"/>
    <x v="125"/>
    <x v="139"/>
    <x v="8"/>
    <x v="8"/>
    <x v="0"/>
    <x v="120"/>
    <x v="6"/>
    <x v="0"/>
    <x v="47"/>
    <x v="4"/>
    <x v="5"/>
    <x v="37"/>
    <x v="1"/>
    <x v="0"/>
    <x v="0"/>
    <x v="34"/>
    <x v="127"/>
  </r>
  <r>
    <x v="1"/>
    <x v="0"/>
    <x v="0"/>
    <x v="1"/>
    <x v="37"/>
    <x v="53"/>
    <x v="2"/>
    <x v="133"/>
    <x v="17"/>
    <x v="12"/>
    <x v="37"/>
    <x v="0"/>
    <x v="54"/>
    <x v="79"/>
    <x v="55"/>
    <x v="73"/>
    <x v="11"/>
    <x v="125"/>
    <x v="139"/>
    <x v="8"/>
    <x v="8"/>
    <x v="0"/>
    <x v="120"/>
    <x v="7"/>
    <x v="0"/>
    <x v="48"/>
    <x v="4"/>
    <x v="0"/>
    <x v="37"/>
    <x v="1"/>
    <x v="0"/>
    <x v="0"/>
    <x v="34"/>
    <x v="127"/>
  </r>
  <r>
    <x v="1"/>
    <x v="0"/>
    <x v="0"/>
    <x v="1"/>
    <x v="37"/>
    <x v="64"/>
    <x v="2"/>
    <x v="139"/>
    <x v="2"/>
    <x v="24"/>
    <x v="37"/>
    <x v="0"/>
    <x v="54"/>
    <x v="79"/>
    <x v="48"/>
    <x v="73"/>
    <x v="11"/>
    <x v="21"/>
    <x v="20"/>
    <x v="1"/>
    <x v="8"/>
    <x v="0"/>
    <x v="23"/>
    <x v="26"/>
    <x v="0"/>
    <x v="137"/>
    <x v="4"/>
    <x v="5"/>
    <x v="37"/>
    <x v="1"/>
    <x v="0"/>
    <x v="0"/>
    <x v="34"/>
    <x v="62"/>
  </r>
  <r>
    <x v="1"/>
    <x v="0"/>
    <x v="0"/>
    <x v="1"/>
    <x v="19"/>
    <x v="66"/>
    <x v="48"/>
    <x v="8"/>
    <x v="1"/>
    <x v="8"/>
    <x v="64"/>
    <x v="0"/>
    <x v="54"/>
    <x v="86"/>
    <x v="61"/>
    <x v="77"/>
    <x v="11"/>
    <x v="125"/>
    <x v="139"/>
    <x v="8"/>
    <x v="8"/>
    <x v="0"/>
    <x v="120"/>
    <x v="4"/>
    <x v="0"/>
    <x v="101"/>
    <x v="4"/>
    <x v="5"/>
    <x v="62"/>
    <x v="1"/>
    <x v="2"/>
    <x v="0"/>
    <x v="34"/>
    <x v="127"/>
  </r>
  <r>
    <x v="1"/>
    <x v="0"/>
    <x v="0"/>
    <x v="1"/>
    <x v="19"/>
    <x v="42"/>
    <x v="48"/>
    <x v="8"/>
    <x v="24"/>
    <x v="8"/>
    <x v="64"/>
    <x v="0"/>
    <x v="54"/>
    <x v="86"/>
    <x v="61"/>
    <x v="77"/>
    <x v="11"/>
    <x v="125"/>
    <x v="139"/>
    <x v="8"/>
    <x v="8"/>
    <x v="0"/>
    <x v="120"/>
    <x v="4"/>
    <x v="0"/>
    <x v="102"/>
    <x v="4"/>
    <x v="5"/>
    <x v="62"/>
    <x v="1"/>
    <x v="2"/>
    <x v="0"/>
    <x v="34"/>
    <x v="127"/>
  </r>
  <r>
    <x v="1"/>
    <x v="0"/>
    <x v="0"/>
    <x v="1"/>
    <x v="19"/>
    <x v="8"/>
    <x v="48"/>
    <x v="8"/>
    <x v="7"/>
    <x v="94"/>
    <x v="64"/>
    <x v="0"/>
    <x v="54"/>
    <x v="148"/>
    <x v="16"/>
    <x v="136"/>
    <x v="11"/>
    <x v="76"/>
    <x v="84"/>
    <x v="1"/>
    <x v="8"/>
    <x v="0"/>
    <x v="120"/>
    <x v="96"/>
    <x v="0"/>
    <x v="102"/>
    <x v="4"/>
    <x v="1"/>
    <x v="62"/>
    <x v="1"/>
    <x v="2"/>
    <x v="0"/>
    <x v="34"/>
    <x v="127"/>
  </r>
  <r>
    <x v="1"/>
    <x v="0"/>
    <x v="0"/>
    <x v="2"/>
    <x v="46"/>
    <x v="66"/>
    <x v="85"/>
    <x v="36"/>
    <x v="1"/>
    <x v="34"/>
    <x v="50"/>
    <x v="0"/>
    <x v="45"/>
    <x v="80"/>
    <x v="67"/>
    <x v="61"/>
    <x v="11"/>
    <x v="24"/>
    <x v="24"/>
    <x v="2"/>
    <x v="8"/>
    <x v="0"/>
    <x v="120"/>
    <x v="29"/>
    <x v="0"/>
    <x v="8"/>
    <x v="4"/>
    <x v="0"/>
    <x v="49"/>
    <x v="1"/>
    <x v="2"/>
    <x v="0"/>
    <x v="34"/>
    <x v="127"/>
  </r>
  <r>
    <x v="1"/>
    <x v="0"/>
    <x v="0"/>
    <x v="1"/>
    <x v="56"/>
    <x v="66"/>
    <x v="83"/>
    <x v="117"/>
    <x v="4"/>
    <x v="57"/>
    <x v="82"/>
    <x v="0"/>
    <x v="54"/>
    <x v="91"/>
    <x v="32"/>
    <x v="81"/>
    <x v="11"/>
    <x v="56"/>
    <x v="60"/>
    <x v="0"/>
    <x v="8"/>
    <x v="0"/>
    <x v="120"/>
    <x v="67"/>
    <x v="0"/>
    <x v="52"/>
    <x v="4"/>
    <x v="5"/>
    <x v="80"/>
    <x v="1"/>
    <x v="2"/>
    <x v="0"/>
    <x v="34"/>
    <x v="127"/>
  </r>
  <r>
    <x v="1"/>
    <x v="0"/>
    <x v="0"/>
    <x v="1"/>
    <x v="56"/>
    <x v="35"/>
    <x v="83"/>
    <x v="117"/>
    <x v="8"/>
    <x v="57"/>
    <x v="82"/>
    <x v="0"/>
    <x v="54"/>
    <x v="143"/>
    <x v="65"/>
    <x v="134"/>
    <x v="11"/>
    <x v="59"/>
    <x v="61"/>
    <x v="0"/>
    <x v="8"/>
    <x v="0"/>
    <x v="120"/>
    <x v="68"/>
    <x v="0"/>
    <x v="51"/>
    <x v="4"/>
    <x v="5"/>
    <x v="86"/>
    <x v="1"/>
    <x v="2"/>
    <x v="0"/>
    <x v="34"/>
    <x v="127"/>
  </r>
  <r>
    <x v="0"/>
    <x v="0"/>
    <x v="0"/>
    <x v="1"/>
    <x v="23"/>
    <x v="66"/>
    <x v="40"/>
    <x v="90"/>
    <x v="3"/>
    <x v="48"/>
    <x v="60"/>
    <x v="0"/>
    <x v="56"/>
    <x v="4"/>
    <x v="130"/>
    <x v="137"/>
    <x v="11"/>
    <x v="33"/>
    <x v="35"/>
    <x v="1"/>
    <x v="8"/>
    <x v="0"/>
    <x v="30"/>
    <x v="38"/>
    <x v="0"/>
    <x v="34"/>
    <x v="4"/>
    <x v="5"/>
    <x v="58"/>
    <x v="1"/>
    <x v="2"/>
    <x v="0"/>
    <x v="34"/>
    <x v="127"/>
  </r>
  <r>
    <x v="1"/>
    <x v="0"/>
    <x v="0"/>
    <x v="1"/>
    <x v="66"/>
    <x v="66"/>
    <x v="43"/>
    <x v="98"/>
    <x v="4"/>
    <x v="44"/>
    <x v="62"/>
    <x v="0"/>
    <x v="34"/>
    <x v="43"/>
    <x v="69"/>
    <x v="42"/>
    <x v="11"/>
    <x v="27"/>
    <x v="31"/>
    <x v="1"/>
    <x v="8"/>
    <x v="0"/>
    <x v="120"/>
    <x v="36"/>
    <x v="0"/>
    <x v="108"/>
    <x v="11"/>
    <x v="5"/>
    <x v="60"/>
    <x v="1"/>
    <x v="2"/>
    <x v="0"/>
    <x v="34"/>
    <x v="109"/>
  </r>
  <r>
    <x v="1"/>
    <x v="0"/>
    <x v="0"/>
    <x v="1"/>
    <x v="66"/>
    <x v="54"/>
    <x v="43"/>
    <x v="76"/>
    <x v="0"/>
    <x v="44"/>
    <x v="62"/>
    <x v="0"/>
    <x v="34"/>
    <x v="103"/>
    <x v="130"/>
    <x v="137"/>
    <x v="11"/>
    <x v="31"/>
    <x v="33"/>
    <x v="1"/>
    <x v="8"/>
    <x v="0"/>
    <x v="120"/>
    <x v="39"/>
    <x v="0"/>
    <x v="38"/>
    <x v="11"/>
    <x v="5"/>
    <x v="60"/>
    <x v="1"/>
    <x v="2"/>
    <x v="0"/>
    <x v="34"/>
    <x v="110"/>
  </r>
  <r>
    <x v="1"/>
    <x v="0"/>
    <x v="0"/>
    <x v="1"/>
    <x v="0"/>
    <x v="66"/>
    <x v="82"/>
    <x v="116"/>
    <x v="4"/>
    <x v="61"/>
    <x v="82"/>
    <x v="0"/>
    <x v="54"/>
    <x v="144"/>
    <x v="36"/>
    <x v="134"/>
    <x v="11"/>
    <x v="125"/>
    <x v="45"/>
    <x v="0"/>
    <x v="8"/>
    <x v="0"/>
    <x v="120"/>
    <x v="50"/>
    <x v="0"/>
    <x v="137"/>
    <x v="4"/>
    <x v="0"/>
    <x v="80"/>
    <x v="1"/>
    <x v="2"/>
    <x v="0"/>
    <x v="34"/>
    <x v="61"/>
  </r>
  <r>
    <x v="1"/>
    <x v="0"/>
    <x v="0"/>
    <x v="1"/>
    <x v="0"/>
    <x v="35"/>
    <x v="82"/>
    <x v="144"/>
    <x v="9"/>
    <x v="62"/>
    <x v="82"/>
    <x v="0"/>
    <x v="54"/>
    <x v="144"/>
    <x v="36"/>
    <x v="134"/>
    <x v="11"/>
    <x v="125"/>
    <x v="46"/>
    <x v="0"/>
    <x v="8"/>
    <x v="0"/>
    <x v="120"/>
    <x v="51"/>
    <x v="0"/>
    <x v="137"/>
    <x v="4"/>
    <x v="4"/>
    <x v="80"/>
    <x v="1"/>
    <x v="2"/>
    <x v="0"/>
    <x v="34"/>
    <x v="61"/>
  </r>
  <r>
    <x v="1"/>
    <x v="0"/>
    <x v="0"/>
    <x v="1"/>
    <x v="25"/>
    <x v="66"/>
    <x v="111"/>
    <x v="6"/>
    <x v="0"/>
    <x v="70"/>
    <x v="68"/>
    <x v="0"/>
    <x v="30"/>
    <x v="88"/>
    <x v="93"/>
    <x v="80"/>
    <x v="11"/>
    <x v="53"/>
    <x v="59"/>
    <x v="1"/>
    <x v="8"/>
    <x v="0"/>
    <x v="44"/>
    <x v="63"/>
    <x v="0"/>
    <x v="137"/>
    <x v="4"/>
    <x v="0"/>
    <x v="66"/>
    <x v="1"/>
    <x v="2"/>
    <x v="0"/>
    <x v="34"/>
    <x v="66"/>
  </r>
  <r>
    <x v="1"/>
    <x v="0"/>
    <x v="0"/>
    <x v="1"/>
    <x v="25"/>
    <x v="35"/>
    <x v="111"/>
    <x v="2"/>
    <x v="9"/>
    <x v="70"/>
    <x v="68"/>
    <x v="0"/>
    <x v="30"/>
    <x v="145"/>
    <x v="64"/>
    <x v="134"/>
    <x v="11"/>
    <x v="53"/>
    <x v="59"/>
    <x v="2"/>
    <x v="8"/>
    <x v="0"/>
    <x v="44"/>
    <x v="64"/>
    <x v="0"/>
    <x v="137"/>
    <x v="4"/>
    <x v="5"/>
    <x v="66"/>
    <x v="1"/>
    <x v="2"/>
    <x v="0"/>
    <x v="34"/>
    <x v="66"/>
  </r>
  <r>
    <x v="1"/>
    <x v="0"/>
    <x v="0"/>
    <x v="1"/>
    <x v="15"/>
    <x v="66"/>
    <x v="102"/>
    <x v="13"/>
    <x v="15"/>
    <x v="21"/>
    <x v="47"/>
    <x v="0"/>
    <x v="36"/>
    <x v="0"/>
    <x v="130"/>
    <x v="14"/>
    <x v="10"/>
    <x v="3"/>
    <x v="4"/>
    <x v="8"/>
    <x v="8"/>
    <x v="0"/>
    <x v="8"/>
    <x v="9"/>
    <x v="0"/>
    <x v="0"/>
    <x v="4"/>
    <x v="5"/>
    <x v="46"/>
    <x v="1"/>
    <x v="2"/>
    <x v="0"/>
    <x v="34"/>
    <x v="55"/>
  </r>
  <r>
    <x v="1"/>
    <x v="0"/>
    <x v="0"/>
    <x v="1"/>
    <x v="15"/>
    <x v="21"/>
    <x v="102"/>
    <x v="135"/>
    <x v="4"/>
    <x v="21"/>
    <x v="47"/>
    <x v="0"/>
    <x v="56"/>
    <x v="18"/>
    <x v="46"/>
    <x v="16"/>
    <x v="10"/>
    <x v="13"/>
    <x v="5"/>
    <x v="8"/>
    <x v="8"/>
    <x v="0"/>
    <x v="120"/>
    <x v="21"/>
    <x v="0"/>
    <x v="1"/>
    <x v="4"/>
    <x v="5"/>
    <x v="46"/>
    <x v="1"/>
    <x v="2"/>
    <x v="0"/>
    <x v="34"/>
    <x v="58"/>
  </r>
  <r>
    <x v="1"/>
    <x v="0"/>
    <x v="0"/>
    <x v="1"/>
    <x v="15"/>
    <x v="58"/>
    <x v="102"/>
    <x v="135"/>
    <x v="1"/>
    <x v="20"/>
    <x v="47"/>
    <x v="0"/>
    <x v="56"/>
    <x v="13"/>
    <x v="31"/>
    <x v="47"/>
    <x v="10"/>
    <x v="5"/>
    <x v="6"/>
    <x v="8"/>
    <x v="8"/>
    <x v="0"/>
    <x v="120"/>
    <x v="10"/>
    <x v="0"/>
    <x v="2"/>
    <x v="4"/>
    <x v="5"/>
    <x v="46"/>
    <x v="1"/>
    <x v="2"/>
    <x v="0"/>
    <x v="34"/>
    <x v="74"/>
  </r>
  <r>
    <x v="1"/>
    <x v="0"/>
    <x v="0"/>
    <x v="1"/>
    <x v="15"/>
    <x v="55"/>
    <x v="102"/>
    <x v="50"/>
    <x v="4"/>
    <x v="129"/>
    <x v="51"/>
    <x v="0"/>
    <x v="56"/>
    <x v="110"/>
    <x v="130"/>
    <x v="128"/>
    <x v="10"/>
    <x v="121"/>
    <x v="135"/>
    <x v="8"/>
    <x v="8"/>
    <x v="0"/>
    <x v="120"/>
    <x v="14"/>
    <x v="0"/>
    <x v="137"/>
    <x v="4"/>
    <x v="5"/>
    <x v="50"/>
    <x v="1"/>
    <x v="2"/>
    <x v="0"/>
    <x v="34"/>
    <x v="127"/>
  </r>
  <r>
    <x v="1"/>
    <x v="0"/>
    <x v="0"/>
    <x v="2"/>
    <x v="39"/>
    <x v="66"/>
    <x v="84"/>
    <x v="123"/>
    <x v="4"/>
    <x v="23"/>
    <x v="32"/>
    <x v="0"/>
    <x v="44"/>
    <x v="135"/>
    <x v="70"/>
    <x v="127"/>
    <x v="11"/>
    <x v="123"/>
    <x v="136"/>
    <x v="8"/>
    <x v="8"/>
    <x v="0"/>
    <x v="120"/>
    <x v="13"/>
    <x v="0"/>
    <x v="100"/>
    <x v="4"/>
    <x v="0"/>
    <x v="32"/>
    <x v="1"/>
    <x v="1"/>
    <x v="0"/>
    <x v="34"/>
    <x v="6"/>
  </r>
  <r>
    <x v="1"/>
    <x v="0"/>
    <x v="0"/>
    <x v="2"/>
    <x v="39"/>
    <x v="47"/>
    <x v="84"/>
    <x v="123"/>
    <x v="4"/>
    <x v="23"/>
    <x v="32"/>
    <x v="0"/>
    <x v="20"/>
    <x v="73"/>
    <x v="28"/>
    <x v="15"/>
    <x v="11"/>
    <x v="124"/>
    <x v="137"/>
    <x v="8"/>
    <x v="8"/>
    <x v="0"/>
    <x v="120"/>
    <x v="15"/>
    <x v="0"/>
    <x v="100"/>
    <x v="4"/>
    <x v="0"/>
    <x v="32"/>
    <x v="1"/>
    <x v="1"/>
    <x v="0"/>
    <x v="34"/>
    <x v="3"/>
  </r>
  <r>
    <x v="1"/>
    <x v="0"/>
    <x v="0"/>
    <x v="2"/>
    <x v="39"/>
    <x v="41"/>
    <x v="84"/>
    <x v="122"/>
    <x v="3"/>
    <x v="23"/>
    <x v="32"/>
    <x v="0"/>
    <x v="20"/>
    <x v="120"/>
    <x v="28"/>
    <x v="137"/>
    <x v="11"/>
    <x v="8"/>
    <x v="9"/>
    <x v="8"/>
    <x v="8"/>
    <x v="0"/>
    <x v="115"/>
    <x v="18"/>
    <x v="0"/>
    <x v="100"/>
    <x v="4"/>
    <x v="2"/>
    <x v="32"/>
    <x v="1"/>
    <x v="1"/>
    <x v="0"/>
    <x v="34"/>
    <x v="1"/>
  </r>
  <r>
    <x v="1"/>
    <x v="0"/>
    <x v="0"/>
    <x v="2"/>
    <x v="39"/>
    <x v="23"/>
    <x v="84"/>
    <x v="146"/>
    <x v="1"/>
    <x v="23"/>
    <x v="32"/>
    <x v="0"/>
    <x v="20"/>
    <x v="109"/>
    <x v="28"/>
    <x v="137"/>
    <x v="11"/>
    <x v="6"/>
    <x v="7"/>
    <x v="8"/>
    <x v="8"/>
    <x v="0"/>
    <x v="120"/>
    <x v="12"/>
    <x v="0"/>
    <x v="100"/>
    <x v="4"/>
    <x v="0"/>
    <x v="32"/>
    <x v="1"/>
    <x v="1"/>
    <x v="0"/>
    <x v="34"/>
    <x v="5"/>
  </r>
  <r>
    <x v="1"/>
    <x v="0"/>
    <x v="0"/>
    <x v="3"/>
    <x v="33"/>
    <x v="66"/>
    <x v="104"/>
    <x v="84"/>
    <x v="6"/>
    <x v="27"/>
    <x v="89"/>
    <x v="0"/>
    <x v="30"/>
    <x v="113"/>
    <x v="13"/>
    <x v="6"/>
    <x v="11"/>
    <x v="11"/>
    <x v="132"/>
    <x v="8"/>
    <x v="8"/>
    <x v="0"/>
    <x v="112"/>
    <x v="17"/>
    <x v="0"/>
    <x v="137"/>
    <x v="4"/>
    <x v="5"/>
    <x v="87"/>
    <x v="1"/>
    <x v="3"/>
    <x v="0"/>
    <x v="34"/>
    <x v="4"/>
  </r>
  <r>
    <x v="1"/>
    <x v="0"/>
    <x v="0"/>
    <x v="3"/>
    <x v="33"/>
    <x v="35"/>
    <x v="104"/>
    <x v="32"/>
    <x v="9"/>
    <x v="56"/>
    <x v="58"/>
    <x v="0"/>
    <x v="55"/>
    <x v="145"/>
    <x v="114"/>
    <x v="134"/>
    <x v="11"/>
    <x v="37"/>
    <x v="41"/>
    <x v="2"/>
    <x v="8"/>
    <x v="0"/>
    <x v="100"/>
    <x v="43"/>
    <x v="0"/>
    <x v="98"/>
    <x v="4"/>
    <x v="5"/>
    <x v="56"/>
    <x v="1"/>
    <x v="2"/>
    <x v="0"/>
    <x v="34"/>
    <x v="108"/>
  </r>
  <r>
    <x v="0"/>
    <x v="0"/>
    <x v="0"/>
    <x v="3"/>
    <x v="33"/>
    <x v="2"/>
    <x v="104"/>
    <x v="149"/>
    <x v="0"/>
    <x v="80"/>
    <x v="71"/>
    <x v="0"/>
    <x v="35"/>
    <x v="113"/>
    <x v="13"/>
    <x v="6"/>
    <x v="11"/>
    <x v="63"/>
    <x v="71"/>
    <x v="1"/>
    <x v="8"/>
    <x v="0"/>
    <x v="56"/>
    <x v="74"/>
    <x v="0"/>
    <x v="137"/>
    <x v="4"/>
    <x v="5"/>
    <x v="69"/>
    <x v="1"/>
    <x v="2"/>
    <x v="0"/>
    <x v="34"/>
    <x v="127"/>
  </r>
  <r>
    <x v="1"/>
    <x v="0"/>
    <x v="0"/>
    <x v="1"/>
    <x v="65"/>
    <x v="66"/>
    <x v="64"/>
    <x v="136"/>
    <x v="3"/>
    <x v="73"/>
    <x v="32"/>
    <x v="0"/>
    <x v="54"/>
    <x v="143"/>
    <x v="36"/>
    <x v="134"/>
    <x v="11"/>
    <x v="67"/>
    <x v="76"/>
    <x v="1"/>
    <x v="8"/>
    <x v="0"/>
    <x v="120"/>
    <x v="174"/>
    <x v="0"/>
    <x v="97"/>
    <x v="4"/>
    <x v="5"/>
    <x v="32"/>
    <x v="1"/>
    <x v="1"/>
    <x v="0"/>
    <x v="34"/>
    <x v="127"/>
  </r>
  <r>
    <x v="1"/>
    <x v="0"/>
    <x v="0"/>
    <x v="1"/>
    <x v="65"/>
    <x v="66"/>
    <x v="65"/>
    <x v="132"/>
    <x v="3"/>
    <x v="90"/>
    <x v="33"/>
    <x v="0"/>
    <x v="54"/>
    <x v="143"/>
    <x v="36"/>
    <x v="134"/>
    <x v="11"/>
    <x v="67"/>
    <x v="76"/>
    <x v="1"/>
    <x v="8"/>
    <x v="0"/>
    <x v="120"/>
    <x v="86"/>
    <x v="0"/>
    <x v="137"/>
    <x v="4"/>
    <x v="5"/>
    <x v="33"/>
    <x v="1"/>
    <x v="1"/>
    <x v="0"/>
    <x v="34"/>
    <x v="127"/>
  </r>
  <r>
    <x v="0"/>
    <x v="0"/>
    <x v="0"/>
    <x v="1"/>
    <x v="12"/>
    <x v="66"/>
    <x v="42"/>
    <x v="33"/>
    <x v="0"/>
    <x v="29"/>
    <x v="28"/>
    <x v="0"/>
    <x v="14"/>
    <x v="6"/>
    <x v="75"/>
    <x v="10"/>
    <x v="11"/>
    <x v="125"/>
    <x v="139"/>
    <x v="8"/>
    <x v="8"/>
    <x v="0"/>
    <x v="120"/>
    <x v="25"/>
    <x v="0"/>
    <x v="137"/>
    <x v="4"/>
    <x v="7"/>
    <x v="28"/>
    <x v="1"/>
    <x v="1"/>
    <x v="0"/>
    <x v="34"/>
    <x v="2"/>
  </r>
  <r>
    <x v="0"/>
    <x v="0"/>
    <x v="0"/>
    <x v="1"/>
    <x v="12"/>
    <x v="7"/>
    <x v="42"/>
    <x v="33"/>
    <x v="0"/>
    <x v="29"/>
    <x v="28"/>
    <x v="0"/>
    <x v="43"/>
    <x v="87"/>
    <x v="100"/>
    <x v="1"/>
    <x v="11"/>
    <x v="14"/>
    <x v="14"/>
    <x v="0"/>
    <x v="0"/>
    <x v="1"/>
    <x v="120"/>
    <x v="177"/>
    <x v="1"/>
    <x v="56"/>
    <x v="4"/>
    <x v="0"/>
    <x v="28"/>
    <x v="0"/>
    <x v="1"/>
    <x v="0"/>
    <x v="34"/>
    <x v="8"/>
  </r>
  <r>
    <x v="0"/>
    <x v="0"/>
    <x v="0"/>
    <x v="1"/>
    <x v="12"/>
    <x v="14"/>
    <x v="42"/>
    <x v="124"/>
    <x v="1"/>
    <x v="29"/>
    <x v="28"/>
    <x v="0"/>
    <x v="43"/>
    <x v="66"/>
    <x v="14"/>
    <x v="67"/>
    <x v="11"/>
    <x v="15"/>
    <x v="21"/>
    <x v="2"/>
    <x v="5"/>
    <x v="1"/>
    <x v="120"/>
    <x v="177"/>
    <x v="1"/>
    <x v="55"/>
    <x v="4"/>
    <x v="2"/>
    <x v="28"/>
    <x v="0"/>
    <x v="1"/>
    <x v="0"/>
    <x v="34"/>
    <x v="7"/>
  </r>
  <r>
    <x v="0"/>
    <x v="0"/>
    <x v="0"/>
    <x v="1"/>
    <x v="12"/>
    <x v="62"/>
    <x v="42"/>
    <x v="124"/>
    <x v="3"/>
    <x v="46"/>
    <x v="27"/>
    <x v="0"/>
    <x v="56"/>
    <x v="70"/>
    <x v="130"/>
    <x v="58"/>
    <x v="11"/>
    <x v="122"/>
    <x v="37"/>
    <x v="0"/>
    <x v="3"/>
    <x v="1"/>
    <x v="120"/>
    <x v="177"/>
    <x v="1"/>
    <x v="57"/>
    <x v="4"/>
    <x v="0"/>
    <x v="27"/>
    <x v="0"/>
    <x v="1"/>
    <x v="0"/>
    <x v="34"/>
    <x v="71"/>
  </r>
  <r>
    <x v="0"/>
    <x v="0"/>
    <x v="0"/>
    <x v="1"/>
    <x v="27"/>
    <x v="66"/>
    <x v="35"/>
    <x v="127"/>
    <x v="5"/>
    <x v="94"/>
    <x v="80"/>
    <x v="0"/>
    <x v="44"/>
    <x v="78"/>
    <x v="18"/>
    <x v="70"/>
    <x v="11"/>
    <x v="75"/>
    <x v="91"/>
    <x v="3"/>
    <x v="8"/>
    <x v="0"/>
    <x v="120"/>
    <x v="115"/>
    <x v="0"/>
    <x v="46"/>
    <x v="4"/>
    <x v="0"/>
    <x v="78"/>
    <x v="1"/>
    <x v="2"/>
    <x v="0"/>
    <x v="34"/>
    <x v="127"/>
  </r>
  <r>
    <x v="0"/>
    <x v="0"/>
    <x v="0"/>
    <x v="1"/>
    <x v="82"/>
    <x v="66"/>
    <x v="63"/>
    <x v="120"/>
    <x v="4"/>
    <x v="127"/>
    <x v="43"/>
    <x v="0"/>
    <x v="8"/>
    <x v="122"/>
    <x v="5"/>
    <x v="112"/>
    <x v="11"/>
    <x v="54"/>
    <x v="65"/>
    <x v="2"/>
    <x v="8"/>
    <x v="0"/>
    <x v="119"/>
    <x v="176"/>
    <x v="0"/>
    <x v="61"/>
    <x v="4"/>
    <x v="0"/>
    <x v="42"/>
    <x v="1"/>
    <x v="2"/>
    <x v="0"/>
    <x v="34"/>
    <x v="68"/>
  </r>
  <r>
    <x v="0"/>
    <x v="0"/>
    <x v="0"/>
    <x v="1"/>
    <x v="24"/>
    <x v="66"/>
    <x v="41"/>
    <x v="118"/>
    <x v="2"/>
    <x v="96"/>
    <x v="38"/>
    <x v="0"/>
    <x v="8"/>
    <x v="95"/>
    <x v="56"/>
    <x v="89"/>
    <x v="11"/>
    <x v="74"/>
    <x v="87"/>
    <x v="3"/>
    <x v="8"/>
    <x v="0"/>
    <x v="69"/>
    <x v="103"/>
    <x v="0"/>
    <x v="137"/>
    <x v="4"/>
    <x v="5"/>
    <x v="38"/>
    <x v="1"/>
    <x v="0"/>
    <x v="0"/>
    <x v="34"/>
    <x v="60"/>
  </r>
  <r>
    <x v="1"/>
    <x v="0"/>
    <x v="0"/>
    <x v="1"/>
    <x v="86"/>
    <x v="66"/>
    <x v="46"/>
    <x v="28"/>
    <x v="8"/>
    <x v="0"/>
    <x v="87"/>
    <x v="0"/>
    <x v="55"/>
    <x v="119"/>
    <x v="126"/>
    <x v="111"/>
    <x v="2"/>
    <x v="125"/>
    <x v="139"/>
    <x v="8"/>
    <x v="8"/>
    <x v="0"/>
    <x v="120"/>
    <x v="0"/>
    <x v="0"/>
    <x v="137"/>
    <x v="4"/>
    <x v="2"/>
    <x v="85"/>
    <x v="1"/>
    <x v="2"/>
    <x v="0"/>
    <x v="34"/>
    <x v="127"/>
  </r>
  <r>
    <x v="1"/>
    <x v="0"/>
    <x v="0"/>
    <x v="1"/>
    <x v="86"/>
    <x v="54"/>
    <x v="47"/>
    <x v="77"/>
    <x v="0"/>
    <x v="36"/>
    <x v="52"/>
    <x v="0"/>
    <x v="55"/>
    <x v="102"/>
    <x v="97"/>
    <x v="7"/>
    <x v="2"/>
    <x v="22"/>
    <x v="22"/>
    <x v="1"/>
    <x v="8"/>
    <x v="0"/>
    <x v="120"/>
    <x v="28"/>
    <x v="0"/>
    <x v="76"/>
    <x v="4"/>
    <x v="5"/>
    <x v="51"/>
    <x v="1"/>
    <x v="2"/>
    <x v="0"/>
    <x v="34"/>
    <x v="22"/>
  </r>
  <r>
    <x v="1"/>
    <x v="0"/>
    <x v="0"/>
    <x v="1"/>
    <x v="86"/>
    <x v="50"/>
    <x v="47"/>
    <x v="137"/>
    <x v="0"/>
    <x v="39"/>
    <x v="86"/>
    <x v="0"/>
    <x v="55"/>
    <x v="112"/>
    <x v="98"/>
    <x v="9"/>
    <x v="2"/>
    <x v="26"/>
    <x v="28"/>
    <x v="1"/>
    <x v="8"/>
    <x v="0"/>
    <x v="27"/>
    <x v="32"/>
    <x v="0"/>
    <x v="137"/>
    <x v="4"/>
    <x v="1"/>
    <x v="84"/>
    <x v="1"/>
    <x v="2"/>
    <x v="0"/>
    <x v="34"/>
    <x v="32"/>
  </r>
  <r>
    <x v="0"/>
    <x v="0"/>
    <x v="0"/>
    <x v="1"/>
    <x v="86"/>
    <x v="33"/>
    <x v="47"/>
    <x v="62"/>
    <x v="4"/>
    <x v="72"/>
    <x v="37"/>
    <x v="0"/>
    <x v="55"/>
    <x v="149"/>
    <x v="130"/>
    <x v="3"/>
    <x v="2"/>
    <x v="50"/>
    <x v="56"/>
    <x v="1"/>
    <x v="8"/>
    <x v="0"/>
    <x v="110"/>
    <x v="171"/>
    <x v="0"/>
    <x v="128"/>
    <x v="4"/>
    <x v="1"/>
    <x v="37"/>
    <x v="1"/>
    <x v="0"/>
    <x v="0"/>
    <x v="34"/>
    <x v="33"/>
  </r>
  <r>
    <x v="0"/>
    <x v="0"/>
    <x v="0"/>
    <x v="1"/>
    <x v="86"/>
    <x v="19"/>
    <x v="47"/>
    <x v="92"/>
    <x v="3"/>
    <x v="93"/>
    <x v="7"/>
    <x v="0"/>
    <x v="55"/>
    <x v="74"/>
    <x v="130"/>
    <x v="66"/>
    <x v="2"/>
    <x v="71"/>
    <x v="81"/>
    <x v="0"/>
    <x v="8"/>
    <x v="0"/>
    <x v="62"/>
    <x v="91"/>
    <x v="0"/>
    <x v="127"/>
    <x v="4"/>
    <x v="5"/>
    <x v="7"/>
    <x v="1"/>
    <x v="1"/>
    <x v="1"/>
    <x v="1"/>
    <x v="12"/>
  </r>
  <r>
    <x v="1"/>
    <x v="0"/>
    <x v="0"/>
    <x v="1"/>
    <x v="87"/>
    <x v="66"/>
    <x v="44"/>
    <x v="4"/>
    <x v="13"/>
    <x v="66"/>
    <x v="68"/>
    <x v="0"/>
    <x v="44"/>
    <x v="3"/>
    <x v="130"/>
    <x v="117"/>
    <x v="11"/>
    <x v="47"/>
    <x v="53"/>
    <x v="5"/>
    <x v="8"/>
    <x v="0"/>
    <x v="50"/>
    <x v="69"/>
    <x v="0"/>
    <x v="137"/>
    <x v="4"/>
    <x v="4"/>
    <x v="66"/>
    <x v="1"/>
    <x v="2"/>
    <x v="0"/>
    <x v="34"/>
    <x v="69"/>
  </r>
  <r>
    <x v="1"/>
    <x v="0"/>
    <x v="0"/>
    <x v="1"/>
    <x v="65"/>
    <x v="66"/>
    <x v="17"/>
    <x v="132"/>
    <x v="3"/>
    <x v="86"/>
    <x v="34"/>
    <x v="0"/>
    <x v="6"/>
    <x v="143"/>
    <x v="36"/>
    <x v="134"/>
    <x v="11"/>
    <x v="118"/>
    <x v="76"/>
    <x v="0"/>
    <x v="8"/>
    <x v="0"/>
    <x v="120"/>
    <x v="87"/>
    <x v="0"/>
    <x v="111"/>
    <x v="4"/>
    <x v="4"/>
    <x v="34"/>
    <x v="1"/>
    <x v="1"/>
    <x v="0"/>
    <x v="34"/>
    <x v="127"/>
  </r>
  <r>
    <x v="0"/>
    <x v="0"/>
    <x v="0"/>
    <x v="1"/>
    <x v="67"/>
    <x v="66"/>
    <x v="4"/>
    <x v="63"/>
    <x v="2"/>
    <x v="106"/>
    <x v="34"/>
    <x v="0"/>
    <x v="9"/>
    <x v="141"/>
    <x v="86"/>
    <x v="132"/>
    <x v="11"/>
    <x v="92"/>
    <x v="104"/>
    <x v="2"/>
    <x v="8"/>
    <x v="0"/>
    <x v="88"/>
    <x v="122"/>
    <x v="0"/>
    <x v="95"/>
    <x v="4"/>
    <x v="4"/>
    <x v="34"/>
    <x v="1"/>
    <x v="1"/>
    <x v="0"/>
    <x v="34"/>
    <x v="127"/>
  </r>
  <r>
    <x v="0"/>
    <x v="0"/>
    <x v="0"/>
    <x v="1"/>
    <x v="76"/>
    <x v="66"/>
    <x v="34"/>
    <x v="125"/>
    <x v="2"/>
    <x v="53"/>
    <x v="65"/>
    <x v="0"/>
    <x v="8"/>
    <x v="1"/>
    <x v="47"/>
    <x v="94"/>
    <x v="11"/>
    <x v="65"/>
    <x v="75"/>
    <x v="2"/>
    <x v="8"/>
    <x v="0"/>
    <x v="120"/>
    <x v="177"/>
    <x v="0"/>
    <x v="110"/>
    <x v="4"/>
    <x v="0"/>
    <x v="63"/>
    <x v="0"/>
    <x v="2"/>
    <x v="0"/>
    <x v="34"/>
    <x v="127"/>
  </r>
  <r>
    <x v="1"/>
    <x v="0"/>
    <x v="0"/>
    <x v="1"/>
    <x v="35"/>
    <x v="66"/>
    <x v="68"/>
    <x v="66"/>
    <x v="7"/>
    <x v="114"/>
    <x v="27"/>
    <x v="0"/>
    <x v="35"/>
    <x v="74"/>
    <x v="130"/>
    <x v="66"/>
    <x v="11"/>
    <x v="97"/>
    <x v="108"/>
    <x v="2"/>
    <x v="8"/>
    <x v="0"/>
    <x v="93"/>
    <x v="141"/>
    <x v="0"/>
    <x v="106"/>
    <x v="4"/>
    <x v="4"/>
    <x v="27"/>
    <x v="1"/>
    <x v="1"/>
    <x v="1"/>
    <x v="28"/>
    <x v="127"/>
  </r>
  <r>
    <x v="1"/>
    <x v="0"/>
    <x v="0"/>
    <x v="1"/>
    <x v="35"/>
    <x v="23"/>
    <x v="68"/>
    <x v="143"/>
    <x v="1"/>
    <x v="114"/>
    <x v="27"/>
    <x v="0"/>
    <x v="28"/>
    <x v="56"/>
    <x v="130"/>
    <x v="66"/>
    <x v="11"/>
    <x v="98"/>
    <x v="109"/>
    <x v="1"/>
    <x v="8"/>
    <x v="0"/>
    <x v="93"/>
    <x v="142"/>
    <x v="0"/>
    <x v="107"/>
    <x v="4"/>
    <x v="4"/>
    <x v="27"/>
    <x v="1"/>
    <x v="1"/>
    <x v="1"/>
    <x v="29"/>
    <x v="127"/>
  </r>
  <r>
    <x v="1"/>
    <x v="0"/>
    <x v="0"/>
    <x v="1"/>
    <x v="35"/>
    <x v="66"/>
    <x v="69"/>
    <x v="83"/>
    <x v="5"/>
    <x v="125"/>
    <x v="32"/>
    <x v="0"/>
    <x v="9"/>
    <x v="105"/>
    <x v="25"/>
    <x v="100"/>
    <x v="11"/>
    <x v="110"/>
    <x v="121"/>
    <x v="2"/>
    <x v="8"/>
    <x v="0"/>
    <x v="105"/>
    <x v="140"/>
    <x v="0"/>
    <x v="104"/>
    <x v="4"/>
    <x v="4"/>
    <x v="32"/>
    <x v="1"/>
    <x v="1"/>
    <x v="0"/>
    <x v="34"/>
    <x v="127"/>
  </r>
  <r>
    <x v="1"/>
    <x v="0"/>
    <x v="0"/>
    <x v="1"/>
    <x v="35"/>
    <x v="36"/>
    <x v="69"/>
    <x v="145"/>
    <x v="0"/>
    <x v="125"/>
    <x v="32"/>
    <x v="0"/>
    <x v="9"/>
    <x v="149"/>
    <x v="130"/>
    <x v="137"/>
    <x v="11"/>
    <x v="111"/>
    <x v="122"/>
    <x v="0"/>
    <x v="8"/>
    <x v="0"/>
    <x v="105"/>
    <x v="139"/>
    <x v="0"/>
    <x v="105"/>
    <x v="4"/>
    <x v="4"/>
    <x v="32"/>
    <x v="1"/>
    <x v="1"/>
    <x v="0"/>
    <x v="34"/>
    <x v="127"/>
  </r>
  <r>
    <x v="0"/>
    <x v="0"/>
    <x v="0"/>
    <x v="1"/>
    <x v="85"/>
    <x v="66"/>
    <x v="67"/>
    <x v="150"/>
    <x v="3"/>
    <x v="109"/>
    <x v="46"/>
    <x v="0"/>
    <x v="54"/>
    <x v="51"/>
    <x v="94"/>
    <x v="48"/>
    <x v="11"/>
    <x v="102"/>
    <x v="114"/>
    <x v="2"/>
    <x v="8"/>
    <x v="0"/>
    <x v="120"/>
    <x v="147"/>
    <x v="0"/>
    <x v="103"/>
    <x v="4"/>
    <x v="4"/>
    <x v="45"/>
    <x v="1"/>
    <x v="2"/>
    <x v="0"/>
    <x v="34"/>
    <x v="127"/>
  </r>
  <r>
    <x v="1"/>
    <x v="0"/>
    <x v="8"/>
    <x v="12"/>
    <x v="17"/>
    <x v="66"/>
    <x v="112"/>
    <x v="68"/>
    <x v="3"/>
    <x v="9"/>
    <x v="32"/>
    <x v="0"/>
    <x v="25"/>
    <x v="139"/>
    <x v="51"/>
    <x v="131"/>
    <x v="5"/>
    <x v="125"/>
    <x v="139"/>
    <x v="8"/>
    <x v="8"/>
    <x v="0"/>
    <x v="120"/>
    <x v="165"/>
    <x v="0"/>
    <x v="109"/>
    <x v="4"/>
    <x v="0"/>
    <x v="32"/>
    <x v="1"/>
    <x v="1"/>
    <x v="0"/>
    <x v="34"/>
    <x v="114"/>
  </r>
  <r>
    <x v="1"/>
    <x v="0"/>
    <x v="8"/>
    <x v="12"/>
    <x v="17"/>
    <x v="1"/>
    <x v="113"/>
    <x v="68"/>
    <x v="9"/>
    <x v="7"/>
    <x v="32"/>
    <x v="0"/>
    <x v="25"/>
    <x v="16"/>
    <x v="12"/>
    <x v="12"/>
    <x v="5"/>
    <x v="125"/>
    <x v="139"/>
    <x v="8"/>
    <x v="8"/>
    <x v="0"/>
    <x v="120"/>
    <x v="160"/>
    <x v="0"/>
    <x v="137"/>
    <x v="4"/>
    <x v="0"/>
    <x v="32"/>
    <x v="1"/>
    <x v="1"/>
    <x v="0"/>
    <x v="34"/>
    <x v="115"/>
  </r>
  <r>
    <x v="1"/>
    <x v="0"/>
    <x v="8"/>
    <x v="12"/>
    <x v="17"/>
    <x v="43"/>
    <x v="113"/>
    <x v="68"/>
    <x v="16"/>
    <x v="8"/>
    <x v="14"/>
    <x v="0"/>
    <x v="25"/>
    <x v="68"/>
    <x v="50"/>
    <x v="60"/>
    <x v="5"/>
    <x v="125"/>
    <x v="139"/>
    <x v="8"/>
    <x v="8"/>
    <x v="0"/>
    <x v="120"/>
    <x v="151"/>
    <x v="0"/>
    <x v="137"/>
    <x v="4"/>
    <x v="0"/>
    <x v="14"/>
    <x v="1"/>
    <x v="1"/>
    <x v="1"/>
    <x v="9"/>
    <x v="125"/>
  </r>
  <r>
    <x v="1"/>
    <x v="0"/>
    <x v="8"/>
    <x v="12"/>
    <x v="17"/>
    <x v="12"/>
    <x v="113"/>
    <x v="67"/>
    <x v="1"/>
    <x v="5"/>
    <x v="32"/>
    <x v="0"/>
    <x v="25"/>
    <x v="23"/>
    <x v="113"/>
    <x v="25"/>
    <x v="5"/>
    <x v="125"/>
    <x v="133"/>
    <x v="2"/>
    <x v="8"/>
    <x v="0"/>
    <x v="9"/>
    <x v="163"/>
    <x v="0"/>
    <x v="137"/>
    <x v="4"/>
    <x v="0"/>
    <x v="32"/>
    <x v="1"/>
    <x v="1"/>
    <x v="0"/>
    <x v="34"/>
    <x v="116"/>
  </r>
  <r>
    <x v="1"/>
    <x v="0"/>
    <x v="8"/>
    <x v="12"/>
    <x v="17"/>
    <x v="17"/>
    <x v="113"/>
    <x v="67"/>
    <x v="4"/>
    <x v="3"/>
    <x v="14"/>
    <x v="0"/>
    <x v="25"/>
    <x v="77"/>
    <x v="81"/>
    <x v="49"/>
    <x v="5"/>
    <x v="2"/>
    <x v="12"/>
    <x v="8"/>
    <x v="8"/>
    <x v="0"/>
    <x v="13"/>
    <x v="16"/>
    <x v="0"/>
    <x v="6"/>
    <x v="4"/>
    <x v="0"/>
    <x v="14"/>
    <x v="1"/>
    <x v="1"/>
    <x v="1"/>
    <x v="10"/>
    <x v="125"/>
  </r>
  <r>
    <x v="0"/>
    <x v="0"/>
    <x v="8"/>
    <x v="12"/>
    <x v="17"/>
    <x v="10"/>
    <x v="113"/>
    <x v="69"/>
    <x v="3"/>
    <x v="77"/>
    <x v="9"/>
    <x v="0"/>
    <x v="25"/>
    <x v="124"/>
    <x v="99"/>
    <x v="114"/>
    <x v="5"/>
    <x v="60"/>
    <x v="67"/>
    <x v="0"/>
    <x v="8"/>
    <x v="0"/>
    <x v="52"/>
    <x v="71"/>
    <x v="0"/>
    <x v="27"/>
    <x v="4"/>
    <x v="5"/>
    <x v="9"/>
    <x v="1"/>
    <x v="1"/>
    <x v="1"/>
    <x v="2"/>
    <x v="14"/>
  </r>
  <r>
    <x v="1"/>
    <x v="0"/>
    <x v="8"/>
    <x v="12"/>
    <x v="17"/>
    <x v="54"/>
    <x v="113"/>
    <x v="75"/>
    <x v="0"/>
    <x v="42"/>
    <x v="32"/>
    <x v="0"/>
    <x v="25"/>
    <x v="2"/>
    <x v="10"/>
    <x v="21"/>
    <x v="5"/>
    <x v="120"/>
    <x v="19"/>
    <x v="1"/>
    <x v="8"/>
    <x v="0"/>
    <x v="15"/>
    <x v="169"/>
    <x v="0"/>
    <x v="137"/>
    <x v="4"/>
    <x v="5"/>
    <x v="32"/>
    <x v="1"/>
    <x v="1"/>
    <x v="0"/>
    <x v="34"/>
    <x v="117"/>
  </r>
  <r>
    <x v="1"/>
    <x v="0"/>
    <x v="8"/>
    <x v="12"/>
    <x v="2"/>
    <x v="13"/>
    <x v="113"/>
    <x v="103"/>
    <x v="1"/>
    <x v="32"/>
    <x v="32"/>
    <x v="0"/>
    <x v="25"/>
    <x v="50"/>
    <x v="62"/>
    <x v="78"/>
    <x v="4"/>
    <x v="20"/>
    <x v="18"/>
    <x v="2"/>
    <x v="8"/>
    <x v="0"/>
    <x v="22"/>
    <x v="168"/>
    <x v="0"/>
    <x v="137"/>
    <x v="4"/>
    <x v="1"/>
    <x v="32"/>
    <x v="1"/>
    <x v="1"/>
    <x v="0"/>
    <x v="34"/>
    <x v="118"/>
  </r>
  <r>
    <x v="0"/>
    <x v="0"/>
    <x v="8"/>
    <x v="12"/>
    <x v="69"/>
    <x v="66"/>
    <x v="71"/>
    <x v="47"/>
    <x v="1"/>
    <x v="60"/>
    <x v="22"/>
    <x v="0"/>
    <x v="25"/>
    <x v="138"/>
    <x v="2"/>
    <x v="23"/>
    <x v="4"/>
    <x v="40"/>
    <x v="44"/>
    <x v="3"/>
    <x v="8"/>
    <x v="0"/>
    <x v="35"/>
    <x v="47"/>
    <x v="0"/>
    <x v="44"/>
    <x v="4"/>
    <x v="5"/>
    <x v="22"/>
    <x v="1"/>
    <x v="1"/>
    <x v="1"/>
    <x v="15"/>
    <x v="30"/>
  </r>
  <r>
    <x v="0"/>
    <x v="0"/>
    <x v="8"/>
    <x v="12"/>
    <x v="69"/>
    <x v="15"/>
    <x v="71"/>
    <x v="46"/>
    <x v="1"/>
    <x v="63"/>
    <x v="23"/>
    <x v="0"/>
    <x v="10"/>
    <x v="41"/>
    <x v="95"/>
    <x v="0"/>
    <x v="4"/>
    <x v="42"/>
    <x v="47"/>
    <x v="1"/>
    <x v="8"/>
    <x v="0"/>
    <x v="36"/>
    <x v="48"/>
    <x v="0"/>
    <x v="12"/>
    <x v="4"/>
    <x v="0"/>
    <x v="23"/>
    <x v="1"/>
    <x v="1"/>
    <x v="1"/>
    <x v="18"/>
    <x v="35"/>
  </r>
  <r>
    <x v="0"/>
    <x v="0"/>
    <x v="8"/>
    <x v="12"/>
    <x v="17"/>
    <x v="16"/>
    <x v="113"/>
    <x v="68"/>
    <x v="3"/>
    <x v="40"/>
    <x v="14"/>
    <x v="0"/>
    <x v="25"/>
    <x v="129"/>
    <x v="104"/>
    <x v="121"/>
    <x v="5"/>
    <x v="25"/>
    <x v="27"/>
    <x v="1"/>
    <x v="8"/>
    <x v="0"/>
    <x v="26"/>
    <x v="31"/>
    <x v="0"/>
    <x v="137"/>
    <x v="4"/>
    <x v="5"/>
    <x v="14"/>
    <x v="1"/>
    <x v="1"/>
    <x v="1"/>
    <x v="11"/>
    <x v="125"/>
  </r>
  <r>
    <x v="0"/>
    <x v="0"/>
    <x v="8"/>
    <x v="12"/>
    <x v="21"/>
    <x v="66"/>
    <x v="18"/>
    <x v="94"/>
    <x v="2"/>
    <x v="86"/>
    <x v="13"/>
    <x v="0"/>
    <x v="33"/>
    <x v="33"/>
    <x v="15"/>
    <x v="34"/>
    <x v="6"/>
    <x v="66"/>
    <x v="77"/>
    <x v="1"/>
    <x v="8"/>
    <x v="0"/>
    <x v="59"/>
    <x v="81"/>
    <x v="0"/>
    <x v="126"/>
    <x v="4"/>
    <x v="5"/>
    <x v="13"/>
    <x v="1"/>
    <x v="1"/>
    <x v="1"/>
    <x v="7"/>
    <x v="47"/>
  </r>
  <r>
    <x v="0"/>
    <x v="0"/>
    <x v="9"/>
    <x v="12"/>
    <x v="41"/>
    <x v="66"/>
    <x v="12"/>
    <x v="20"/>
    <x v="2"/>
    <x v="78"/>
    <x v="10"/>
    <x v="0"/>
    <x v="3"/>
    <x v="12"/>
    <x v="130"/>
    <x v="137"/>
    <x v="6"/>
    <x v="70"/>
    <x v="79"/>
    <x v="4"/>
    <x v="8"/>
    <x v="0"/>
    <x v="64"/>
    <x v="97"/>
    <x v="0"/>
    <x v="130"/>
    <x v="4"/>
    <x v="0"/>
    <x v="10"/>
    <x v="1"/>
    <x v="1"/>
    <x v="1"/>
    <x v="6"/>
    <x v="127"/>
  </r>
  <r>
    <x v="0"/>
    <x v="0"/>
    <x v="8"/>
    <x v="12"/>
    <x v="28"/>
    <x v="66"/>
    <x v="73"/>
    <x v="45"/>
    <x v="6"/>
    <x v="85"/>
    <x v="57"/>
    <x v="0"/>
    <x v="10"/>
    <x v="41"/>
    <x v="109"/>
    <x v="24"/>
    <x v="6"/>
    <x v="72"/>
    <x v="82"/>
    <x v="1"/>
    <x v="8"/>
    <x v="0"/>
    <x v="78"/>
    <x v="111"/>
    <x v="0"/>
    <x v="10"/>
    <x v="4"/>
    <x v="0"/>
    <x v="55"/>
    <x v="1"/>
    <x v="2"/>
    <x v="0"/>
    <x v="34"/>
    <x v="20"/>
  </r>
  <r>
    <x v="0"/>
    <x v="0"/>
    <x v="8"/>
    <x v="12"/>
    <x v="43"/>
    <x v="66"/>
    <x v="15"/>
    <x v="30"/>
    <x v="2"/>
    <x v="98"/>
    <x v="21"/>
    <x v="0"/>
    <x v="25"/>
    <x v="123"/>
    <x v="88"/>
    <x v="2"/>
    <x v="6"/>
    <x v="73"/>
    <x v="83"/>
    <x v="2"/>
    <x v="8"/>
    <x v="0"/>
    <x v="66"/>
    <x v="99"/>
    <x v="0"/>
    <x v="116"/>
    <x v="4"/>
    <x v="4"/>
    <x v="21"/>
    <x v="1"/>
    <x v="1"/>
    <x v="1"/>
    <x v="13"/>
    <x v="29"/>
  </r>
  <r>
    <x v="0"/>
    <x v="0"/>
    <x v="8"/>
    <x v="12"/>
    <x v="5"/>
    <x v="66"/>
    <x v="61"/>
    <x v="153"/>
    <x v="0"/>
    <x v="102"/>
    <x v="12"/>
    <x v="0"/>
    <x v="39"/>
    <x v="118"/>
    <x v="90"/>
    <x v="105"/>
    <x v="3"/>
    <x v="78"/>
    <x v="85"/>
    <x v="1"/>
    <x v="8"/>
    <x v="0"/>
    <x v="120"/>
    <x v="177"/>
    <x v="0"/>
    <x v="115"/>
    <x v="4"/>
    <x v="0"/>
    <x v="12"/>
    <x v="0"/>
    <x v="1"/>
    <x v="0"/>
    <x v="34"/>
    <x v="17"/>
  </r>
  <r>
    <x v="0"/>
    <x v="0"/>
    <x v="8"/>
    <x v="12"/>
    <x v="60"/>
    <x v="66"/>
    <x v="95"/>
    <x v="59"/>
    <x v="2"/>
    <x v="97"/>
    <x v="66"/>
    <x v="0"/>
    <x v="25"/>
    <x v="11"/>
    <x v="79"/>
    <x v="93"/>
    <x v="3"/>
    <x v="81"/>
    <x v="92"/>
    <x v="1"/>
    <x v="8"/>
    <x v="0"/>
    <x v="71"/>
    <x v="104"/>
    <x v="0"/>
    <x v="5"/>
    <x v="4"/>
    <x v="0"/>
    <x v="64"/>
    <x v="1"/>
    <x v="2"/>
    <x v="0"/>
    <x v="34"/>
    <x v="15"/>
  </r>
  <r>
    <x v="0"/>
    <x v="0"/>
    <x v="8"/>
    <x v="12"/>
    <x v="42"/>
    <x v="66"/>
    <x v="93"/>
    <x v="51"/>
    <x v="9"/>
    <x v="103"/>
    <x v="45"/>
    <x v="0"/>
    <x v="25"/>
    <x v="14"/>
    <x v="24"/>
    <x v="11"/>
    <x v="3"/>
    <x v="84"/>
    <x v="95"/>
    <x v="2"/>
    <x v="8"/>
    <x v="0"/>
    <x v="77"/>
    <x v="110"/>
    <x v="0"/>
    <x v="9"/>
    <x v="4"/>
    <x v="5"/>
    <x v="44"/>
    <x v="1"/>
    <x v="2"/>
    <x v="0"/>
    <x v="34"/>
    <x v="20"/>
  </r>
  <r>
    <x v="0"/>
    <x v="0"/>
    <x v="8"/>
    <x v="12"/>
    <x v="3"/>
    <x v="66"/>
    <x v="90"/>
    <x v="44"/>
    <x v="1"/>
    <x v="97"/>
    <x v="76"/>
    <x v="0"/>
    <x v="47"/>
    <x v="146"/>
    <x v="57"/>
    <x v="135"/>
    <x v="3"/>
    <x v="91"/>
    <x v="103"/>
    <x v="2"/>
    <x v="8"/>
    <x v="0"/>
    <x v="86"/>
    <x v="1"/>
    <x v="0"/>
    <x v="114"/>
    <x v="4"/>
    <x v="5"/>
    <x v="74"/>
    <x v="1"/>
    <x v="2"/>
    <x v="0"/>
    <x v="34"/>
    <x v="127"/>
  </r>
  <r>
    <x v="0"/>
    <x v="0"/>
    <x v="8"/>
    <x v="12"/>
    <x v="21"/>
    <x v="66"/>
    <x v="24"/>
    <x v="85"/>
    <x v="25"/>
    <x v="131"/>
    <x v="91"/>
    <x v="0"/>
    <x v="32"/>
    <x v="33"/>
    <x v="15"/>
    <x v="34"/>
    <x v="6"/>
    <x v="86"/>
    <x v="139"/>
    <x v="8"/>
    <x v="9"/>
    <x v="1"/>
    <x v="120"/>
    <x v="177"/>
    <x v="1"/>
    <x v="129"/>
    <x v="5"/>
    <x v="7"/>
    <x v="88"/>
    <x v="0"/>
    <x v="1"/>
    <x v="0"/>
    <x v="34"/>
    <x v="19"/>
  </r>
  <r>
    <x v="0"/>
    <x v="0"/>
    <x v="8"/>
    <x v="12"/>
    <x v="42"/>
    <x v="54"/>
    <x v="93"/>
    <x v="51"/>
    <x v="1"/>
    <x v="104"/>
    <x v="73"/>
    <x v="0"/>
    <x v="25"/>
    <x v="14"/>
    <x v="24"/>
    <x v="11"/>
    <x v="3"/>
    <x v="87"/>
    <x v="97"/>
    <x v="2"/>
    <x v="8"/>
    <x v="0"/>
    <x v="80"/>
    <x v="114"/>
    <x v="0"/>
    <x v="135"/>
    <x v="4"/>
    <x v="5"/>
    <x v="71"/>
    <x v="1"/>
    <x v="2"/>
    <x v="0"/>
    <x v="34"/>
    <x v="21"/>
  </r>
  <r>
    <x v="1"/>
    <x v="0"/>
    <x v="8"/>
    <x v="12"/>
    <x v="30"/>
    <x v="66"/>
    <x v="92"/>
    <x v="41"/>
    <x v="4"/>
    <x v="105"/>
    <x v="75"/>
    <x v="0"/>
    <x v="32"/>
    <x v="35"/>
    <x v="26"/>
    <x v="36"/>
    <x v="3"/>
    <x v="87"/>
    <x v="98"/>
    <x v="3"/>
    <x v="8"/>
    <x v="0"/>
    <x v="82"/>
    <x v="116"/>
    <x v="0"/>
    <x v="136"/>
    <x v="4"/>
    <x v="0"/>
    <x v="73"/>
    <x v="1"/>
    <x v="2"/>
    <x v="0"/>
    <x v="34"/>
    <x v="112"/>
  </r>
  <r>
    <x v="1"/>
    <x v="0"/>
    <x v="8"/>
    <x v="12"/>
    <x v="30"/>
    <x v="54"/>
    <x v="92"/>
    <x v="138"/>
    <x v="1"/>
    <x v="105"/>
    <x v="75"/>
    <x v="0"/>
    <x v="32"/>
    <x v="35"/>
    <x v="26"/>
    <x v="36"/>
    <x v="3"/>
    <x v="88"/>
    <x v="99"/>
    <x v="0"/>
    <x v="8"/>
    <x v="0"/>
    <x v="82"/>
    <x v="118"/>
    <x v="0"/>
    <x v="11"/>
    <x v="4"/>
    <x v="0"/>
    <x v="73"/>
    <x v="1"/>
    <x v="2"/>
    <x v="0"/>
    <x v="34"/>
    <x v="112"/>
  </r>
  <r>
    <x v="1"/>
    <x v="0"/>
    <x v="8"/>
    <x v="12"/>
    <x v="30"/>
    <x v="43"/>
    <x v="92"/>
    <x v="79"/>
    <x v="5"/>
    <x v="105"/>
    <x v="75"/>
    <x v="0"/>
    <x v="32"/>
    <x v="69"/>
    <x v="103"/>
    <x v="60"/>
    <x v="3"/>
    <x v="89"/>
    <x v="101"/>
    <x v="2"/>
    <x v="8"/>
    <x v="0"/>
    <x v="83"/>
    <x v="119"/>
    <x v="0"/>
    <x v="120"/>
    <x v="4"/>
    <x v="0"/>
    <x v="73"/>
    <x v="1"/>
    <x v="2"/>
    <x v="0"/>
    <x v="34"/>
    <x v="127"/>
  </r>
  <r>
    <x v="1"/>
    <x v="0"/>
    <x v="8"/>
    <x v="12"/>
    <x v="30"/>
    <x v="40"/>
    <x v="92"/>
    <x v="40"/>
    <x v="3"/>
    <x v="105"/>
    <x v="75"/>
    <x v="0"/>
    <x v="32"/>
    <x v="147"/>
    <x v="130"/>
    <x v="137"/>
    <x v="3"/>
    <x v="90"/>
    <x v="102"/>
    <x v="1"/>
    <x v="8"/>
    <x v="0"/>
    <x v="84"/>
    <x v="120"/>
    <x v="0"/>
    <x v="121"/>
    <x v="4"/>
    <x v="0"/>
    <x v="73"/>
    <x v="1"/>
    <x v="2"/>
    <x v="0"/>
    <x v="34"/>
    <x v="123"/>
  </r>
  <r>
    <x v="0"/>
    <x v="0"/>
    <x v="8"/>
    <x v="12"/>
    <x v="30"/>
    <x v="1"/>
    <x v="92"/>
    <x v="39"/>
    <x v="5"/>
    <x v="110"/>
    <x v="75"/>
    <x v="0"/>
    <x v="32"/>
    <x v="25"/>
    <x v="38"/>
    <x v="27"/>
    <x v="3"/>
    <x v="95"/>
    <x v="107"/>
    <x v="1"/>
    <x v="8"/>
    <x v="0"/>
    <x v="89"/>
    <x v="123"/>
    <x v="0"/>
    <x v="122"/>
    <x v="4"/>
    <x v="0"/>
    <x v="73"/>
    <x v="1"/>
    <x v="2"/>
    <x v="0"/>
    <x v="34"/>
    <x v="127"/>
  </r>
  <r>
    <x v="0"/>
    <x v="0"/>
    <x v="8"/>
    <x v="12"/>
    <x v="30"/>
    <x v="6"/>
    <x v="92"/>
    <x v="42"/>
    <x v="6"/>
    <x v="112"/>
    <x v="75"/>
    <x v="0"/>
    <x v="32"/>
    <x v="134"/>
    <x v="42"/>
    <x v="126"/>
    <x v="3"/>
    <x v="96"/>
    <x v="130"/>
    <x v="1"/>
    <x v="8"/>
    <x v="0"/>
    <x v="90"/>
    <x v="124"/>
    <x v="0"/>
    <x v="122"/>
    <x v="4"/>
    <x v="0"/>
    <x v="73"/>
    <x v="1"/>
    <x v="2"/>
    <x v="0"/>
    <x v="34"/>
    <x v="127"/>
  </r>
  <r>
    <x v="0"/>
    <x v="0"/>
    <x v="8"/>
    <x v="12"/>
    <x v="88"/>
    <x v="66"/>
    <x v="96"/>
    <x v="48"/>
    <x v="3"/>
    <x v="107"/>
    <x v="77"/>
    <x v="0"/>
    <x v="25"/>
    <x v="136"/>
    <x v="130"/>
    <x v="125"/>
    <x v="3"/>
    <x v="93"/>
    <x v="106"/>
    <x v="2"/>
    <x v="8"/>
    <x v="0"/>
    <x v="94"/>
    <x v="128"/>
    <x v="0"/>
    <x v="132"/>
    <x v="4"/>
    <x v="0"/>
    <x v="75"/>
    <x v="1"/>
    <x v="2"/>
    <x v="0"/>
    <x v="34"/>
    <x v="121"/>
  </r>
  <r>
    <x v="1"/>
    <x v="0"/>
    <x v="8"/>
    <x v="12"/>
    <x v="4"/>
    <x v="66"/>
    <x v="94"/>
    <x v="99"/>
    <x v="1"/>
    <x v="108"/>
    <x v="69"/>
    <x v="0"/>
    <x v="38"/>
    <x v="82"/>
    <x v="72"/>
    <x v="74"/>
    <x v="3"/>
    <x v="94"/>
    <x v="105"/>
    <x v="2"/>
    <x v="8"/>
    <x v="0"/>
    <x v="91"/>
    <x v="125"/>
    <x v="0"/>
    <x v="13"/>
    <x v="4"/>
    <x v="0"/>
    <x v="67"/>
    <x v="1"/>
    <x v="2"/>
    <x v="0"/>
    <x v="34"/>
    <x v="24"/>
  </r>
  <r>
    <x v="1"/>
    <x v="0"/>
    <x v="8"/>
    <x v="12"/>
    <x v="4"/>
    <x v="34"/>
    <x v="94"/>
    <x v="138"/>
    <x v="1"/>
    <x v="117"/>
    <x v="53"/>
    <x v="0"/>
    <x v="38"/>
    <x v="49"/>
    <x v="107"/>
    <x v="46"/>
    <x v="3"/>
    <x v="100"/>
    <x v="110"/>
    <x v="1"/>
    <x v="8"/>
    <x v="0"/>
    <x v="92"/>
    <x v="126"/>
    <x v="0"/>
    <x v="15"/>
    <x v="4"/>
    <x v="0"/>
    <x v="52"/>
    <x v="1"/>
    <x v="2"/>
    <x v="0"/>
    <x v="34"/>
    <x v="27"/>
  </r>
  <r>
    <x v="1"/>
    <x v="0"/>
    <x v="8"/>
    <x v="12"/>
    <x v="4"/>
    <x v="29"/>
    <x v="94"/>
    <x v="58"/>
    <x v="0"/>
    <x v="113"/>
    <x v="69"/>
    <x v="0"/>
    <x v="38"/>
    <x v="100"/>
    <x v="71"/>
    <x v="22"/>
    <x v="3"/>
    <x v="113"/>
    <x v="124"/>
    <x v="2"/>
    <x v="8"/>
    <x v="0"/>
    <x v="109"/>
    <x v="148"/>
    <x v="0"/>
    <x v="124"/>
    <x v="4"/>
    <x v="0"/>
    <x v="67"/>
    <x v="1"/>
    <x v="2"/>
    <x v="0"/>
    <x v="34"/>
    <x v="120"/>
  </r>
  <r>
    <x v="0"/>
    <x v="0"/>
    <x v="8"/>
    <x v="12"/>
    <x v="78"/>
    <x v="66"/>
    <x v="25"/>
    <x v="31"/>
    <x v="5"/>
    <x v="111"/>
    <x v="54"/>
    <x v="0"/>
    <x v="13"/>
    <x v="15"/>
    <x v="44"/>
    <x v="120"/>
    <x v="3"/>
    <x v="94"/>
    <x v="105"/>
    <x v="3"/>
    <x v="8"/>
    <x v="0"/>
    <x v="93"/>
    <x v="127"/>
    <x v="0"/>
    <x v="28"/>
    <x v="4"/>
    <x v="0"/>
    <x v="53"/>
    <x v="1"/>
    <x v="2"/>
    <x v="0"/>
    <x v="34"/>
    <x v="27"/>
  </r>
  <r>
    <x v="0"/>
    <x v="0"/>
    <x v="8"/>
    <x v="12"/>
    <x v="79"/>
    <x v="5"/>
    <x v="25"/>
    <x v="31"/>
    <x v="5"/>
    <x v="126"/>
    <x v="55"/>
    <x v="0"/>
    <x v="13"/>
    <x v="39"/>
    <x v="45"/>
    <x v="19"/>
    <x v="3"/>
    <x v="109"/>
    <x v="119"/>
    <x v="2"/>
    <x v="8"/>
    <x v="0"/>
    <x v="107"/>
    <x v="144"/>
    <x v="0"/>
    <x v="19"/>
    <x v="4"/>
    <x v="5"/>
    <x v="54"/>
    <x v="1"/>
    <x v="2"/>
    <x v="0"/>
    <x v="34"/>
    <x v="38"/>
  </r>
  <r>
    <x v="0"/>
    <x v="0"/>
    <x v="8"/>
    <x v="12"/>
    <x v="44"/>
    <x v="66"/>
    <x v="6"/>
    <x v="5"/>
    <x v="9"/>
    <x v="50"/>
    <x v="22"/>
    <x v="0"/>
    <x v="42"/>
    <x v="93"/>
    <x v="43"/>
    <x v="85"/>
    <x v="6"/>
    <x v="41"/>
    <x v="138"/>
    <x v="1"/>
    <x v="8"/>
    <x v="0"/>
    <x v="48"/>
    <x v="65"/>
    <x v="0"/>
    <x v="39"/>
    <x v="4"/>
    <x v="0"/>
    <x v="22"/>
    <x v="1"/>
    <x v="1"/>
    <x v="0"/>
    <x v="34"/>
    <x v="18"/>
  </r>
  <r>
    <x v="0"/>
    <x v="0"/>
    <x v="8"/>
    <x v="12"/>
    <x v="83"/>
    <x v="66"/>
    <x v="23"/>
    <x v="82"/>
    <x v="10"/>
    <x v="121"/>
    <x v="42"/>
    <x v="0"/>
    <x v="56"/>
    <x v="61"/>
    <x v="9"/>
    <x v="54"/>
    <x v="6"/>
    <x v="104"/>
    <x v="116"/>
    <x v="4"/>
    <x v="8"/>
    <x v="0"/>
    <x v="104"/>
    <x v="137"/>
    <x v="0"/>
    <x v="18"/>
    <x v="4"/>
    <x v="0"/>
    <x v="41"/>
    <x v="1"/>
    <x v="2"/>
    <x v="0"/>
    <x v="34"/>
    <x v="11"/>
  </r>
  <r>
    <x v="0"/>
    <x v="0"/>
    <x v="8"/>
    <x v="12"/>
    <x v="10"/>
    <x v="66"/>
    <x v="27"/>
    <x v="65"/>
    <x v="3"/>
    <x v="122"/>
    <x v="48"/>
    <x v="0"/>
    <x v="56"/>
    <x v="28"/>
    <x v="83"/>
    <x v="28"/>
    <x v="6"/>
    <x v="103"/>
    <x v="115"/>
    <x v="4"/>
    <x v="8"/>
    <x v="0"/>
    <x v="103"/>
    <x v="136"/>
    <x v="0"/>
    <x v="25"/>
    <x v="4"/>
    <x v="5"/>
    <x v="47"/>
    <x v="1"/>
    <x v="2"/>
    <x v="0"/>
    <x v="34"/>
    <x v="34"/>
  </r>
  <r>
    <x v="0"/>
    <x v="0"/>
    <x v="8"/>
    <x v="12"/>
    <x v="45"/>
    <x v="66"/>
    <x v="31"/>
    <x v="29"/>
    <x v="3"/>
    <x v="120"/>
    <x v="32"/>
    <x v="0"/>
    <x v="25"/>
    <x v="123"/>
    <x v="88"/>
    <x v="113"/>
    <x v="6"/>
    <x v="115"/>
    <x v="127"/>
    <x v="2"/>
    <x v="8"/>
    <x v="0"/>
    <x v="108"/>
    <x v="146"/>
    <x v="0"/>
    <x v="4"/>
    <x v="4"/>
    <x v="3"/>
    <x v="32"/>
    <x v="1"/>
    <x v="1"/>
    <x v="0"/>
    <x v="34"/>
    <x v="119"/>
  </r>
  <r>
    <x v="0"/>
    <x v="0"/>
    <x v="9"/>
    <x v="12"/>
    <x v="41"/>
    <x v="66"/>
    <x v="29"/>
    <x v="43"/>
    <x v="2"/>
    <x v="119"/>
    <x v="39"/>
    <x v="0"/>
    <x v="3"/>
    <x v="46"/>
    <x v="105"/>
    <x v="44"/>
    <x v="6"/>
    <x v="108"/>
    <x v="118"/>
    <x v="0"/>
    <x v="2"/>
    <x v="1"/>
    <x v="120"/>
    <x v="177"/>
    <x v="1"/>
    <x v="134"/>
    <x v="4"/>
    <x v="0"/>
    <x v="88"/>
    <x v="0"/>
    <x v="1"/>
    <x v="0"/>
    <x v="34"/>
    <x v="124"/>
  </r>
  <r>
    <x v="0"/>
    <x v="0"/>
    <x v="8"/>
    <x v="12"/>
    <x v="1"/>
    <x v="66"/>
    <x v="32"/>
    <x v="70"/>
    <x v="3"/>
    <x v="124"/>
    <x v="56"/>
    <x v="0"/>
    <x v="56"/>
    <x v="71"/>
    <x v="3"/>
    <x v="69"/>
    <x v="6"/>
    <x v="117"/>
    <x v="129"/>
    <x v="1"/>
    <x v="1"/>
    <x v="1"/>
    <x v="120"/>
    <x v="177"/>
    <x v="1"/>
    <x v="22"/>
    <x v="4"/>
    <x v="5"/>
    <x v="88"/>
    <x v="0"/>
    <x v="1"/>
    <x v="0"/>
    <x v="34"/>
    <x v="127"/>
  </r>
  <r>
    <x v="0"/>
    <x v="0"/>
    <x v="6"/>
    <x v="5"/>
    <x v="16"/>
    <x v="66"/>
    <x v="14"/>
    <x v="113"/>
    <x v="3"/>
    <x v="88"/>
    <x v="42"/>
    <x v="0"/>
    <x v="21"/>
    <x v="115"/>
    <x v="101"/>
    <x v="109"/>
    <x v="5"/>
    <x v="65"/>
    <x v="76"/>
    <x v="2"/>
    <x v="8"/>
    <x v="0"/>
    <x v="61"/>
    <x v="85"/>
    <x v="0"/>
    <x v="82"/>
    <x v="8"/>
    <x v="2"/>
    <x v="41"/>
    <x v="1"/>
    <x v="2"/>
    <x v="0"/>
    <x v="34"/>
    <x v="41"/>
  </r>
  <r>
    <x v="0"/>
    <x v="0"/>
    <x v="6"/>
    <x v="5"/>
    <x v="16"/>
    <x v="66"/>
    <x v="114"/>
    <x v="114"/>
    <x v="0"/>
    <x v="25"/>
    <x v="14"/>
    <x v="0"/>
    <x v="52"/>
    <x v="114"/>
    <x v="82"/>
    <x v="106"/>
    <x v="4"/>
    <x v="125"/>
    <x v="10"/>
    <x v="8"/>
    <x v="8"/>
    <x v="0"/>
    <x v="11"/>
    <x v="164"/>
    <x v="0"/>
    <x v="137"/>
    <x v="8"/>
    <x v="2"/>
    <x v="14"/>
    <x v="1"/>
    <x v="1"/>
    <x v="1"/>
    <x v="8"/>
    <x v="111"/>
  </r>
  <r>
    <x v="1"/>
    <x v="0"/>
    <x v="1"/>
    <x v="4"/>
    <x v="29"/>
    <x v="66"/>
    <x v="22"/>
    <x v="128"/>
    <x v="2"/>
    <x v="116"/>
    <x v="42"/>
    <x v="0"/>
    <x v="13"/>
    <x v="126"/>
    <x v="130"/>
    <x v="137"/>
    <x v="5"/>
    <x v="49"/>
    <x v="55"/>
    <x v="2"/>
    <x v="8"/>
    <x v="0"/>
    <x v="95"/>
    <x v="129"/>
    <x v="0"/>
    <x v="16"/>
    <x v="4"/>
    <x v="5"/>
    <x v="41"/>
    <x v="1"/>
    <x v="2"/>
    <x v="0"/>
    <x v="34"/>
    <x v="28"/>
  </r>
  <r>
    <x v="1"/>
    <x v="0"/>
    <x v="1"/>
    <x v="4"/>
    <x v="29"/>
    <x v="66"/>
    <x v="13"/>
    <x v="26"/>
    <x v="2"/>
    <x v="79"/>
    <x v="17"/>
    <x v="0"/>
    <x v="13"/>
    <x v="126"/>
    <x v="130"/>
    <x v="119"/>
    <x v="1"/>
    <x v="69"/>
    <x v="78"/>
    <x v="1"/>
    <x v="8"/>
    <x v="0"/>
    <x v="45"/>
    <x v="175"/>
    <x v="0"/>
    <x v="117"/>
    <x v="4"/>
    <x v="5"/>
    <x v="17"/>
    <x v="1"/>
    <x v="1"/>
    <x v="1"/>
    <x v="12"/>
    <x v="25"/>
  </r>
  <r>
    <x v="1"/>
    <x v="0"/>
    <x v="1"/>
    <x v="4"/>
    <x v="29"/>
    <x v="66"/>
    <x v="21"/>
    <x v="129"/>
    <x v="1"/>
    <x v="101"/>
    <x v="27"/>
    <x v="0"/>
    <x v="25"/>
    <x v="126"/>
    <x v="130"/>
    <x v="119"/>
    <x v="3"/>
    <x v="83"/>
    <x v="40"/>
    <x v="1"/>
    <x v="8"/>
    <x v="0"/>
    <x v="74"/>
    <x v="107"/>
    <x v="0"/>
    <x v="119"/>
    <x v="4"/>
    <x v="5"/>
    <x v="27"/>
    <x v="1"/>
    <x v="1"/>
    <x v="1"/>
    <x v="32"/>
    <x v="122"/>
  </r>
  <r>
    <x v="1"/>
    <x v="0"/>
    <x v="1"/>
    <x v="4"/>
    <x v="18"/>
    <x v="66"/>
    <x v="97"/>
    <x v="71"/>
    <x v="6"/>
    <x v="126"/>
    <x v="78"/>
    <x v="0"/>
    <x v="1"/>
    <x v="76"/>
    <x v="108"/>
    <x v="72"/>
    <x v="7"/>
    <x v="114"/>
    <x v="125"/>
    <x v="1"/>
    <x v="8"/>
    <x v="0"/>
    <x v="106"/>
    <x v="143"/>
    <x v="0"/>
    <x v="123"/>
    <x v="4"/>
    <x v="5"/>
    <x v="76"/>
    <x v="1"/>
    <x v="2"/>
    <x v="0"/>
    <x v="34"/>
    <x v="127"/>
  </r>
  <r>
    <x v="1"/>
    <x v="0"/>
    <x v="1"/>
    <x v="4"/>
    <x v="18"/>
    <x v="66"/>
    <x v="88"/>
    <x v="87"/>
    <x v="9"/>
    <x v="67"/>
    <x v="25"/>
    <x v="0"/>
    <x v="1"/>
    <x v="76"/>
    <x v="108"/>
    <x v="20"/>
    <x v="7"/>
    <x v="51"/>
    <x v="57"/>
    <x v="0"/>
    <x v="8"/>
    <x v="0"/>
    <x v="42"/>
    <x v="60"/>
    <x v="0"/>
    <x v="14"/>
    <x v="8"/>
    <x v="5"/>
    <x v="25"/>
    <x v="1"/>
    <x v="1"/>
    <x v="1"/>
    <x v="25"/>
    <x v="40"/>
  </r>
  <r>
    <x v="1"/>
    <x v="0"/>
    <x v="1"/>
    <x v="4"/>
    <x v="18"/>
    <x v="57"/>
    <x v="88"/>
    <x v="140"/>
    <x v="0"/>
    <x v="67"/>
    <x v="25"/>
    <x v="0"/>
    <x v="1"/>
    <x v="90"/>
    <x v="130"/>
    <x v="104"/>
    <x v="6"/>
    <x v="51"/>
    <x v="58"/>
    <x v="1"/>
    <x v="8"/>
    <x v="0"/>
    <x v="47"/>
    <x v="61"/>
    <x v="0"/>
    <x v="30"/>
    <x v="4"/>
    <x v="5"/>
    <x v="25"/>
    <x v="1"/>
    <x v="1"/>
    <x v="1"/>
    <x v="26"/>
    <x v="39"/>
  </r>
  <r>
    <x v="1"/>
    <x v="0"/>
    <x v="1"/>
    <x v="4"/>
    <x v="18"/>
    <x v="66"/>
    <x v="28"/>
    <x v="71"/>
    <x v="3"/>
    <x v="115"/>
    <x v="24"/>
    <x v="0"/>
    <x v="1"/>
    <x v="76"/>
    <x v="108"/>
    <x v="20"/>
    <x v="7"/>
    <x v="102"/>
    <x v="113"/>
    <x v="1"/>
    <x v="8"/>
    <x v="0"/>
    <x v="96"/>
    <x v="130"/>
    <x v="0"/>
    <x v="31"/>
    <x v="4"/>
    <x v="5"/>
    <x v="24"/>
    <x v="1"/>
    <x v="1"/>
    <x v="1"/>
    <x v="16"/>
    <x v="31"/>
  </r>
  <r>
    <x v="1"/>
    <x v="0"/>
    <x v="1"/>
    <x v="4"/>
    <x v="6"/>
    <x v="39"/>
    <x v="87"/>
    <x v="134"/>
    <x v="1"/>
    <x v="52"/>
    <x v="81"/>
    <x v="0"/>
    <x v="56"/>
    <x v="64"/>
    <x v="130"/>
    <x v="87"/>
    <x v="4"/>
    <x v="35"/>
    <x v="38"/>
    <x v="2"/>
    <x v="8"/>
    <x v="0"/>
    <x v="31"/>
    <x v="41"/>
    <x v="0"/>
    <x v="137"/>
    <x v="4"/>
    <x v="2"/>
    <x v="79"/>
    <x v="1"/>
    <x v="2"/>
    <x v="0"/>
    <x v="34"/>
    <x v="16"/>
  </r>
  <r>
    <x v="1"/>
    <x v="0"/>
    <x v="1"/>
    <x v="4"/>
    <x v="73"/>
    <x v="52"/>
    <x v="87"/>
    <x v="88"/>
    <x v="2"/>
    <x v="52"/>
    <x v="81"/>
    <x v="0"/>
    <x v="56"/>
    <x v="42"/>
    <x v="130"/>
    <x v="84"/>
    <x v="4"/>
    <x v="35"/>
    <x v="38"/>
    <x v="2"/>
    <x v="8"/>
    <x v="0"/>
    <x v="31"/>
    <x v="42"/>
    <x v="0"/>
    <x v="137"/>
    <x v="4"/>
    <x v="5"/>
    <x v="79"/>
    <x v="1"/>
    <x v="2"/>
    <x v="0"/>
    <x v="34"/>
    <x v="16"/>
  </r>
  <r>
    <x v="1"/>
    <x v="0"/>
    <x v="1"/>
    <x v="4"/>
    <x v="73"/>
    <x v="37"/>
    <x v="87"/>
    <x v="88"/>
    <x v="0"/>
    <x v="91"/>
    <x v="81"/>
    <x v="0"/>
    <x v="49"/>
    <x v="42"/>
    <x v="68"/>
    <x v="137"/>
    <x v="5"/>
    <x v="68"/>
    <x v="78"/>
    <x v="1"/>
    <x v="8"/>
    <x v="0"/>
    <x v="61"/>
    <x v="84"/>
    <x v="0"/>
    <x v="24"/>
    <x v="4"/>
    <x v="1"/>
    <x v="79"/>
    <x v="1"/>
    <x v="2"/>
    <x v="0"/>
    <x v="34"/>
    <x v="44"/>
  </r>
  <r>
    <x v="0"/>
    <x v="0"/>
    <x v="1"/>
    <x v="4"/>
    <x v="89"/>
    <x v="66"/>
    <x v="98"/>
    <x v="22"/>
    <x v="11"/>
    <x v="118"/>
    <x v="43"/>
    <x v="0"/>
    <x v="52"/>
    <x v="32"/>
    <x v="53"/>
    <x v="33"/>
    <x v="5"/>
    <x v="105"/>
    <x v="117"/>
    <x v="5"/>
    <x v="8"/>
    <x v="0"/>
    <x v="108"/>
    <x v="145"/>
    <x v="0"/>
    <x v="133"/>
    <x v="4"/>
    <x v="0"/>
    <x v="42"/>
    <x v="1"/>
    <x v="2"/>
    <x v="0"/>
    <x v="34"/>
    <x v="126"/>
  </r>
  <r>
    <x v="1"/>
    <x v="0"/>
    <x v="1"/>
    <x v="4"/>
    <x v="34"/>
    <x v="66"/>
    <x v="0"/>
    <x v="53"/>
    <x v="1"/>
    <x v="119"/>
    <x v="30"/>
    <x v="0"/>
    <x v="21"/>
    <x v="106"/>
    <x v="35"/>
    <x v="102"/>
    <x v="6"/>
    <x v="99"/>
    <x v="111"/>
    <x v="1"/>
    <x v="8"/>
    <x v="0"/>
    <x v="97"/>
    <x v="131"/>
    <x v="0"/>
    <x v="17"/>
    <x v="8"/>
    <x v="0"/>
    <x v="30"/>
    <x v="1"/>
    <x v="1"/>
    <x v="1"/>
    <x v="31"/>
    <x v="42"/>
  </r>
  <r>
    <x v="0"/>
    <x v="0"/>
    <x v="7"/>
    <x v="8"/>
    <x v="61"/>
    <x v="66"/>
    <x v="74"/>
    <x v="91"/>
    <x v="2"/>
    <x v="11"/>
    <x v="32"/>
    <x v="0"/>
    <x v="0"/>
    <x v="10"/>
    <x v="125"/>
    <x v="95"/>
    <x v="9"/>
    <x v="125"/>
    <x v="139"/>
    <x v="8"/>
    <x v="8"/>
    <x v="0"/>
    <x v="3"/>
    <x v="153"/>
    <x v="0"/>
    <x v="90"/>
    <x v="10"/>
    <x v="6"/>
    <x v="32"/>
    <x v="1"/>
    <x v="1"/>
    <x v="0"/>
    <x v="34"/>
    <x v="101"/>
  </r>
  <r>
    <x v="1"/>
    <x v="0"/>
    <x v="7"/>
    <x v="8"/>
    <x v="68"/>
    <x v="66"/>
    <x v="80"/>
    <x v="9"/>
    <x v="10"/>
    <x v="38"/>
    <x v="58"/>
    <x v="0"/>
    <x v="56"/>
    <x v="17"/>
    <x v="40"/>
    <x v="26"/>
    <x v="4"/>
    <x v="125"/>
    <x v="26"/>
    <x v="4"/>
    <x v="8"/>
    <x v="0"/>
    <x v="28"/>
    <x v="33"/>
    <x v="0"/>
    <x v="21"/>
    <x v="12"/>
    <x v="0"/>
    <x v="56"/>
    <x v="1"/>
    <x v="2"/>
    <x v="0"/>
    <x v="34"/>
    <x v="36"/>
  </r>
  <r>
    <x v="1"/>
    <x v="0"/>
    <x v="2"/>
    <x v="10"/>
    <x v="47"/>
    <x v="66"/>
    <x v="50"/>
    <x v="97"/>
    <x v="8"/>
    <x v="10"/>
    <x v="43"/>
    <x v="0"/>
    <x v="31"/>
    <x v="84"/>
    <x v="116"/>
    <x v="79"/>
    <x v="4"/>
    <x v="125"/>
    <x v="139"/>
    <x v="8"/>
    <x v="8"/>
    <x v="0"/>
    <x v="2"/>
    <x v="152"/>
    <x v="0"/>
    <x v="41"/>
    <x v="2"/>
    <x v="6"/>
    <x v="42"/>
    <x v="1"/>
    <x v="2"/>
    <x v="0"/>
    <x v="34"/>
    <x v="54"/>
  </r>
  <r>
    <x v="0"/>
    <x v="0"/>
    <x v="2"/>
    <x v="16"/>
    <x v="13"/>
    <x v="66"/>
    <x v="81"/>
    <x v="89"/>
    <x v="9"/>
    <x v="94"/>
    <x v="85"/>
    <x v="0"/>
    <x v="26"/>
    <x v="98"/>
    <x v="60"/>
    <x v="86"/>
    <x v="10"/>
    <x v="125"/>
    <x v="139"/>
    <x v="8"/>
    <x v="8"/>
    <x v="0"/>
    <x v="63"/>
    <x v="92"/>
    <x v="0"/>
    <x v="58"/>
    <x v="0"/>
    <x v="2"/>
    <x v="83"/>
    <x v="1"/>
    <x v="2"/>
    <x v="0"/>
    <x v="34"/>
    <x v="72"/>
  </r>
  <r>
    <x v="0"/>
    <x v="0"/>
    <x v="2"/>
    <x v="16"/>
    <x v="13"/>
    <x v="38"/>
    <x v="81"/>
    <x v="89"/>
    <x v="9"/>
    <x v="94"/>
    <x v="85"/>
    <x v="0"/>
    <x v="50"/>
    <x v="5"/>
    <x v="118"/>
    <x v="5"/>
    <x v="10"/>
    <x v="125"/>
    <x v="139"/>
    <x v="8"/>
    <x v="8"/>
    <x v="0"/>
    <x v="63"/>
    <x v="93"/>
    <x v="0"/>
    <x v="59"/>
    <x v="0"/>
    <x v="2"/>
    <x v="83"/>
    <x v="1"/>
    <x v="2"/>
    <x v="0"/>
    <x v="34"/>
    <x v="73"/>
  </r>
  <r>
    <x v="1"/>
    <x v="0"/>
    <x v="2"/>
    <x v="16"/>
    <x v="13"/>
    <x v="66"/>
    <x v="79"/>
    <x v="55"/>
    <x v="0"/>
    <x v="43"/>
    <x v="25"/>
    <x v="0"/>
    <x v="26"/>
    <x v="5"/>
    <x v="117"/>
    <x v="5"/>
    <x v="10"/>
    <x v="16"/>
    <x v="15"/>
    <x v="1"/>
    <x v="8"/>
    <x v="0"/>
    <x v="20"/>
    <x v="166"/>
    <x v="0"/>
    <x v="26"/>
    <x v="0"/>
    <x v="2"/>
    <x v="25"/>
    <x v="1"/>
    <x v="1"/>
    <x v="1"/>
    <x v="19"/>
    <x v="91"/>
  </r>
  <r>
    <x v="1"/>
    <x v="0"/>
    <x v="2"/>
    <x v="16"/>
    <x v="13"/>
    <x v="45"/>
    <x v="79"/>
    <x v="152"/>
    <x v="8"/>
    <x v="81"/>
    <x v="11"/>
    <x v="0"/>
    <x v="26"/>
    <x v="44"/>
    <x v="30"/>
    <x v="39"/>
    <x v="10"/>
    <x v="61"/>
    <x v="69"/>
    <x v="1"/>
    <x v="8"/>
    <x v="0"/>
    <x v="53"/>
    <x v="101"/>
    <x v="0"/>
    <x v="43"/>
    <x v="0"/>
    <x v="6"/>
    <x v="11"/>
    <x v="1"/>
    <x v="1"/>
    <x v="1"/>
    <x v="5"/>
    <x v="75"/>
  </r>
  <r>
    <x v="1"/>
    <x v="0"/>
    <x v="2"/>
    <x v="16"/>
    <x v="84"/>
    <x v="23"/>
    <x v="79"/>
    <x v="141"/>
    <x v="1"/>
    <x v="82"/>
    <x v="6"/>
    <x v="0"/>
    <x v="15"/>
    <x v="101"/>
    <x v="30"/>
    <x v="39"/>
    <x v="1"/>
    <x v="62"/>
    <x v="70"/>
    <x v="1"/>
    <x v="8"/>
    <x v="0"/>
    <x v="55"/>
    <x v="73"/>
    <x v="0"/>
    <x v="42"/>
    <x v="3"/>
    <x v="6"/>
    <x v="6"/>
    <x v="1"/>
    <x v="1"/>
    <x v="0"/>
    <x v="34"/>
    <x v="46"/>
  </r>
  <r>
    <x v="1"/>
    <x v="0"/>
    <x v="2"/>
    <x v="16"/>
    <x v="54"/>
    <x v="66"/>
    <x v="86"/>
    <x v="15"/>
    <x v="10"/>
    <x v="2"/>
    <x v="31"/>
    <x v="0"/>
    <x v="7"/>
    <x v="72"/>
    <x v="124"/>
    <x v="68"/>
    <x v="3"/>
    <x v="4"/>
    <x v="2"/>
    <x v="8"/>
    <x v="8"/>
    <x v="0"/>
    <x v="1"/>
    <x v="150"/>
    <x v="0"/>
    <x v="83"/>
    <x v="11"/>
    <x v="0"/>
    <x v="31"/>
    <x v="1"/>
    <x v="1"/>
    <x v="0"/>
    <x v="34"/>
    <x v="53"/>
  </r>
  <r>
    <x v="0"/>
    <x v="0"/>
    <x v="2"/>
    <x v="16"/>
    <x v="55"/>
    <x v="63"/>
    <x v="86"/>
    <x v="138"/>
    <x v="1"/>
    <x v="18"/>
    <x v="42"/>
    <x v="0"/>
    <x v="29"/>
    <x v="9"/>
    <x v="130"/>
    <x v="96"/>
    <x v="3"/>
    <x v="125"/>
    <x v="139"/>
    <x v="8"/>
    <x v="8"/>
    <x v="0"/>
    <x v="7"/>
    <x v="158"/>
    <x v="0"/>
    <x v="37"/>
    <x v="9"/>
    <x v="6"/>
    <x v="41"/>
    <x v="1"/>
    <x v="2"/>
    <x v="0"/>
    <x v="34"/>
    <x v="45"/>
  </r>
  <r>
    <x v="0"/>
    <x v="0"/>
    <x v="2"/>
    <x v="16"/>
    <x v="54"/>
    <x v="60"/>
    <x v="86"/>
    <x v="105"/>
    <x v="0"/>
    <x v="19"/>
    <x v="31"/>
    <x v="0"/>
    <x v="18"/>
    <x v="38"/>
    <x v="128"/>
    <x v="30"/>
    <x v="3"/>
    <x v="125"/>
    <x v="139"/>
    <x v="8"/>
    <x v="8"/>
    <x v="0"/>
    <x v="18"/>
    <x v="23"/>
    <x v="0"/>
    <x v="137"/>
    <x v="9"/>
    <x v="1"/>
    <x v="31"/>
    <x v="1"/>
    <x v="1"/>
    <x v="0"/>
    <x v="34"/>
    <x v="127"/>
  </r>
  <r>
    <x v="0"/>
    <x v="0"/>
    <x v="2"/>
    <x v="16"/>
    <x v="54"/>
    <x v="30"/>
    <x v="3"/>
    <x v="27"/>
    <x v="1"/>
    <x v="49"/>
    <x v="32"/>
    <x v="0"/>
    <x v="18"/>
    <x v="52"/>
    <x v="120"/>
    <x v="50"/>
    <x v="3"/>
    <x v="29"/>
    <x v="30"/>
    <x v="4"/>
    <x v="8"/>
    <x v="0"/>
    <x v="116"/>
    <x v="40"/>
    <x v="0"/>
    <x v="36"/>
    <x v="11"/>
    <x v="0"/>
    <x v="32"/>
    <x v="1"/>
    <x v="1"/>
    <x v="0"/>
    <x v="34"/>
    <x v="50"/>
  </r>
  <r>
    <x v="0"/>
    <x v="0"/>
    <x v="2"/>
    <x v="16"/>
    <x v="54"/>
    <x v="37"/>
    <x v="86"/>
    <x v="14"/>
    <x v="0"/>
    <x v="102"/>
    <x v="32"/>
    <x v="0"/>
    <x v="18"/>
    <x v="112"/>
    <x v="92"/>
    <x v="9"/>
    <x v="3"/>
    <x v="84"/>
    <x v="95"/>
    <x v="0"/>
    <x v="8"/>
    <x v="0"/>
    <x v="75"/>
    <x v="108"/>
    <x v="0"/>
    <x v="118"/>
    <x v="11"/>
    <x v="1"/>
    <x v="32"/>
    <x v="1"/>
    <x v="1"/>
    <x v="0"/>
    <x v="34"/>
    <x v="127"/>
  </r>
  <r>
    <x v="1"/>
    <x v="0"/>
    <x v="2"/>
    <x v="16"/>
    <x v="48"/>
    <x v="25"/>
    <x v="33"/>
    <x v="38"/>
    <x v="4"/>
    <x v="17"/>
    <x v="42"/>
    <x v="0"/>
    <x v="7"/>
    <x v="133"/>
    <x v="122"/>
    <x v="98"/>
    <x v="4"/>
    <x v="125"/>
    <x v="139"/>
    <x v="8"/>
    <x v="8"/>
    <x v="0"/>
    <x v="6"/>
    <x v="161"/>
    <x v="0"/>
    <x v="137"/>
    <x v="10"/>
    <x v="2"/>
    <x v="41"/>
    <x v="1"/>
    <x v="2"/>
    <x v="0"/>
    <x v="34"/>
    <x v="103"/>
  </r>
  <r>
    <x v="1"/>
    <x v="0"/>
    <x v="2"/>
    <x v="16"/>
    <x v="48"/>
    <x v="25"/>
    <x v="33"/>
    <x v="80"/>
    <x v="4"/>
    <x v="45"/>
    <x v="4"/>
    <x v="0"/>
    <x v="7"/>
    <x v="29"/>
    <x v="127"/>
    <x v="98"/>
    <x v="4"/>
    <x v="30"/>
    <x v="32"/>
    <x v="3"/>
    <x v="8"/>
    <x v="0"/>
    <x v="29"/>
    <x v="37"/>
    <x v="0"/>
    <x v="35"/>
    <x v="10"/>
    <x v="2"/>
    <x v="4"/>
    <x v="1"/>
    <x v="1"/>
    <x v="0"/>
    <x v="34"/>
    <x v="23"/>
  </r>
  <r>
    <x v="1"/>
    <x v="0"/>
    <x v="2"/>
    <x v="16"/>
    <x v="48"/>
    <x v="61"/>
    <x v="33"/>
    <x v="12"/>
    <x v="1"/>
    <x v="14"/>
    <x v="19"/>
    <x v="0"/>
    <x v="7"/>
    <x v="121"/>
    <x v="121"/>
    <x v="108"/>
    <x v="4"/>
    <x v="125"/>
    <x v="139"/>
    <x v="8"/>
    <x v="8"/>
    <x v="0"/>
    <x v="5"/>
    <x v="8"/>
    <x v="0"/>
    <x v="137"/>
    <x v="10"/>
    <x v="0"/>
    <x v="19"/>
    <x v="1"/>
    <x v="1"/>
    <x v="1"/>
    <x v="0"/>
    <x v="26"/>
  </r>
  <r>
    <x v="0"/>
    <x v="0"/>
    <x v="2"/>
    <x v="16"/>
    <x v="40"/>
    <x v="66"/>
    <x v="78"/>
    <x v="34"/>
    <x v="4"/>
    <x v="26"/>
    <x v="37"/>
    <x v="0"/>
    <x v="12"/>
    <x v="67"/>
    <x v="85"/>
    <x v="65"/>
    <x v="9"/>
    <x v="9"/>
    <x v="11"/>
    <x v="8"/>
    <x v="8"/>
    <x v="0"/>
    <x v="12"/>
    <x v="159"/>
    <x v="0"/>
    <x v="69"/>
    <x v="10"/>
    <x v="6"/>
    <x v="37"/>
    <x v="1"/>
    <x v="0"/>
    <x v="0"/>
    <x v="34"/>
    <x v="88"/>
  </r>
  <r>
    <x v="1"/>
    <x v="0"/>
    <x v="2"/>
    <x v="6"/>
    <x v="15"/>
    <x v="66"/>
    <x v="76"/>
    <x v="115"/>
    <x v="20"/>
    <x v="21"/>
    <x v="47"/>
    <x v="0"/>
    <x v="12"/>
    <x v="31"/>
    <x v="89"/>
    <x v="38"/>
    <x v="9"/>
    <x v="3"/>
    <x v="3"/>
    <x v="8"/>
    <x v="8"/>
    <x v="0"/>
    <x v="8"/>
    <x v="162"/>
    <x v="0"/>
    <x v="137"/>
    <x v="10"/>
    <x v="5"/>
    <x v="46"/>
    <x v="1"/>
    <x v="2"/>
    <x v="0"/>
    <x v="34"/>
    <x v="52"/>
  </r>
  <r>
    <x v="0"/>
    <x v="0"/>
    <x v="2"/>
    <x v="6"/>
    <x v="15"/>
    <x v="23"/>
    <x v="76"/>
    <x v="147"/>
    <x v="0"/>
    <x v="22"/>
    <x v="43"/>
    <x v="0"/>
    <x v="12"/>
    <x v="109"/>
    <x v="0"/>
    <x v="55"/>
    <x v="9"/>
    <x v="7"/>
    <x v="8"/>
    <x v="2"/>
    <x v="8"/>
    <x v="0"/>
    <x v="10"/>
    <x v="11"/>
    <x v="0"/>
    <x v="88"/>
    <x v="10"/>
    <x v="5"/>
    <x v="42"/>
    <x v="1"/>
    <x v="2"/>
    <x v="0"/>
    <x v="34"/>
    <x v="99"/>
  </r>
  <r>
    <x v="0"/>
    <x v="0"/>
    <x v="2"/>
    <x v="6"/>
    <x v="15"/>
    <x v="9"/>
    <x v="76"/>
    <x v="25"/>
    <x v="1"/>
    <x v="51"/>
    <x v="47"/>
    <x v="0"/>
    <x v="12"/>
    <x v="21"/>
    <x v="130"/>
    <x v="137"/>
    <x v="9"/>
    <x v="34"/>
    <x v="36"/>
    <x v="4"/>
    <x v="8"/>
    <x v="0"/>
    <x v="38"/>
    <x v="54"/>
    <x v="0"/>
    <x v="32"/>
    <x v="10"/>
    <x v="5"/>
    <x v="46"/>
    <x v="1"/>
    <x v="2"/>
    <x v="0"/>
    <x v="34"/>
    <x v="48"/>
  </r>
  <r>
    <x v="0"/>
    <x v="0"/>
    <x v="2"/>
    <x v="16"/>
    <x v="50"/>
    <x v="66"/>
    <x v="75"/>
    <x v="60"/>
    <x v="3"/>
    <x v="41"/>
    <x v="59"/>
    <x v="0"/>
    <x v="7"/>
    <x v="89"/>
    <x v="119"/>
    <x v="90"/>
    <x v="4"/>
    <x v="28"/>
    <x v="29"/>
    <x v="2"/>
    <x v="8"/>
    <x v="0"/>
    <x v="28"/>
    <x v="34"/>
    <x v="0"/>
    <x v="20"/>
    <x v="1"/>
    <x v="1"/>
    <x v="57"/>
    <x v="1"/>
    <x v="2"/>
    <x v="0"/>
    <x v="34"/>
    <x v="37"/>
  </r>
  <r>
    <x v="1"/>
    <x v="0"/>
    <x v="2"/>
    <x v="16"/>
    <x v="9"/>
    <x v="66"/>
    <x v="77"/>
    <x v="72"/>
    <x v="2"/>
    <x v="28"/>
    <x v="22"/>
    <x v="0"/>
    <x v="51"/>
    <x v="137"/>
    <x v="123"/>
    <x v="129"/>
    <x v="4"/>
    <x v="12"/>
    <x v="13"/>
    <x v="2"/>
    <x v="8"/>
    <x v="0"/>
    <x v="14"/>
    <x v="19"/>
    <x v="0"/>
    <x v="7"/>
    <x v="10"/>
    <x v="2"/>
    <x v="22"/>
    <x v="1"/>
    <x v="1"/>
    <x v="0"/>
    <x v="34"/>
    <x v="9"/>
  </r>
  <r>
    <x v="0"/>
    <x v="0"/>
    <x v="2"/>
    <x v="16"/>
    <x v="14"/>
    <x v="66"/>
    <x v="9"/>
    <x v="142"/>
    <x v="4"/>
    <x v="65"/>
    <x v="5"/>
    <x v="0"/>
    <x v="12"/>
    <x v="116"/>
    <x v="58"/>
    <x v="107"/>
    <x v="4"/>
    <x v="48"/>
    <x v="54"/>
    <x v="2"/>
    <x v="7"/>
    <x v="0"/>
    <x v="40"/>
    <x v="57"/>
    <x v="0"/>
    <x v="29"/>
    <x v="10"/>
    <x v="0"/>
    <x v="5"/>
    <x v="1"/>
    <x v="1"/>
    <x v="0"/>
    <x v="34"/>
    <x v="49"/>
  </r>
  <r>
    <x v="0"/>
    <x v="0"/>
    <x v="2"/>
    <x v="16"/>
    <x v="48"/>
    <x v="66"/>
    <x v="36"/>
    <x v="121"/>
    <x v="1"/>
    <x v="84"/>
    <x v="79"/>
    <x v="0"/>
    <x v="7"/>
    <x v="121"/>
    <x v="121"/>
    <x v="108"/>
    <x v="9"/>
    <x v="125"/>
    <x v="77"/>
    <x v="3"/>
    <x v="8"/>
    <x v="0"/>
    <x v="117"/>
    <x v="83"/>
    <x v="0"/>
    <x v="54"/>
    <x v="10"/>
    <x v="0"/>
    <x v="77"/>
    <x v="1"/>
    <x v="2"/>
    <x v="0"/>
    <x v="34"/>
    <x v="127"/>
  </r>
  <r>
    <x v="0"/>
    <x v="0"/>
    <x v="2"/>
    <x v="16"/>
    <x v="48"/>
    <x v="61"/>
    <x v="36"/>
    <x v="121"/>
    <x v="1"/>
    <x v="84"/>
    <x v="79"/>
    <x v="0"/>
    <x v="7"/>
    <x v="121"/>
    <x v="121"/>
    <x v="108"/>
    <x v="9"/>
    <x v="125"/>
    <x v="80"/>
    <x v="3"/>
    <x v="8"/>
    <x v="0"/>
    <x v="65"/>
    <x v="98"/>
    <x v="0"/>
    <x v="45"/>
    <x v="10"/>
    <x v="0"/>
    <x v="77"/>
    <x v="1"/>
    <x v="2"/>
    <x v="0"/>
    <x v="34"/>
    <x v="82"/>
  </r>
  <r>
    <x v="0"/>
    <x v="0"/>
    <x v="2"/>
    <x v="16"/>
    <x v="48"/>
    <x v="25"/>
    <x v="36"/>
    <x v="121"/>
    <x v="4"/>
    <x v="84"/>
    <x v="79"/>
    <x v="0"/>
    <x v="7"/>
    <x v="121"/>
    <x v="121"/>
    <x v="108"/>
    <x v="9"/>
    <x v="125"/>
    <x v="88"/>
    <x v="2"/>
    <x v="8"/>
    <x v="0"/>
    <x v="81"/>
    <x v="113"/>
    <x v="0"/>
    <x v="84"/>
    <x v="10"/>
    <x v="2"/>
    <x v="77"/>
    <x v="1"/>
    <x v="2"/>
    <x v="0"/>
    <x v="34"/>
    <x v="93"/>
  </r>
  <r>
    <x v="0"/>
    <x v="0"/>
    <x v="2"/>
    <x v="16"/>
    <x v="48"/>
    <x v="28"/>
    <x v="36"/>
    <x v="81"/>
    <x v="5"/>
    <x v="126"/>
    <x v="43"/>
    <x v="0"/>
    <x v="12"/>
    <x v="48"/>
    <x v="84"/>
    <x v="103"/>
    <x v="9"/>
    <x v="116"/>
    <x v="128"/>
    <x v="2"/>
    <x v="4"/>
    <x v="1"/>
    <x v="120"/>
    <x v="177"/>
    <x v="1"/>
    <x v="113"/>
    <x v="10"/>
    <x v="0"/>
    <x v="42"/>
    <x v="0"/>
    <x v="2"/>
    <x v="0"/>
    <x v="34"/>
    <x v="127"/>
  </r>
  <r>
    <x v="1"/>
    <x v="0"/>
    <x v="2"/>
    <x v="16"/>
    <x v="51"/>
    <x v="66"/>
    <x v="8"/>
    <x v="57"/>
    <x v="2"/>
    <x v="89"/>
    <x v="8"/>
    <x v="0"/>
    <x v="12"/>
    <x v="36"/>
    <x v="102"/>
    <x v="32"/>
    <x v="6"/>
    <x v="52"/>
    <x v="74"/>
    <x v="2"/>
    <x v="8"/>
    <x v="0"/>
    <x v="60"/>
    <x v="82"/>
    <x v="0"/>
    <x v="137"/>
    <x v="10"/>
    <x v="0"/>
    <x v="8"/>
    <x v="1"/>
    <x v="1"/>
    <x v="1"/>
    <x v="17"/>
    <x v="57"/>
  </r>
  <r>
    <x v="0"/>
    <x v="0"/>
    <x v="2"/>
    <x v="16"/>
    <x v="63"/>
    <x v="66"/>
    <x v="10"/>
    <x v="78"/>
    <x v="2"/>
    <x v="68"/>
    <x v="20"/>
    <x v="0"/>
    <x v="12"/>
    <x v="62"/>
    <x v="80"/>
    <x v="64"/>
    <x v="1"/>
    <x v="55"/>
    <x v="63"/>
    <x v="4"/>
    <x v="8"/>
    <x v="0"/>
    <x v="56"/>
    <x v="76"/>
    <x v="0"/>
    <x v="3"/>
    <x v="10"/>
    <x v="5"/>
    <x v="20"/>
    <x v="1"/>
    <x v="1"/>
    <x v="0"/>
    <x v="34"/>
    <x v="43"/>
  </r>
  <r>
    <x v="0"/>
    <x v="0"/>
    <x v="2"/>
    <x v="16"/>
    <x v="63"/>
    <x v="66"/>
    <x v="39"/>
    <x v="3"/>
    <x v="1"/>
    <x v="76"/>
    <x v="16"/>
    <x v="0"/>
    <x v="12"/>
    <x v="62"/>
    <x v="80"/>
    <x v="64"/>
    <x v="3"/>
    <x v="64"/>
    <x v="72"/>
    <x v="0"/>
    <x v="8"/>
    <x v="1"/>
    <x v="120"/>
    <x v="177"/>
    <x v="1"/>
    <x v="23"/>
    <x v="10"/>
    <x v="5"/>
    <x v="16"/>
    <x v="0"/>
    <x v="1"/>
    <x v="1"/>
    <x v="33"/>
    <x v="127"/>
  </r>
  <r>
    <x v="1"/>
    <x v="0"/>
    <x v="3"/>
    <x v="14"/>
    <x v="58"/>
    <x v="66"/>
    <x v="59"/>
    <x v="17"/>
    <x v="19"/>
    <x v="55"/>
    <x v="90"/>
    <x v="0"/>
    <x v="40"/>
    <x v="140"/>
    <x v="19"/>
    <x v="130"/>
    <x v="12"/>
    <x v="125"/>
    <x v="139"/>
    <x v="8"/>
    <x v="8"/>
    <x v="0"/>
    <x v="120"/>
    <x v="79"/>
    <x v="0"/>
    <x v="137"/>
    <x v="10"/>
    <x v="5"/>
    <x v="87"/>
    <x v="1"/>
    <x v="3"/>
    <x v="0"/>
    <x v="34"/>
    <x v="127"/>
  </r>
  <r>
    <x v="1"/>
    <x v="0"/>
    <x v="3"/>
    <x v="14"/>
    <x v="58"/>
    <x v="20"/>
    <x v="59"/>
    <x v="17"/>
    <x v="1"/>
    <x v="55"/>
    <x v="90"/>
    <x v="0"/>
    <x v="40"/>
    <x v="24"/>
    <x v="46"/>
    <x v="17"/>
    <x v="12"/>
    <x v="125"/>
    <x v="139"/>
    <x v="8"/>
    <x v="8"/>
    <x v="0"/>
    <x v="120"/>
    <x v="88"/>
    <x v="0"/>
    <x v="137"/>
    <x v="10"/>
    <x v="5"/>
    <x v="87"/>
    <x v="1"/>
    <x v="3"/>
    <x v="0"/>
    <x v="34"/>
    <x v="127"/>
  </r>
  <r>
    <x v="1"/>
    <x v="0"/>
    <x v="3"/>
    <x v="14"/>
    <x v="58"/>
    <x v="31"/>
    <x v="59"/>
    <x v="23"/>
    <x v="1"/>
    <x v="55"/>
    <x v="90"/>
    <x v="0"/>
    <x v="40"/>
    <x v="94"/>
    <x v="63"/>
    <x v="88"/>
    <x v="12"/>
    <x v="125"/>
    <x v="139"/>
    <x v="8"/>
    <x v="8"/>
    <x v="0"/>
    <x v="120"/>
    <x v="89"/>
    <x v="0"/>
    <x v="137"/>
    <x v="10"/>
    <x v="5"/>
    <x v="87"/>
    <x v="1"/>
    <x v="3"/>
    <x v="0"/>
    <x v="34"/>
    <x v="127"/>
  </r>
  <r>
    <x v="1"/>
    <x v="0"/>
    <x v="4"/>
    <x v="14"/>
    <x v="58"/>
    <x v="66"/>
    <x v="70"/>
    <x v="18"/>
    <x v="7"/>
    <x v="62"/>
    <x v="27"/>
    <x v="0"/>
    <x v="46"/>
    <x v="140"/>
    <x v="19"/>
    <x v="130"/>
    <x v="0"/>
    <x v="125"/>
    <x v="139"/>
    <x v="8"/>
    <x v="8"/>
    <x v="0"/>
    <x v="46"/>
    <x v="172"/>
    <x v="0"/>
    <x v="67"/>
    <x v="3"/>
    <x v="5"/>
    <x v="27"/>
    <x v="1"/>
    <x v="1"/>
    <x v="0"/>
    <x v="34"/>
    <x v="86"/>
  </r>
  <r>
    <x v="1"/>
    <x v="0"/>
    <x v="3"/>
    <x v="14"/>
    <x v="58"/>
    <x v="66"/>
    <x v="70"/>
    <x v="19"/>
    <x v="1"/>
    <x v="62"/>
    <x v="27"/>
    <x v="0"/>
    <x v="46"/>
    <x v="140"/>
    <x v="19"/>
    <x v="130"/>
    <x v="0"/>
    <x v="125"/>
    <x v="139"/>
    <x v="8"/>
    <x v="8"/>
    <x v="0"/>
    <x v="46"/>
    <x v="173"/>
    <x v="0"/>
    <x v="68"/>
    <x v="7"/>
    <x v="5"/>
    <x v="27"/>
    <x v="1"/>
    <x v="1"/>
    <x v="0"/>
    <x v="34"/>
    <x v="87"/>
  </r>
  <r>
    <x v="1"/>
    <x v="0"/>
    <x v="3"/>
    <x v="14"/>
    <x v="58"/>
    <x v="66"/>
    <x v="72"/>
    <x v="106"/>
    <x v="1"/>
    <x v="58"/>
    <x v="71"/>
    <x v="0"/>
    <x v="53"/>
    <x v="140"/>
    <x v="20"/>
    <x v="130"/>
    <x v="0"/>
    <x v="125"/>
    <x v="139"/>
    <x v="8"/>
    <x v="8"/>
    <x v="0"/>
    <x v="33"/>
    <x v="45"/>
    <x v="0"/>
    <x v="70"/>
    <x v="3"/>
    <x v="5"/>
    <x v="69"/>
    <x v="1"/>
    <x v="2"/>
    <x v="0"/>
    <x v="34"/>
    <x v="89"/>
  </r>
  <r>
    <x v="1"/>
    <x v="0"/>
    <x v="3"/>
    <x v="14"/>
    <x v="58"/>
    <x v="66"/>
    <x v="72"/>
    <x v="106"/>
    <x v="1"/>
    <x v="58"/>
    <x v="71"/>
    <x v="0"/>
    <x v="53"/>
    <x v="140"/>
    <x v="21"/>
    <x v="130"/>
    <x v="0"/>
    <x v="125"/>
    <x v="139"/>
    <x v="8"/>
    <x v="8"/>
    <x v="0"/>
    <x v="33"/>
    <x v="45"/>
    <x v="0"/>
    <x v="70"/>
    <x v="6"/>
    <x v="5"/>
    <x v="69"/>
    <x v="1"/>
    <x v="2"/>
    <x v="0"/>
    <x v="34"/>
    <x v="89"/>
  </r>
  <r>
    <x v="1"/>
    <x v="0"/>
    <x v="3"/>
    <x v="7"/>
    <x v="26"/>
    <x v="46"/>
    <x v="52"/>
    <x v="148"/>
    <x v="4"/>
    <x v="16"/>
    <x v="11"/>
    <x v="0"/>
    <x v="24"/>
    <x v="96"/>
    <x v="6"/>
    <x v="82"/>
    <x v="9"/>
    <x v="1"/>
    <x v="1"/>
    <x v="8"/>
    <x v="8"/>
    <x v="0"/>
    <x v="114"/>
    <x v="78"/>
    <x v="0"/>
    <x v="79"/>
    <x v="2"/>
    <x v="5"/>
    <x v="11"/>
    <x v="1"/>
    <x v="1"/>
    <x v="0"/>
    <x v="34"/>
    <x v="0"/>
  </r>
  <r>
    <x v="1"/>
    <x v="0"/>
    <x v="3"/>
    <x v="7"/>
    <x v="26"/>
    <x v="32"/>
    <x v="52"/>
    <x v="52"/>
    <x v="10"/>
    <x v="33"/>
    <x v="15"/>
    <x v="0"/>
    <x v="24"/>
    <x v="45"/>
    <x v="130"/>
    <x v="43"/>
    <x v="9"/>
    <x v="10"/>
    <x v="1"/>
    <x v="7"/>
    <x v="8"/>
    <x v="0"/>
    <x v="113"/>
    <x v="55"/>
    <x v="0"/>
    <x v="78"/>
    <x v="2"/>
    <x v="0"/>
    <x v="15"/>
    <x v="1"/>
    <x v="1"/>
    <x v="0"/>
    <x v="34"/>
    <x v="98"/>
  </r>
  <r>
    <x v="1"/>
    <x v="0"/>
    <x v="3"/>
    <x v="7"/>
    <x v="64"/>
    <x v="66"/>
    <x v="56"/>
    <x v="107"/>
    <x v="8"/>
    <x v="71"/>
    <x v="70"/>
    <x v="0"/>
    <x v="48"/>
    <x v="47"/>
    <x v="17"/>
    <x v="45"/>
    <x v="9"/>
    <x v="57"/>
    <x v="62"/>
    <x v="1"/>
    <x v="8"/>
    <x v="0"/>
    <x v="49"/>
    <x v="66"/>
    <x v="0"/>
    <x v="137"/>
    <x v="2"/>
    <x v="5"/>
    <x v="68"/>
    <x v="1"/>
    <x v="2"/>
    <x v="0"/>
    <x v="34"/>
    <x v="113"/>
  </r>
  <r>
    <x v="1"/>
    <x v="0"/>
    <x v="3"/>
    <x v="7"/>
    <x v="64"/>
    <x v="27"/>
    <x v="55"/>
    <x v="7"/>
    <x v="1"/>
    <x v="71"/>
    <x v="70"/>
    <x v="0"/>
    <x v="48"/>
    <x v="47"/>
    <x v="17"/>
    <x v="45"/>
    <x v="9"/>
    <x v="38"/>
    <x v="64"/>
    <x v="2"/>
    <x v="8"/>
    <x v="0"/>
    <x v="51"/>
    <x v="70"/>
    <x v="0"/>
    <x v="99"/>
    <x v="2"/>
    <x v="5"/>
    <x v="68"/>
    <x v="1"/>
    <x v="2"/>
    <x v="0"/>
    <x v="34"/>
    <x v="70"/>
  </r>
  <r>
    <x v="0"/>
    <x v="0"/>
    <x v="3"/>
    <x v="13"/>
    <x v="40"/>
    <x v="66"/>
    <x v="49"/>
    <x v="35"/>
    <x v="1"/>
    <x v="1"/>
    <x v="2"/>
    <x v="0"/>
    <x v="2"/>
    <x v="67"/>
    <x v="110"/>
    <x v="65"/>
    <x v="9"/>
    <x v="125"/>
    <x v="139"/>
    <x v="8"/>
    <x v="8"/>
    <x v="0"/>
    <x v="120"/>
    <x v="149"/>
    <x v="0"/>
    <x v="137"/>
    <x v="2"/>
    <x v="0"/>
    <x v="2"/>
    <x v="1"/>
    <x v="1"/>
    <x v="0"/>
    <x v="34"/>
    <x v="127"/>
  </r>
  <r>
    <x v="1"/>
    <x v="0"/>
    <x v="3"/>
    <x v="13"/>
    <x v="59"/>
    <x v="66"/>
    <x v="58"/>
    <x v="11"/>
    <x v="23"/>
    <x v="90"/>
    <x v="72"/>
    <x v="0"/>
    <x v="40"/>
    <x v="125"/>
    <x v="1"/>
    <x v="116"/>
    <x v="9"/>
    <x v="77"/>
    <x v="100"/>
    <x v="7"/>
    <x v="8"/>
    <x v="0"/>
    <x v="82"/>
    <x v="117"/>
    <x v="0"/>
    <x v="87"/>
    <x v="10"/>
    <x v="5"/>
    <x v="70"/>
    <x v="1"/>
    <x v="2"/>
    <x v="0"/>
    <x v="34"/>
    <x v="80"/>
  </r>
  <r>
    <x v="1"/>
    <x v="0"/>
    <x v="3"/>
    <x v="13"/>
    <x v="59"/>
    <x v="66"/>
    <x v="51"/>
    <x v="11"/>
    <x v="22"/>
    <x v="13"/>
    <x v="4"/>
    <x v="0"/>
    <x v="40"/>
    <x v="83"/>
    <x v="130"/>
    <x v="41"/>
    <x v="9"/>
    <x v="125"/>
    <x v="139"/>
    <x v="8"/>
    <x v="8"/>
    <x v="0"/>
    <x v="120"/>
    <x v="154"/>
    <x v="0"/>
    <x v="137"/>
    <x v="2"/>
    <x v="5"/>
    <x v="4"/>
    <x v="1"/>
    <x v="1"/>
    <x v="0"/>
    <x v="34"/>
    <x v="127"/>
  </r>
  <r>
    <x v="1"/>
    <x v="0"/>
    <x v="3"/>
    <x v="13"/>
    <x v="75"/>
    <x v="66"/>
    <x v="54"/>
    <x v="95"/>
    <x v="1"/>
    <x v="37"/>
    <x v="0"/>
    <x v="0"/>
    <x v="40"/>
    <x v="130"/>
    <x v="130"/>
    <x v="122"/>
    <x v="9"/>
    <x v="125"/>
    <x v="25"/>
    <x v="2"/>
    <x v="8"/>
    <x v="0"/>
    <x v="25"/>
    <x v="30"/>
    <x v="0"/>
    <x v="137"/>
    <x v="2"/>
    <x v="5"/>
    <x v="0"/>
    <x v="1"/>
    <x v="1"/>
    <x v="0"/>
    <x v="34"/>
    <x v="51"/>
  </r>
  <r>
    <x v="1"/>
    <x v="0"/>
    <x v="5"/>
    <x v="0"/>
    <x v="62"/>
    <x v="66"/>
    <x v="99"/>
    <x v="101"/>
    <x v="14"/>
    <x v="57"/>
    <x v="67"/>
    <x v="0"/>
    <x v="16"/>
    <x v="37"/>
    <x v="73"/>
    <x v="37"/>
    <x v="9"/>
    <x v="19"/>
    <x v="42"/>
    <x v="0"/>
    <x v="8"/>
    <x v="0"/>
    <x v="32"/>
    <x v="44"/>
    <x v="0"/>
    <x v="40"/>
    <x v="2"/>
    <x v="2"/>
    <x v="65"/>
    <x v="1"/>
    <x v="2"/>
    <x v="0"/>
    <x v="34"/>
    <x v="56"/>
  </r>
  <r>
    <x v="0"/>
    <x v="0"/>
    <x v="5"/>
    <x v="0"/>
    <x v="20"/>
    <x v="66"/>
    <x v="38"/>
    <x v="110"/>
    <x v="0"/>
    <x v="4"/>
    <x v="43"/>
    <x v="0"/>
    <x v="16"/>
    <x v="85"/>
    <x v="76"/>
    <x v="76"/>
    <x v="9"/>
    <x v="125"/>
    <x v="139"/>
    <x v="8"/>
    <x v="8"/>
    <x v="0"/>
    <x v="0"/>
    <x v="2"/>
    <x v="0"/>
    <x v="137"/>
    <x v="2"/>
    <x v="0"/>
    <x v="42"/>
    <x v="1"/>
    <x v="2"/>
    <x v="0"/>
    <x v="34"/>
    <x v="127"/>
  </r>
  <r>
    <x v="0"/>
    <x v="0"/>
    <x v="5"/>
    <x v="0"/>
    <x v="20"/>
    <x v="11"/>
    <x v="38"/>
    <x v="93"/>
    <x v="2"/>
    <x v="6"/>
    <x v="43"/>
    <x v="0"/>
    <x v="16"/>
    <x v="63"/>
    <x v="130"/>
    <x v="137"/>
    <x v="9"/>
    <x v="0"/>
    <x v="0"/>
    <x v="3"/>
    <x v="8"/>
    <x v="0"/>
    <x v="4"/>
    <x v="155"/>
    <x v="0"/>
    <x v="137"/>
    <x v="2"/>
    <x v="5"/>
    <x v="42"/>
    <x v="1"/>
    <x v="2"/>
    <x v="0"/>
    <x v="34"/>
    <x v="127"/>
  </r>
  <r>
    <x v="1"/>
    <x v="0"/>
    <x v="5"/>
    <x v="0"/>
    <x v="11"/>
    <x v="66"/>
    <x v="37"/>
    <x v="100"/>
    <x v="12"/>
    <x v="4"/>
    <x v="11"/>
    <x v="0"/>
    <x v="37"/>
    <x v="104"/>
    <x v="115"/>
    <x v="97"/>
    <x v="9"/>
    <x v="125"/>
    <x v="139"/>
    <x v="8"/>
    <x v="8"/>
    <x v="0"/>
    <x v="120"/>
    <x v="3"/>
    <x v="0"/>
    <x v="137"/>
    <x v="2"/>
    <x v="0"/>
    <x v="11"/>
    <x v="1"/>
    <x v="1"/>
    <x v="1"/>
    <x v="4"/>
    <x v="76"/>
  </r>
  <r>
    <x v="1"/>
    <x v="0"/>
    <x v="5"/>
    <x v="0"/>
    <x v="57"/>
    <x v="66"/>
    <x v="103"/>
    <x v="108"/>
    <x v="2"/>
    <x v="15"/>
    <x v="61"/>
    <x v="0"/>
    <x v="16"/>
    <x v="75"/>
    <x v="54"/>
    <x v="71"/>
    <x v="9"/>
    <x v="125"/>
    <x v="139"/>
    <x v="8"/>
    <x v="8"/>
    <x v="0"/>
    <x v="120"/>
    <x v="157"/>
    <x v="0"/>
    <x v="137"/>
    <x v="8"/>
    <x v="5"/>
    <x v="59"/>
    <x v="1"/>
    <x v="2"/>
    <x v="0"/>
    <x v="34"/>
    <x v="127"/>
  </r>
  <r>
    <x v="1"/>
    <x v="0"/>
    <x v="5"/>
    <x v="0"/>
    <x v="57"/>
    <x v="22"/>
    <x v="103"/>
    <x v="108"/>
    <x v="0"/>
    <x v="15"/>
    <x v="61"/>
    <x v="0"/>
    <x v="16"/>
    <x v="75"/>
    <x v="54"/>
    <x v="71"/>
    <x v="9"/>
    <x v="125"/>
    <x v="139"/>
    <x v="8"/>
    <x v="8"/>
    <x v="0"/>
    <x v="120"/>
    <x v="156"/>
    <x v="0"/>
    <x v="137"/>
    <x v="8"/>
    <x v="5"/>
    <x v="59"/>
    <x v="1"/>
    <x v="2"/>
    <x v="0"/>
    <x v="34"/>
    <x v="127"/>
  </r>
  <r>
    <x v="1"/>
    <x v="0"/>
    <x v="3"/>
    <x v="9"/>
    <x v="77"/>
    <x v="66"/>
    <x v="53"/>
    <x v="49"/>
    <x v="10"/>
    <x v="32"/>
    <x v="44"/>
    <x v="0"/>
    <x v="41"/>
    <x v="53"/>
    <x v="7"/>
    <x v="51"/>
    <x v="0"/>
    <x v="16"/>
    <x v="16"/>
    <x v="1"/>
    <x v="6"/>
    <x v="0"/>
    <x v="21"/>
    <x v="167"/>
    <x v="0"/>
    <x v="80"/>
    <x v="4"/>
    <x v="5"/>
    <x v="43"/>
    <x v="1"/>
    <x v="2"/>
    <x v="0"/>
    <x v="34"/>
    <x v="94"/>
  </r>
  <r>
    <x v="0"/>
    <x v="0"/>
    <x v="3"/>
    <x v="9"/>
    <x v="59"/>
    <x v="26"/>
    <x v="58"/>
    <x v="74"/>
    <x v="1"/>
    <x v="90"/>
    <x v="72"/>
    <x v="0"/>
    <x v="41"/>
    <x v="19"/>
    <x v="111"/>
    <x v="17"/>
    <x v="9"/>
    <x v="125"/>
    <x v="139"/>
    <x v="0"/>
    <x v="8"/>
    <x v="0"/>
    <x v="85"/>
    <x v="121"/>
    <x v="0"/>
    <x v="63"/>
    <x v="4"/>
    <x v="5"/>
    <x v="70"/>
    <x v="1"/>
    <x v="2"/>
    <x v="0"/>
    <x v="34"/>
    <x v="104"/>
  </r>
  <r>
    <x v="0"/>
    <x v="0"/>
    <x v="3"/>
    <x v="16"/>
    <x v="7"/>
    <x v="66"/>
    <x v="16"/>
    <x v="130"/>
    <x v="1"/>
    <x v="90"/>
    <x v="37"/>
    <x v="0"/>
    <x v="56"/>
    <x v="131"/>
    <x v="8"/>
    <x v="123"/>
    <x v="9"/>
    <x v="125"/>
    <x v="89"/>
    <x v="6"/>
    <x v="8"/>
    <x v="0"/>
    <x v="70"/>
    <x v="102"/>
    <x v="0"/>
    <x v="93"/>
    <x v="4"/>
    <x v="1"/>
    <x v="37"/>
    <x v="1"/>
    <x v="0"/>
    <x v="0"/>
    <x v="34"/>
    <x v="77"/>
  </r>
  <r>
    <x v="0"/>
    <x v="0"/>
    <x v="3"/>
    <x v="16"/>
    <x v="72"/>
    <x v="66"/>
    <x v="20"/>
    <x v="64"/>
    <x v="4"/>
    <x v="95"/>
    <x v="42"/>
    <x v="0"/>
    <x v="23"/>
    <x v="40"/>
    <x v="37"/>
    <x v="40"/>
    <x v="9"/>
    <x v="80"/>
    <x v="90"/>
    <x v="0"/>
    <x v="8"/>
    <x v="0"/>
    <x v="68"/>
    <x v="100"/>
    <x v="0"/>
    <x v="96"/>
    <x v="4"/>
    <x v="2"/>
    <x v="41"/>
    <x v="1"/>
    <x v="2"/>
    <x v="0"/>
    <x v="34"/>
    <x v="92"/>
  </r>
  <r>
    <x v="1"/>
    <x v="0"/>
    <x v="5"/>
    <x v="0"/>
    <x v="11"/>
    <x v="66"/>
    <x v="107"/>
    <x v="16"/>
    <x v="0"/>
    <x v="31"/>
    <x v="43"/>
    <x v="0"/>
    <x v="16"/>
    <x v="57"/>
    <x v="23"/>
    <x v="57"/>
    <x v="9"/>
    <x v="16"/>
    <x v="16"/>
    <x v="1"/>
    <x v="8"/>
    <x v="0"/>
    <x v="19"/>
    <x v="24"/>
    <x v="0"/>
    <x v="73"/>
    <x v="2"/>
    <x v="5"/>
    <x v="42"/>
    <x v="1"/>
    <x v="2"/>
    <x v="0"/>
    <x v="34"/>
    <x v="95"/>
  </r>
  <r>
    <x v="0"/>
    <x v="0"/>
    <x v="5"/>
    <x v="0"/>
    <x v="81"/>
    <x v="66"/>
    <x v="108"/>
    <x v="131"/>
    <x v="1"/>
    <x v="30"/>
    <x v="36"/>
    <x v="0"/>
    <x v="16"/>
    <x v="8"/>
    <x v="66"/>
    <x v="8"/>
    <x v="0"/>
    <x v="18"/>
    <x v="17"/>
    <x v="0"/>
    <x v="8"/>
    <x v="0"/>
    <x v="16"/>
    <x v="20"/>
    <x v="0"/>
    <x v="75"/>
    <x v="2"/>
    <x v="0"/>
    <x v="36"/>
    <x v="1"/>
    <x v="0"/>
    <x v="0"/>
    <x v="34"/>
    <x v="96"/>
  </r>
  <r>
    <x v="0"/>
    <x v="0"/>
    <x v="5"/>
    <x v="0"/>
    <x v="81"/>
    <x v="4"/>
    <x v="108"/>
    <x v="131"/>
    <x v="4"/>
    <x v="130"/>
    <x v="40"/>
    <x v="0"/>
    <x v="17"/>
    <x v="111"/>
    <x v="27"/>
    <x v="110"/>
    <x v="0"/>
    <x v="17"/>
    <x v="17"/>
    <x v="1"/>
    <x v="8"/>
    <x v="0"/>
    <x v="17"/>
    <x v="22"/>
    <x v="0"/>
    <x v="33"/>
    <x v="2"/>
    <x v="5"/>
    <x v="39"/>
    <x v="1"/>
    <x v="2"/>
    <x v="0"/>
    <x v="34"/>
    <x v="97"/>
  </r>
  <r>
    <x v="0"/>
    <x v="0"/>
    <x v="5"/>
    <x v="15"/>
    <x v="80"/>
    <x v="66"/>
    <x v="109"/>
    <x v="61"/>
    <x v="2"/>
    <x v="35"/>
    <x v="49"/>
    <x v="0"/>
    <x v="16"/>
    <x v="132"/>
    <x v="87"/>
    <x v="124"/>
    <x v="0"/>
    <x v="23"/>
    <x v="23"/>
    <x v="1"/>
    <x v="8"/>
    <x v="0"/>
    <x v="24"/>
    <x v="27"/>
    <x v="0"/>
    <x v="74"/>
    <x v="10"/>
    <x v="5"/>
    <x v="48"/>
    <x v="1"/>
    <x v="2"/>
    <x v="0"/>
    <x v="34"/>
    <x v="10"/>
  </r>
  <r>
    <x v="0"/>
    <x v="0"/>
    <x v="5"/>
    <x v="15"/>
    <x v="80"/>
    <x v="66"/>
    <x v="109"/>
    <x v="61"/>
    <x v="2"/>
    <x v="35"/>
    <x v="49"/>
    <x v="0"/>
    <x v="16"/>
    <x v="132"/>
    <x v="87"/>
    <x v="124"/>
    <x v="0"/>
    <x v="23"/>
    <x v="23"/>
    <x v="1"/>
    <x v="8"/>
    <x v="0"/>
    <x v="120"/>
    <x v="27"/>
    <x v="0"/>
    <x v="112"/>
    <x v="10"/>
    <x v="5"/>
    <x v="48"/>
    <x v="1"/>
    <x v="2"/>
    <x v="0"/>
    <x v="34"/>
    <x v="127"/>
  </r>
  <r>
    <x v="0"/>
    <x v="0"/>
    <x v="5"/>
    <x v="15"/>
    <x v="31"/>
    <x v="66"/>
    <x v="19"/>
    <x v="21"/>
    <x v="8"/>
    <x v="99"/>
    <x v="18"/>
    <x v="0"/>
    <x v="17"/>
    <x v="20"/>
    <x v="74"/>
    <x v="18"/>
    <x v="9"/>
    <x v="23"/>
    <x v="93"/>
    <x v="0"/>
    <x v="8"/>
    <x v="0"/>
    <x v="73"/>
    <x v="106"/>
    <x v="0"/>
    <x v="86"/>
    <x v="10"/>
    <x v="0"/>
    <x v="18"/>
    <x v="1"/>
    <x v="1"/>
    <x v="1"/>
    <x v="24"/>
    <x v="79"/>
  </r>
  <r>
    <x v="0"/>
    <x v="0"/>
    <x v="2"/>
    <x v="6"/>
    <x v="8"/>
    <x v="66"/>
    <x v="5"/>
    <x v="24"/>
    <x v="0"/>
    <x v="47"/>
    <x v="3"/>
    <x v="0"/>
    <x v="19"/>
    <x v="107"/>
    <x v="91"/>
    <x v="101"/>
    <x v="4"/>
    <x v="36"/>
    <x v="39"/>
    <x v="0"/>
    <x v="8"/>
    <x v="0"/>
    <x v="120"/>
    <x v="0"/>
    <x v="0"/>
    <x v="94"/>
    <x v="2"/>
    <x v="5"/>
    <x v="3"/>
    <x v="1"/>
    <x v="1"/>
    <x v="0"/>
    <x v="34"/>
    <x v="107"/>
  </r>
  <r>
    <x v="0"/>
    <x v="0"/>
    <x v="2"/>
    <x v="6"/>
    <x v="53"/>
    <x v="66"/>
    <x v="89"/>
    <x v="0"/>
    <x v="6"/>
    <x v="54"/>
    <x v="40"/>
    <x v="0"/>
    <x v="56"/>
    <x v="60"/>
    <x v="130"/>
    <x v="63"/>
    <x v="4"/>
    <x v="39"/>
    <x v="43"/>
    <x v="2"/>
    <x v="8"/>
    <x v="0"/>
    <x v="34"/>
    <x v="46"/>
    <x v="0"/>
    <x v="92"/>
    <x v="12"/>
    <x v="5"/>
    <x v="39"/>
    <x v="1"/>
    <x v="2"/>
    <x v="0"/>
    <x v="34"/>
    <x v="105"/>
  </r>
  <r>
    <x v="0"/>
    <x v="0"/>
    <x v="2"/>
    <x v="11"/>
    <x v="32"/>
    <x v="24"/>
    <x v="7"/>
    <x v="54"/>
    <x v="1"/>
    <x v="59"/>
    <x v="1"/>
    <x v="0"/>
    <x v="48"/>
    <x v="22"/>
    <x v="33"/>
    <x v="13"/>
    <x v="8"/>
    <x v="119"/>
    <x v="131"/>
    <x v="0"/>
    <x v="8"/>
    <x v="0"/>
    <x v="36"/>
    <x v="49"/>
    <x v="0"/>
    <x v="77"/>
    <x v="4"/>
    <x v="5"/>
    <x v="1"/>
    <x v="1"/>
    <x v="1"/>
    <x v="0"/>
    <x v="34"/>
    <x v="127"/>
  </r>
  <r>
    <x v="0"/>
    <x v="0"/>
    <x v="2"/>
    <x v="6"/>
    <x v="70"/>
    <x v="66"/>
    <x v="11"/>
    <x v="96"/>
    <x v="1"/>
    <x v="128"/>
    <x v="88"/>
    <x v="0"/>
    <x v="22"/>
    <x v="26"/>
    <x v="49"/>
    <x v="56"/>
    <x v="8"/>
    <x v="43"/>
    <x v="134"/>
    <x v="1"/>
    <x v="8"/>
    <x v="1"/>
    <x v="120"/>
    <x v="177"/>
    <x v="1"/>
    <x v="60"/>
    <x v="12"/>
    <x v="7"/>
    <x v="87"/>
    <x v="0"/>
    <x v="3"/>
    <x v="0"/>
    <x v="34"/>
    <x v="127"/>
  </r>
  <r>
    <x v="0"/>
    <x v="0"/>
    <x v="1"/>
    <x v="16"/>
    <x v="38"/>
    <x v="66"/>
    <x v="91"/>
    <x v="73"/>
    <x v="5"/>
    <x v="86"/>
    <x v="9"/>
    <x v="0"/>
    <x v="52"/>
    <x v="117"/>
    <x v="129"/>
    <x v="118"/>
    <x v="6"/>
    <x v="63"/>
    <x v="73"/>
    <x v="3"/>
    <x v="8"/>
    <x v="0"/>
    <x v="58"/>
    <x v="80"/>
    <x v="0"/>
    <x v="131"/>
    <x v="4"/>
    <x v="0"/>
    <x v="9"/>
    <x v="1"/>
    <x v="1"/>
    <x v="1"/>
    <x v="3"/>
    <x v="13"/>
  </r>
  <r>
    <x v="1"/>
    <x v="0"/>
    <x v="2"/>
    <x v="6"/>
    <x v="13"/>
    <x v="44"/>
    <x v="79"/>
    <x v="56"/>
    <x v="16"/>
    <x v="87"/>
    <x v="25"/>
    <x v="0"/>
    <x v="12"/>
    <x v="7"/>
    <x v="59"/>
    <x v="4"/>
    <x v="10"/>
    <x v="125"/>
    <x v="78"/>
    <x v="7"/>
    <x v="8"/>
    <x v="0"/>
    <x v="111"/>
    <x v="90"/>
    <x v="0"/>
    <x v="91"/>
    <x v="4"/>
    <x v="4"/>
    <x v="25"/>
    <x v="1"/>
    <x v="1"/>
    <x v="1"/>
    <x v="20"/>
    <x v="102"/>
  </r>
  <r>
    <x v="0"/>
    <x v="0"/>
    <x v="2"/>
    <x v="6"/>
    <x v="13"/>
    <x v="49"/>
    <x v="79"/>
    <x v="56"/>
    <x v="1"/>
    <x v="87"/>
    <x v="25"/>
    <x v="0"/>
    <x v="12"/>
    <x v="127"/>
    <x v="48"/>
    <x v="115"/>
    <x v="10"/>
    <x v="125"/>
    <x v="78"/>
    <x v="1"/>
    <x v="8"/>
    <x v="0"/>
    <x v="87"/>
    <x v="95"/>
    <x v="0"/>
    <x v="71"/>
    <x v="4"/>
    <x v="4"/>
    <x v="25"/>
    <x v="1"/>
    <x v="1"/>
    <x v="1"/>
    <x v="21"/>
    <x v="90"/>
  </r>
  <r>
    <x v="0"/>
    <x v="0"/>
    <x v="2"/>
    <x v="6"/>
    <x v="13"/>
    <x v="56"/>
    <x v="79"/>
    <x v="56"/>
    <x v="0"/>
    <x v="92"/>
    <x v="25"/>
    <x v="0"/>
    <x v="12"/>
    <x v="108"/>
    <x v="39"/>
    <x v="99"/>
    <x v="10"/>
    <x v="125"/>
    <x v="78"/>
    <x v="0"/>
    <x v="8"/>
    <x v="0"/>
    <x v="63"/>
    <x v="94"/>
    <x v="0"/>
    <x v="72"/>
    <x v="4"/>
    <x v="4"/>
    <x v="25"/>
    <x v="1"/>
    <x v="1"/>
    <x v="1"/>
    <x v="22"/>
    <x v="106"/>
  </r>
  <r>
    <x v="1"/>
    <x v="0"/>
    <x v="5"/>
    <x v="15"/>
    <x v="11"/>
    <x v="66"/>
    <x v="100"/>
    <x v="100"/>
    <x v="12"/>
    <x v="100"/>
    <x v="25"/>
    <x v="0"/>
    <x v="37"/>
    <x v="58"/>
    <x v="23"/>
    <x v="57"/>
    <x v="10"/>
    <x v="82"/>
    <x v="94"/>
    <x v="1"/>
    <x v="8"/>
    <x v="0"/>
    <x v="72"/>
    <x v="105"/>
    <x v="0"/>
    <x v="85"/>
    <x v="2"/>
    <x v="0"/>
    <x v="25"/>
    <x v="1"/>
    <x v="1"/>
    <x v="1"/>
    <x v="23"/>
    <x v="78"/>
  </r>
  <r>
    <x v="1"/>
    <x v="0"/>
    <x v="0"/>
    <x v="1"/>
    <x v="52"/>
    <x v="66"/>
    <x v="1"/>
    <x v="126"/>
    <x v="3"/>
    <x v="74"/>
    <x v="60"/>
    <x v="0"/>
    <x v="8"/>
    <x v="99"/>
    <x v="11"/>
    <x v="92"/>
    <x v="11"/>
    <x v="60"/>
    <x v="68"/>
    <x v="2"/>
    <x v="8"/>
    <x v="0"/>
    <x v="56"/>
    <x v="75"/>
    <x v="0"/>
    <x v="137"/>
    <x v="4"/>
    <x v="2"/>
    <x v="58"/>
    <x v="1"/>
    <x v="2"/>
    <x v="0"/>
    <x v="34"/>
    <x v="127"/>
  </r>
  <r>
    <x v="1"/>
    <x v="0"/>
    <x v="0"/>
    <x v="1"/>
    <x v="71"/>
    <x v="66"/>
    <x v="45"/>
    <x v="37"/>
    <x v="8"/>
    <x v="83"/>
    <x v="63"/>
    <x v="0"/>
    <x v="56"/>
    <x v="92"/>
    <x v="106"/>
    <x v="91"/>
    <x v="11"/>
    <x v="32"/>
    <x v="34"/>
    <x v="2"/>
    <x v="8"/>
    <x v="0"/>
    <x v="54"/>
    <x v="72"/>
    <x v="0"/>
    <x v="62"/>
    <x v="12"/>
    <x v="0"/>
    <x v="61"/>
    <x v="1"/>
    <x v="2"/>
    <x v="0"/>
    <x v="34"/>
    <x v="127"/>
  </r>
  <r>
    <x v="1"/>
    <x v="0"/>
    <x v="3"/>
    <x v="7"/>
    <x v="26"/>
    <x v="66"/>
    <x v="57"/>
    <x v="86"/>
    <x v="21"/>
    <x v="103"/>
    <x v="74"/>
    <x v="0"/>
    <x v="4"/>
    <x v="59"/>
    <x v="41"/>
    <x v="59"/>
    <x v="9"/>
    <x v="85"/>
    <x v="100"/>
    <x v="2"/>
    <x v="8"/>
    <x v="0"/>
    <x v="76"/>
    <x v="109"/>
    <x v="0"/>
    <x v="137"/>
    <x v="2"/>
    <x v="4"/>
    <x v="72"/>
    <x v="1"/>
    <x v="2"/>
    <x v="0"/>
    <x v="34"/>
    <x v="127"/>
  </r>
  <r>
    <x v="1"/>
    <x v="0"/>
    <x v="3"/>
    <x v="7"/>
    <x v="26"/>
    <x v="59"/>
    <x v="57"/>
    <x v="86"/>
    <x v="3"/>
    <x v="103"/>
    <x v="74"/>
    <x v="0"/>
    <x v="4"/>
    <x v="96"/>
    <x v="6"/>
    <x v="82"/>
    <x v="9"/>
    <x v="87"/>
    <x v="96"/>
    <x v="1"/>
    <x v="8"/>
    <x v="0"/>
    <x v="79"/>
    <x v="112"/>
    <x v="0"/>
    <x v="137"/>
    <x v="4"/>
    <x v="4"/>
    <x v="72"/>
    <x v="1"/>
    <x v="2"/>
    <x v="0"/>
    <x v="34"/>
    <x v="127"/>
  </r>
  <r>
    <x v="0"/>
    <x v="0"/>
    <x v="3"/>
    <x v="13"/>
    <x v="36"/>
    <x v="66"/>
    <x v="26"/>
    <x v="153"/>
    <x v="14"/>
    <x v="121"/>
    <x v="35"/>
    <x v="0"/>
    <x v="40"/>
    <x v="34"/>
    <x v="4"/>
    <x v="35"/>
    <x v="9"/>
    <x v="101"/>
    <x v="112"/>
    <x v="3"/>
    <x v="8"/>
    <x v="0"/>
    <x v="99"/>
    <x v="133"/>
    <x v="0"/>
    <x v="81"/>
    <x v="4"/>
    <x v="4"/>
    <x v="35"/>
    <x v="1"/>
    <x v="0"/>
    <x v="1"/>
    <x v="30"/>
    <x v="81"/>
  </r>
  <r>
    <x v="1"/>
    <x v="0"/>
    <x v="3"/>
    <x v="13"/>
    <x v="75"/>
    <x v="66"/>
    <x v="60"/>
    <x v="153"/>
    <x v="3"/>
    <x v="113"/>
    <x v="68"/>
    <x v="0"/>
    <x v="40"/>
    <x v="30"/>
    <x v="22"/>
    <x v="31"/>
    <x v="9"/>
    <x v="106"/>
    <x v="139"/>
    <x v="3"/>
    <x v="8"/>
    <x v="0"/>
    <x v="98"/>
    <x v="132"/>
    <x v="0"/>
    <x v="89"/>
    <x v="4"/>
    <x v="5"/>
    <x v="66"/>
    <x v="1"/>
    <x v="2"/>
    <x v="0"/>
    <x v="34"/>
    <x v="100"/>
  </r>
  <r>
    <x v="0"/>
    <x v="0"/>
    <x v="3"/>
    <x v="13"/>
    <x v="36"/>
    <x v="18"/>
    <x v="26"/>
    <x v="153"/>
    <x v="0"/>
    <x v="123"/>
    <x v="29"/>
    <x v="0"/>
    <x v="40"/>
    <x v="34"/>
    <x v="4"/>
    <x v="35"/>
    <x v="9"/>
    <x v="107"/>
    <x v="120"/>
    <x v="3"/>
    <x v="8"/>
    <x v="0"/>
    <x v="102"/>
    <x v="135"/>
    <x v="0"/>
    <x v="65"/>
    <x v="4"/>
    <x v="4"/>
    <x v="29"/>
    <x v="1"/>
    <x v="1"/>
    <x v="1"/>
    <x v="30"/>
    <x v="84"/>
  </r>
  <r>
    <x v="0"/>
    <x v="0"/>
    <x v="2"/>
    <x v="6"/>
    <x v="49"/>
    <x v="66"/>
    <x v="30"/>
    <x v="10"/>
    <x v="0"/>
    <x v="123"/>
    <x v="26"/>
    <x v="0"/>
    <x v="11"/>
    <x v="54"/>
    <x v="29"/>
    <x v="53"/>
    <x v="9"/>
    <x v="104"/>
    <x v="126"/>
    <x v="3"/>
    <x v="8"/>
    <x v="0"/>
    <x v="101"/>
    <x v="134"/>
    <x v="0"/>
    <x v="64"/>
    <x v="4"/>
    <x v="4"/>
    <x v="26"/>
    <x v="1"/>
    <x v="1"/>
    <x v="1"/>
    <x v="27"/>
    <x v="83"/>
  </r>
  <r>
    <x v="1"/>
    <x v="0"/>
    <x v="5"/>
    <x v="15"/>
    <x v="11"/>
    <x v="66"/>
    <x v="101"/>
    <x v="100"/>
    <x v="13"/>
    <x v="126"/>
    <x v="84"/>
    <x v="0"/>
    <x v="16"/>
    <x v="58"/>
    <x v="23"/>
    <x v="57"/>
    <x v="9"/>
    <x v="112"/>
    <x v="123"/>
    <x v="2"/>
    <x v="8"/>
    <x v="0"/>
    <x v="105"/>
    <x v="138"/>
    <x v="0"/>
    <x v="66"/>
    <x v="2"/>
    <x v="0"/>
    <x v="82"/>
    <x v="1"/>
    <x v="2"/>
    <x v="0"/>
    <x v="34"/>
    <x v="85"/>
  </r>
  <r>
    <x v="0"/>
    <x v="0"/>
    <x v="8"/>
    <x v="12"/>
    <x v="74"/>
    <x v="66"/>
    <x v="62"/>
    <x v="153"/>
    <x v="25"/>
    <x v="131"/>
    <x v="91"/>
    <x v="1"/>
    <x v="56"/>
    <x v="27"/>
    <x v="112"/>
    <x v="29"/>
    <x v="3"/>
    <x v="125"/>
    <x v="139"/>
    <x v="8"/>
    <x v="9"/>
    <x v="1"/>
    <x v="120"/>
    <x v="177"/>
    <x v="1"/>
    <x v="125"/>
    <x v="12"/>
    <x v="7"/>
    <x v="88"/>
    <x v="0"/>
    <x v="1"/>
    <x v="0"/>
    <x v="34"/>
    <x v="127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blaDinámica6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15:C17" firstHeaderRow="1" firstDataRow="2" firstDataCol="0" rowPageCount="5" colPageCount="1"/>
  <pivotFields count="34">
    <pivotField axis="axisPage" compact="0" showAll="0">
      <items count="4">
        <item x="0"/>
        <item h="1" x="1"/>
        <item h="1" x="2"/>
        <item t="default"/>
      </items>
    </pivotField>
    <pivotField compact="0" showAll="0"/>
    <pivotField compact="0" showAll="0"/>
    <pivotField compact="0" showAll="0"/>
    <pivotField dataField="1" compact="0" showAll="0"/>
    <pivotField axis="axisPage" dataField="1" compact="0" showAll="0">
      <items count="68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x="66"/>
        <item t="default"/>
      </items>
    </pivotField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Page" compact="0" showAll="0">
      <items count="4">
        <item x="0"/>
        <item x="1"/>
        <item h="1" x="2"/>
        <item t="default"/>
      </items>
    </pivotField>
    <pivotField axis="axisPage" compact="0" showAll="0">
      <items count="6">
        <item x="0"/>
        <item x="1"/>
        <item x="2"/>
        <item x="4"/>
        <item x="3"/>
        <item t="default"/>
      </items>
    </pivotField>
    <pivotField axis="axisPage" compact="0" showAll="0">
      <items count="4">
        <item h="1" x="0"/>
        <item x="1"/>
        <item h="1" x="2"/>
        <item t="default"/>
      </items>
    </pivotField>
    <pivotField compact="0" showAll="0"/>
    <pivotField compact="0" showAll="0"/>
  </pivotFields>
  <colFields count="1">
    <field x="-2"/>
  </colFields>
  <pageFields count="5">
    <pageField fld="0" hier="-1"/>
    <pageField fld="29" hier="-1"/>
    <pageField fld="5" hier="-1"/>
    <pageField fld="30" hier="-1"/>
    <pageField fld="31" hier="-1"/>
  </pageFields>
  <dataFields count="3">
    <dataField name="Cuenta de Nombre de Empresa con Contrato Principal " fld="4" subtotal="count" numFmtId="164"/>
    <dataField name="Cuenta de ESED Subcontrato u OS" fld="5" subtotal="count" numFmtId="164"/>
    <dataField name="Suma de Dotación" fld="8" subtotal="sum" numFmtId="171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Dinámica5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5:B7" firstHeaderRow="1" firstDataRow="2" firstDataCol="0" rowPageCount="3" colPageCount="1"/>
  <pivotFields count="34">
    <pivotField axis="axisPage" compact="0" showAll="0">
      <items count="4">
        <item x="0"/>
        <item h="1" x="1"/>
        <item h="1" x="2"/>
        <item t="default"/>
      </items>
    </pivotField>
    <pivotField compact="0" showAll="0"/>
    <pivotField compact="0" showAll="0"/>
    <pivotField compact="0" showAll="0"/>
    <pivotField compact="0" showAll="0"/>
    <pivotField axis="axisPage" dataField="1" compact="0" showAll="0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h="1" x="66"/>
        <item t="default"/>
      </items>
    </pivotField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Page" compact="0" showAll="0">
      <items count="4">
        <item x="0"/>
        <item h="1" x="1"/>
        <item h="1" x="2"/>
        <item t="default"/>
      </items>
    </pivotField>
    <pivotField compact="0" showAll="0"/>
    <pivotField compact="0" showAll="0"/>
    <pivotField compact="0" showAll="0"/>
    <pivotField compact="0" showAll="0"/>
  </pivotFields>
  <colFields count="1">
    <field x="-2"/>
  </colFields>
  <pageFields count="3">
    <pageField fld="5" hier="-1"/>
    <pageField fld="0" hier="-1"/>
    <pageField fld="29" hier="-1"/>
  </pageFields>
  <dataFields count="2">
    <dataField name="Cuenta de ESED Subcontrato u OS" fld="5" subtotal="count" numFmtId="164"/>
    <dataField name="Suma de Dotación" fld="8" subtotal="sum" numFmtId="171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Dinámica8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G15:I17" firstHeaderRow="1" firstDataRow="2" firstDataCol="0" rowPageCount="5" colPageCount="1"/>
  <pivotFields count="34">
    <pivotField axis="axisPage" compact="0" showAll="0">
      <items count="4">
        <item x="0"/>
        <item h="1" x="1"/>
        <item h="1" x="2"/>
        <item t="default"/>
      </items>
    </pivotField>
    <pivotField compact="0" showAll="0"/>
    <pivotField compact="0" showAll="0"/>
    <pivotField compact="0" showAll="0"/>
    <pivotField dataField="1" compact="0" showAll="0"/>
    <pivotField axis="axisPage" dataField="1" compact="0" showAll="0">
      <items count="68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x="66"/>
        <item t="default"/>
      </items>
    </pivotField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Page" compact="0" showAll="0">
      <items count="4">
        <item h="1" x="0"/>
        <item x="1"/>
        <item h="1" x="2"/>
        <item t="default"/>
      </items>
    </pivotField>
    <pivotField axis="axisPage" compact="0" showAll="0">
      <items count="6">
        <item h="1" x="0"/>
        <item x="1"/>
        <item h="1" x="2"/>
        <item h="1" x="4"/>
        <item x="3"/>
        <item t="default"/>
      </items>
    </pivotField>
    <pivotField axis="axisPage" compact="0" showAll="0">
      <items count="4">
        <item x="0"/>
        <item h="1" x="1"/>
        <item h="1" x="2"/>
        <item t="default"/>
      </items>
    </pivotField>
    <pivotField compact="0" showAll="0"/>
    <pivotField compact="0" showAll="0"/>
  </pivotFields>
  <colFields count="1">
    <field x="-2"/>
  </colFields>
  <pageFields count="5">
    <pageField fld="0" hier="-1"/>
    <pageField fld="29" hier="-1"/>
    <pageField fld="5" hier="-1"/>
    <pageField fld="30" hier="-1"/>
    <pageField fld="31" hier="-1"/>
  </pageFields>
  <dataFields count="3">
    <dataField name="Cuenta de Nombre de Empresa con Contrato Principal " fld="4" subtotal="count" numFmtId="164"/>
    <dataField name="Cuenta de ESED Subcontrato u OS" fld="5" subtotal="count" numFmtId="164"/>
    <dataField name="Suma de Dotación" fld="8" subtotal="sum" numFmtId="171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aDinámica7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25:C27" firstHeaderRow="1" firstDataRow="2" firstDataCol="0" rowPageCount="5" colPageCount="1"/>
  <pivotFields count="34">
    <pivotField axis="axisPage" compact="0" showAll="0">
      <items count="4">
        <item x="0"/>
        <item h="1" x="1"/>
        <item h="1" x="2"/>
        <item t="default"/>
      </items>
    </pivotField>
    <pivotField compact="0" showAll="0"/>
    <pivotField compact="0" showAll="0"/>
    <pivotField compact="0" showAll="0"/>
    <pivotField dataField="1" compact="0" showAll="0"/>
    <pivotField axis="axisPage" dataField="1" compact="0" showAll="0">
      <items count="68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x="66"/>
        <item t="default"/>
      </items>
    </pivotField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Page" compact="0" showAll="0">
      <items count="4">
        <item h="1" x="0"/>
        <item x="1"/>
        <item h="1" x="2"/>
        <item t="default"/>
      </items>
    </pivotField>
    <pivotField axis="axisPage" compact="0" showAll="0">
      <items count="6">
        <item x="0"/>
        <item h="1" x="1"/>
        <item x="2"/>
        <item h="1" x="4"/>
        <item x="3"/>
        <item t="default"/>
      </items>
    </pivotField>
    <pivotField axis="axisPage" compact="0" showAll="0">
      <items count="4">
        <item x="0"/>
        <item h="1" x="1"/>
        <item h="1" x="2"/>
        <item t="default"/>
      </items>
    </pivotField>
    <pivotField compact="0" showAll="0"/>
    <pivotField compact="0" showAll="0"/>
  </pivotFields>
  <colFields count="1">
    <field x="-2"/>
  </colFields>
  <pageFields count="5">
    <pageField fld="0" hier="-1"/>
    <pageField fld="29" hier="-1"/>
    <pageField fld="5" hier="-1"/>
    <pageField fld="30" hier="-1"/>
    <pageField fld="31" hier="-1"/>
  </pageFields>
  <dataFields count="3">
    <dataField name="Cuenta de Nombre de Empresa con Contrato Principal " fld="4" subtotal="count" numFmtId="164"/>
    <dataField name="Cuenta de ESED Subcontrato u OS" fld="5" subtotal="count" numFmtId="164"/>
    <dataField name="Suma de Dotación" fld="8" subtotal="sum" numFmtId="171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viviana.acuna@emfe.cl" TargetMode="External"/><Relationship Id="rId3" Type="http://schemas.openxmlformats.org/officeDocument/2006/relationships/hyperlink" Target="mailto:ronnyartigasgaete@gmail.com" TargetMode="External"/><Relationship Id="rId4" Type="http://schemas.openxmlformats.org/officeDocument/2006/relationships/hyperlink" Target="mailto:max.molina@ferrovial.cl" TargetMode="External"/><Relationship Id="rId5" Type="http://schemas.openxmlformats.org/officeDocument/2006/relationships/hyperlink" Target="mailto:jcatalane@sitrans.cl" TargetMode="External"/><Relationship Id="rId6" Type="http://schemas.openxmlformats.org/officeDocument/2006/relationships/hyperlink" Target="mailto:jcatalane@sitrans.cl" TargetMode="External"/><Relationship Id="rId7" Type="http://schemas.openxmlformats.org/officeDocument/2006/relationships/hyperlink" Target="mailto:ronnyartigasgaete@gmail.com" TargetMode="External"/><Relationship Id="rId8" Type="http://schemas.openxmlformats.org/officeDocument/2006/relationships/hyperlink" Target="mailto:jcatalane@sitrans.cl" TargetMode="External"/><Relationship Id="rId9" Type="http://schemas.openxmlformats.org/officeDocument/2006/relationships/hyperlink" Target="mailto:gustavo.betancourt@yanguas.cl" TargetMode="External"/><Relationship Id="rId10" Type="http://schemas.openxmlformats.org/officeDocument/2006/relationships/hyperlink" Target="mailto:ksanmartin@transcacom.cl" TargetMode="External"/><Relationship Id="rId11" Type="http://schemas.openxmlformats.org/officeDocument/2006/relationships/hyperlink" Target="mailto:JUAN.TOUMA@CCB.CL" TargetMode="External"/><Relationship Id="rId12" Type="http://schemas.openxmlformats.org/officeDocument/2006/relationships/hyperlink" Target="mailto:JUAN.TOUMA@CCB.CL" TargetMode="External"/><Relationship Id="rId13" Type="http://schemas.openxmlformats.org/officeDocument/2006/relationships/hyperlink" Target="mailto:JUAN.TOUMA@CCB.CL" TargetMode="External"/><Relationship Id="rId14" Type="http://schemas.openxmlformats.org/officeDocument/2006/relationships/hyperlink" Target="mailto:JUAN.TOUMA@CCB.CL" TargetMode="External"/><Relationship Id="rId15" Type="http://schemas.openxmlformats.org/officeDocument/2006/relationships/hyperlink" Target="mailto:luis.cortes@enex.cl" TargetMode="External"/><Relationship Id="rId16" Type="http://schemas.openxmlformats.org/officeDocument/2006/relationships/hyperlink" Target="mailto:luis.cortes@enex.cl" TargetMode="External"/><Relationship Id="rId17" Type="http://schemas.openxmlformats.org/officeDocument/2006/relationships/hyperlink" Target="mailto:Yusseff.sedan@dipech.cl" TargetMode="External"/><Relationship Id="rId18" Type="http://schemas.openxmlformats.org/officeDocument/2006/relationships/hyperlink" Target="mailto:jcampos@kupfer.cl" TargetMode="External"/><Relationship Id="rId19" Type="http://schemas.openxmlformats.org/officeDocument/2006/relationships/hyperlink" Target="mailto:Marco.Salas@molycop.cl" TargetMode="External"/><Relationship Id="rId20" Type="http://schemas.openxmlformats.org/officeDocument/2006/relationships/hyperlink" Target="mailto:wilbertpinto@gmail.com" TargetMode="External"/><Relationship Id="rId21" Type="http://schemas.openxmlformats.org/officeDocument/2006/relationships/hyperlink" Target="mailto:francisco.lillo@reliper.cl" TargetMode="External"/><Relationship Id="rId22" Type="http://schemas.openxmlformats.org/officeDocument/2006/relationships/hyperlink" Target="mailto:macarena.aguilera@talleres.cl" TargetMode="External"/><Relationship Id="rId23" Type="http://schemas.openxmlformats.org/officeDocument/2006/relationships/hyperlink" Target="mailto:wilbertpinto@gmail.com" TargetMode="External"/><Relationship Id="rId24" Type="http://schemas.openxmlformats.org/officeDocument/2006/relationships/hyperlink" Target="mailto:carlosdelpino@disal.cl" TargetMode="External"/><Relationship Id="rId25" Type="http://schemas.openxmlformats.org/officeDocument/2006/relationships/hyperlink" Target="mailto:administradorcmdic3@grekadmet.cl" TargetMode="External"/><Relationship Id="rId26" Type="http://schemas.openxmlformats.org/officeDocument/2006/relationships/hyperlink" Target="mailto:wilbertpinto@gmail.com" TargetMode="External"/><Relationship Id="rId27" Type="http://schemas.openxmlformats.org/officeDocument/2006/relationships/hyperlink" Target="mailto:j.perez@transcomchile.cl" TargetMode="External"/><Relationship Id="rId28" Type="http://schemas.openxmlformats.org/officeDocument/2006/relationships/hyperlink" Target="mailto:jsuarezs@garmendia.cl" TargetMode="External"/><Relationship Id="rId29" Type="http://schemas.openxmlformats.org/officeDocument/2006/relationships/hyperlink" Target="mailto:rodrigo.miranda@termomin.cl" TargetMode="External"/><Relationship Id="rId30" Type="http://schemas.openxmlformats.org/officeDocument/2006/relationships/hyperlink" Target="mailto:mmartinez@foremin.cl" TargetMode="External"/><Relationship Id="rId31" Type="http://schemas.openxmlformats.org/officeDocument/2006/relationships/hyperlink" Target="mailto:administradordecontratos@isaver.cl" TargetMode="External"/><Relationship Id="rId32" Type="http://schemas.openxmlformats.org/officeDocument/2006/relationships/hyperlink" Target="mailto:amarosiltda@gmail.com" TargetMode="External"/><Relationship Id="rId33" Type="http://schemas.openxmlformats.org/officeDocument/2006/relationships/hyperlink" Target="mailto:a.vidal@prosev.cl" TargetMode="External"/><Relationship Id="rId34" Type="http://schemas.openxmlformats.org/officeDocument/2006/relationships/hyperlink" Target="mailto:Ruben.Cisternas@mail.weir" TargetMode="External"/><Relationship Id="rId35" Type="http://schemas.openxmlformats.org/officeDocument/2006/relationships/hyperlink" Target="mailto:vgonzalez@royalamerica.com" TargetMode="External"/><Relationship Id="rId36" Type="http://schemas.openxmlformats.org/officeDocument/2006/relationships/hyperlink" Target="mailto:nverdejo@soltex.cl" TargetMode="External"/><Relationship Id="rId37" Type="http://schemas.openxmlformats.org/officeDocument/2006/relationships/hyperlink" Target="mailto:jmiranda@hintek.cl" TargetMode="External"/><Relationship Id="rId38" Type="http://schemas.openxmlformats.org/officeDocument/2006/relationships/hyperlink" Target="mailto:jmiranda@hintek.cl" TargetMode="External"/><Relationship Id="rId39" Type="http://schemas.openxmlformats.org/officeDocument/2006/relationships/hyperlink" Target="mailto:Pmorales@hintek.cl" TargetMode="External"/><Relationship Id="rId40" Type="http://schemas.openxmlformats.org/officeDocument/2006/relationships/hyperlink" Target="mailto:veronica.valdes@ecos-chile.com" TargetMode="External"/><Relationship Id="rId41" Type="http://schemas.openxmlformats.org/officeDocument/2006/relationships/hyperlink" Target="mailto:rodrigo.onate@rhomberg.cl" TargetMode="External"/><Relationship Id="rId42" Type="http://schemas.openxmlformats.org/officeDocument/2006/relationships/hyperlink" Target="mailto:contacto@isaver.cl" TargetMode="External"/><Relationship Id="rId43" Type="http://schemas.openxmlformats.org/officeDocument/2006/relationships/hyperlink" Target="mailto:scoloma@geoverde.cl" TargetMode="External"/><Relationship Id="rId44" Type="http://schemas.openxmlformats.org/officeDocument/2006/relationships/hyperlink" Target="mailto:cprado@geobiota.com" TargetMode="External"/><Relationship Id="rId45" Type="http://schemas.openxmlformats.org/officeDocument/2006/relationships/hyperlink" Target="mailto:nsaconsultores@gmail.com" TargetMode="External"/><Relationship Id="rId46" Type="http://schemas.openxmlformats.org/officeDocument/2006/relationships/hyperlink" Target="mailto:augusto.sandoval@i-tsolutions.cl" TargetMode="External"/><Relationship Id="rId47" Type="http://schemas.openxmlformats.org/officeDocument/2006/relationships/hyperlink" Target="mailto:ximena.orrego@arcadis.com" TargetMode="External"/><Relationship Id="rId48" Type="http://schemas.openxmlformats.org/officeDocument/2006/relationships/hyperlink" Target="mailto:augusto.sandoval@i-tsolutions.cl" TargetMode="External"/><Relationship Id="rId49" Type="http://schemas.openxmlformats.org/officeDocument/2006/relationships/hyperlink" Target="mailto:Enrique.Bazan@ghd.com" TargetMode="External"/><Relationship Id="rId50" Type="http://schemas.openxmlformats.org/officeDocument/2006/relationships/hyperlink" Target="mailto:Enrique.Bazan@ghd.com" TargetMode="External"/><Relationship Id="rId51" Type="http://schemas.openxmlformats.org/officeDocument/2006/relationships/hyperlink" Target="mailto:jamoraga@teknoriego.cl" TargetMode="External"/><Relationship Id="rId52" Type="http://schemas.openxmlformats.org/officeDocument/2006/relationships/hyperlink" Target="mailto:Daniel.Vargas@ALSGlobal.com" TargetMode="External"/><Relationship Id="rId53" Type="http://schemas.openxmlformats.org/officeDocument/2006/relationships/hyperlink" Target="mailto:smoraga@cienciamabiental.cl" TargetMode="External"/><Relationship Id="rId54" Type="http://schemas.openxmlformats.org/officeDocument/2006/relationships/hyperlink" Target="mailto:slombardo@wellfield.cl" TargetMode="External"/><Relationship Id="rId55" Type="http://schemas.openxmlformats.org/officeDocument/2006/relationships/hyperlink" Target="mailto:katherine.diaz@ausenco.com" TargetMode="External"/><Relationship Id="rId56" Type="http://schemas.openxmlformats.org/officeDocument/2006/relationships/hyperlink" Target="mailto:gerencia@pullmansanluis.cl" TargetMode="External"/><Relationship Id="rId57" Type="http://schemas.openxmlformats.org/officeDocument/2006/relationships/hyperlink" Target="mailto:contacto@mapscan.cl" TargetMode="External"/><Relationship Id="rId58" Type="http://schemas.openxmlformats.org/officeDocument/2006/relationships/hyperlink" Target="mailto:santiago@sek.cl" TargetMode="External"/><Relationship Id="rId59" Type="http://schemas.openxmlformats.org/officeDocument/2006/relationships/hyperlink" Target="mailto:contacto@biota.cl" TargetMode="External"/><Relationship Id="rId60" Type="http://schemas.openxmlformats.org/officeDocument/2006/relationships/hyperlink" Target="mailto:daranibar@cng.cl" TargetMode="External"/><Relationship Id="rId61" Type="http://schemas.openxmlformats.org/officeDocument/2006/relationships/hyperlink" Target="mailto:franciscoulloa@inh.cl" TargetMode="External"/><Relationship Id="rId62" Type="http://schemas.openxmlformats.org/officeDocument/2006/relationships/hyperlink" Target="mailto:rkunz@emt.cl" TargetMode="External"/><Relationship Id="rId63" Type="http://schemas.openxmlformats.org/officeDocument/2006/relationships/hyperlink" Target="mailto:rcunz@emt.cl" TargetMode="External"/><Relationship Id="rId64" Type="http://schemas.openxmlformats.org/officeDocument/2006/relationships/hyperlink" Target="mailto:rvicencio@geosinergia.cl" TargetMode="External"/><Relationship Id="rId65" Type="http://schemas.openxmlformats.org/officeDocument/2006/relationships/hyperlink" Target="mailto:rvicencio@geosinergia.cl" TargetMode="External"/><Relationship Id="rId66" Type="http://schemas.openxmlformats.org/officeDocument/2006/relationships/hyperlink" Target="mailto:juan.naveas@eleccon.cl" TargetMode="External"/><Relationship Id="rId67" Type="http://schemas.openxmlformats.org/officeDocument/2006/relationships/hyperlink" Target="mailto:contacto@eleccon.cl" TargetMode="External"/><Relationship Id="rId68" Type="http://schemas.openxmlformats.org/officeDocument/2006/relationships/hyperlink" Target="mailto:pullmanyuris.mineria@gmail.com" TargetMode="External"/><Relationship Id="rId69" Type="http://schemas.openxmlformats.org/officeDocument/2006/relationships/hyperlink" Target="mailto:contacto@eleccon.cl" TargetMode="External"/><Relationship Id="rId70" Type="http://schemas.openxmlformats.org/officeDocument/2006/relationships/hyperlink" Target="mailto:minera@sitrans.cl" TargetMode="External"/><Relationship Id="rId71" Type="http://schemas.openxmlformats.org/officeDocument/2006/relationships/hyperlink" Target="mailto:mcerda@sitrans.cl" TargetMode="External"/><Relationship Id="rId72" Type="http://schemas.openxmlformats.org/officeDocument/2006/relationships/hyperlink" Target="mailto:prodriguez@habekost.cl" TargetMode="External"/><Relationship Id="rId73" Type="http://schemas.openxmlformats.org/officeDocument/2006/relationships/hyperlink" Target="mailto:csilva@sercol.cl" TargetMode="External"/><Relationship Id="rId74" Type="http://schemas.openxmlformats.org/officeDocument/2006/relationships/hyperlink" Target="mailto:lleiton@legrandchic.cl" TargetMode="External"/><Relationship Id="rId75" Type="http://schemas.openxmlformats.org/officeDocument/2006/relationships/hyperlink" Target="mailto:Michelle.walbaum@dap.cl" TargetMode="External"/><Relationship Id="rId76" Type="http://schemas.openxmlformats.org/officeDocument/2006/relationships/hyperlink" Target="mailto:adan.silva@sieservicios.cl" TargetMode="External"/><Relationship Id="rId77" Type="http://schemas.openxmlformats.org/officeDocument/2006/relationships/hyperlink" Target="mailto:flopez@tmsingenieria.cl" TargetMode="External"/><Relationship Id="rId78" Type="http://schemas.openxmlformats.org/officeDocument/2006/relationships/hyperlink" Target="mailto:flopez@tmsingenieria.cl" TargetMode="External"/><Relationship Id="rId79" Type="http://schemas.openxmlformats.org/officeDocument/2006/relationships/hyperlink" Target="mailto:gretel.kauffmann@migps.cl" TargetMode="External"/><Relationship Id="rId80" Type="http://schemas.openxmlformats.org/officeDocument/2006/relationships/hyperlink" Target="mailto:amarosiltda@gmail.com" TargetMode="External"/><Relationship Id="rId81" Type="http://schemas.openxmlformats.org/officeDocument/2006/relationships/hyperlink" Target="mailto:rjimenez@lipigas.cl" TargetMode="External"/><Relationship Id="rId82" Type="http://schemas.openxmlformats.org/officeDocument/2006/relationships/hyperlink" Target="mailto:ricardopercic@dideventos.cl" TargetMode="External"/><Relationship Id="rId83" Type="http://schemas.openxmlformats.org/officeDocument/2006/relationships/hyperlink" Target="mailto:rjimenez@lipigas.cl" TargetMode="External"/><Relationship Id="rId84" Type="http://schemas.openxmlformats.org/officeDocument/2006/relationships/hyperlink" Target="mailto:rjimenez@lipigas.cl" TargetMode="External"/><Relationship Id="rId85" Type="http://schemas.openxmlformats.org/officeDocument/2006/relationships/hyperlink" Target="mailto:rjimenez@lipigas.cl" TargetMode="External"/><Relationship Id="rId86" Type="http://schemas.openxmlformats.org/officeDocument/2006/relationships/hyperlink" Target="mailto:proyectos@maestranzaalegria.cl" TargetMode="External"/><Relationship Id="rId87" Type="http://schemas.openxmlformats.org/officeDocument/2006/relationships/hyperlink" Target="mailto:efuentes@marsol.cl" TargetMode="External"/><Relationship Id="rId88" Type="http://schemas.openxmlformats.org/officeDocument/2006/relationships/hyperlink" Target="mailto:jeremmy.quintana@psinet.cl" TargetMode="External"/><Relationship Id="rId89" Type="http://schemas.openxmlformats.org/officeDocument/2006/relationships/hyperlink" Target="mailto:jeremmy.quintana@psinet.cl" TargetMode="External"/><Relationship Id="rId90" Type="http://schemas.openxmlformats.org/officeDocument/2006/relationships/hyperlink" Target="mailto:friffo@pucara-sa.cl" TargetMode="External"/><Relationship Id="rId91" Type="http://schemas.openxmlformats.org/officeDocument/2006/relationships/hyperlink" Target="mailto:rpinto@mutual.cl" TargetMode="External"/><Relationship Id="rId92" Type="http://schemas.openxmlformats.org/officeDocument/2006/relationships/hyperlink" Target="mailto:guillermo.morales@sportnorte.cl" TargetMode="External"/><Relationship Id="rId93" Type="http://schemas.openxmlformats.org/officeDocument/2006/relationships/hyperlink" Target="mailto:cestay@logisticaleon.cl" TargetMode="External"/><Relationship Id="rId94" Type="http://schemas.openxmlformats.org/officeDocument/2006/relationships/hyperlink" Target="mailto:shenriquez@teknica.cl" TargetMode="External"/><Relationship Id="rId95" Type="http://schemas.openxmlformats.org/officeDocument/2006/relationships/hyperlink" Target="mailto:shenriquez@teknica.cl" TargetMode="External"/><Relationship Id="rId96" Type="http://schemas.openxmlformats.org/officeDocument/2006/relationships/hyperlink" Target="mailto:claudia.jorquera@global.ntt" TargetMode="External"/><Relationship Id="rId97" Type="http://schemas.openxmlformats.org/officeDocument/2006/relationships/hyperlink" Target="mailto:jdelgado@minesense.com" TargetMode="External"/><Relationship Id="rId98" Type="http://schemas.openxmlformats.org/officeDocument/2006/relationships/hyperlink" Target="mailto:c.iq.gaalleguillos@transcgal.cl" TargetMode="External"/><Relationship Id="rId99" Type="http://schemas.openxmlformats.org/officeDocument/2006/relationships/hyperlink" Target="mailto:info@simetec-chile.cl" TargetMode="External"/><Relationship Id="rId100" Type="http://schemas.openxmlformats.org/officeDocument/2006/relationships/hyperlink" Target="mailto:rvergara@indelta.c" TargetMode="External"/><Relationship Id="rId101" Type="http://schemas.openxmlformats.org/officeDocument/2006/relationships/hyperlink" Target="mailto:acorrea@telcomar.cl" TargetMode="External"/><Relationship Id="rId102" Type="http://schemas.openxmlformats.org/officeDocument/2006/relationships/hyperlink" Target="mailto:ronnyartigasgaete@gmail.com" TargetMode="External"/><Relationship Id="rId103" Type="http://schemas.openxmlformats.org/officeDocument/2006/relationships/hyperlink" Target="mailto:petersentransportes@gmail.com" TargetMode="External"/><Relationship Id="rId104" Type="http://schemas.openxmlformats.org/officeDocument/2006/relationships/hyperlink" Target="mailto:ivan.manriquez@coasinlogicalis.com" TargetMode="External"/><Relationship Id="rId105" Type="http://schemas.openxmlformats.org/officeDocument/2006/relationships/hyperlink" Target="mailto:natali.torres@mogroup.com" TargetMode="External"/><Relationship Id="rId106" Type="http://schemas.openxmlformats.org/officeDocument/2006/relationships/hyperlink" Target="mailto:msandoval@siom-mineria.com" TargetMode="External"/><Relationship Id="rId107" Type="http://schemas.openxmlformats.org/officeDocument/2006/relationships/hyperlink" Target="mailto:jaime.aviles@cl.g4s.com" TargetMode="External"/><Relationship Id="rId108" Type="http://schemas.openxmlformats.org/officeDocument/2006/relationships/hyperlink" Target="mailto:e.fernandez@masblue.cl" TargetMode="External"/><Relationship Id="rId109" Type="http://schemas.openxmlformats.org/officeDocument/2006/relationships/hyperlink" Target="mailto:gziller@lineal.cl" TargetMode="External"/><Relationship Id="rId110" Type="http://schemas.openxmlformats.org/officeDocument/2006/relationships/hyperlink" Target="mailto:ivan.manriquez@coasinlogicalis.com" TargetMode="External"/><Relationship Id="rId111" Type="http://schemas.openxmlformats.org/officeDocument/2006/relationships/hyperlink" Target="mailto:dclaro@skycatch.com" TargetMode="External"/><Relationship Id="rId112" Type="http://schemas.openxmlformats.org/officeDocument/2006/relationships/drawing" Target="../drawings/drawing1.xml"/><Relationship Id="rId11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209"/>
  <sheetViews>
    <sheetView showFormulas="false" showGridLines="fals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0" ySplit="2" topLeftCell="A43" activePane="bottomLeft" state="frozen"/>
      <selection pane="topLeft" activeCell="A1" activeCellId="0" sqref="A1"/>
      <selection pane="bottomLeft" activeCell="AF142" activeCellId="0" sqref="AF142"/>
    </sheetView>
  </sheetViews>
  <sheetFormatPr defaultColWidth="11.453125" defaultRowHeight="14.25" zeroHeight="false" outlineLevelRow="0" outlineLevelCol="0"/>
  <cols>
    <col collapsed="false" customWidth="true" hidden="false" outlineLevel="0" max="1" min="1" style="1" width="13.89"/>
    <col collapsed="false" customWidth="true" hidden="true" outlineLevel="0" max="2" min="2" style="1" width="8"/>
    <col collapsed="false" customWidth="true" hidden="true" outlineLevel="0" max="3" min="3" style="1" width="16.45"/>
    <col collapsed="false" customWidth="true" hidden="true" outlineLevel="0" max="4" min="4" style="1" width="19.45"/>
    <col collapsed="false" customWidth="true" hidden="false" outlineLevel="0" max="5" min="5" style="1" width="23.89"/>
    <col collapsed="false" customWidth="true" hidden="false" outlineLevel="0" max="6" min="6" style="1" width="16.55"/>
    <col collapsed="false" customWidth="true" hidden="true" outlineLevel="0" max="7" min="7" style="2" width="14.44"/>
    <col collapsed="false" customWidth="true" hidden="true" outlineLevel="0" max="8" min="8" style="1" width="25.66"/>
    <col collapsed="false" customWidth="true" hidden="false" outlineLevel="0" max="9" min="9" style="2" width="11.89"/>
    <col collapsed="false" customWidth="true" hidden="true" outlineLevel="0" max="10" min="10" style="2" width="15.55"/>
    <col collapsed="false" customWidth="true" hidden="true" outlineLevel="0" max="11" min="11" style="2" width="16"/>
    <col collapsed="false" customWidth="true" hidden="true" outlineLevel="0" max="12" min="12" style="1" width="22"/>
    <col collapsed="false" customWidth="true" hidden="true" outlineLevel="0" max="13" min="13" style="1" width="15.45"/>
    <col collapsed="false" customWidth="true" hidden="true" outlineLevel="0" max="14" min="14" style="1" width="26.44"/>
    <col collapsed="false" customWidth="true" hidden="true" outlineLevel="0" max="15" min="15" style="1" width="21.56"/>
    <col collapsed="false" customWidth="true" hidden="true" outlineLevel="0" max="16" min="16" style="1" width="29.89"/>
    <col collapsed="false" customWidth="true" hidden="true" outlineLevel="0" max="17" min="17" style="1" width="24.45"/>
    <col collapsed="false" customWidth="true" hidden="true" outlineLevel="0" max="18" min="18" style="1" width="15.45"/>
    <col collapsed="false" customWidth="true" hidden="true" outlineLevel="0" max="19" min="19" style="1" width="14.44"/>
    <col collapsed="false" customWidth="true" hidden="true" outlineLevel="0" max="20" min="20" style="1" width="12.45"/>
    <col collapsed="false" customWidth="true" hidden="true" outlineLevel="0" max="21" min="21" style="1" width="18"/>
    <col collapsed="false" customWidth="true" hidden="true" outlineLevel="0" max="22" min="22" style="1" width="19.45"/>
    <col collapsed="false" customWidth="true" hidden="true" outlineLevel="0" max="23" min="23" style="1" width="15.45"/>
    <col collapsed="false" customWidth="true" hidden="true" outlineLevel="0" max="24" min="24" style="1" width="14.11"/>
    <col collapsed="false" customWidth="true" hidden="false" outlineLevel="0" max="25" min="25" style="3" width="12.45"/>
    <col collapsed="false" customWidth="true" hidden="true" outlineLevel="0" max="26" min="26" style="1" width="54.11"/>
    <col collapsed="false" customWidth="true" hidden="true" outlineLevel="0" max="29" min="27" style="1" width="16.11"/>
    <col collapsed="false" customWidth="true" hidden="false" outlineLevel="0" max="30" min="30" style="1" width="16.11"/>
    <col collapsed="false" customWidth="true" hidden="false" outlineLevel="0" max="31" min="31" style="1" width="18.56"/>
    <col collapsed="false" customWidth="true" hidden="false" outlineLevel="0" max="32" min="32" style="4" width="19"/>
    <col collapsed="false" customWidth="true" hidden="false" outlineLevel="0" max="33" min="33" style="5" width="13.11"/>
    <col collapsed="false" customWidth="true" hidden="false" outlineLevel="0" max="34" min="34" style="1" width="74.56"/>
    <col collapsed="false" customWidth="false" hidden="false" outlineLevel="0" max="16384" min="35" style="1" width="11.45"/>
  </cols>
  <sheetData>
    <row r="1" customFormat="false" ht="34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7" t="s">
        <v>1</v>
      </c>
      <c r="R1" s="7"/>
      <c r="S1" s="7"/>
      <c r="T1" s="7"/>
      <c r="U1" s="7"/>
      <c r="V1" s="7"/>
      <c r="W1" s="7"/>
      <c r="X1" s="7"/>
      <c r="Y1" s="7"/>
      <c r="Z1" s="7"/>
      <c r="AA1" s="8" t="s">
        <v>2</v>
      </c>
      <c r="AB1" s="8"/>
      <c r="AC1" s="8"/>
      <c r="AD1" s="8"/>
      <c r="AE1" s="8"/>
      <c r="AF1" s="8"/>
      <c r="AG1" s="8"/>
      <c r="AH1" s="8"/>
    </row>
    <row r="2" s="3" customFormat="true" ht="72" hidden="false" customHeight="true" outlineLevel="0" collapsed="false">
      <c r="A2" s="9" t="s">
        <v>3</v>
      </c>
      <c r="B2" s="9" t="s">
        <v>4</v>
      </c>
      <c r="C2" s="10" t="s">
        <v>5</v>
      </c>
      <c r="D2" s="10" t="s">
        <v>6</v>
      </c>
      <c r="E2" s="10" t="s">
        <v>7</v>
      </c>
      <c r="F2" s="10" t="s">
        <v>8</v>
      </c>
      <c r="G2" s="10" t="s">
        <v>9</v>
      </c>
      <c r="H2" s="10" t="s">
        <v>10</v>
      </c>
      <c r="I2" s="10" t="s">
        <v>11</v>
      </c>
      <c r="J2" s="10" t="s">
        <v>12</v>
      </c>
      <c r="K2" s="10" t="s">
        <v>13</v>
      </c>
      <c r="L2" s="10" t="s">
        <v>14</v>
      </c>
      <c r="M2" s="10" t="s">
        <v>15</v>
      </c>
      <c r="N2" s="10" t="s">
        <v>16</v>
      </c>
      <c r="O2" s="10" t="s">
        <v>17</v>
      </c>
      <c r="P2" s="10" t="s">
        <v>18</v>
      </c>
      <c r="Q2" s="10" t="s">
        <v>19</v>
      </c>
      <c r="R2" s="10" t="s">
        <v>20</v>
      </c>
      <c r="S2" s="10" t="s">
        <v>21</v>
      </c>
      <c r="T2" s="10" t="s">
        <v>22</v>
      </c>
      <c r="U2" s="10" t="s">
        <v>23</v>
      </c>
      <c r="V2" s="10" t="s">
        <v>24</v>
      </c>
      <c r="W2" s="10" t="s">
        <v>25</v>
      </c>
      <c r="X2" s="10" t="s">
        <v>26</v>
      </c>
      <c r="Y2" s="11" t="s">
        <v>27</v>
      </c>
      <c r="Z2" s="10" t="s">
        <v>28</v>
      </c>
      <c r="AA2" s="12" t="s">
        <v>29</v>
      </c>
      <c r="AB2" s="12" t="s">
        <v>30</v>
      </c>
      <c r="AC2" s="13" t="s">
        <v>31</v>
      </c>
      <c r="AD2" s="11" t="s">
        <v>32</v>
      </c>
      <c r="AE2" s="13" t="s">
        <v>33</v>
      </c>
      <c r="AF2" s="14" t="s">
        <v>34</v>
      </c>
      <c r="AG2" s="12" t="s">
        <v>35</v>
      </c>
      <c r="AH2" s="12" t="s">
        <v>36</v>
      </c>
    </row>
    <row r="3" s="3" customFormat="true" ht="43.5" hidden="true" customHeight="true" outlineLevel="0" collapsed="false">
      <c r="A3" s="15" t="s">
        <v>37</v>
      </c>
      <c r="B3" s="16" t="s">
        <v>38</v>
      </c>
      <c r="C3" s="16" t="s">
        <v>39</v>
      </c>
      <c r="D3" s="16" t="s">
        <v>40</v>
      </c>
      <c r="E3" s="17" t="s">
        <v>41</v>
      </c>
      <c r="F3" s="16"/>
      <c r="G3" s="18" t="s">
        <v>42</v>
      </c>
      <c r="H3" s="16" t="s">
        <v>43</v>
      </c>
      <c r="I3" s="16" t="n">
        <v>29</v>
      </c>
      <c r="J3" s="18" t="n">
        <v>44682</v>
      </c>
      <c r="K3" s="18" t="n">
        <v>46507</v>
      </c>
      <c r="L3" s="19" t="s">
        <v>44</v>
      </c>
      <c r="M3" s="20" t="s">
        <v>45</v>
      </c>
      <c r="N3" s="20" t="s">
        <v>46</v>
      </c>
      <c r="O3" s="20" t="n">
        <v>999392725</v>
      </c>
      <c r="P3" s="21" t="s">
        <v>47</v>
      </c>
      <c r="Q3" s="20" t="s">
        <v>48</v>
      </c>
      <c r="R3" s="22" t="n">
        <v>44677</v>
      </c>
      <c r="S3" s="23" t="n">
        <v>44681</v>
      </c>
      <c r="T3" s="24" t="n">
        <v>3</v>
      </c>
      <c r="U3" s="25" t="n">
        <v>100</v>
      </c>
      <c r="V3" s="26" t="s">
        <v>49</v>
      </c>
      <c r="W3" s="27" t="s">
        <v>50</v>
      </c>
      <c r="X3" s="28" t="n">
        <v>329566</v>
      </c>
      <c r="Y3" s="29" t="str">
        <f aca="false">IF(V3="si","Aprobada","En Revisión")</f>
        <v>Aprobada</v>
      </c>
      <c r="Z3" s="30"/>
      <c r="AA3" s="31" t="s">
        <v>51</v>
      </c>
      <c r="AB3" s="17" t="s">
        <v>52</v>
      </c>
      <c r="AC3" s="32" t="n">
        <v>8612</v>
      </c>
      <c r="AD3" s="32" t="str">
        <f aca="false">IF(X3&gt;1,"Ingresado","En Proceso")</f>
        <v>Ingresado</v>
      </c>
      <c r="AE3" s="33" t="str">
        <f aca="false">IF(AND(AC3&lt;=0),"Vencido",IF(AND(AC3&lt;31),"Realizar Cierre o Extensión de contrato",IF(AND(AC3&gt;30),"Vigente")))</f>
        <v>Vigente</v>
      </c>
      <c r="AF3" s="33" t="str">
        <f aca="false">IF(AND(AG3&gt;=1),"Contrato Finalizado","Contrato En Curso")</f>
        <v>Contrato En Curso</v>
      </c>
      <c r="AG3" s="28"/>
      <c r="AH3" s="34"/>
    </row>
    <row r="4" s="3" customFormat="true" ht="43.5" hidden="true" customHeight="true" outlineLevel="0" collapsed="false">
      <c r="A4" s="15" t="s">
        <v>37</v>
      </c>
      <c r="B4" s="16" t="s">
        <v>38</v>
      </c>
      <c r="C4" s="16" t="s">
        <v>39</v>
      </c>
      <c r="D4" s="16" t="s">
        <v>40</v>
      </c>
      <c r="E4" s="17" t="s">
        <v>41</v>
      </c>
      <c r="F4" s="16" t="s">
        <v>53</v>
      </c>
      <c r="G4" s="18" t="s">
        <v>42</v>
      </c>
      <c r="H4" s="16" t="s">
        <v>54</v>
      </c>
      <c r="I4" s="16" t="n">
        <v>2</v>
      </c>
      <c r="J4" s="18" t="n">
        <v>44682</v>
      </c>
      <c r="K4" s="18" t="n">
        <v>46507</v>
      </c>
      <c r="L4" s="19" t="s">
        <v>44</v>
      </c>
      <c r="M4" s="20"/>
      <c r="N4" s="20" t="s">
        <v>55</v>
      </c>
      <c r="O4" s="20" t="n">
        <v>986486547</v>
      </c>
      <c r="P4" s="21" t="s">
        <v>56</v>
      </c>
      <c r="Q4" s="20" t="s">
        <v>48</v>
      </c>
      <c r="R4" s="22" t="n">
        <v>44688</v>
      </c>
      <c r="S4" s="23" t="n">
        <v>44688</v>
      </c>
      <c r="T4" s="24" t="n">
        <v>2</v>
      </c>
      <c r="U4" s="25" t="n">
        <v>100</v>
      </c>
      <c r="V4" s="26" t="s">
        <v>49</v>
      </c>
      <c r="W4" s="27"/>
      <c r="X4" s="28" t="n">
        <v>332181</v>
      </c>
      <c r="Y4" s="29" t="str">
        <f aca="false">IF(V4="si","Aprobada","En Revisión")</f>
        <v>Aprobada</v>
      </c>
      <c r="Z4" s="30" t="s">
        <v>57</v>
      </c>
      <c r="AA4" s="31" t="s">
        <v>51</v>
      </c>
      <c r="AB4" s="17" t="s">
        <v>52</v>
      </c>
      <c r="AC4" s="32" t="n">
        <f aca="true">K4-TODAY()</f>
        <v>1257</v>
      </c>
      <c r="AD4" s="32" t="str">
        <f aca="false">IF(X4&gt;1,"Ingresado","En Proceso")</f>
        <v>Ingresado</v>
      </c>
      <c r="AE4" s="33" t="str">
        <f aca="false">IF(AND(AC4&lt;=0),"Vencido",IF(AND(AC4&lt;31),"Realizar Cierre o Extensión de contrato",IF(AND(AC4&gt;30),"Vigente")))</f>
        <v>Vigente</v>
      </c>
      <c r="AF4" s="33" t="str">
        <f aca="false">IF(AND(AG4&gt;=1),"Contrato Finalizado","Contrato En Curso")</f>
        <v>Contrato En Curso</v>
      </c>
      <c r="AG4" s="28"/>
      <c r="AH4" s="34"/>
    </row>
    <row r="5" s="3" customFormat="true" ht="43.5" hidden="true" customHeight="true" outlineLevel="0" collapsed="false">
      <c r="A5" s="15" t="s">
        <v>37</v>
      </c>
      <c r="B5" s="16" t="s">
        <v>38</v>
      </c>
      <c r="C5" s="16" t="s">
        <v>39</v>
      </c>
      <c r="D5" s="16" t="s">
        <v>40</v>
      </c>
      <c r="E5" s="17" t="s">
        <v>41</v>
      </c>
      <c r="F5" s="16"/>
      <c r="G5" s="18" t="s">
        <v>58</v>
      </c>
      <c r="H5" s="16" t="s">
        <v>59</v>
      </c>
      <c r="I5" s="16" t="n">
        <v>4</v>
      </c>
      <c r="J5" s="18" t="n">
        <v>44942</v>
      </c>
      <c r="K5" s="18" t="n">
        <v>45285</v>
      </c>
      <c r="L5" s="19" t="s">
        <v>44</v>
      </c>
      <c r="M5" s="20" t="s">
        <v>60</v>
      </c>
      <c r="N5" s="20" t="s">
        <v>61</v>
      </c>
      <c r="O5" s="20"/>
      <c r="P5" s="21" t="s">
        <v>62</v>
      </c>
      <c r="Q5" s="20" t="s">
        <v>48</v>
      </c>
      <c r="R5" s="22" t="n">
        <v>44925</v>
      </c>
      <c r="S5" s="23" t="n">
        <v>44936</v>
      </c>
      <c r="T5" s="24" t="n">
        <v>3</v>
      </c>
      <c r="U5" s="25" t="n">
        <v>100</v>
      </c>
      <c r="V5" s="26" t="s">
        <v>49</v>
      </c>
      <c r="W5" s="27" t="n">
        <v>44950</v>
      </c>
      <c r="X5" s="28" t="n">
        <v>302828</v>
      </c>
      <c r="Y5" s="29" t="str">
        <f aca="false">IF(V5="si","Aprobada","En Revisión")</f>
        <v>Aprobada</v>
      </c>
      <c r="Z5" s="30"/>
      <c r="AA5" s="31" t="s">
        <v>51</v>
      </c>
      <c r="AB5" s="17" t="s">
        <v>52</v>
      </c>
      <c r="AC5" s="32" t="n">
        <f aca="true">K5-TODAY()</f>
        <v>35</v>
      </c>
      <c r="AD5" s="32" t="str">
        <f aca="false">IF(X5&gt;1,"Ingresado","En Proceso")</f>
        <v>Ingresado</v>
      </c>
      <c r="AE5" s="33" t="str">
        <f aca="false">IF(AND(AC5&lt;=0),"Vencido",IF(AND(AC5&lt;31),"Realizar Cierre o Extensión de contrato",IF(AND(AC5&gt;30),"Vigente")))</f>
        <v>Vigente</v>
      </c>
      <c r="AF5" s="33" t="str">
        <f aca="false">IF(AND(AG5&gt;=1),"Contrato Finalizado","Contrato En Curso")</f>
        <v>Contrato En Curso</v>
      </c>
      <c r="AG5" s="28"/>
      <c r="AH5" s="34" t="s">
        <v>63</v>
      </c>
    </row>
    <row r="6" s="3" customFormat="true" ht="63" hidden="true" customHeight="true" outlineLevel="0" collapsed="false">
      <c r="A6" s="15" t="s">
        <v>37</v>
      </c>
      <c r="B6" s="16" t="s">
        <v>38</v>
      </c>
      <c r="C6" s="16" t="s">
        <v>39</v>
      </c>
      <c r="D6" s="16" t="s">
        <v>40</v>
      </c>
      <c r="E6" s="17" t="s">
        <v>64</v>
      </c>
      <c r="F6" s="16"/>
      <c r="G6" s="18" t="s">
        <v>65</v>
      </c>
      <c r="H6" s="17" t="s">
        <v>66</v>
      </c>
      <c r="I6" s="16" t="n">
        <v>11</v>
      </c>
      <c r="J6" s="18" t="n">
        <v>44682</v>
      </c>
      <c r="K6" s="18" t="n">
        <v>46507</v>
      </c>
      <c r="L6" s="19" t="s">
        <v>44</v>
      </c>
      <c r="M6" s="20" t="s">
        <v>45</v>
      </c>
      <c r="N6" s="35" t="s">
        <v>67</v>
      </c>
      <c r="O6" s="36" t="n">
        <v>998903860</v>
      </c>
      <c r="P6" s="37" t="s">
        <v>68</v>
      </c>
      <c r="Q6" s="20" t="s">
        <v>48</v>
      </c>
      <c r="R6" s="23" t="n">
        <v>44676</v>
      </c>
      <c r="S6" s="38" t="n">
        <v>44680</v>
      </c>
      <c r="T6" s="25" t="n">
        <v>3</v>
      </c>
      <c r="U6" s="25" t="n">
        <v>100</v>
      </c>
      <c r="V6" s="26" t="s">
        <v>49</v>
      </c>
      <c r="W6" s="27" t="n">
        <v>44683</v>
      </c>
      <c r="X6" s="39" t="n">
        <v>329610</v>
      </c>
      <c r="Y6" s="29" t="str">
        <f aca="false">IF(V6="si","Aprobada","En Revisión")</f>
        <v>Aprobada</v>
      </c>
      <c r="Z6" s="30"/>
      <c r="AA6" s="40" t="s">
        <v>51</v>
      </c>
      <c r="AB6" s="17" t="s">
        <v>69</v>
      </c>
      <c r="AC6" s="32" t="n">
        <f aca="true">K6-TODAY()</f>
        <v>1257</v>
      </c>
      <c r="AD6" s="32" t="str">
        <f aca="false">IF(X6&gt;1,"Ingresado","En Proceso")</f>
        <v>Ingresado</v>
      </c>
      <c r="AE6" s="33" t="str">
        <f aca="false">IF(AND(AC6&lt;=0),"Vencido",IF(AND(AC6&lt;31),"Realizar Cierre o Extensión de contrato",IF(AND(AC6&gt;30),"Vigente")))</f>
        <v>Vigente</v>
      </c>
      <c r="AF6" s="33" t="str">
        <f aca="false">IF(AND(AG6&gt;=1),"Contrato Finalizado","Contrato En Curso")</f>
        <v>Contrato En Curso</v>
      </c>
      <c r="AG6" s="41"/>
      <c r="AH6" s="42" t="s">
        <v>70</v>
      </c>
    </row>
    <row r="7" s="3" customFormat="true" ht="72" hidden="true" customHeight="true" outlineLevel="0" collapsed="false">
      <c r="A7" s="15" t="s">
        <v>37</v>
      </c>
      <c r="B7" s="16" t="s">
        <v>38</v>
      </c>
      <c r="C7" s="16" t="s">
        <v>39</v>
      </c>
      <c r="D7" s="16" t="s">
        <v>40</v>
      </c>
      <c r="E7" s="17" t="s">
        <v>64</v>
      </c>
      <c r="F7" s="16" t="s">
        <v>71</v>
      </c>
      <c r="G7" s="18" t="s">
        <v>65</v>
      </c>
      <c r="H7" s="17" t="s">
        <v>66</v>
      </c>
      <c r="I7" s="16" t="n">
        <v>1</v>
      </c>
      <c r="J7" s="18" t="n">
        <v>44682</v>
      </c>
      <c r="K7" s="18" t="n">
        <v>46507</v>
      </c>
      <c r="L7" s="19" t="s">
        <v>44</v>
      </c>
      <c r="M7" s="35" t="s">
        <v>67</v>
      </c>
      <c r="N7" s="35" t="s">
        <v>67</v>
      </c>
      <c r="O7" s="36" t="n">
        <v>998903860</v>
      </c>
      <c r="P7" s="37" t="s">
        <v>68</v>
      </c>
      <c r="Q7" s="20" t="s">
        <v>48</v>
      </c>
      <c r="R7" s="23" t="n">
        <v>44798</v>
      </c>
      <c r="S7" s="38" t="n">
        <v>44683</v>
      </c>
      <c r="T7" s="25" t="n">
        <v>3</v>
      </c>
      <c r="U7" s="25" t="n">
        <v>100</v>
      </c>
      <c r="V7" s="26" t="s">
        <v>49</v>
      </c>
      <c r="W7" s="27" t="n">
        <v>44700</v>
      </c>
      <c r="X7" s="39" t="n">
        <v>330858</v>
      </c>
      <c r="Y7" s="29" t="str">
        <f aca="false">IF(V7="si","Aprobada","En Revisión")</f>
        <v>Aprobada</v>
      </c>
      <c r="Z7" s="30" t="s">
        <v>72</v>
      </c>
      <c r="AA7" s="40" t="s">
        <v>51</v>
      </c>
      <c r="AB7" s="17" t="s">
        <v>73</v>
      </c>
      <c r="AC7" s="32" t="n">
        <f aca="true">K7-TODAY()</f>
        <v>1257</v>
      </c>
      <c r="AD7" s="32" t="str">
        <f aca="false">IF(X7&gt;1,"Ingresado","En Proceso")</f>
        <v>Ingresado</v>
      </c>
      <c r="AE7" s="33" t="str">
        <f aca="false">IF(AND(AC7&lt;=0),"Vencido",IF(AND(AC7&lt;31),"Realizar Cierre o Extensión de contrato",IF(AND(AC7&gt;30),"Vigente")))</f>
        <v>Vigente</v>
      </c>
      <c r="AF7" s="33" t="str">
        <f aca="false">IF(AND(AG7&gt;=1),"Contrato Finalizado","Contrato En Curso")</f>
        <v>Contrato En Curso</v>
      </c>
      <c r="AG7" s="41"/>
      <c r="AH7" s="42"/>
    </row>
    <row r="8" s="3" customFormat="true" ht="43.5" hidden="true" customHeight="true" outlineLevel="0" collapsed="false">
      <c r="A8" s="15" t="s">
        <v>37</v>
      </c>
      <c r="B8" s="16" t="s">
        <v>38</v>
      </c>
      <c r="C8" s="16" t="s">
        <v>39</v>
      </c>
      <c r="D8" s="16" t="s">
        <v>40</v>
      </c>
      <c r="E8" s="17" t="s">
        <v>64</v>
      </c>
      <c r="F8" s="16" t="s">
        <v>53</v>
      </c>
      <c r="G8" s="18" t="s">
        <v>65</v>
      </c>
      <c r="H8" s="17" t="s">
        <v>54</v>
      </c>
      <c r="I8" s="16" t="n">
        <v>2</v>
      </c>
      <c r="J8" s="18" t="n">
        <v>44682</v>
      </c>
      <c r="K8" s="18" t="n">
        <v>46507</v>
      </c>
      <c r="L8" s="19" t="s">
        <v>44</v>
      </c>
      <c r="M8" s="35" t="s">
        <v>67</v>
      </c>
      <c r="N8" s="35" t="s">
        <v>55</v>
      </c>
      <c r="O8" s="36" t="n">
        <v>986486547</v>
      </c>
      <c r="P8" s="37" t="s">
        <v>56</v>
      </c>
      <c r="Q8" s="20" t="s">
        <v>48</v>
      </c>
      <c r="R8" s="23" t="n">
        <v>44798</v>
      </c>
      <c r="S8" s="38" t="n">
        <v>44687</v>
      </c>
      <c r="T8" s="25" t="n">
        <v>3</v>
      </c>
      <c r="U8" s="25" t="n">
        <v>100</v>
      </c>
      <c r="V8" s="26" t="s">
        <v>49</v>
      </c>
      <c r="W8" s="27" t="n">
        <v>44700</v>
      </c>
      <c r="X8" s="43" t="s">
        <v>74</v>
      </c>
      <c r="Y8" s="29" t="str">
        <f aca="false">IF(V8="si","Aprobada","En Revisión")</f>
        <v>Aprobada</v>
      </c>
      <c r="Z8" s="30" t="s">
        <v>72</v>
      </c>
      <c r="AA8" s="40" t="s">
        <v>51</v>
      </c>
      <c r="AB8" s="17" t="s">
        <v>75</v>
      </c>
      <c r="AC8" s="32" t="n">
        <f aca="true">K8-TODAY()</f>
        <v>1257</v>
      </c>
      <c r="AD8" s="32" t="str">
        <f aca="false">IF(X8&gt;1,"Ingresado","En Proceso")</f>
        <v>Ingresado</v>
      </c>
      <c r="AE8" s="33" t="str">
        <f aca="false">IF(AND(AC8&lt;=0),"Vencido",IF(AND(AC8&lt;31),"Realizar Cierre o Extensión de contrato",IF(AND(AC8&gt;30),"Vigente")))</f>
        <v>Vigente</v>
      </c>
      <c r="AF8" s="33" t="str">
        <f aca="false">IF(AND(AG8&gt;=1),"Contrato Finalizado","Contrato En Curso")</f>
        <v>Contrato En Curso</v>
      </c>
      <c r="AG8" s="41"/>
      <c r="AH8" s="42" t="s">
        <v>76</v>
      </c>
    </row>
    <row r="9" s="3" customFormat="true" ht="69" hidden="true" customHeight="true" outlineLevel="0" collapsed="false">
      <c r="A9" s="15" t="s">
        <v>37</v>
      </c>
      <c r="B9" s="16" t="s">
        <v>38</v>
      </c>
      <c r="C9" s="16" t="s">
        <v>39</v>
      </c>
      <c r="D9" s="16" t="s">
        <v>40</v>
      </c>
      <c r="E9" s="17" t="s">
        <v>64</v>
      </c>
      <c r="F9" s="16" t="s">
        <v>77</v>
      </c>
      <c r="G9" s="18" t="s">
        <v>65</v>
      </c>
      <c r="H9" s="17" t="s">
        <v>78</v>
      </c>
      <c r="I9" s="16" t="n">
        <v>31</v>
      </c>
      <c r="J9" s="18" t="n">
        <v>44682</v>
      </c>
      <c r="K9" s="18" t="n">
        <v>46507</v>
      </c>
      <c r="L9" s="19" t="s">
        <v>44</v>
      </c>
      <c r="M9" s="35" t="s">
        <v>67</v>
      </c>
      <c r="N9" s="35" t="s">
        <v>79</v>
      </c>
      <c r="O9" s="36" t="n">
        <v>998903860</v>
      </c>
      <c r="P9" s="37" t="s">
        <v>68</v>
      </c>
      <c r="Q9" s="20" t="s">
        <v>48</v>
      </c>
      <c r="R9" s="23" t="n">
        <v>44798</v>
      </c>
      <c r="S9" s="38" t="n">
        <v>44687</v>
      </c>
      <c r="T9" s="25" t="n">
        <v>5</v>
      </c>
      <c r="U9" s="25" t="n">
        <v>100</v>
      </c>
      <c r="V9" s="26" t="s">
        <v>80</v>
      </c>
      <c r="W9" s="27" t="n">
        <v>44728</v>
      </c>
      <c r="X9" s="39" t="n">
        <v>334288</v>
      </c>
      <c r="Y9" s="29" t="str">
        <f aca="false">IF(V9="si","Aprobada","En Revisión")</f>
        <v>Aprobada</v>
      </c>
      <c r="Z9" s="30"/>
      <c r="AA9" s="40" t="s">
        <v>51</v>
      </c>
      <c r="AB9" s="17" t="s">
        <v>75</v>
      </c>
      <c r="AC9" s="32" t="n">
        <f aca="true">K9-TODAY()</f>
        <v>1257</v>
      </c>
      <c r="AD9" s="32" t="str">
        <f aca="false">IF(X9&gt;1,"Ingresado","En Proceso")</f>
        <v>Ingresado</v>
      </c>
      <c r="AE9" s="33" t="str">
        <f aca="false">IF(AND(AC9&lt;=0),"Vencido",IF(AND(AC9&lt;31),"Realizar Cierre o Extensión de contrato",IF(AND(AC9&gt;30),"Vigente")))</f>
        <v>Vigente</v>
      </c>
      <c r="AF9" s="33" t="str">
        <f aca="false">IF(AND(AG9&gt;=1),"Contrato Finalizado","Contrato En Curso")</f>
        <v>Contrato En Curso</v>
      </c>
      <c r="AG9" s="41"/>
      <c r="AH9" s="42" t="s">
        <v>81</v>
      </c>
    </row>
    <row r="10" s="3" customFormat="true" ht="72" hidden="true" customHeight="true" outlineLevel="0" collapsed="false">
      <c r="A10" s="15" t="s">
        <v>37</v>
      </c>
      <c r="B10" s="16" t="s">
        <v>38</v>
      </c>
      <c r="C10" s="16" t="s">
        <v>39</v>
      </c>
      <c r="D10" s="16" t="s">
        <v>40</v>
      </c>
      <c r="E10" s="17" t="s">
        <v>64</v>
      </c>
      <c r="F10" s="16" t="s">
        <v>82</v>
      </c>
      <c r="G10" s="18" t="s">
        <v>65</v>
      </c>
      <c r="H10" s="17" t="s">
        <v>83</v>
      </c>
      <c r="I10" s="16" t="n">
        <v>2</v>
      </c>
      <c r="J10" s="18" t="n">
        <v>44743</v>
      </c>
      <c r="K10" s="18" t="n">
        <v>46507</v>
      </c>
      <c r="L10" s="19" t="s">
        <v>44</v>
      </c>
      <c r="M10" s="17" t="s">
        <v>45</v>
      </c>
      <c r="N10" s="35" t="s">
        <v>84</v>
      </c>
      <c r="O10" s="36" t="s">
        <v>85</v>
      </c>
      <c r="P10" s="37" t="s">
        <v>86</v>
      </c>
      <c r="Q10" s="20" t="s">
        <v>48</v>
      </c>
      <c r="R10" s="23" t="n">
        <v>44729</v>
      </c>
      <c r="S10" s="38" t="n">
        <v>44730</v>
      </c>
      <c r="T10" s="25" t="n">
        <v>3</v>
      </c>
      <c r="U10" s="25" t="n">
        <v>100</v>
      </c>
      <c r="V10" s="26" t="s">
        <v>80</v>
      </c>
      <c r="W10" s="27" t="n">
        <v>44745</v>
      </c>
      <c r="X10" s="39" t="n">
        <v>335822</v>
      </c>
      <c r="Y10" s="29" t="str">
        <f aca="false">IF(V10="si","Aprobada","En Revisión")</f>
        <v>Aprobada</v>
      </c>
      <c r="Z10" s="30"/>
      <c r="AA10" s="40" t="s">
        <v>51</v>
      </c>
      <c r="AB10" s="17" t="s">
        <v>69</v>
      </c>
      <c r="AC10" s="32" t="n">
        <f aca="true">K10-TODAY()</f>
        <v>1257</v>
      </c>
      <c r="AD10" s="32" t="str">
        <f aca="false">IF(X10&gt;1,"Ingresado","En Proceso")</f>
        <v>Ingresado</v>
      </c>
      <c r="AE10" s="33" t="str">
        <f aca="false">IF(AND(AC10&lt;=0),"Vencido",IF(AND(AC10&lt;31),"Realizar Cierre o Extensión de contrato",IF(AND(AC10&gt;30),"Vigente")))</f>
        <v>Vigente</v>
      </c>
      <c r="AF10" s="33" t="str">
        <f aca="false">IF(AND(AG10&gt;=1),"Contrato Finalizado","Contrato En Curso")</f>
        <v>Contrato Finalizado</v>
      </c>
      <c r="AG10" s="41" t="n">
        <v>382112</v>
      </c>
      <c r="AH10" s="42" t="s">
        <v>87</v>
      </c>
    </row>
    <row r="11" s="3" customFormat="true" ht="69" hidden="true" customHeight="true" outlineLevel="0" collapsed="false">
      <c r="A11" s="15" t="s">
        <v>37</v>
      </c>
      <c r="B11" s="16" t="s">
        <v>38</v>
      </c>
      <c r="C11" s="16" t="s">
        <v>39</v>
      </c>
      <c r="D11" s="16" t="s">
        <v>40</v>
      </c>
      <c r="E11" s="17" t="s">
        <v>64</v>
      </c>
      <c r="F11" s="16" t="s">
        <v>88</v>
      </c>
      <c r="G11" s="18" t="s">
        <v>89</v>
      </c>
      <c r="H11" s="17" t="s">
        <v>90</v>
      </c>
      <c r="I11" s="16" t="n">
        <v>3</v>
      </c>
      <c r="J11" s="18" t="n">
        <v>44805</v>
      </c>
      <c r="K11" s="18" t="n">
        <v>46507</v>
      </c>
      <c r="L11" s="19" t="s">
        <v>44</v>
      </c>
      <c r="M11" s="17" t="s">
        <v>45</v>
      </c>
      <c r="N11" s="35" t="s">
        <v>91</v>
      </c>
      <c r="O11" s="36"/>
      <c r="P11" s="37" t="s">
        <v>92</v>
      </c>
      <c r="Q11" s="20" t="s">
        <v>48</v>
      </c>
      <c r="R11" s="23" t="n">
        <v>44812</v>
      </c>
      <c r="S11" s="38" t="n">
        <v>44813</v>
      </c>
      <c r="T11" s="25" t="n">
        <v>5</v>
      </c>
      <c r="U11" s="25" t="n">
        <v>100</v>
      </c>
      <c r="V11" s="26" t="s">
        <v>49</v>
      </c>
      <c r="W11" s="27" t="n">
        <v>44855</v>
      </c>
      <c r="X11" s="39" t="n">
        <v>353364</v>
      </c>
      <c r="Y11" s="29" t="str">
        <f aca="false">IF(V11="si","Aprobada","En Revisión")</f>
        <v>Aprobada</v>
      </c>
      <c r="Z11" s="30" t="s">
        <v>93</v>
      </c>
      <c r="AA11" s="40" t="s">
        <v>51</v>
      </c>
      <c r="AB11" s="17" t="s">
        <v>75</v>
      </c>
      <c r="AC11" s="32" t="n">
        <f aca="true">K11-TODAY()</f>
        <v>1257</v>
      </c>
      <c r="AD11" s="32" t="str">
        <f aca="false">IF(X11&gt;1,"Ingresado","En Proceso")</f>
        <v>Ingresado</v>
      </c>
      <c r="AE11" s="33" t="str">
        <f aca="false">IF(AND(AC11&lt;=0),"Vencido",IF(AND(AC11&lt;31),"Realizar Cierre o Extensión de contrato",IF(AND(AC11&gt;30),"Vigente")))</f>
        <v>Vigente</v>
      </c>
      <c r="AF11" s="33" t="str">
        <f aca="false">IF(AND(AG11&gt;=1),"Contrato Finalizado","Contrato En Curso")</f>
        <v>Contrato En Curso</v>
      </c>
      <c r="AG11" s="41"/>
      <c r="AH11" s="42"/>
    </row>
    <row r="12" s="3" customFormat="true" ht="43.5" hidden="true" customHeight="true" outlineLevel="0" collapsed="false">
      <c r="A12" s="15" t="s">
        <v>37</v>
      </c>
      <c r="B12" s="16" t="s">
        <v>38</v>
      </c>
      <c r="C12" s="16" t="s">
        <v>39</v>
      </c>
      <c r="D12" s="16" t="s">
        <v>40</v>
      </c>
      <c r="E12" s="17" t="s">
        <v>94</v>
      </c>
      <c r="F12" s="16"/>
      <c r="G12" s="18" t="s">
        <v>95</v>
      </c>
      <c r="H12" s="16" t="s">
        <v>96</v>
      </c>
      <c r="I12" s="16" t="n">
        <v>2</v>
      </c>
      <c r="J12" s="18" t="n">
        <v>43586</v>
      </c>
      <c r="K12" s="18" t="n">
        <v>45260</v>
      </c>
      <c r="L12" s="19" t="s">
        <v>44</v>
      </c>
      <c r="M12" s="20" t="s">
        <v>97</v>
      </c>
      <c r="N12" s="20" t="s">
        <v>98</v>
      </c>
      <c r="O12" s="20" t="n">
        <v>988382373</v>
      </c>
      <c r="P12" s="21" t="s">
        <v>99</v>
      </c>
      <c r="Q12" s="20" t="s">
        <v>48</v>
      </c>
      <c r="R12" s="23"/>
      <c r="S12" s="38"/>
      <c r="T12" s="25"/>
      <c r="U12" s="25" t="n">
        <v>100</v>
      </c>
      <c r="V12" s="26" t="s">
        <v>49</v>
      </c>
      <c r="W12" s="27"/>
      <c r="X12" s="28" t="n">
        <v>187631</v>
      </c>
      <c r="Y12" s="29" t="str">
        <f aca="false">IF(V12="si","Aprobada","En Revisión")</f>
        <v>Aprobada</v>
      </c>
      <c r="Z12" s="30"/>
      <c r="AA12" s="31" t="s">
        <v>100</v>
      </c>
      <c r="AB12" s="17" t="s">
        <v>101</v>
      </c>
      <c r="AC12" s="32" t="n">
        <f aca="true">K12-TODAY()</f>
        <v>10</v>
      </c>
      <c r="AD12" s="32" t="str">
        <f aca="false">IF(X12&gt;1,"Ingresado","En Proceso")</f>
        <v>Ingresado</v>
      </c>
      <c r="AE12" s="33" t="str">
        <f aca="false">IF(AND(AC12&lt;=0),"Vencido",IF(AND(AC12&lt;31),"Realizar Cierre o Extensión de contrato",IF(AND(AC12&gt;30),"Vigente")))</f>
        <v>Realizar Cierre o Extensión de contrato</v>
      </c>
      <c r="AF12" s="33" t="str">
        <f aca="false">IF(AND(AG12&gt;=1),"Contrato Finalizado","Contrato En Curso")</f>
        <v>Contrato En Curso</v>
      </c>
      <c r="AG12" s="28"/>
      <c r="AH12" s="44"/>
    </row>
    <row r="13" s="3" customFormat="true" ht="43.5" hidden="true" customHeight="true" outlineLevel="0" collapsed="false">
      <c r="A13" s="15" t="s">
        <v>37</v>
      </c>
      <c r="B13" s="16" t="s">
        <v>38</v>
      </c>
      <c r="C13" s="16" t="s">
        <v>39</v>
      </c>
      <c r="D13" s="16" t="s">
        <v>40</v>
      </c>
      <c r="E13" s="17" t="s">
        <v>94</v>
      </c>
      <c r="F13" s="17" t="s">
        <v>102</v>
      </c>
      <c r="G13" s="45" t="s">
        <v>95</v>
      </c>
      <c r="H13" s="17" t="s">
        <v>103</v>
      </c>
      <c r="I13" s="17" t="n">
        <v>15</v>
      </c>
      <c r="J13" s="45" t="n">
        <v>43586</v>
      </c>
      <c r="K13" s="45" t="n">
        <v>45260</v>
      </c>
      <c r="L13" s="19" t="s">
        <v>44</v>
      </c>
      <c r="M13" s="20" t="s">
        <v>97</v>
      </c>
      <c r="N13" s="20" t="s">
        <v>98</v>
      </c>
      <c r="O13" s="20" t="n">
        <v>966084923</v>
      </c>
      <c r="P13" s="21" t="s">
        <v>99</v>
      </c>
      <c r="Q13" s="20" t="s">
        <v>48</v>
      </c>
      <c r="R13" s="23"/>
      <c r="S13" s="38"/>
      <c r="T13" s="25"/>
      <c r="U13" s="25" t="n">
        <v>100</v>
      </c>
      <c r="V13" s="26" t="s">
        <v>49</v>
      </c>
      <c r="W13" s="27"/>
      <c r="X13" s="28" t="n">
        <v>197950</v>
      </c>
      <c r="Y13" s="29" t="str">
        <f aca="false">IF(V13="si","Aprobada","En Revisión")</f>
        <v>Aprobada</v>
      </c>
      <c r="Z13" s="46" t="s">
        <v>104</v>
      </c>
      <c r="AA13" s="17" t="s">
        <v>51</v>
      </c>
      <c r="AB13" s="17" t="s">
        <v>52</v>
      </c>
      <c r="AC13" s="32" t="n">
        <f aca="true">K13-TODAY()</f>
        <v>10</v>
      </c>
      <c r="AD13" s="32" t="str">
        <f aca="false">IF(X13&gt;1,"Ingresado","En Proceso")</f>
        <v>Ingresado</v>
      </c>
      <c r="AE13" s="33" t="str">
        <f aca="false">IF(AND(AC13&lt;=0),"Vencido",IF(AND(AC13&lt;31),"Realizar Cierre o Extensión de contrato",IF(AND(AC13&gt;30),"Vigente")))</f>
        <v>Realizar Cierre o Extensión de contrato</v>
      </c>
      <c r="AF13" s="33" t="str">
        <f aca="false">IF(AND(AG13&gt;=1),"Contrato Finalizado","Contrato En Curso")</f>
        <v>Contrato En Curso</v>
      </c>
      <c r="AG13" s="28"/>
      <c r="AH13" s="46"/>
    </row>
    <row r="14" s="3" customFormat="true" ht="43.5" hidden="true" customHeight="true" outlineLevel="0" collapsed="false">
      <c r="A14" s="15" t="s">
        <v>37</v>
      </c>
      <c r="B14" s="16" t="s">
        <v>38</v>
      </c>
      <c r="C14" s="16" t="s">
        <v>39</v>
      </c>
      <c r="D14" s="16" t="s">
        <v>40</v>
      </c>
      <c r="E14" s="17" t="s">
        <v>94</v>
      </c>
      <c r="F14" s="17" t="s">
        <v>105</v>
      </c>
      <c r="G14" s="45" t="s">
        <v>95</v>
      </c>
      <c r="H14" s="17" t="s">
        <v>103</v>
      </c>
      <c r="I14" s="17" t="n">
        <v>26</v>
      </c>
      <c r="J14" s="45" t="n">
        <v>43586</v>
      </c>
      <c r="K14" s="45" t="n">
        <v>45260</v>
      </c>
      <c r="L14" s="19" t="s">
        <v>44</v>
      </c>
      <c r="M14" s="20" t="s">
        <v>97</v>
      </c>
      <c r="N14" s="20" t="s">
        <v>98</v>
      </c>
      <c r="O14" s="20" t="n">
        <v>990799391</v>
      </c>
      <c r="P14" s="21" t="s">
        <v>99</v>
      </c>
      <c r="Q14" s="20" t="s">
        <v>48</v>
      </c>
      <c r="R14" s="23"/>
      <c r="S14" s="38"/>
      <c r="T14" s="25"/>
      <c r="U14" s="25" t="n">
        <v>100</v>
      </c>
      <c r="V14" s="26" t="s">
        <v>80</v>
      </c>
      <c r="W14" s="27"/>
      <c r="X14" s="28" t="n">
        <v>197954</v>
      </c>
      <c r="Y14" s="29" t="str">
        <f aca="false">IF(V14="si","Aprobada","En Revisión")</f>
        <v>Aprobada</v>
      </c>
      <c r="Z14" s="46" t="s">
        <v>106</v>
      </c>
      <c r="AA14" s="31" t="s">
        <v>51</v>
      </c>
      <c r="AB14" s="17" t="s">
        <v>101</v>
      </c>
      <c r="AC14" s="32" t="n">
        <f aca="true">K14-TODAY()</f>
        <v>10</v>
      </c>
      <c r="AD14" s="32" t="str">
        <f aca="false">IF(X14&gt;1,"Ingresado","En Proceso")</f>
        <v>Ingresado</v>
      </c>
      <c r="AE14" s="33" t="str">
        <f aca="false">IF(AND(AC14&lt;=0),"Vencido",IF(AND(AC14&lt;31),"Realizar Cierre o Extensión de contrato",IF(AND(AC14&gt;30),"Vigente")))</f>
        <v>Realizar Cierre o Extensión de contrato</v>
      </c>
      <c r="AF14" s="33" t="str">
        <f aca="false">IF(AND(AG14&gt;=1),"Contrato Finalizado","Contrato En Curso")</f>
        <v>Contrato En Curso</v>
      </c>
      <c r="AG14" s="28"/>
      <c r="AH14" s="42"/>
    </row>
    <row r="15" s="3" customFormat="true" ht="43.5" hidden="true" customHeight="true" outlineLevel="0" collapsed="false">
      <c r="A15" s="15" t="s">
        <v>37</v>
      </c>
      <c r="B15" s="16" t="s">
        <v>38</v>
      </c>
      <c r="C15" s="16" t="s">
        <v>39</v>
      </c>
      <c r="D15" s="16" t="s">
        <v>40</v>
      </c>
      <c r="E15" s="17" t="s">
        <v>94</v>
      </c>
      <c r="F15" s="17" t="s">
        <v>107</v>
      </c>
      <c r="G15" s="45" t="s">
        <v>95</v>
      </c>
      <c r="H15" s="17" t="s">
        <v>108</v>
      </c>
      <c r="I15" s="17" t="n">
        <v>3</v>
      </c>
      <c r="J15" s="45" t="n">
        <v>44013</v>
      </c>
      <c r="K15" s="45" t="n">
        <v>45260</v>
      </c>
      <c r="L15" s="19" t="s">
        <v>44</v>
      </c>
      <c r="M15" s="20" t="s">
        <v>97</v>
      </c>
      <c r="N15" s="20" t="s">
        <v>98</v>
      </c>
      <c r="O15" s="20" t="n">
        <v>986486547</v>
      </c>
      <c r="P15" s="21" t="s">
        <v>99</v>
      </c>
      <c r="Q15" s="20" t="s">
        <v>48</v>
      </c>
      <c r="R15" s="23" t="n">
        <v>44309</v>
      </c>
      <c r="S15" s="38" t="n">
        <v>44310</v>
      </c>
      <c r="T15" s="25" t="n">
        <v>2</v>
      </c>
      <c r="U15" s="25" t="n">
        <v>100</v>
      </c>
      <c r="V15" s="26" t="s">
        <v>80</v>
      </c>
      <c r="W15" s="27" t="n">
        <v>44319</v>
      </c>
      <c r="X15" s="28" t="n">
        <v>283073</v>
      </c>
      <c r="Y15" s="29" t="str">
        <f aca="false">IF(V15="si","Aprobada","En Revisión")</f>
        <v>Aprobada</v>
      </c>
      <c r="Z15" s="30"/>
      <c r="AA15" s="31" t="s">
        <v>51</v>
      </c>
      <c r="AB15" s="17" t="s">
        <v>52</v>
      </c>
      <c r="AC15" s="32" t="n">
        <f aca="true">K15-TODAY()</f>
        <v>10</v>
      </c>
      <c r="AD15" s="32" t="str">
        <f aca="false">IF(X15&gt;1,"Ingresado","En Proceso")</f>
        <v>Ingresado</v>
      </c>
      <c r="AE15" s="33" t="str">
        <f aca="false">IF(AND(AC15&lt;=0),"Vencido",IF(AND(AC15&lt;31),"Realizar Cierre o Extensión de contrato",IF(AND(AC15&gt;30),"Vigente")))</f>
        <v>Realizar Cierre o Extensión de contrato</v>
      </c>
      <c r="AF15" s="33" t="str">
        <f aca="false">IF(AND(AG15&gt;=1),"Contrato Finalizado","Contrato En Curso")</f>
        <v>Contrato En Curso</v>
      </c>
      <c r="AG15" s="28"/>
      <c r="AH15" s="42" t="s">
        <v>109</v>
      </c>
    </row>
    <row r="16" s="3" customFormat="true" ht="43.5" hidden="true" customHeight="true" outlineLevel="0" collapsed="false">
      <c r="A16" s="15" t="s">
        <v>37</v>
      </c>
      <c r="B16" s="16" t="s">
        <v>38</v>
      </c>
      <c r="C16" s="16" t="s">
        <v>39</v>
      </c>
      <c r="D16" s="16" t="s">
        <v>40</v>
      </c>
      <c r="E16" s="17" t="s">
        <v>110</v>
      </c>
      <c r="F16" s="16"/>
      <c r="G16" s="18" t="s">
        <v>111</v>
      </c>
      <c r="H16" s="16" t="s">
        <v>112</v>
      </c>
      <c r="I16" s="16" t="n">
        <v>2</v>
      </c>
      <c r="J16" s="18" t="n">
        <v>43468</v>
      </c>
      <c r="K16" s="18" t="n">
        <v>45596</v>
      </c>
      <c r="L16" s="19" t="s">
        <v>44</v>
      </c>
      <c r="M16" s="20" t="s">
        <v>97</v>
      </c>
      <c r="N16" s="20" t="s">
        <v>113</v>
      </c>
      <c r="O16" s="20" t="n">
        <v>992891795</v>
      </c>
      <c r="P16" s="21" t="s">
        <v>114</v>
      </c>
      <c r="Q16" s="20" t="s">
        <v>48</v>
      </c>
      <c r="R16" s="23"/>
      <c r="S16" s="23"/>
      <c r="T16" s="25"/>
      <c r="U16" s="25" t="n">
        <v>100</v>
      </c>
      <c r="V16" s="26" t="s">
        <v>49</v>
      </c>
      <c r="W16" s="39"/>
      <c r="X16" s="39" t="n">
        <v>182226</v>
      </c>
      <c r="Y16" s="29" t="str">
        <f aca="false">IF(V16="si","Aprobada","En Revisión")</f>
        <v>Aprobada</v>
      </c>
      <c r="Z16" s="44" t="s">
        <v>115</v>
      </c>
      <c r="AA16" s="31" t="s">
        <v>51</v>
      </c>
      <c r="AB16" s="17" t="s">
        <v>52</v>
      </c>
      <c r="AC16" s="32" t="n">
        <f aca="true">K16-TODAY()</f>
        <v>346</v>
      </c>
      <c r="AD16" s="32" t="str">
        <f aca="false">IF(X16&gt;1,"Ingresado","En Proceso")</f>
        <v>Ingresado</v>
      </c>
      <c r="AE16" s="33" t="str">
        <f aca="false">IF(AND(AC16&lt;=0),"Vencido",IF(AND(AC16&lt;31),"Realizar Cierre o Extensión de contrato",IF(AND(AC16&gt;30),"Vigente")))</f>
        <v>Vigente</v>
      </c>
      <c r="AF16" s="33" t="str">
        <f aca="false">IF(AND(AG16&gt;=1),"Contrato Finalizado","Contrato En Curso")</f>
        <v>Contrato En Curso</v>
      </c>
      <c r="AG16" s="28"/>
      <c r="AH16" s="42"/>
    </row>
    <row r="17" s="3" customFormat="true" ht="43.5" hidden="true" customHeight="true" outlineLevel="0" collapsed="false">
      <c r="A17" s="15" t="s">
        <v>37</v>
      </c>
      <c r="B17" s="16" t="s">
        <v>38</v>
      </c>
      <c r="C17" s="16" t="s">
        <v>39</v>
      </c>
      <c r="D17" s="16" t="s">
        <v>40</v>
      </c>
      <c r="E17" s="17" t="s">
        <v>110</v>
      </c>
      <c r="F17" s="16" t="s">
        <v>116</v>
      </c>
      <c r="G17" s="18" t="s">
        <v>111</v>
      </c>
      <c r="H17" s="16" t="s">
        <v>112</v>
      </c>
      <c r="I17" s="16" t="n">
        <v>69</v>
      </c>
      <c r="J17" s="18" t="n">
        <v>43468</v>
      </c>
      <c r="K17" s="18" t="n">
        <v>45596</v>
      </c>
      <c r="L17" s="19" t="s">
        <v>44</v>
      </c>
      <c r="M17" s="20" t="s">
        <v>97</v>
      </c>
      <c r="N17" s="20" t="s">
        <v>113</v>
      </c>
      <c r="O17" s="20" t="n">
        <v>992891795</v>
      </c>
      <c r="P17" s="21" t="s">
        <v>114</v>
      </c>
      <c r="Q17" s="20" t="s">
        <v>48</v>
      </c>
      <c r="R17" s="23"/>
      <c r="S17" s="23"/>
      <c r="T17" s="25"/>
      <c r="U17" s="25" t="n">
        <v>100</v>
      </c>
      <c r="V17" s="26" t="s">
        <v>49</v>
      </c>
      <c r="W17" s="39"/>
      <c r="X17" s="39" t="n">
        <v>182226</v>
      </c>
      <c r="Y17" s="29" t="str">
        <f aca="false">IF(V17="si","Aprobada","En Revisión")</f>
        <v>Aprobada</v>
      </c>
      <c r="Z17" s="44" t="s">
        <v>117</v>
      </c>
      <c r="AA17" s="31" t="s">
        <v>51</v>
      </c>
      <c r="AB17" s="17" t="s">
        <v>52</v>
      </c>
      <c r="AC17" s="32" t="n">
        <f aca="true">K17-TODAY()</f>
        <v>346</v>
      </c>
      <c r="AD17" s="32" t="str">
        <f aca="false">IF(X17&gt;1,"Ingresado","En Proceso")</f>
        <v>Ingresado</v>
      </c>
      <c r="AE17" s="33" t="str">
        <f aca="false">IF(AND(AC17&lt;=0),"Vencido",IF(AND(AC17&lt;31),"Realizar Cierre o Extensión de contrato",IF(AND(AC17&gt;30),"Vigente")))</f>
        <v>Vigente</v>
      </c>
      <c r="AF17" s="33" t="str">
        <f aca="false">IF(AND(AG17&gt;=1),"Contrato Finalizado","Contrato En Curso")</f>
        <v>Contrato En Curso</v>
      </c>
      <c r="AG17" s="28"/>
      <c r="AH17" s="42"/>
    </row>
    <row r="18" s="3" customFormat="true" ht="43.5" hidden="true" customHeight="true" outlineLevel="0" collapsed="false">
      <c r="A18" s="15" t="s">
        <v>37</v>
      </c>
      <c r="B18" s="16" t="s">
        <v>38</v>
      </c>
      <c r="C18" s="16" t="s">
        <v>39</v>
      </c>
      <c r="D18" s="16" t="s">
        <v>40</v>
      </c>
      <c r="E18" s="17" t="s">
        <v>110</v>
      </c>
      <c r="F18" s="16" t="s">
        <v>118</v>
      </c>
      <c r="G18" s="18" t="s">
        <v>111</v>
      </c>
      <c r="H18" s="16" t="s">
        <v>112</v>
      </c>
      <c r="I18" s="16" t="n">
        <v>8</v>
      </c>
      <c r="J18" s="18" t="n">
        <v>44927</v>
      </c>
      <c r="K18" s="18" t="n">
        <v>45596</v>
      </c>
      <c r="L18" s="19" t="s">
        <v>44</v>
      </c>
      <c r="M18" s="20" t="s">
        <v>97</v>
      </c>
      <c r="N18" s="20" t="s">
        <v>119</v>
      </c>
      <c r="O18" s="20" t="n">
        <v>954135725</v>
      </c>
      <c r="P18" s="21" t="s">
        <v>120</v>
      </c>
      <c r="Q18" s="20" t="s">
        <v>48</v>
      </c>
      <c r="R18" s="23" t="n">
        <v>44922</v>
      </c>
      <c r="S18" s="23" t="n">
        <v>44923</v>
      </c>
      <c r="T18" s="25" t="n">
        <v>2</v>
      </c>
      <c r="U18" s="25" t="n">
        <v>100</v>
      </c>
      <c r="V18" s="26" t="s">
        <v>49</v>
      </c>
      <c r="W18" s="39"/>
      <c r="X18" s="39" t="n">
        <v>361402</v>
      </c>
      <c r="Y18" s="29" t="str">
        <f aca="false">IF(V18="si","Aprobada","En Revisión")</f>
        <v>Aprobada</v>
      </c>
      <c r="Z18" s="44" t="s">
        <v>117</v>
      </c>
      <c r="AA18" s="31" t="s">
        <v>51</v>
      </c>
      <c r="AB18" s="17" t="s">
        <v>73</v>
      </c>
      <c r="AC18" s="32" t="n">
        <f aca="true">K18-TODAY()</f>
        <v>346</v>
      </c>
      <c r="AD18" s="32" t="str">
        <f aca="false">IF(X18&gt;1,"Ingresado","En Proceso")</f>
        <v>Ingresado</v>
      </c>
      <c r="AE18" s="33" t="str">
        <f aca="false">IF(AND(AC18&lt;=0),"Vencido",IF(AND(AC18&lt;31),"Realizar Cierre o Extensión de contrato",IF(AND(AC18&gt;30),"Vigente")))</f>
        <v>Vigente</v>
      </c>
      <c r="AF18" s="33" t="str">
        <f aca="false">IF(AND(AG18&gt;=1),"Contrato Finalizado","Contrato En Curso")</f>
        <v>Contrato En Curso</v>
      </c>
      <c r="AG18" s="28"/>
      <c r="AH18" s="42"/>
    </row>
    <row r="19" s="3" customFormat="true" ht="43.5" hidden="true" customHeight="true" outlineLevel="0" collapsed="false">
      <c r="A19" s="15" t="s">
        <v>37</v>
      </c>
      <c r="B19" s="16" t="s">
        <v>38</v>
      </c>
      <c r="C19" s="16" t="s">
        <v>39</v>
      </c>
      <c r="D19" s="16" t="s">
        <v>121</v>
      </c>
      <c r="E19" s="17" t="s">
        <v>122</v>
      </c>
      <c r="F19" s="16"/>
      <c r="G19" s="18" t="s">
        <v>123</v>
      </c>
      <c r="H19" s="16" t="s">
        <v>124</v>
      </c>
      <c r="I19" s="16" t="n">
        <v>2</v>
      </c>
      <c r="J19" s="18" t="n">
        <v>44317</v>
      </c>
      <c r="K19" s="18" t="n">
        <v>45413</v>
      </c>
      <c r="L19" s="19" t="s">
        <v>44</v>
      </c>
      <c r="M19" s="20" t="s">
        <v>125</v>
      </c>
      <c r="N19" s="20" t="s">
        <v>126</v>
      </c>
      <c r="O19" s="20" t="n">
        <v>994414514</v>
      </c>
      <c r="P19" s="21" t="s">
        <v>127</v>
      </c>
      <c r="Q19" s="20" t="s">
        <v>48</v>
      </c>
      <c r="R19" s="23" t="n">
        <v>44350</v>
      </c>
      <c r="S19" s="23" t="n">
        <v>44352</v>
      </c>
      <c r="T19" s="47" t="n">
        <v>3</v>
      </c>
      <c r="U19" s="25" t="n">
        <v>100</v>
      </c>
      <c r="V19" s="26" t="s">
        <v>80</v>
      </c>
      <c r="W19" s="27"/>
      <c r="X19" s="25" t="n">
        <v>286586</v>
      </c>
      <c r="Y19" s="29" t="str">
        <f aca="false">IF(V19="si","Aprobada","En Revisión")</f>
        <v>Aprobada</v>
      </c>
      <c r="Z19" s="30" t="s">
        <v>128</v>
      </c>
      <c r="AA19" s="31" t="s">
        <v>51</v>
      </c>
      <c r="AB19" s="17" t="s">
        <v>101</v>
      </c>
      <c r="AC19" s="32" t="n">
        <f aca="true">K19-TODAY()</f>
        <v>163</v>
      </c>
      <c r="AD19" s="32" t="str">
        <f aca="false">IF(X19&gt;1,"Ingresado","En Proceso")</f>
        <v>Ingresado</v>
      </c>
      <c r="AE19" s="33" t="str">
        <f aca="false">IF(AND(AC19&lt;=0),"Vencido",IF(AND(AC19&lt;31),"Realizar Cierre o Extensión de contrato",IF(AND(AC19&gt;30),"Vigente")))</f>
        <v>Vigente</v>
      </c>
      <c r="AF19" s="33" t="str">
        <f aca="false">IF(AND(AG19&gt;=1),"Contrato Finalizado","Contrato En Curso")</f>
        <v>Contrato En Curso</v>
      </c>
      <c r="AG19" s="28"/>
      <c r="AH19" s="48"/>
    </row>
    <row r="20" s="3" customFormat="true" ht="43.5" hidden="true" customHeight="true" outlineLevel="0" collapsed="false">
      <c r="A20" s="15" t="s">
        <v>37</v>
      </c>
      <c r="B20" s="16" t="s">
        <v>38</v>
      </c>
      <c r="C20" s="16" t="s">
        <v>39</v>
      </c>
      <c r="D20" s="16" t="s">
        <v>40</v>
      </c>
      <c r="E20" s="17" t="s">
        <v>129</v>
      </c>
      <c r="F20" s="15"/>
      <c r="G20" s="15" t="s">
        <v>130</v>
      </c>
      <c r="H20" s="16" t="s">
        <v>131</v>
      </c>
      <c r="I20" s="49" t="n">
        <v>5</v>
      </c>
      <c r="J20" s="18" t="n">
        <v>44621</v>
      </c>
      <c r="K20" s="18" t="n">
        <v>46446</v>
      </c>
      <c r="L20" s="19" t="s">
        <v>44</v>
      </c>
      <c r="M20" s="20" t="s">
        <v>97</v>
      </c>
      <c r="N20" s="20" t="s">
        <v>132</v>
      </c>
      <c r="O20" s="20" t="n">
        <v>965864634</v>
      </c>
      <c r="P20" s="21" t="s">
        <v>133</v>
      </c>
      <c r="Q20" s="20" t="s">
        <v>48</v>
      </c>
      <c r="R20" s="22" t="n">
        <v>44777</v>
      </c>
      <c r="S20" s="23" t="n">
        <v>44777</v>
      </c>
      <c r="T20" s="25" t="n">
        <v>1</v>
      </c>
      <c r="U20" s="25" t="n">
        <v>100</v>
      </c>
      <c r="V20" s="26" t="s">
        <v>49</v>
      </c>
      <c r="W20" s="27"/>
      <c r="X20" s="28" t="n">
        <v>347323</v>
      </c>
      <c r="Y20" s="29" t="str">
        <f aca="false">IF(V20="si","Aprobada","En Revisión")</f>
        <v>Aprobada</v>
      </c>
      <c r="Z20" s="44" t="s">
        <v>134</v>
      </c>
      <c r="AA20" s="31" t="s">
        <v>51</v>
      </c>
      <c r="AB20" s="17" t="s">
        <v>52</v>
      </c>
      <c r="AC20" s="32" t="n">
        <f aca="true">K20-TODAY()</f>
        <v>1196</v>
      </c>
      <c r="AD20" s="32" t="str">
        <f aca="false">IF(X20&gt;1,"Ingresado","En Proceso")</f>
        <v>Ingresado</v>
      </c>
      <c r="AE20" s="33" t="str">
        <f aca="false">IF(AND(AC20&lt;=0),"Vencido",IF(AND(AC20&lt;31),"Realizar Cierre o Extensión de contrato",IF(AND(AC20&gt;30),"Vigente")))</f>
        <v>Vigente</v>
      </c>
      <c r="AF20" s="33" t="str">
        <f aca="false">IF(AND(AG20&gt;=1),"Contrato Finalizado","Contrato En Curso")</f>
        <v>Contrato En Curso</v>
      </c>
      <c r="AG20" s="17"/>
      <c r="AH20" s="42"/>
    </row>
    <row r="21" s="3" customFormat="true" ht="43.5" hidden="true" customHeight="true" outlineLevel="0" collapsed="false">
      <c r="A21" s="15" t="s">
        <v>37</v>
      </c>
      <c r="B21" s="16" t="s">
        <v>38</v>
      </c>
      <c r="C21" s="16" t="s">
        <v>39</v>
      </c>
      <c r="D21" s="16" t="s">
        <v>40</v>
      </c>
      <c r="E21" s="17" t="s">
        <v>129</v>
      </c>
      <c r="F21" s="15" t="s">
        <v>135</v>
      </c>
      <c r="G21" s="15" t="s">
        <v>130</v>
      </c>
      <c r="H21" s="16" t="s">
        <v>131</v>
      </c>
      <c r="I21" s="49" t="n">
        <v>9</v>
      </c>
      <c r="J21" s="18" t="n">
        <v>44621</v>
      </c>
      <c r="K21" s="18" t="n">
        <v>46446</v>
      </c>
      <c r="L21" s="19" t="s">
        <v>44</v>
      </c>
      <c r="M21" s="20" t="s">
        <v>97</v>
      </c>
      <c r="N21" s="20" t="s">
        <v>136</v>
      </c>
      <c r="O21" s="20" t="n">
        <v>993455499</v>
      </c>
      <c r="P21" s="21" t="s">
        <v>137</v>
      </c>
      <c r="Q21" s="20" t="s">
        <v>48</v>
      </c>
      <c r="R21" s="22" t="n">
        <v>44812</v>
      </c>
      <c r="S21" s="23" t="n">
        <v>44783</v>
      </c>
      <c r="T21" s="25" t="n">
        <v>1</v>
      </c>
      <c r="U21" s="25" t="n">
        <v>100</v>
      </c>
      <c r="V21" s="26" t="s">
        <v>49</v>
      </c>
      <c r="W21" s="27"/>
      <c r="X21" s="28" t="n">
        <v>347326</v>
      </c>
      <c r="Y21" s="29" t="str">
        <f aca="false">IF(V21="si","Aprobada","En Revisión")</f>
        <v>Aprobada</v>
      </c>
      <c r="Z21" s="44" t="s">
        <v>138</v>
      </c>
      <c r="AA21" s="31" t="s">
        <v>51</v>
      </c>
      <c r="AB21" s="17" t="s">
        <v>52</v>
      </c>
      <c r="AC21" s="32" t="n">
        <v>8612</v>
      </c>
      <c r="AD21" s="32" t="str">
        <f aca="false">IF(X21&gt;1,"Ingresado","En Proceso")</f>
        <v>Ingresado</v>
      </c>
      <c r="AE21" s="33" t="str">
        <f aca="false">IF(AND(AC21&lt;=0),"Vencido",IF(AND(AC21&lt;31),"Realizar Cierre o Extensión de contrato",IF(AND(AC21&gt;30),"Vigente")))</f>
        <v>Vigente</v>
      </c>
      <c r="AF21" s="33" t="str">
        <f aca="false">IF(AND(AG21&gt;=1),"Contrato Finalizado","Contrato En Curso")</f>
        <v>Contrato En Curso</v>
      </c>
      <c r="AG21" s="17"/>
      <c r="AH21" s="42"/>
    </row>
    <row r="22" s="3" customFormat="true" ht="75" hidden="true" customHeight="true" outlineLevel="0" collapsed="false">
      <c r="A22" s="15" t="s">
        <v>139</v>
      </c>
      <c r="B22" s="16" t="s">
        <v>38</v>
      </c>
      <c r="C22" s="16" t="s">
        <v>39</v>
      </c>
      <c r="D22" s="16" t="s">
        <v>40</v>
      </c>
      <c r="E22" s="17" t="s">
        <v>140</v>
      </c>
      <c r="F22" s="15"/>
      <c r="G22" s="15" t="s">
        <v>141</v>
      </c>
      <c r="H22" s="16" t="s">
        <v>142</v>
      </c>
      <c r="I22" s="49" t="n">
        <v>4</v>
      </c>
      <c r="J22" s="18" t="n">
        <v>44496</v>
      </c>
      <c r="K22" s="18" t="n">
        <v>45536</v>
      </c>
      <c r="L22" s="19" t="s">
        <v>44</v>
      </c>
      <c r="M22" s="20"/>
      <c r="N22" s="20" t="s">
        <v>143</v>
      </c>
      <c r="O22" s="20"/>
      <c r="P22" s="21"/>
      <c r="Q22" s="20" t="s">
        <v>48</v>
      </c>
      <c r="R22" s="22" t="n">
        <v>44490</v>
      </c>
      <c r="S22" s="22" t="n">
        <v>44490</v>
      </c>
      <c r="T22" s="25" t="n">
        <v>2</v>
      </c>
      <c r="U22" s="25" t="n">
        <v>100</v>
      </c>
      <c r="V22" s="26" t="s">
        <v>49</v>
      </c>
      <c r="W22" s="27" t="n">
        <v>44496</v>
      </c>
      <c r="X22" s="28" t="n">
        <v>307820</v>
      </c>
      <c r="Y22" s="29" t="str">
        <f aca="false">IF(V22="si","Aprobada","En Revisión")</f>
        <v>Aprobada</v>
      </c>
      <c r="Z22" s="44" t="s">
        <v>144</v>
      </c>
      <c r="AA22" s="31" t="s">
        <v>51</v>
      </c>
      <c r="AB22" s="17" t="s">
        <v>52</v>
      </c>
      <c r="AC22" s="32" t="n">
        <f aca="true">K22-TODAY()</f>
        <v>286</v>
      </c>
      <c r="AD22" s="32" t="str">
        <f aca="false">IF(X22&gt;1,"Ingresado","En Proceso")</f>
        <v>Ingresado</v>
      </c>
      <c r="AE22" s="33" t="str">
        <f aca="false">IF(AND(AC22&lt;=0),"Vencido",IF(AND(AC22&lt;31),"Realizar Cierre o Extensión de contrato",IF(AND(AC22&gt;30),"Vigente")))</f>
        <v>Vigente</v>
      </c>
      <c r="AF22" s="33" t="str">
        <f aca="false">IF(AND(AG22&gt;=1),"Contrato Finalizado","Contrato En Curso")</f>
        <v>Contrato En Curso</v>
      </c>
      <c r="AG22" s="28"/>
      <c r="AH22" s="42"/>
    </row>
    <row r="23" s="3" customFormat="true" ht="43.5" hidden="true" customHeight="true" outlineLevel="0" collapsed="false">
      <c r="A23" s="50" t="s">
        <v>37</v>
      </c>
      <c r="B23" s="17" t="s">
        <v>38</v>
      </c>
      <c r="C23" s="17" t="s">
        <v>39</v>
      </c>
      <c r="D23" s="17" t="s">
        <v>40</v>
      </c>
      <c r="E23" s="28" t="s">
        <v>145</v>
      </c>
      <c r="F23" s="28"/>
      <c r="G23" s="28" t="s">
        <v>146</v>
      </c>
      <c r="H23" s="51" t="s">
        <v>147</v>
      </c>
      <c r="I23" s="43" t="n">
        <v>5</v>
      </c>
      <c r="J23" s="52" t="n">
        <v>44470</v>
      </c>
      <c r="K23" s="53" t="n">
        <v>45566</v>
      </c>
      <c r="L23" s="19" t="s">
        <v>44</v>
      </c>
      <c r="M23" s="20" t="s">
        <v>148</v>
      </c>
      <c r="N23" s="20" t="s">
        <v>149</v>
      </c>
      <c r="O23" s="20" t="n">
        <v>995762849</v>
      </c>
      <c r="P23" s="50" t="s">
        <v>150</v>
      </c>
      <c r="Q23" s="20" t="s">
        <v>48</v>
      </c>
      <c r="R23" s="22" t="n">
        <v>44442</v>
      </c>
      <c r="S23" s="22" t="n">
        <v>44456</v>
      </c>
      <c r="T23" s="25" t="n">
        <v>2</v>
      </c>
      <c r="U23" s="25" t="n">
        <v>100</v>
      </c>
      <c r="V23" s="26" t="s">
        <v>49</v>
      </c>
      <c r="W23" s="27"/>
      <c r="X23" s="28" t="n">
        <v>305641</v>
      </c>
      <c r="Y23" s="29" t="str">
        <f aca="false">IF(V23="si","Aprobada","En Revisión")</f>
        <v>Aprobada</v>
      </c>
      <c r="Z23" s="30" t="s">
        <v>151</v>
      </c>
      <c r="AA23" s="40" t="s">
        <v>152</v>
      </c>
      <c r="AB23" s="54" t="s">
        <v>52</v>
      </c>
      <c r="AC23" s="32" t="n">
        <f aca="true">K23-TODAY()</f>
        <v>316</v>
      </c>
      <c r="AD23" s="32" t="str">
        <f aca="false">IF(X23&gt;1,"Ingresado","En Proceso")</f>
        <v>Ingresado</v>
      </c>
      <c r="AE23" s="33" t="str">
        <f aca="false">IF(AND(AC23&lt;=0),"Vencido",IF(AND(AC23&lt;31),"Realizar Cierre o Extensión de contrato",IF(AND(AC23&gt;30),"Vigente")))</f>
        <v>Vigente</v>
      </c>
      <c r="AF23" s="33" t="str">
        <f aca="false">IF(AND(AG23&gt;=1),"Contrato Finalizado","Contrato En Curso")</f>
        <v>Contrato En Curso</v>
      </c>
      <c r="AG23" s="41"/>
      <c r="AH23" s="42" t="s">
        <v>153</v>
      </c>
    </row>
    <row r="24" s="3" customFormat="true" ht="61.5" hidden="true" customHeight="true" outlineLevel="0" collapsed="false">
      <c r="A24" s="50" t="s">
        <v>37</v>
      </c>
      <c r="B24" s="17" t="s">
        <v>38</v>
      </c>
      <c r="C24" s="17" t="s">
        <v>39</v>
      </c>
      <c r="D24" s="17" t="s">
        <v>40</v>
      </c>
      <c r="E24" s="28" t="s">
        <v>145</v>
      </c>
      <c r="F24" s="17" t="s">
        <v>154</v>
      </c>
      <c r="G24" s="50" t="s">
        <v>146</v>
      </c>
      <c r="H24" s="31" t="s">
        <v>155</v>
      </c>
      <c r="I24" s="17" t="n">
        <v>1</v>
      </c>
      <c r="J24" s="52" t="n">
        <v>44470</v>
      </c>
      <c r="K24" s="53" t="n">
        <v>45566</v>
      </c>
      <c r="L24" s="19" t="s">
        <v>44</v>
      </c>
      <c r="M24" s="20" t="s">
        <v>148</v>
      </c>
      <c r="N24" s="17" t="s">
        <v>156</v>
      </c>
      <c r="O24" s="17"/>
      <c r="P24" s="21"/>
      <c r="Q24" s="20" t="s">
        <v>48</v>
      </c>
      <c r="R24" s="23" t="n">
        <v>44464</v>
      </c>
      <c r="S24" s="38" t="n">
        <v>44465</v>
      </c>
      <c r="T24" s="25" t="n">
        <v>2</v>
      </c>
      <c r="U24" s="25" t="n">
        <v>100</v>
      </c>
      <c r="V24" s="26" t="s">
        <v>49</v>
      </c>
      <c r="W24" s="27"/>
      <c r="X24" s="39" t="n">
        <v>308111</v>
      </c>
      <c r="Y24" s="29" t="str">
        <f aca="false">IF(V24="si","Aprobada","En Revisión")</f>
        <v>Aprobada</v>
      </c>
      <c r="Z24" s="30" t="s">
        <v>157</v>
      </c>
      <c r="AA24" s="40" t="s">
        <v>152</v>
      </c>
      <c r="AB24" s="54" t="s">
        <v>52</v>
      </c>
      <c r="AC24" s="32" t="n">
        <f aca="true">K24-TODAY()</f>
        <v>316</v>
      </c>
      <c r="AD24" s="32" t="str">
        <f aca="false">IF(X24&gt;1,"Ingresado","En Proceso")</f>
        <v>Ingresado</v>
      </c>
      <c r="AE24" s="33" t="str">
        <f aca="false">IF(AND(AC24&lt;=0),"Vencido",IF(AND(AC24&lt;31),"Realizar Cierre o Extensión de contrato",IF(AND(AC24&gt;30),"Vigente")))</f>
        <v>Vigente</v>
      </c>
      <c r="AF24" s="33" t="str">
        <f aca="false">IF(AND(AG24&gt;=1),"Contrato Finalizado","Contrato En Curso")</f>
        <v>Contrato En Curso</v>
      </c>
      <c r="AG24" s="41"/>
      <c r="AH24" s="42" t="s">
        <v>158</v>
      </c>
    </row>
    <row r="25" s="3" customFormat="true" ht="43.5" hidden="true" customHeight="true" outlineLevel="0" collapsed="false">
      <c r="A25" s="15" t="s">
        <v>37</v>
      </c>
      <c r="B25" s="16" t="s">
        <v>38</v>
      </c>
      <c r="C25" s="16" t="s">
        <v>39</v>
      </c>
      <c r="D25" s="16" t="s">
        <v>40</v>
      </c>
      <c r="E25" s="17" t="s">
        <v>159</v>
      </c>
      <c r="F25" s="16"/>
      <c r="G25" s="15" t="s">
        <v>160</v>
      </c>
      <c r="H25" s="16" t="s">
        <v>161</v>
      </c>
      <c r="I25" s="49" t="n">
        <v>5</v>
      </c>
      <c r="J25" s="18" t="n">
        <v>44651</v>
      </c>
      <c r="K25" s="18" t="n">
        <v>46446</v>
      </c>
      <c r="L25" s="19" t="s">
        <v>44</v>
      </c>
      <c r="M25" s="55" t="s">
        <v>97</v>
      </c>
      <c r="N25" s="55" t="s">
        <v>162</v>
      </c>
      <c r="O25" s="55" t="n">
        <v>969034931</v>
      </c>
      <c r="P25" s="56" t="s">
        <v>137</v>
      </c>
      <c r="Q25" s="20" t="s">
        <v>48</v>
      </c>
      <c r="R25" s="38"/>
      <c r="S25" s="38" t="n">
        <v>44652</v>
      </c>
      <c r="T25" s="24" t="n">
        <v>1</v>
      </c>
      <c r="U25" s="25" t="n">
        <v>100</v>
      </c>
      <c r="V25" s="26" t="s">
        <v>49</v>
      </c>
      <c r="W25" s="57"/>
      <c r="X25" s="58" t="n">
        <v>327549</v>
      </c>
      <c r="Y25" s="29" t="str">
        <f aca="false">IF(V25="si","Aprobada","En Revisión")</f>
        <v>Aprobada</v>
      </c>
      <c r="Z25" s="59"/>
      <c r="AA25" s="60" t="s">
        <v>51</v>
      </c>
      <c r="AB25" s="54" t="s">
        <v>101</v>
      </c>
      <c r="AC25" s="32" t="n">
        <f aca="true">K25-TODAY()</f>
        <v>1196</v>
      </c>
      <c r="AD25" s="32" t="str">
        <f aca="false">IF(X25&gt;1,"Ingresado","En Proceso")</f>
        <v>Ingresado</v>
      </c>
      <c r="AE25" s="33" t="str">
        <f aca="false">IF(AND(AC25&lt;=0),"Vencido",IF(AND(AC25&lt;31),"Realizar Cierre o Extensión de contrato",IF(AND(AC25&gt;30),"Vigente")))</f>
        <v>Vigente</v>
      </c>
      <c r="AF25" s="33" t="str">
        <f aca="false">IF(AND(AG25&gt;=1),"Contrato Finalizado","Contrato En Curso")</f>
        <v>Contrato En Curso</v>
      </c>
      <c r="AG25" s="58"/>
      <c r="AH25" s="61" t="s">
        <v>163</v>
      </c>
    </row>
    <row r="26" s="3" customFormat="true" ht="43.5" hidden="true" customHeight="true" outlineLevel="0" collapsed="false">
      <c r="A26" s="15" t="s">
        <v>37</v>
      </c>
      <c r="B26" s="16" t="s">
        <v>38</v>
      </c>
      <c r="C26" s="16" t="s">
        <v>39</v>
      </c>
      <c r="D26" s="16" t="s">
        <v>40</v>
      </c>
      <c r="E26" s="17" t="s">
        <v>159</v>
      </c>
      <c r="F26" s="16" t="s">
        <v>135</v>
      </c>
      <c r="G26" s="15" t="s">
        <v>160</v>
      </c>
      <c r="H26" s="16" t="s">
        <v>164</v>
      </c>
      <c r="I26" s="49" t="n">
        <v>10</v>
      </c>
      <c r="J26" s="18" t="n">
        <v>44652</v>
      </c>
      <c r="K26" s="18" t="n">
        <v>46446</v>
      </c>
      <c r="L26" s="19" t="s">
        <v>44</v>
      </c>
      <c r="M26" s="55" t="s">
        <v>97</v>
      </c>
      <c r="N26" s="55" t="s">
        <v>162</v>
      </c>
      <c r="O26" s="55" t="n">
        <v>969034931</v>
      </c>
      <c r="P26" s="56" t="s">
        <v>137</v>
      </c>
      <c r="Q26" s="20" t="s">
        <v>48</v>
      </c>
      <c r="R26" s="38"/>
      <c r="S26" s="38" t="n">
        <v>44653</v>
      </c>
      <c r="T26" s="24" t="n">
        <v>1</v>
      </c>
      <c r="U26" s="25" t="n">
        <v>100</v>
      </c>
      <c r="V26" s="26" t="s">
        <v>49</v>
      </c>
      <c r="W26" s="57"/>
      <c r="X26" s="58" t="n">
        <v>327552</v>
      </c>
      <c r="Y26" s="29" t="str">
        <f aca="false">IF(V26="si","Aprobada","En Revisión")</f>
        <v>Aprobada</v>
      </c>
      <c r="Z26" s="59"/>
      <c r="AA26" s="60" t="s">
        <v>51</v>
      </c>
      <c r="AB26" s="54" t="s">
        <v>75</v>
      </c>
      <c r="AC26" s="32" t="n">
        <f aca="true">K26-TODAY()</f>
        <v>1196</v>
      </c>
      <c r="AD26" s="32" t="str">
        <f aca="false">IF(X26&gt;1,"Ingresado","En Proceso")</f>
        <v>Ingresado</v>
      </c>
      <c r="AE26" s="33" t="str">
        <f aca="false">IF(AND(AC26&lt;=0),"Vencido",IF(AND(AC26&lt;31),"Realizar Cierre o Extensión de contrato",IF(AND(AC26&gt;30),"Vigente")))</f>
        <v>Vigente</v>
      </c>
      <c r="AF26" s="33" t="str">
        <f aca="false">IF(AND(AG26&gt;=1),"Contrato Finalizado","Contrato En Curso")</f>
        <v>Contrato En Curso</v>
      </c>
      <c r="AG26" s="58"/>
      <c r="AH26" s="61" t="s">
        <v>163</v>
      </c>
    </row>
    <row r="27" s="3" customFormat="true" ht="43.5" hidden="true" customHeight="true" outlineLevel="0" collapsed="false">
      <c r="A27" s="15" t="s">
        <v>37</v>
      </c>
      <c r="B27" s="16" t="s">
        <v>38</v>
      </c>
      <c r="C27" s="16" t="s">
        <v>39</v>
      </c>
      <c r="D27" s="16" t="s">
        <v>40</v>
      </c>
      <c r="E27" s="17" t="s">
        <v>165</v>
      </c>
      <c r="F27" s="15"/>
      <c r="G27" s="15" t="s">
        <v>166</v>
      </c>
      <c r="H27" s="16" t="s">
        <v>167</v>
      </c>
      <c r="I27" s="49" t="n">
        <v>1</v>
      </c>
      <c r="J27" s="18" t="n">
        <v>44746</v>
      </c>
      <c r="K27" s="18" t="n">
        <v>45808</v>
      </c>
      <c r="L27" s="19" t="s">
        <v>44</v>
      </c>
      <c r="M27" s="55" t="s">
        <v>168</v>
      </c>
      <c r="N27" s="55" t="s">
        <v>169</v>
      </c>
      <c r="O27" s="55" t="s">
        <v>170</v>
      </c>
      <c r="P27" s="21" t="s">
        <v>171</v>
      </c>
      <c r="Q27" s="20" t="s">
        <v>48</v>
      </c>
      <c r="R27" s="38" t="n">
        <v>44743</v>
      </c>
      <c r="S27" s="38" t="n">
        <v>44743</v>
      </c>
      <c r="T27" s="24" t="n">
        <v>2</v>
      </c>
      <c r="U27" s="25" t="n">
        <v>100</v>
      </c>
      <c r="V27" s="26" t="s">
        <v>49</v>
      </c>
      <c r="W27" s="57" t="n">
        <v>44746</v>
      </c>
      <c r="X27" s="51" t="n">
        <v>335877</v>
      </c>
      <c r="Y27" s="29" t="str">
        <f aca="false">IF(V27="si","Aprobada","En Revisión")</f>
        <v>Aprobada</v>
      </c>
      <c r="Z27" s="59"/>
      <c r="AA27" s="54" t="s">
        <v>51</v>
      </c>
      <c r="AB27" s="54" t="s">
        <v>101</v>
      </c>
      <c r="AC27" s="32" t="n">
        <f aca="true">K27-TODAY()</f>
        <v>558</v>
      </c>
      <c r="AD27" s="32" t="str">
        <f aca="false">IF(X27&gt;1,"Ingresado","En Proceso")</f>
        <v>Ingresado</v>
      </c>
      <c r="AE27" s="33" t="str">
        <f aca="false">IF(AND(AC27&lt;=0),"Vencido",IF(AND(AC27&lt;31),"Realizar Cierre o Extensión de contrato",IF(AND(AC27&gt;30),"Vigente")))</f>
        <v>Vigente</v>
      </c>
      <c r="AF27" s="33" t="str">
        <f aca="false">IF(AND(AG27&gt;=1),"Contrato Finalizado","Contrato En Curso")</f>
        <v>Contrato En Curso</v>
      </c>
      <c r="AG27" s="62"/>
      <c r="AH27" s="62" t="s">
        <v>172</v>
      </c>
    </row>
    <row r="28" s="3" customFormat="true" ht="43.5" hidden="true" customHeight="true" outlineLevel="0" collapsed="false">
      <c r="A28" s="15" t="s">
        <v>37</v>
      </c>
      <c r="B28" s="16" t="s">
        <v>38</v>
      </c>
      <c r="C28" s="16" t="s">
        <v>39</v>
      </c>
      <c r="D28" s="16" t="s">
        <v>40</v>
      </c>
      <c r="E28" s="17" t="s">
        <v>165</v>
      </c>
      <c r="F28" s="15" t="s">
        <v>135</v>
      </c>
      <c r="G28" s="15" t="s">
        <v>166</v>
      </c>
      <c r="H28" s="16" t="s">
        <v>173</v>
      </c>
      <c r="I28" s="49" t="n">
        <v>10</v>
      </c>
      <c r="J28" s="18" t="n">
        <v>44746</v>
      </c>
      <c r="K28" s="18" t="n">
        <v>45808</v>
      </c>
      <c r="L28" s="19" t="s">
        <v>44</v>
      </c>
      <c r="M28" s="55" t="s">
        <v>168</v>
      </c>
      <c r="N28" s="55" t="s">
        <v>174</v>
      </c>
      <c r="O28" s="55" t="n">
        <v>993455497</v>
      </c>
      <c r="P28" s="21" t="s">
        <v>137</v>
      </c>
      <c r="Q28" s="20" t="s">
        <v>48</v>
      </c>
      <c r="R28" s="38" t="n">
        <v>44743</v>
      </c>
      <c r="S28" s="38" t="n">
        <v>44743</v>
      </c>
      <c r="T28" s="24" t="n">
        <v>3</v>
      </c>
      <c r="U28" s="25" t="n">
        <v>100</v>
      </c>
      <c r="V28" s="26" t="s">
        <v>49</v>
      </c>
      <c r="W28" s="57" t="n">
        <v>44746</v>
      </c>
      <c r="X28" s="51" t="n">
        <v>335891</v>
      </c>
      <c r="Y28" s="29" t="str">
        <f aca="false">IF(V28="si","Aprobada","En Revisión")</f>
        <v>Aprobada</v>
      </c>
      <c r="Z28" s="59"/>
      <c r="AA28" s="54" t="s">
        <v>51</v>
      </c>
      <c r="AB28" s="54" t="s">
        <v>52</v>
      </c>
      <c r="AC28" s="32" t="n">
        <f aca="true">K28-TODAY()</f>
        <v>558</v>
      </c>
      <c r="AD28" s="32" t="str">
        <f aca="false">IF(X28&gt;1,"Ingresado","En Proceso")</f>
        <v>Ingresado</v>
      </c>
      <c r="AE28" s="33" t="str">
        <f aca="false">IF(AND(AC28&lt;=0),"Vencido",IF(AND(AC28&lt;31),"Realizar Cierre o Extensión de contrato",IF(AND(AC28&gt;30),"Vigente")))</f>
        <v>Vigente</v>
      </c>
      <c r="AF28" s="33" t="str">
        <f aca="false">IF(AND(AG28&gt;=1),"Contrato Finalizado","Contrato En Curso")</f>
        <v>Contrato En Curso</v>
      </c>
      <c r="AG28" s="62"/>
      <c r="AH28" s="62" t="s">
        <v>172</v>
      </c>
    </row>
    <row r="29" s="3" customFormat="true" ht="43.5" hidden="true" customHeight="true" outlineLevel="0" collapsed="false">
      <c r="A29" s="15" t="s">
        <v>37</v>
      </c>
      <c r="B29" s="16" t="s">
        <v>38</v>
      </c>
      <c r="C29" s="16" t="s">
        <v>39</v>
      </c>
      <c r="D29" s="16" t="s">
        <v>40</v>
      </c>
      <c r="E29" s="15" t="s">
        <v>175</v>
      </c>
      <c r="F29" s="50"/>
      <c r="G29" s="50" t="s">
        <v>176</v>
      </c>
      <c r="H29" s="17" t="s">
        <v>177</v>
      </c>
      <c r="I29" s="47" t="n">
        <v>20</v>
      </c>
      <c r="J29" s="45" t="n">
        <v>43922</v>
      </c>
      <c r="K29" s="45" t="n">
        <v>45382</v>
      </c>
      <c r="L29" s="19" t="s">
        <v>44</v>
      </c>
      <c r="M29" s="55" t="s">
        <v>178</v>
      </c>
      <c r="N29" s="35" t="s">
        <v>179</v>
      </c>
      <c r="O29" s="36"/>
      <c r="P29" s="37" t="s">
        <v>180</v>
      </c>
      <c r="Q29" s="20" t="s">
        <v>181</v>
      </c>
      <c r="R29" s="57" t="n">
        <v>43871</v>
      </c>
      <c r="S29" s="38" t="n">
        <v>43882</v>
      </c>
      <c r="T29" s="24"/>
      <c r="U29" s="25" t="n">
        <v>100</v>
      </c>
      <c r="V29" s="26" t="s">
        <v>49</v>
      </c>
      <c r="W29" s="57" t="n">
        <v>43895</v>
      </c>
      <c r="X29" s="28" t="n">
        <v>228874</v>
      </c>
      <c r="Y29" s="29" t="str">
        <f aca="false">IF(V29="si","Aprobada","En Revisión")</f>
        <v>Aprobada</v>
      </c>
      <c r="Z29" s="59" t="s">
        <v>182</v>
      </c>
      <c r="AA29" s="54" t="s">
        <v>51</v>
      </c>
      <c r="AB29" s="17" t="s">
        <v>52</v>
      </c>
      <c r="AC29" s="32" t="n">
        <f aca="true">K29-TODAY()</f>
        <v>132</v>
      </c>
      <c r="AD29" s="32" t="str">
        <f aca="false">IF(X29&gt;1,"Ingresado","En Proceso")</f>
        <v>Ingresado</v>
      </c>
      <c r="AE29" s="33" t="str">
        <f aca="false">IF(AND(AC29&lt;=0),"Vencido",IF(AND(AC29&lt;31),"Realizar Cierre o Extensión de contrato",IF(AND(AC29&gt;30),"Vigente")))</f>
        <v>Vigente</v>
      </c>
      <c r="AF29" s="33" t="str">
        <f aca="false">IF(AND(AG29&gt;=1),"Contrato Finalizado","Contrato En Curso")</f>
        <v>Contrato En Curso</v>
      </c>
      <c r="AG29" s="58"/>
      <c r="AH29" s="61" t="s">
        <v>183</v>
      </c>
    </row>
    <row r="30" s="3" customFormat="true" ht="43.5" hidden="true" customHeight="true" outlineLevel="0" collapsed="false">
      <c r="A30" s="15" t="s">
        <v>37</v>
      </c>
      <c r="B30" s="16" t="s">
        <v>38</v>
      </c>
      <c r="C30" s="16" t="s">
        <v>39</v>
      </c>
      <c r="D30" s="16" t="s">
        <v>40</v>
      </c>
      <c r="E30" s="16" t="s">
        <v>175</v>
      </c>
      <c r="F30" s="16" t="s">
        <v>184</v>
      </c>
      <c r="G30" s="18" t="s">
        <v>176</v>
      </c>
      <c r="H30" s="16" t="s">
        <v>185</v>
      </c>
      <c r="I30" s="16" t="n">
        <v>5</v>
      </c>
      <c r="J30" s="18" t="n">
        <v>43922</v>
      </c>
      <c r="K30" s="18" t="n">
        <v>45382</v>
      </c>
      <c r="L30" s="19" t="s">
        <v>44</v>
      </c>
      <c r="M30" s="55"/>
      <c r="N30" s="35" t="s">
        <v>186</v>
      </c>
      <c r="O30" s="36" t="n">
        <v>983019826</v>
      </c>
      <c r="P30" s="63" t="s">
        <v>187</v>
      </c>
      <c r="Q30" s="20" t="s">
        <v>181</v>
      </c>
      <c r="R30" s="57" t="n">
        <v>44107</v>
      </c>
      <c r="S30" s="38" t="n">
        <v>43903</v>
      </c>
      <c r="T30" s="24"/>
      <c r="U30" s="25" t="n">
        <v>100</v>
      </c>
      <c r="V30" s="26" t="s">
        <v>49</v>
      </c>
      <c r="W30" s="57"/>
      <c r="X30" s="58" t="n">
        <v>271475</v>
      </c>
      <c r="Y30" s="29" t="str">
        <f aca="false">IF(V30="si","Aprobada","En Revisión")</f>
        <v>Aprobada</v>
      </c>
      <c r="Z30" s="59" t="s">
        <v>188</v>
      </c>
      <c r="AA30" s="54" t="s">
        <v>51</v>
      </c>
      <c r="AB30" s="17" t="s">
        <v>52</v>
      </c>
      <c r="AC30" s="32" t="n">
        <f aca="true">K30-TODAY()</f>
        <v>132</v>
      </c>
      <c r="AD30" s="32" t="str">
        <f aca="false">IF(X30&gt;1,"Ingresado","En Proceso")</f>
        <v>Ingresado</v>
      </c>
      <c r="AE30" s="33" t="str">
        <f aca="false">IF(AND(AC30&lt;=0),"Vencido",IF(AND(AC30&lt;31),"Realizar Cierre o Extensión de contrato",IF(AND(AC30&gt;30),"Vigente")))</f>
        <v>Vigente</v>
      </c>
      <c r="AF30" s="33" t="str">
        <f aca="false">IF(AND(AG30&gt;=1),"Contrato Finalizado","Contrato En Curso")</f>
        <v>Contrato En Curso</v>
      </c>
      <c r="AG30" s="58"/>
      <c r="AH30" s="61" t="s">
        <v>189</v>
      </c>
    </row>
    <row r="31" s="3" customFormat="true" ht="43.5" hidden="true" customHeight="true" outlineLevel="0" collapsed="false">
      <c r="A31" s="15" t="s">
        <v>37</v>
      </c>
      <c r="B31" s="16" t="s">
        <v>38</v>
      </c>
      <c r="C31" s="16" t="s">
        <v>39</v>
      </c>
      <c r="D31" s="16" t="s">
        <v>40</v>
      </c>
      <c r="E31" s="16" t="s">
        <v>175</v>
      </c>
      <c r="F31" s="16" t="s">
        <v>190</v>
      </c>
      <c r="G31" s="18" t="s">
        <v>176</v>
      </c>
      <c r="H31" s="16" t="s">
        <v>185</v>
      </c>
      <c r="I31" s="16" t="n">
        <v>2</v>
      </c>
      <c r="J31" s="18" t="n">
        <v>43895</v>
      </c>
      <c r="K31" s="18" t="n">
        <v>45382</v>
      </c>
      <c r="L31" s="19" t="s">
        <v>44</v>
      </c>
      <c r="M31" s="55"/>
      <c r="N31" s="35" t="s">
        <v>191</v>
      </c>
      <c r="O31" s="36" t="n">
        <v>964946024</v>
      </c>
      <c r="P31" s="37" t="s">
        <v>192</v>
      </c>
      <c r="Q31" s="20" t="s">
        <v>181</v>
      </c>
      <c r="R31" s="57" t="n">
        <v>43907</v>
      </c>
      <c r="S31" s="38" t="n">
        <v>43907</v>
      </c>
      <c r="T31" s="24"/>
      <c r="U31" s="25" t="n">
        <v>100</v>
      </c>
      <c r="V31" s="26" t="s">
        <v>49</v>
      </c>
      <c r="W31" s="57"/>
      <c r="X31" s="58" t="n">
        <v>230774</v>
      </c>
      <c r="Y31" s="29" t="str">
        <f aca="false">IF(V31="si","Aprobada","En Revisión")</f>
        <v>Aprobada</v>
      </c>
      <c r="Z31" s="59" t="s">
        <v>193</v>
      </c>
      <c r="AA31" s="54" t="s">
        <v>51</v>
      </c>
      <c r="AB31" s="17" t="s">
        <v>52</v>
      </c>
      <c r="AC31" s="32" t="n">
        <f aca="true">K31-TODAY()</f>
        <v>132</v>
      </c>
      <c r="AD31" s="32" t="str">
        <f aca="false">IF(X31&gt;1,"Ingresado","En Proceso")</f>
        <v>Ingresado</v>
      </c>
      <c r="AE31" s="33" t="str">
        <f aca="false">IF(AND(AC31&lt;=0),"Vencido",IF(AND(AC31&lt;31),"Realizar Cierre o Extensión de contrato",IF(AND(AC31&gt;30),"Vigente")))</f>
        <v>Vigente</v>
      </c>
      <c r="AF31" s="33" t="str">
        <f aca="false">IF(AND(AG31&gt;=1),"Contrato Finalizado","Contrato En Curso")</f>
        <v>Contrato En Curso</v>
      </c>
      <c r="AG31" s="58"/>
      <c r="AH31" s="64" t="s">
        <v>194</v>
      </c>
    </row>
    <row r="32" s="3" customFormat="true" ht="43.5" hidden="true" customHeight="true" outlineLevel="0" collapsed="false">
      <c r="A32" s="15" t="s">
        <v>37</v>
      </c>
      <c r="B32" s="16" t="s">
        <v>38</v>
      </c>
      <c r="C32" s="16" t="s">
        <v>39</v>
      </c>
      <c r="D32" s="16" t="s">
        <v>40</v>
      </c>
      <c r="E32" s="16" t="s">
        <v>175</v>
      </c>
      <c r="F32" s="16" t="s">
        <v>195</v>
      </c>
      <c r="G32" s="18" t="s">
        <v>176</v>
      </c>
      <c r="H32" s="16" t="s">
        <v>196</v>
      </c>
      <c r="I32" s="16" t="n">
        <v>5</v>
      </c>
      <c r="J32" s="18" t="s">
        <v>197</v>
      </c>
      <c r="K32" s="18" t="n">
        <v>45424</v>
      </c>
      <c r="L32" s="19" t="s">
        <v>44</v>
      </c>
      <c r="M32" s="55"/>
      <c r="N32" s="35" t="s">
        <v>198</v>
      </c>
      <c r="O32" s="35"/>
      <c r="P32" s="63" t="s">
        <v>199</v>
      </c>
      <c r="Q32" s="20" t="s">
        <v>181</v>
      </c>
      <c r="R32" s="57" t="s">
        <v>200</v>
      </c>
      <c r="S32" s="38" t="s">
        <v>200</v>
      </c>
      <c r="T32" s="24"/>
      <c r="U32" s="25" t="n">
        <v>100</v>
      </c>
      <c r="V32" s="26" t="s">
        <v>49</v>
      </c>
      <c r="W32" s="57"/>
      <c r="X32" s="58" t="n">
        <v>240663</v>
      </c>
      <c r="Y32" s="29" t="str">
        <f aca="false">IF(V32="si","Aprobada","En Revisión")</f>
        <v>Aprobada</v>
      </c>
      <c r="Z32" s="65"/>
      <c r="AA32" s="54" t="s">
        <v>51</v>
      </c>
      <c r="AB32" s="17" t="s">
        <v>52</v>
      </c>
      <c r="AC32" s="32" t="n">
        <f aca="true">K32-TODAY()</f>
        <v>174</v>
      </c>
      <c r="AD32" s="32" t="str">
        <f aca="false">IF(X32&gt;1,"Ingresado","En Proceso")</f>
        <v>Ingresado</v>
      </c>
      <c r="AE32" s="33" t="str">
        <f aca="false">IF(AND(AC32&lt;=0),"Vencido",IF(AND(AC32&lt;31),"Realizar Cierre o Extensión de contrato",IF(AND(AC32&gt;30),"Vigente")))</f>
        <v>Vigente</v>
      </c>
      <c r="AF32" s="33" t="str">
        <f aca="false">IF(AND(AG32&gt;=1),"Contrato Finalizado","Contrato En Curso")</f>
        <v>Contrato En Curso</v>
      </c>
      <c r="AG32" s="58"/>
      <c r="AH32" s="61"/>
    </row>
    <row r="33" s="3" customFormat="true" ht="43.5" hidden="true" customHeight="true" outlineLevel="0" collapsed="false">
      <c r="A33" s="15" t="s">
        <v>37</v>
      </c>
      <c r="B33" s="16" t="s">
        <v>38</v>
      </c>
      <c r="C33" s="16" t="s">
        <v>39</v>
      </c>
      <c r="D33" s="16" t="s">
        <v>121</v>
      </c>
      <c r="E33" s="16" t="s">
        <v>201</v>
      </c>
      <c r="F33" s="16"/>
      <c r="G33" s="18" t="s">
        <v>202</v>
      </c>
      <c r="H33" s="16" t="s">
        <v>203</v>
      </c>
      <c r="I33" s="16" t="n">
        <v>5</v>
      </c>
      <c r="J33" s="18" t="n">
        <v>43983</v>
      </c>
      <c r="K33" s="18" t="n">
        <v>45230</v>
      </c>
      <c r="L33" s="19" t="s">
        <v>44</v>
      </c>
      <c r="M33" s="55" t="s">
        <v>204</v>
      </c>
      <c r="N33" s="35" t="s">
        <v>205</v>
      </c>
      <c r="O33" s="36" t="n">
        <v>996318479</v>
      </c>
      <c r="P33" s="63" t="s">
        <v>206</v>
      </c>
      <c r="Q33" s="20" t="s">
        <v>48</v>
      </c>
      <c r="R33" s="57" t="s">
        <v>207</v>
      </c>
      <c r="S33" s="38" t="s">
        <v>207</v>
      </c>
      <c r="T33" s="24"/>
      <c r="U33" s="25" t="n">
        <v>100</v>
      </c>
      <c r="V33" s="26" t="s">
        <v>49</v>
      </c>
      <c r="W33" s="57"/>
      <c r="X33" s="28" t="n">
        <v>239462</v>
      </c>
      <c r="Y33" s="29" t="str">
        <f aca="false">IF(V33="si","Aprobada","En Revisión")</f>
        <v>Aprobada</v>
      </c>
      <c r="Z33" s="65" t="s">
        <v>208</v>
      </c>
      <c r="AA33" s="58" t="s">
        <v>51</v>
      </c>
      <c r="AB33" s="58" t="s">
        <v>101</v>
      </c>
      <c r="AC33" s="32" t="n">
        <f aca="true">K33-TODAY()</f>
        <v>-20</v>
      </c>
      <c r="AD33" s="32" t="str">
        <f aca="false">IF(X33&gt;1,"Ingresado","En Proceso")</f>
        <v>Ingresado</v>
      </c>
      <c r="AE33" s="33" t="str">
        <f aca="false">IF(AND(AC33&lt;=0),"Vencido",IF(AND(AC33&lt;31),"Realizar Cierre o Extensión de contrato",IF(AND(AC33&gt;30),"Vigente")))</f>
        <v>Vencido</v>
      </c>
      <c r="AF33" s="33" t="str">
        <f aca="false">IF(AND(AG33&gt;=1),"Contrato Finalizado","Contrato En Curso")</f>
        <v>Contrato En Curso</v>
      </c>
      <c r="AG33" s="58"/>
      <c r="AH33" s="64" t="s">
        <v>209</v>
      </c>
    </row>
    <row r="34" s="3" customFormat="true" ht="43.5" hidden="true" customHeight="true" outlineLevel="0" collapsed="false">
      <c r="A34" s="15" t="s">
        <v>37</v>
      </c>
      <c r="B34" s="16" t="s">
        <v>38</v>
      </c>
      <c r="C34" s="16" t="s">
        <v>39</v>
      </c>
      <c r="D34" s="17" t="s">
        <v>121</v>
      </c>
      <c r="E34" s="16" t="s">
        <v>201</v>
      </c>
      <c r="F34" s="17" t="s">
        <v>210</v>
      </c>
      <c r="G34" s="45" t="s">
        <v>202</v>
      </c>
      <c r="H34" s="17" t="s">
        <v>203</v>
      </c>
      <c r="I34" s="17" t="n">
        <v>5</v>
      </c>
      <c r="J34" s="45" t="n">
        <v>43983</v>
      </c>
      <c r="K34" s="18" t="n">
        <v>45230</v>
      </c>
      <c r="L34" s="19" t="s">
        <v>44</v>
      </c>
      <c r="M34" s="55" t="s">
        <v>211</v>
      </c>
      <c r="N34" s="35" t="s">
        <v>212</v>
      </c>
      <c r="O34" s="36" t="n">
        <v>962969823</v>
      </c>
      <c r="P34" s="63" t="s">
        <v>213</v>
      </c>
      <c r="Q34" s="20" t="s">
        <v>48</v>
      </c>
      <c r="R34" s="57" t="s">
        <v>214</v>
      </c>
      <c r="S34" s="38" t="s">
        <v>214</v>
      </c>
      <c r="T34" s="24"/>
      <c r="U34" s="25" t="n">
        <v>100</v>
      </c>
      <c r="V34" s="26" t="s">
        <v>49</v>
      </c>
      <c r="W34" s="57"/>
      <c r="X34" s="58" t="n">
        <v>244496</v>
      </c>
      <c r="Y34" s="29" t="str">
        <f aca="false">IF(V34="si","Aprobada","En Revisión")</f>
        <v>Aprobada</v>
      </c>
      <c r="Z34" s="65" t="s">
        <v>208</v>
      </c>
      <c r="AA34" s="58" t="s">
        <v>51</v>
      </c>
      <c r="AB34" s="58" t="s">
        <v>101</v>
      </c>
      <c r="AC34" s="32" t="n">
        <f aca="true">K34-TODAY()</f>
        <v>-20</v>
      </c>
      <c r="AD34" s="32" t="str">
        <f aca="false">IF(X34&gt;1,"Ingresado","En Proceso")</f>
        <v>Ingresado</v>
      </c>
      <c r="AE34" s="33" t="str">
        <f aca="false">IF(AND(AC34&lt;=0),"Vencido",IF(AND(AC34&lt;31),"Realizar Cierre o Extensión de contrato",IF(AND(AC34&gt;30),"Vigente")))</f>
        <v>Vencido</v>
      </c>
      <c r="AF34" s="33" t="str">
        <f aca="false">IF(AND(AG34&gt;=1),"Contrato Finalizado","Contrato En Curso")</f>
        <v>Contrato En Curso</v>
      </c>
      <c r="AG34" s="58"/>
      <c r="AH34" s="61" t="s">
        <v>215</v>
      </c>
    </row>
    <row r="35" s="3" customFormat="true" ht="43.5" hidden="true" customHeight="true" outlineLevel="0" collapsed="false">
      <c r="A35" s="15" t="s">
        <v>37</v>
      </c>
      <c r="B35" s="16" t="s">
        <v>38</v>
      </c>
      <c r="C35" s="16" t="s">
        <v>39</v>
      </c>
      <c r="D35" s="17" t="s">
        <v>121</v>
      </c>
      <c r="E35" s="16" t="s">
        <v>201</v>
      </c>
      <c r="F35" s="17" t="s">
        <v>216</v>
      </c>
      <c r="G35" s="45" t="s">
        <v>202</v>
      </c>
      <c r="H35" s="17" t="s">
        <v>217</v>
      </c>
      <c r="I35" s="17" t="n">
        <v>4</v>
      </c>
      <c r="J35" s="45" t="n">
        <v>43983</v>
      </c>
      <c r="K35" s="18" t="n">
        <v>45230</v>
      </c>
      <c r="L35" s="19" t="s">
        <v>44</v>
      </c>
      <c r="M35" s="55" t="s">
        <v>211</v>
      </c>
      <c r="N35" s="35" t="s">
        <v>218</v>
      </c>
      <c r="O35" s="36" t="n">
        <v>962969823</v>
      </c>
      <c r="P35" s="63"/>
      <c r="Q35" s="20" t="s">
        <v>48</v>
      </c>
      <c r="R35" s="57" t="n">
        <v>43988</v>
      </c>
      <c r="S35" s="38" t="n">
        <v>43988</v>
      </c>
      <c r="T35" s="24"/>
      <c r="U35" s="25" t="n">
        <v>100</v>
      </c>
      <c r="V35" s="26" t="s">
        <v>49</v>
      </c>
      <c r="W35" s="57" t="s">
        <v>219</v>
      </c>
      <c r="X35" s="58" t="n">
        <v>250734</v>
      </c>
      <c r="Y35" s="29" t="str">
        <f aca="false">IF(V35="si","Aprobada","En Revisión")</f>
        <v>Aprobada</v>
      </c>
      <c r="Z35" s="65" t="s">
        <v>208</v>
      </c>
      <c r="AA35" s="54" t="s">
        <v>51</v>
      </c>
      <c r="AB35" s="58" t="s">
        <v>69</v>
      </c>
      <c r="AC35" s="32" t="n">
        <f aca="true">K35-TODAY()</f>
        <v>-20</v>
      </c>
      <c r="AD35" s="32" t="str">
        <f aca="false">IF(X35&gt;1,"Ingresado","En Proceso")</f>
        <v>Ingresado</v>
      </c>
      <c r="AE35" s="33" t="str">
        <f aca="false">IF(AND(AC35&lt;=0),"Vencido",IF(AND(AC35&lt;31),"Realizar Cierre o Extensión de contrato",IF(AND(AC35&gt;30),"Vigente")))</f>
        <v>Vencido</v>
      </c>
      <c r="AF35" s="33" t="str">
        <f aca="false">IF(AND(AG35&gt;=1),"Contrato Finalizado","Contrato En Curso")</f>
        <v>Contrato En Curso</v>
      </c>
      <c r="AG35" s="28"/>
      <c r="AH35" s="20" t="s">
        <v>220</v>
      </c>
    </row>
    <row r="36" s="3" customFormat="true" ht="43.5" hidden="true" customHeight="true" outlineLevel="0" collapsed="false">
      <c r="A36" s="15" t="s">
        <v>37</v>
      </c>
      <c r="B36" s="16" t="s">
        <v>38</v>
      </c>
      <c r="C36" s="16" t="s">
        <v>39</v>
      </c>
      <c r="D36" s="17" t="s">
        <v>121</v>
      </c>
      <c r="E36" s="16" t="s">
        <v>201</v>
      </c>
      <c r="F36" s="17" t="s">
        <v>221</v>
      </c>
      <c r="G36" s="45" t="s">
        <v>202</v>
      </c>
      <c r="H36" s="17" t="s">
        <v>222</v>
      </c>
      <c r="I36" s="17" t="n">
        <v>2</v>
      </c>
      <c r="J36" s="45" t="n">
        <v>43983</v>
      </c>
      <c r="K36" s="18" t="n">
        <v>45230</v>
      </c>
      <c r="L36" s="19" t="s">
        <v>44</v>
      </c>
      <c r="M36" s="55" t="s">
        <v>211</v>
      </c>
      <c r="N36" s="66" t="s">
        <v>223</v>
      </c>
      <c r="O36" s="36" t="n">
        <v>962969823</v>
      </c>
      <c r="P36" s="67"/>
      <c r="Q36" s="20" t="s">
        <v>48</v>
      </c>
      <c r="R36" s="27" t="n">
        <v>43957</v>
      </c>
      <c r="S36" s="23" t="n">
        <v>43957</v>
      </c>
      <c r="T36" s="25"/>
      <c r="U36" s="25" t="n">
        <v>100</v>
      </c>
      <c r="V36" s="26" t="s">
        <v>49</v>
      </c>
      <c r="W36" s="57"/>
      <c r="X36" s="28" t="n">
        <v>238634</v>
      </c>
      <c r="Y36" s="29" t="str">
        <f aca="false">IF(V36="si","Aprobada","En Revisión")</f>
        <v>Aprobada</v>
      </c>
      <c r="Z36" s="65" t="s">
        <v>208</v>
      </c>
      <c r="AA36" s="28" t="s">
        <v>51</v>
      </c>
      <c r="AB36" s="28" t="s">
        <v>101</v>
      </c>
      <c r="AC36" s="32" t="n">
        <f aca="true">K36-TODAY()</f>
        <v>-20</v>
      </c>
      <c r="AD36" s="32" t="str">
        <f aca="false">IF(X36&gt;1,"Ingresado","En Proceso")</f>
        <v>Ingresado</v>
      </c>
      <c r="AE36" s="33" t="str">
        <f aca="false">IF(AND(AC36&lt;=0),"Vencido",IF(AND(AC36&lt;31),"Realizar Cierre o Extensión de contrato",IF(AND(AC36&gt;30),"Vigente")))</f>
        <v>Vencido</v>
      </c>
      <c r="AF36" s="33" t="str">
        <f aca="false">IF(AND(AG36&gt;=1),"Contrato Finalizado","Contrato En Curso")</f>
        <v>Contrato En Curso</v>
      </c>
      <c r="AG36" s="28"/>
      <c r="AH36" s="34" t="s">
        <v>224</v>
      </c>
    </row>
    <row r="37" s="3" customFormat="true" ht="43.5" hidden="true" customHeight="true" outlineLevel="0" collapsed="false">
      <c r="A37" s="15" t="s">
        <v>37</v>
      </c>
      <c r="B37" s="16" t="s">
        <v>38</v>
      </c>
      <c r="C37" s="16" t="s">
        <v>39</v>
      </c>
      <c r="D37" s="17" t="s">
        <v>225</v>
      </c>
      <c r="E37" s="16" t="s">
        <v>226</v>
      </c>
      <c r="F37" s="17"/>
      <c r="G37" s="45" t="s">
        <v>227</v>
      </c>
      <c r="H37" s="17" t="s">
        <v>228</v>
      </c>
      <c r="I37" s="17" t="n">
        <v>7</v>
      </c>
      <c r="J37" s="45" t="n">
        <v>44044</v>
      </c>
      <c r="K37" s="45" t="s">
        <v>229</v>
      </c>
      <c r="L37" s="19" t="s">
        <v>44</v>
      </c>
      <c r="M37" s="20" t="s">
        <v>168</v>
      </c>
      <c r="N37" s="20" t="s">
        <v>230</v>
      </c>
      <c r="O37" s="20" t="n">
        <v>952183265</v>
      </c>
      <c r="P37" s="21" t="s">
        <v>231</v>
      </c>
      <c r="Q37" s="20" t="s">
        <v>48</v>
      </c>
      <c r="R37" s="22" t="n">
        <v>44055</v>
      </c>
      <c r="S37" s="23" t="s">
        <v>232</v>
      </c>
      <c r="T37" s="47"/>
      <c r="U37" s="25" t="n">
        <v>100</v>
      </c>
      <c r="V37" s="26" t="s">
        <v>49</v>
      </c>
      <c r="W37" s="27" t="s">
        <v>233</v>
      </c>
      <c r="X37" s="28" t="n">
        <v>248798</v>
      </c>
      <c r="Y37" s="29" t="str">
        <f aca="false">IF(V37="si","Aprobada","En Revisión")</f>
        <v>Aprobada</v>
      </c>
      <c r="Z37" s="30"/>
      <c r="AA37" s="17" t="s">
        <v>51</v>
      </c>
      <c r="AB37" s="17" t="s">
        <v>52</v>
      </c>
      <c r="AC37" s="32" t="e">
        <f aca="true">K37-TODAY()</f>
        <v>#VALUE!</v>
      </c>
      <c r="AD37" s="32" t="str">
        <f aca="false">IF(X37&gt;1,"Ingresado","En Proceso")</f>
        <v>Ingresado</v>
      </c>
      <c r="AE37" s="33" t="e">
        <f aca="false">IF(AND(AC37&lt;=0),"Vencido",IF(AND(AC37&lt;31),"Realizar Cierre o Extensión de contrato",IF(AND(AC37&gt;30),"Vigente")))</f>
        <v>#VALUE!</v>
      </c>
      <c r="AF37" s="33" t="str">
        <f aca="false">IF(AND(AG37&gt;=1),"Contrato Finalizado","Contrato En Curso")</f>
        <v>Contrato En Curso</v>
      </c>
      <c r="AG37" s="28"/>
      <c r="AH37" s="34" t="s">
        <v>234</v>
      </c>
    </row>
    <row r="38" s="3" customFormat="true" ht="43.5" hidden="true" customHeight="true" outlineLevel="0" collapsed="false">
      <c r="A38" s="15" t="s">
        <v>37</v>
      </c>
      <c r="B38" s="16" t="s">
        <v>38</v>
      </c>
      <c r="C38" s="16" t="s">
        <v>39</v>
      </c>
      <c r="D38" s="17" t="s">
        <v>225</v>
      </c>
      <c r="E38" s="16" t="s">
        <v>226</v>
      </c>
      <c r="F38" s="17" t="s">
        <v>135</v>
      </c>
      <c r="G38" s="45" t="s">
        <v>227</v>
      </c>
      <c r="H38" s="17" t="s">
        <v>235</v>
      </c>
      <c r="I38" s="17" t="n">
        <v>10</v>
      </c>
      <c r="J38" s="45" t="n">
        <v>44599</v>
      </c>
      <c r="K38" s="45" t="n">
        <v>45505</v>
      </c>
      <c r="L38" s="19" t="s">
        <v>44</v>
      </c>
      <c r="M38" s="20" t="s">
        <v>236</v>
      </c>
      <c r="N38" s="20" t="s">
        <v>174</v>
      </c>
      <c r="O38" s="20" t="s">
        <v>237</v>
      </c>
      <c r="P38" s="21" t="s">
        <v>137</v>
      </c>
      <c r="Q38" s="20" t="s">
        <v>48</v>
      </c>
      <c r="R38" s="22" t="n">
        <v>44605</v>
      </c>
      <c r="S38" s="23" t="n">
        <v>44605</v>
      </c>
      <c r="T38" s="47" t="n">
        <v>3</v>
      </c>
      <c r="U38" s="25" t="n">
        <v>100</v>
      </c>
      <c r="V38" s="26" t="s">
        <v>49</v>
      </c>
      <c r="W38" s="27" t="n">
        <v>45146</v>
      </c>
      <c r="X38" s="28" t="n">
        <v>320595</v>
      </c>
      <c r="Y38" s="29" t="str">
        <f aca="false">IF(V38="si","Aprobada","En Revisión")</f>
        <v>Aprobada</v>
      </c>
      <c r="Z38" s="30" t="s">
        <v>238</v>
      </c>
      <c r="AA38" s="17" t="s">
        <v>51</v>
      </c>
      <c r="AB38" s="17" t="s">
        <v>52</v>
      </c>
      <c r="AC38" s="32" t="n">
        <f aca="true">K38-TODAY()</f>
        <v>255</v>
      </c>
      <c r="AD38" s="32" t="str">
        <f aca="false">IF(X38&gt;1,"Ingresado","En Proceso")</f>
        <v>Ingresado</v>
      </c>
      <c r="AE38" s="33" t="str">
        <f aca="false">IF(AND(AC38&lt;=0),"Vencido",IF(AND(AC38&lt;31),"Realizar Cierre o Extensión de contrato",IF(AND(AC38&gt;30),"Vigente")))</f>
        <v>Vigente</v>
      </c>
      <c r="AF38" s="33" t="str">
        <f aca="false">IF(AND(AG38&gt;=1),"Contrato Finalizado","Contrato En Curso")</f>
        <v>Contrato En Curso</v>
      </c>
      <c r="AG38" s="28"/>
      <c r="AH38" s="34" t="s">
        <v>239</v>
      </c>
    </row>
    <row r="39" s="3" customFormat="true" ht="43.5" hidden="true" customHeight="true" outlineLevel="0" collapsed="false">
      <c r="A39" s="15" t="s">
        <v>139</v>
      </c>
      <c r="B39" s="16" t="s">
        <v>38</v>
      </c>
      <c r="C39" s="16" t="s">
        <v>39</v>
      </c>
      <c r="D39" s="17" t="s">
        <v>225</v>
      </c>
      <c r="E39" s="16" t="s">
        <v>226</v>
      </c>
      <c r="F39" s="17" t="s">
        <v>53</v>
      </c>
      <c r="G39" s="45" t="s">
        <v>227</v>
      </c>
      <c r="H39" s="17" t="s">
        <v>240</v>
      </c>
      <c r="I39" s="17" t="n">
        <v>1</v>
      </c>
      <c r="J39" s="45" t="n">
        <v>44829</v>
      </c>
      <c r="K39" s="45" t="n">
        <v>45900</v>
      </c>
      <c r="L39" s="19" t="s">
        <v>44</v>
      </c>
      <c r="M39" s="20" t="s">
        <v>60</v>
      </c>
      <c r="N39" s="20" t="s">
        <v>230</v>
      </c>
      <c r="O39" s="20" t="n">
        <v>952183265</v>
      </c>
      <c r="P39" s="21" t="s">
        <v>231</v>
      </c>
      <c r="Q39" s="20" t="s">
        <v>48</v>
      </c>
      <c r="R39" s="22" t="n">
        <v>44838</v>
      </c>
      <c r="S39" s="23" t="n">
        <v>44838</v>
      </c>
      <c r="T39" s="47" t="n">
        <v>2</v>
      </c>
      <c r="U39" s="25" t="n">
        <v>100</v>
      </c>
      <c r="V39" s="26" t="s">
        <v>49</v>
      </c>
      <c r="W39" s="27" t="n">
        <v>44844</v>
      </c>
      <c r="X39" s="28" t="n">
        <v>351074</v>
      </c>
      <c r="Y39" s="29" t="str">
        <f aca="false">IF(V39="si","Aprobada","En Revisión")</f>
        <v>Aprobada</v>
      </c>
      <c r="Z39" s="30"/>
      <c r="AA39" s="17" t="s">
        <v>51</v>
      </c>
      <c r="AB39" s="17" t="s">
        <v>52</v>
      </c>
      <c r="AC39" s="32" t="n">
        <f aca="true">K39-TODAY()</f>
        <v>650</v>
      </c>
      <c r="AD39" s="32" t="str">
        <f aca="false">IF(X39&gt;1,"Ingresado","En Proceso")</f>
        <v>Ingresado</v>
      </c>
      <c r="AE39" s="33" t="str">
        <f aca="false">IF(AND(AC39&lt;=0),"Vencido",IF(AND(AC39&lt;31),"Realizar Cierre o Extensión de contrato",IF(AND(AC39&gt;30),"Vigente")))</f>
        <v>Vigente</v>
      </c>
      <c r="AF39" s="33" t="str">
        <f aca="false">IF(AND(AG39&gt;=1),"Contrato Finalizado","Contrato En Curso")</f>
        <v>Contrato En Curso</v>
      </c>
      <c r="AG39" s="28"/>
      <c r="AH39" s="34"/>
    </row>
    <row r="40" s="3" customFormat="true" ht="43.5" hidden="true" customHeight="true" outlineLevel="0" collapsed="false">
      <c r="A40" s="15" t="s">
        <v>37</v>
      </c>
      <c r="B40" s="16" t="s">
        <v>38</v>
      </c>
      <c r="C40" s="16" t="s">
        <v>39</v>
      </c>
      <c r="D40" s="17" t="s">
        <v>40</v>
      </c>
      <c r="E40" s="16" t="s">
        <v>135</v>
      </c>
      <c r="F40" s="17"/>
      <c r="G40" s="45" t="s">
        <v>241</v>
      </c>
      <c r="H40" s="17" t="s">
        <v>242</v>
      </c>
      <c r="I40" s="17" t="n">
        <v>4</v>
      </c>
      <c r="J40" s="45" t="n">
        <v>44781</v>
      </c>
      <c r="K40" s="45" t="n">
        <v>45230</v>
      </c>
      <c r="L40" s="19" t="s">
        <v>44</v>
      </c>
      <c r="M40" s="20" t="s">
        <v>97</v>
      </c>
      <c r="N40" s="20" t="s">
        <v>136</v>
      </c>
      <c r="O40" s="20" t="n">
        <v>969034931</v>
      </c>
      <c r="P40" s="21" t="s">
        <v>137</v>
      </c>
      <c r="Q40" s="20" t="s">
        <v>48</v>
      </c>
      <c r="R40" s="22" t="n">
        <v>44888</v>
      </c>
      <c r="S40" s="23" t="n">
        <v>44889</v>
      </c>
      <c r="T40" s="47" t="n">
        <v>2</v>
      </c>
      <c r="U40" s="25" t="n">
        <v>100</v>
      </c>
      <c r="V40" s="26" t="s">
        <v>80</v>
      </c>
      <c r="W40" s="27"/>
      <c r="X40" s="51" t="s">
        <v>243</v>
      </c>
      <c r="Y40" s="29" t="str">
        <f aca="false">IF(V40="si","Aprobada","En Revisión")</f>
        <v>Aprobada</v>
      </c>
      <c r="Z40" s="20" t="s">
        <v>244</v>
      </c>
      <c r="AA40" s="17" t="s">
        <v>51</v>
      </c>
      <c r="AB40" s="17" t="s">
        <v>52</v>
      </c>
      <c r="AC40" s="32" t="n">
        <f aca="true">K40-TODAY()</f>
        <v>-20</v>
      </c>
      <c r="AD40" s="32" t="str">
        <f aca="false">IF(X40&gt;1,"Ingresado","En Proceso")</f>
        <v>Ingresado</v>
      </c>
      <c r="AE40" s="33" t="str">
        <f aca="false">IF(AND(AC40&lt;=0),"Vencido",IF(AND(AC40&lt;31),"Realizar Cierre o Extensión de contrato",IF(AND(AC40&gt;30),"Vigente")))</f>
        <v>Vencido</v>
      </c>
      <c r="AF40" s="33" t="str">
        <f aca="false">IF(AND(AG40&gt;=1),"Contrato Finalizado","Contrato En Curso")</f>
        <v>Contrato En Curso</v>
      </c>
      <c r="AG40" s="28"/>
      <c r="AH40" s="34"/>
    </row>
    <row r="41" s="3" customFormat="true" ht="43.5" hidden="true" customHeight="true" outlineLevel="0" collapsed="false">
      <c r="A41" s="15" t="s">
        <v>37</v>
      </c>
      <c r="B41" s="16" t="s">
        <v>38</v>
      </c>
      <c r="C41" s="16" t="s">
        <v>39</v>
      </c>
      <c r="D41" s="17" t="s">
        <v>40</v>
      </c>
      <c r="E41" s="16" t="s">
        <v>135</v>
      </c>
      <c r="F41" s="17"/>
      <c r="G41" s="45" t="s">
        <v>245</v>
      </c>
      <c r="H41" s="17" t="s">
        <v>246</v>
      </c>
      <c r="I41" s="17" t="n">
        <v>4</v>
      </c>
      <c r="J41" s="45" t="n">
        <v>44896</v>
      </c>
      <c r="K41" s="45" t="n">
        <v>45243</v>
      </c>
      <c r="L41" s="19" t="s">
        <v>44</v>
      </c>
      <c r="M41" s="20" t="s">
        <v>97</v>
      </c>
      <c r="N41" s="20" t="s">
        <v>136</v>
      </c>
      <c r="O41" s="20" t="n">
        <v>969034931</v>
      </c>
      <c r="P41" s="21" t="s">
        <v>137</v>
      </c>
      <c r="Q41" s="20" t="s">
        <v>48</v>
      </c>
      <c r="R41" s="22" t="n">
        <v>44888</v>
      </c>
      <c r="S41" s="23" t="n">
        <v>44889</v>
      </c>
      <c r="T41" s="47" t="n">
        <v>2</v>
      </c>
      <c r="U41" s="25" t="n">
        <v>100</v>
      </c>
      <c r="V41" s="26" t="s">
        <v>80</v>
      </c>
      <c r="W41" s="27"/>
      <c r="X41" s="28" t="n">
        <v>357050</v>
      </c>
      <c r="Y41" s="29" t="str">
        <f aca="false">IF(V41="si","Aprobada","En Revisión")</f>
        <v>Aprobada</v>
      </c>
      <c r="Z41" s="20"/>
      <c r="AA41" s="17" t="s">
        <v>51</v>
      </c>
      <c r="AB41" s="17" t="s">
        <v>52</v>
      </c>
      <c r="AC41" s="32" t="n">
        <f aca="true">K41-TODAY()</f>
        <v>-7</v>
      </c>
      <c r="AD41" s="32" t="str">
        <f aca="false">IF(X41&gt;1,"Ingresado","En Proceso")</f>
        <v>Ingresado</v>
      </c>
      <c r="AE41" s="33" t="str">
        <f aca="false">IF(AND(AC41&lt;=0),"Vencido",IF(AND(AC41&lt;31),"Realizar Cierre o Extensión de contrato",IF(AND(AC41&gt;30),"Vigente")))</f>
        <v>Vencido</v>
      </c>
      <c r="AF41" s="33" t="str">
        <f aca="false">IF(AND(AG41&gt;=1),"Contrato Finalizado","Contrato En Curso")</f>
        <v>Contrato En Curso</v>
      </c>
      <c r="AG41" s="28"/>
      <c r="AH41" s="34"/>
    </row>
    <row r="42" s="3" customFormat="true" ht="43.5" hidden="true" customHeight="true" outlineLevel="0" collapsed="false">
      <c r="A42" s="15" t="s">
        <v>139</v>
      </c>
      <c r="B42" s="16" t="s">
        <v>38</v>
      </c>
      <c r="C42" s="16" t="s">
        <v>39</v>
      </c>
      <c r="D42" s="17" t="s">
        <v>40</v>
      </c>
      <c r="E42" s="16" t="s">
        <v>247</v>
      </c>
      <c r="F42" s="17"/>
      <c r="G42" s="45" t="s">
        <v>248</v>
      </c>
      <c r="H42" s="17" t="s">
        <v>249</v>
      </c>
      <c r="I42" s="17" t="n">
        <v>1</v>
      </c>
      <c r="J42" s="45" t="n">
        <v>44105</v>
      </c>
      <c r="K42" s="45" t="n">
        <v>45200</v>
      </c>
      <c r="L42" s="19" t="s">
        <v>44</v>
      </c>
      <c r="M42" s="20" t="s">
        <v>250</v>
      </c>
      <c r="N42" s="20" t="s">
        <v>251</v>
      </c>
      <c r="O42" s="20" t="n">
        <v>998292370</v>
      </c>
      <c r="P42" s="17" t="s">
        <v>252</v>
      </c>
      <c r="Q42" s="20" t="s">
        <v>48</v>
      </c>
      <c r="R42" s="22"/>
      <c r="S42" s="23"/>
      <c r="T42" s="25"/>
      <c r="U42" s="25" t="n">
        <v>100</v>
      </c>
      <c r="V42" s="26" t="s">
        <v>49</v>
      </c>
      <c r="W42" s="27"/>
      <c r="X42" s="28" t="n">
        <v>272898</v>
      </c>
      <c r="Y42" s="29" t="str">
        <f aca="false">IF(V42="si","Aprobada","En Revisión")</f>
        <v>Aprobada</v>
      </c>
      <c r="Z42" s="30"/>
      <c r="AA42" s="17" t="s">
        <v>51</v>
      </c>
      <c r="AB42" s="17"/>
      <c r="AC42" s="32" t="n">
        <f aca="true">K42-TODAY()</f>
        <v>-50</v>
      </c>
      <c r="AD42" s="32" t="str">
        <f aca="false">IF(X42&gt;1,"Ingresado","En Proceso")</f>
        <v>Ingresado</v>
      </c>
      <c r="AE42" s="33" t="str">
        <f aca="false">IF(AND(AC42&lt;=0),"Vencido",IF(AND(AC42&lt;31),"Realizar Cierre o Extensión de contrato",IF(AND(AC42&gt;30),"Vigente")))</f>
        <v>Vencido</v>
      </c>
      <c r="AF42" s="33" t="str">
        <f aca="false">IF(AND(AG42&gt;=1),"Contrato Finalizado","Contrato En Curso")</f>
        <v>Contrato En Curso</v>
      </c>
      <c r="AG42" s="28"/>
      <c r="AH42" s="34" t="s">
        <v>253</v>
      </c>
    </row>
    <row r="43" s="3" customFormat="true" ht="43.5" hidden="false" customHeight="true" outlineLevel="0" collapsed="false">
      <c r="A43" s="15" t="s">
        <v>139</v>
      </c>
      <c r="B43" s="16" t="s">
        <v>38</v>
      </c>
      <c r="C43" s="16" t="s">
        <v>39</v>
      </c>
      <c r="D43" s="17" t="s">
        <v>40</v>
      </c>
      <c r="E43" s="16" t="s">
        <v>247</v>
      </c>
      <c r="F43" s="17" t="s">
        <v>254</v>
      </c>
      <c r="G43" s="18" t="s">
        <v>248</v>
      </c>
      <c r="H43" s="17" t="s">
        <v>249</v>
      </c>
      <c r="I43" s="16" t="n">
        <v>1</v>
      </c>
      <c r="J43" s="18" t="n">
        <v>44105</v>
      </c>
      <c r="K43" s="18" t="n">
        <v>45200</v>
      </c>
      <c r="L43" s="19" t="s">
        <v>44</v>
      </c>
      <c r="M43" s="20" t="s">
        <v>255</v>
      </c>
      <c r="N43" s="20" t="s">
        <v>256</v>
      </c>
      <c r="O43" s="20" t="s">
        <v>257</v>
      </c>
      <c r="P43" s="21" t="s">
        <v>258</v>
      </c>
      <c r="Q43" s="20" t="s">
        <v>48</v>
      </c>
      <c r="R43" s="22" t="n">
        <v>44164</v>
      </c>
      <c r="S43" s="23" t="n">
        <v>44164</v>
      </c>
      <c r="T43" s="25" t="n">
        <v>1</v>
      </c>
      <c r="U43" s="25" t="n">
        <v>19</v>
      </c>
      <c r="V43" s="26"/>
      <c r="W43" s="27"/>
      <c r="X43" s="28"/>
      <c r="Y43" s="29" t="str">
        <f aca="false">IF(V43="si","Aprobada","En Revisión")</f>
        <v>En Revisión</v>
      </c>
      <c r="Z43" s="30" t="s">
        <v>259</v>
      </c>
      <c r="AA43" s="17" t="s">
        <v>51</v>
      </c>
      <c r="AB43" s="17" t="s">
        <v>101</v>
      </c>
      <c r="AC43" s="32" t="n">
        <f aca="true">K43-TODAY()</f>
        <v>-50</v>
      </c>
      <c r="AD43" s="32" t="str">
        <f aca="false">IF(X43&gt;1,"Ingresado","En Proceso")</f>
        <v>En Proceso</v>
      </c>
      <c r="AE43" s="33" t="str">
        <f aca="false">IF(AND(AC43&lt;=0),"Vencido",IF(AND(AC43&lt;31),"Realizar Cierre o Extensión de contrato",IF(AND(AC43&gt;30),"Vigente")))</f>
        <v>Vencido</v>
      </c>
      <c r="AF43" s="33" t="str">
        <f aca="false">IF(AND(AG43&gt;=1),"Contrato Finalizado","Contrato En Curso")</f>
        <v>Contrato En Curso</v>
      </c>
      <c r="AG43" s="28"/>
      <c r="AH43" s="34" t="s">
        <v>260</v>
      </c>
    </row>
    <row r="44" s="3" customFormat="true" ht="43.5" hidden="false" customHeight="true" outlineLevel="0" collapsed="false">
      <c r="A44" s="15" t="s">
        <v>139</v>
      </c>
      <c r="B44" s="16" t="s">
        <v>38</v>
      </c>
      <c r="C44" s="16" t="s">
        <v>39</v>
      </c>
      <c r="D44" s="17" t="s">
        <v>40</v>
      </c>
      <c r="E44" s="16" t="s">
        <v>247</v>
      </c>
      <c r="F44" s="16" t="s">
        <v>261</v>
      </c>
      <c r="G44" s="18" t="s">
        <v>248</v>
      </c>
      <c r="H44" s="17" t="s">
        <v>262</v>
      </c>
      <c r="I44" s="16" t="n">
        <v>2</v>
      </c>
      <c r="J44" s="18" t="n">
        <v>44105</v>
      </c>
      <c r="K44" s="18" t="n">
        <v>45200</v>
      </c>
      <c r="L44" s="19" t="s">
        <v>44</v>
      </c>
      <c r="M44" s="20" t="s">
        <v>255</v>
      </c>
      <c r="N44" s="20" t="s">
        <v>263</v>
      </c>
      <c r="O44" s="20" t="n">
        <v>952512321</v>
      </c>
      <c r="P44" s="21" t="s">
        <v>264</v>
      </c>
      <c r="Q44" s="20" t="s">
        <v>48</v>
      </c>
      <c r="R44" s="22" t="n">
        <v>44165</v>
      </c>
      <c r="S44" s="23" t="n">
        <v>44311</v>
      </c>
      <c r="T44" s="25" t="n">
        <v>3</v>
      </c>
      <c r="U44" s="25" t="n">
        <v>73</v>
      </c>
      <c r="V44" s="26"/>
      <c r="W44" s="27"/>
      <c r="X44" s="28"/>
      <c r="Y44" s="29" t="str">
        <f aca="false">IF(V44="si","Aprobada","En Revisión")</f>
        <v>En Revisión</v>
      </c>
      <c r="Z44" s="30" t="s">
        <v>265</v>
      </c>
      <c r="AA44" s="17" t="s">
        <v>51</v>
      </c>
      <c r="AB44" s="17" t="s">
        <v>69</v>
      </c>
      <c r="AC44" s="32" t="n">
        <f aca="true">K44-TODAY()</f>
        <v>-50</v>
      </c>
      <c r="AD44" s="32" t="str">
        <f aca="false">IF(X44&gt;1,"Ingresado","En Proceso")</f>
        <v>En Proceso</v>
      </c>
      <c r="AE44" s="33" t="str">
        <f aca="false">IF(AND(AC44&lt;=0),"Vencido",IF(AND(AC44&lt;31),"Realizar Cierre o Extensión de contrato",IF(AND(AC44&gt;30),"Vigente")))</f>
        <v>Vencido</v>
      </c>
      <c r="AF44" s="33" t="str">
        <f aca="false">IF(AND(AG44&gt;=1),"Contrato Finalizado","Contrato En Curso")</f>
        <v>Contrato En Curso</v>
      </c>
      <c r="AG44" s="28"/>
      <c r="AH44" s="34" t="s">
        <v>266</v>
      </c>
    </row>
    <row r="45" s="3" customFormat="true" ht="43.5" hidden="false" customHeight="true" outlineLevel="0" collapsed="false">
      <c r="A45" s="15" t="s">
        <v>139</v>
      </c>
      <c r="B45" s="16" t="s">
        <v>38</v>
      </c>
      <c r="C45" s="16" t="s">
        <v>39</v>
      </c>
      <c r="D45" s="17" t="s">
        <v>40</v>
      </c>
      <c r="E45" s="16" t="s">
        <v>247</v>
      </c>
      <c r="F45" s="16" t="s">
        <v>267</v>
      </c>
      <c r="G45" s="18" t="s">
        <v>248</v>
      </c>
      <c r="H45" s="17" t="s">
        <v>262</v>
      </c>
      <c r="I45" s="16" t="n">
        <v>4</v>
      </c>
      <c r="J45" s="18" t="n">
        <v>44480</v>
      </c>
      <c r="K45" s="18" t="n">
        <v>45199</v>
      </c>
      <c r="L45" s="19" t="s">
        <v>44</v>
      </c>
      <c r="M45" s="20"/>
      <c r="N45" s="20" t="s">
        <v>268</v>
      </c>
      <c r="O45" s="20"/>
      <c r="P45" s="21" t="s">
        <v>269</v>
      </c>
      <c r="Q45" s="20" t="s">
        <v>48</v>
      </c>
      <c r="R45" s="22" t="s">
        <v>270</v>
      </c>
      <c r="S45" s="23" t="n">
        <v>44549</v>
      </c>
      <c r="T45" s="25" t="n">
        <v>1</v>
      </c>
      <c r="U45" s="25" t="n">
        <v>53</v>
      </c>
      <c r="V45" s="26"/>
      <c r="W45" s="27"/>
      <c r="X45" s="28"/>
      <c r="Y45" s="29" t="str">
        <f aca="false">IF(V45="si","Aprobada","En Revisión")</f>
        <v>En Revisión</v>
      </c>
      <c r="Z45" s="30" t="s">
        <v>271</v>
      </c>
      <c r="AA45" s="17" t="s">
        <v>51</v>
      </c>
      <c r="AB45" s="17" t="s">
        <v>272</v>
      </c>
      <c r="AC45" s="32" t="n">
        <f aca="true">K45-TODAY()</f>
        <v>-51</v>
      </c>
      <c r="AD45" s="32" t="str">
        <f aca="false">IF(X45&gt;1,"Ingresado","En Proceso")</f>
        <v>En Proceso</v>
      </c>
      <c r="AE45" s="33" t="str">
        <f aca="false">IF(AND(AC45&lt;=0),"Vencido",IF(AND(AC45&lt;31),"Realizar Cierre o Extensión de contrato",IF(AND(AC45&gt;30),"Vigente")))</f>
        <v>Vencido</v>
      </c>
      <c r="AF45" s="33" t="str">
        <f aca="false">IF(AND(AG45&gt;=1),"Contrato Finalizado","Contrato En Curso")</f>
        <v>Contrato En Curso</v>
      </c>
      <c r="AG45" s="28"/>
      <c r="AH45" s="34" t="s">
        <v>273</v>
      </c>
    </row>
    <row r="46" s="3" customFormat="true" ht="43.5" hidden="true" customHeight="true" outlineLevel="0" collapsed="false">
      <c r="A46" s="15" t="s">
        <v>139</v>
      </c>
      <c r="B46" s="16" t="s">
        <v>38</v>
      </c>
      <c r="C46" s="16" t="s">
        <v>39</v>
      </c>
      <c r="D46" s="17" t="s">
        <v>40</v>
      </c>
      <c r="E46" s="68" t="s">
        <v>274</v>
      </c>
      <c r="F46" s="68"/>
      <c r="G46" s="68" t="s">
        <v>275</v>
      </c>
      <c r="H46" s="69" t="s">
        <v>276</v>
      </c>
      <c r="I46" s="70" t="n">
        <v>6</v>
      </c>
      <c r="J46" s="71" t="n">
        <v>44927</v>
      </c>
      <c r="K46" s="72" t="n">
        <v>46388</v>
      </c>
      <c r="L46" s="19" t="s">
        <v>44</v>
      </c>
      <c r="M46" s="20" t="s">
        <v>204</v>
      </c>
      <c r="N46" s="20" t="s">
        <v>277</v>
      </c>
      <c r="O46" s="20" t="n">
        <v>957393757</v>
      </c>
      <c r="P46" s="21" t="s">
        <v>278</v>
      </c>
      <c r="Q46" s="20" t="s">
        <v>48</v>
      </c>
      <c r="R46" s="22" t="n">
        <v>44918</v>
      </c>
      <c r="S46" s="22" t="n">
        <v>44950</v>
      </c>
      <c r="T46" s="25" t="n">
        <v>4</v>
      </c>
      <c r="U46" s="25" t="n">
        <v>100</v>
      </c>
      <c r="V46" s="26" t="s">
        <v>80</v>
      </c>
      <c r="W46" s="27"/>
      <c r="X46" s="28" t="n">
        <v>370508</v>
      </c>
      <c r="Y46" s="29" t="str">
        <f aca="false">IF(V46="si","Aprobada","En Revisión")</f>
        <v>Aprobada</v>
      </c>
      <c r="Z46" s="19" t="s">
        <v>279</v>
      </c>
      <c r="AA46" s="17" t="s">
        <v>51</v>
      </c>
      <c r="AB46" s="17" t="s">
        <v>101</v>
      </c>
      <c r="AC46" s="32" t="n">
        <f aca="true">K46-TODAY()</f>
        <v>1138</v>
      </c>
      <c r="AD46" s="32" t="str">
        <f aca="false">IF(X46&gt;1,"Ingresado","En Proceso")</f>
        <v>Ingresado</v>
      </c>
      <c r="AE46" s="33" t="str">
        <f aca="false">IF(AND(AC46&lt;=0),"Vencido",IF(AND(AC46&lt;31),"Realizar Cierre o Extensión de contrato",IF(AND(AC46&gt;30),"Vigente")))</f>
        <v>Vigente</v>
      </c>
      <c r="AF46" s="33" t="str">
        <f aca="false">IF(AND(AG46&gt;=1),"Contrato Finalizado","Contrato En Curso")</f>
        <v>Contrato En Curso</v>
      </c>
      <c r="AG46" s="28"/>
      <c r="AH46" s="34"/>
    </row>
    <row r="47" s="3" customFormat="true" ht="43.5" hidden="true" customHeight="true" outlineLevel="0" collapsed="false">
      <c r="A47" s="15" t="s">
        <v>139</v>
      </c>
      <c r="B47" s="16" t="s">
        <v>38</v>
      </c>
      <c r="C47" s="16" t="s">
        <v>39</v>
      </c>
      <c r="D47" s="17" t="s">
        <v>40</v>
      </c>
      <c r="E47" s="68" t="s">
        <v>280</v>
      </c>
      <c r="F47" s="68"/>
      <c r="G47" s="68" t="s">
        <v>281</v>
      </c>
      <c r="H47" s="69" t="s">
        <v>282</v>
      </c>
      <c r="I47" s="70" t="n">
        <v>5</v>
      </c>
      <c r="J47" s="71" t="s">
        <v>283</v>
      </c>
      <c r="K47" s="72" t="n">
        <v>45322</v>
      </c>
      <c r="L47" s="19" t="s">
        <v>44</v>
      </c>
      <c r="M47" s="20" t="s">
        <v>284</v>
      </c>
      <c r="N47" s="20" t="s">
        <v>285</v>
      </c>
      <c r="O47" s="20" t="n">
        <v>931866862</v>
      </c>
      <c r="P47" s="21" t="s">
        <v>286</v>
      </c>
      <c r="Q47" s="20" t="s">
        <v>48</v>
      </c>
      <c r="R47" s="22" t="n">
        <v>44774</v>
      </c>
      <c r="S47" s="22" t="n">
        <v>44810</v>
      </c>
      <c r="T47" s="25" t="n">
        <v>3</v>
      </c>
      <c r="U47" s="25" t="n">
        <v>100</v>
      </c>
      <c r="V47" s="26" t="s">
        <v>49</v>
      </c>
      <c r="W47" s="27" t="s">
        <v>287</v>
      </c>
      <c r="X47" s="28" t="s">
        <v>287</v>
      </c>
      <c r="Y47" s="29" t="str">
        <f aca="false">IF(V47="si","Aprobada","En Revisión")</f>
        <v>Aprobada</v>
      </c>
      <c r="Z47" s="19" t="s">
        <v>288</v>
      </c>
      <c r="AA47" s="17" t="s">
        <v>51</v>
      </c>
      <c r="AB47" s="17" t="s">
        <v>101</v>
      </c>
      <c r="AC47" s="32" t="n">
        <f aca="true">K47-TODAY()</f>
        <v>72</v>
      </c>
      <c r="AD47" s="32" t="str">
        <f aca="false">IF(X47&gt;1,"Ingresado","En Proceso")</f>
        <v>Ingresado</v>
      </c>
      <c r="AE47" s="33" t="str">
        <f aca="false">IF(AND(AC47&lt;=0),"Vencido",IF(AND(AC47&lt;31),"Realizar Cierre o Extensión de contrato",IF(AND(AC47&gt;30),"Vigente")))</f>
        <v>Vigente</v>
      </c>
      <c r="AF47" s="33" t="str">
        <f aca="false">IF(AND(AG47&gt;=1),"Contrato Finalizado","Contrato En Curso")</f>
        <v>Contrato En Curso</v>
      </c>
      <c r="AG47" s="28"/>
      <c r="AH47" s="34" t="s">
        <v>289</v>
      </c>
    </row>
    <row r="48" s="3" customFormat="true" ht="43.5" hidden="true" customHeight="true" outlineLevel="0" collapsed="false">
      <c r="A48" s="15" t="s">
        <v>139</v>
      </c>
      <c r="B48" s="16" t="s">
        <v>38</v>
      </c>
      <c r="C48" s="16" t="s">
        <v>39</v>
      </c>
      <c r="D48" s="17" t="s">
        <v>40</v>
      </c>
      <c r="E48" s="68" t="s">
        <v>290</v>
      </c>
      <c r="F48" s="68"/>
      <c r="G48" s="68" t="s">
        <v>291</v>
      </c>
      <c r="H48" s="69" t="s">
        <v>292</v>
      </c>
      <c r="I48" s="70" t="n">
        <v>3</v>
      </c>
      <c r="J48" s="71" t="n">
        <v>44932</v>
      </c>
      <c r="K48" s="72" t="n">
        <v>45261</v>
      </c>
      <c r="L48" s="19" t="s">
        <v>44</v>
      </c>
      <c r="M48" s="20" t="s">
        <v>284</v>
      </c>
      <c r="N48" s="20" t="s">
        <v>293</v>
      </c>
      <c r="O48" s="20" t="n">
        <v>990893936</v>
      </c>
      <c r="P48" s="21" t="s">
        <v>294</v>
      </c>
      <c r="Q48" s="20" t="s">
        <v>48</v>
      </c>
      <c r="R48" s="22" t="n">
        <v>44917</v>
      </c>
      <c r="S48" s="22" t="n">
        <v>44937</v>
      </c>
      <c r="T48" s="25" t="n">
        <v>4</v>
      </c>
      <c r="U48" s="25" t="n">
        <v>100</v>
      </c>
      <c r="V48" s="26" t="s">
        <v>49</v>
      </c>
      <c r="W48" s="27" t="n">
        <v>44964</v>
      </c>
      <c r="X48" s="28" t="n">
        <v>365086</v>
      </c>
      <c r="Y48" s="29" t="str">
        <f aca="false">IF(V48="si","Aprobada","En Revisión")</f>
        <v>Aprobada</v>
      </c>
      <c r="Z48" s="19"/>
      <c r="AA48" s="17" t="s">
        <v>51</v>
      </c>
      <c r="AB48" s="17" t="s">
        <v>52</v>
      </c>
      <c r="AC48" s="32" t="n">
        <f aca="true">K48-TODAY()</f>
        <v>11</v>
      </c>
      <c r="AD48" s="32" t="str">
        <f aca="false">IF(X48&gt;1,"Ingresado","En Proceso")</f>
        <v>Ingresado</v>
      </c>
      <c r="AE48" s="33" t="str">
        <f aca="false">IF(AND(AC48&lt;=0),"Vencido",IF(AND(AC48&lt;31),"Realizar Cierre o Extensión de contrato",IF(AND(AC48&gt;30),"Vigente")))</f>
        <v>Realizar Cierre o Extensión de contrato</v>
      </c>
      <c r="AF48" s="33" t="str">
        <f aca="false">IF(AND(AG48&gt;=1),"Contrato Finalizado","Contrato En Curso")</f>
        <v>Contrato En Curso</v>
      </c>
      <c r="AG48" s="28"/>
      <c r="AH48" s="34" t="s">
        <v>295</v>
      </c>
    </row>
    <row r="49" s="3" customFormat="true" ht="43.5" hidden="true" customHeight="true" outlineLevel="0" collapsed="false">
      <c r="A49" s="15" t="s">
        <v>37</v>
      </c>
      <c r="B49" s="16" t="s">
        <v>38</v>
      </c>
      <c r="C49" s="16" t="s">
        <v>39</v>
      </c>
      <c r="D49" s="17" t="s">
        <v>40</v>
      </c>
      <c r="E49" s="68" t="s">
        <v>296</v>
      </c>
      <c r="F49" s="16"/>
      <c r="G49" s="69" t="s">
        <v>297</v>
      </c>
      <c r="H49" s="17" t="s">
        <v>298</v>
      </c>
      <c r="I49" s="16" t="n">
        <v>9</v>
      </c>
      <c r="J49" s="18" t="n">
        <v>40417</v>
      </c>
      <c r="K49" s="18" t="n">
        <v>48087</v>
      </c>
      <c r="L49" s="19" t="s">
        <v>44</v>
      </c>
      <c r="M49" s="20" t="s">
        <v>236</v>
      </c>
      <c r="N49" s="20" t="s">
        <v>299</v>
      </c>
      <c r="O49" s="20" t="s">
        <v>300</v>
      </c>
      <c r="P49" s="21" t="s">
        <v>301</v>
      </c>
      <c r="Q49" s="31" t="s">
        <v>302</v>
      </c>
      <c r="R49" s="22"/>
      <c r="S49" s="22"/>
      <c r="T49" s="25"/>
      <c r="U49" s="25" t="n">
        <v>100</v>
      </c>
      <c r="V49" s="26" t="s">
        <v>49</v>
      </c>
      <c r="W49" s="27"/>
      <c r="X49" s="28" t="n">
        <v>2</v>
      </c>
      <c r="Y49" s="29" t="str">
        <f aca="false">IF(V49="si","Aprobada","En Revisión")</f>
        <v>Aprobada</v>
      </c>
      <c r="Z49" s="30"/>
      <c r="AA49" s="31" t="s">
        <v>51</v>
      </c>
      <c r="AB49" s="17" t="s">
        <v>69</v>
      </c>
      <c r="AC49" s="32" t="n">
        <f aca="true">K49-TODAY()</f>
        <v>2837</v>
      </c>
      <c r="AD49" s="32" t="str">
        <f aca="false">IF(X49&gt;1,"Ingresado","En Proceso")</f>
        <v>Ingresado</v>
      </c>
      <c r="AE49" s="33" t="str">
        <f aca="false">IF(AND(AC49&lt;=0),"Vencido",IF(AND(AC49&lt;31),"Realizar Cierre o Extensión de contrato",IF(AND(AC49&gt;30),"Vigente")))</f>
        <v>Vigente</v>
      </c>
      <c r="AF49" s="33" t="str">
        <f aca="false">IF(AND(AG49&gt;=1),"Contrato Finalizado","Contrato En Curso")</f>
        <v>Contrato En Curso</v>
      </c>
      <c r="AG49" s="28"/>
      <c r="AH49" s="34"/>
    </row>
    <row r="50" s="3" customFormat="true" ht="43.5" hidden="true" customHeight="true" outlineLevel="0" collapsed="false">
      <c r="A50" s="15" t="s">
        <v>37</v>
      </c>
      <c r="B50" s="16" t="s">
        <v>38</v>
      </c>
      <c r="C50" s="16" t="s">
        <v>39</v>
      </c>
      <c r="D50" s="17" t="s">
        <v>40</v>
      </c>
      <c r="E50" s="68" t="s">
        <v>296</v>
      </c>
      <c r="F50" s="16" t="s">
        <v>154</v>
      </c>
      <c r="G50" s="68" t="s">
        <v>303</v>
      </c>
      <c r="H50" s="17" t="s">
        <v>304</v>
      </c>
      <c r="I50" s="16" t="n">
        <v>1</v>
      </c>
      <c r="J50" s="18" t="n">
        <v>44341</v>
      </c>
      <c r="K50" s="18" t="n">
        <v>45437</v>
      </c>
      <c r="L50" s="19" t="s">
        <v>44</v>
      </c>
      <c r="M50" s="20" t="s">
        <v>236</v>
      </c>
      <c r="N50" s="20" t="s">
        <v>305</v>
      </c>
      <c r="O50" s="20" t="s">
        <v>306</v>
      </c>
      <c r="P50" s="21" t="s">
        <v>307</v>
      </c>
      <c r="Q50" s="31" t="s">
        <v>302</v>
      </c>
      <c r="R50" s="22" t="n">
        <v>44336</v>
      </c>
      <c r="S50" s="22" t="n">
        <v>44336</v>
      </c>
      <c r="T50" s="25" t="n">
        <v>2</v>
      </c>
      <c r="U50" s="25" t="n">
        <v>100</v>
      </c>
      <c r="V50" s="26" t="s">
        <v>49</v>
      </c>
      <c r="W50" s="27"/>
      <c r="X50" s="28" t="n">
        <v>285331</v>
      </c>
      <c r="Y50" s="29" t="str">
        <f aca="false">IF(V50="si","Aprobada","En Revisión")</f>
        <v>Aprobada</v>
      </c>
      <c r="Z50" s="30" t="s">
        <v>308</v>
      </c>
      <c r="AA50" s="31" t="s">
        <v>51</v>
      </c>
      <c r="AB50" s="17" t="s">
        <v>52</v>
      </c>
      <c r="AC50" s="32" t="n">
        <f aca="true">K50-TODAY()</f>
        <v>187</v>
      </c>
      <c r="AD50" s="32" t="str">
        <f aca="false">IF(X50&gt;1,"Ingresado","En Proceso")</f>
        <v>Ingresado</v>
      </c>
      <c r="AE50" s="33" t="str">
        <f aca="false">IF(AND(AC50&lt;=0),"Vencido",IF(AND(AC50&lt;31),"Realizar Cierre o Extensión de contrato",IF(AND(AC50&gt;30),"Vigente")))</f>
        <v>Vigente</v>
      </c>
      <c r="AF50" s="33" t="str">
        <f aca="false">IF(AND(AG50&gt;=1),"Contrato Finalizado","Contrato En Curso")</f>
        <v>Contrato En Curso</v>
      </c>
      <c r="AG50" s="28"/>
      <c r="AH50" s="34" t="s">
        <v>309</v>
      </c>
    </row>
    <row r="51" s="3" customFormat="true" ht="43.5" hidden="true" customHeight="true" outlineLevel="0" collapsed="false">
      <c r="A51" s="15" t="s">
        <v>37</v>
      </c>
      <c r="B51" s="16" t="s">
        <v>38</v>
      </c>
      <c r="C51" s="16" t="s">
        <v>39</v>
      </c>
      <c r="D51" s="17" t="s">
        <v>40</v>
      </c>
      <c r="E51" s="68" t="s">
        <v>296</v>
      </c>
      <c r="F51" s="16" t="s">
        <v>310</v>
      </c>
      <c r="G51" s="68" t="s">
        <v>303</v>
      </c>
      <c r="H51" s="17" t="s">
        <v>311</v>
      </c>
      <c r="I51" s="16" t="n">
        <v>1</v>
      </c>
      <c r="J51" s="18" t="n">
        <v>44410</v>
      </c>
      <c r="K51" s="18" t="n">
        <v>48062</v>
      </c>
      <c r="L51" s="19" t="s">
        <v>44</v>
      </c>
      <c r="M51" s="20" t="s">
        <v>236</v>
      </c>
      <c r="N51" s="20" t="s">
        <v>312</v>
      </c>
      <c r="O51" s="20" t="s">
        <v>313</v>
      </c>
      <c r="P51" s="21" t="s">
        <v>314</v>
      </c>
      <c r="Q51" s="31" t="s">
        <v>302</v>
      </c>
      <c r="R51" s="22" t="n">
        <v>44429</v>
      </c>
      <c r="S51" s="22" t="n">
        <v>44431</v>
      </c>
      <c r="T51" s="25" t="n">
        <v>2</v>
      </c>
      <c r="U51" s="25" t="n">
        <v>100</v>
      </c>
      <c r="V51" s="26" t="s">
        <v>80</v>
      </c>
      <c r="W51" s="27" t="n">
        <v>44435</v>
      </c>
      <c r="X51" s="28" t="n">
        <v>297999</v>
      </c>
      <c r="Y51" s="29" t="str">
        <f aca="false">IF(V51="si","Aprobada","En Revisión")</f>
        <v>Aprobada</v>
      </c>
      <c r="Z51" s="30"/>
      <c r="AA51" s="31" t="s">
        <v>51</v>
      </c>
      <c r="AB51" s="17" t="s">
        <v>73</v>
      </c>
      <c r="AC51" s="32" t="n">
        <f aca="true">K51-TODAY()</f>
        <v>2812</v>
      </c>
      <c r="AD51" s="32" t="str">
        <f aca="false">IF(X51&gt;1,"Ingresado","En Proceso")</f>
        <v>Ingresado</v>
      </c>
      <c r="AE51" s="33" t="str">
        <f aca="false">IF(AND(AC51&lt;=0),"Vencido",IF(AND(AC51&lt;31),"Realizar Cierre o Extensión de contrato",IF(AND(AC51&gt;30),"Vigente")))</f>
        <v>Vigente</v>
      </c>
      <c r="AF51" s="33" t="str">
        <f aca="false">IF(AND(AG51&gt;=1),"Contrato Finalizado","Contrato En Curso")</f>
        <v>Contrato En Curso</v>
      </c>
      <c r="AG51" s="28"/>
      <c r="AH51" s="34" t="s">
        <v>315</v>
      </c>
    </row>
    <row r="52" s="3" customFormat="true" ht="43.5" hidden="true" customHeight="true" outlineLevel="0" collapsed="false">
      <c r="A52" s="15" t="s">
        <v>139</v>
      </c>
      <c r="B52" s="16" t="s">
        <v>38</v>
      </c>
      <c r="C52" s="16" t="s">
        <v>39</v>
      </c>
      <c r="D52" s="17" t="s">
        <v>40</v>
      </c>
      <c r="E52" s="68" t="s">
        <v>296</v>
      </c>
      <c r="F52" s="16" t="s">
        <v>316</v>
      </c>
      <c r="G52" s="68" t="s">
        <v>303</v>
      </c>
      <c r="H52" s="17" t="s">
        <v>317</v>
      </c>
      <c r="I52" s="16" t="n">
        <v>5</v>
      </c>
      <c r="J52" s="18" t="n">
        <v>44779</v>
      </c>
      <c r="K52" s="18" t="n">
        <v>45260</v>
      </c>
      <c r="L52" s="19" t="s">
        <v>44</v>
      </c>
      <c r="M52" s="20" t="s">
        <v>236</v>
      </c>
      <c r="N52" s="20"/>
      <c r="O52" s="20"/>
      <c r="P52" s="21" t="s">
        <v>318</v>
      </c>
      <c r="Q52" s="31" t="s">
        <v>302</v>
      </c>
      <c r="R52" s="22" t="n">
        <v>44727</v>
      </c>
      <c r="S52" s="22" t="n">
        <v>44727</v>
      </c>
      <c r="T52" s="25" t="n">
        <v>2</v>
      </c>
      <c r="U52" s="25" t="n">
        <v>100</v>
      </c>
      <c r="V52" s="26" t="s">
        <v>80</v>
      </c>
      <c r="W52" s="73" t="s">
        <v>319</v>
      </c>
      <c r="X52" s="51" t="s">
        <v>320</v>
      </c>
      <c r="Y52" s="29" t="str">
        <f aca="false">IF(V52="si","Aprobada","En Revisión")</f>
        <v>Aprobada</v>
      </c>
      <c r="Z52" s="30" t="s">
        <v>321</v>
      </c>
      <c r="AA52" s="31" t="s">
        <v>51</v>
      </c>
      <c r="AB52" s="17" t="s">
        <v>73</v>
      </c>
      <c r="AC52" s="32" t="n">
        <f aca="true">K52-TODAY()</f>
        <v>10</v>
      </c>
      <c r="AD52" s="32" t="str">
        <f aca="false">IF(X52&gt;1,"Ingresado","En Proceso")</f>
        <v>Ingresado</v>
      </c>
      <c r="AE52" s="33" t="str">
        <f aca="false">IF(AND(AC52&lt;=0),"Vencido",IF(AND(AC52&lt;31),"Realizar Cierre o Extensión de contrato",IF(AND(AC52&gt;30),"Vigente")))</f>
        <v>Realizar Cierre o Extensión de contrato</v>
      </c>
      <c r="AF52" s="33" t="str">
        <f aca="false">IF(AND(AG52&gt;=1),"Contrato Finalizado","Contrato En Curso")</f>
        <v>Contrato En Curso</v>
      </c>
      <c r="AG52" s="28"/>
      <c r="AH52" s="34" t="s">
        <v>322</v>
      </c>
    </row>
    <row r="53" s="91" customFormat="true" ht="43.5" hidden="true" customHeight="true" outlineLevel="0" collapsed="false">
      <c r="A53" s="74" t="s">
        <v>139</v>
      </c>
      <c r="B53" s="75" t="s">
        <v>38</v>
      </c>
      <c r="C53" s="75" t="s">
        <v>39</v>
      </c>
      <c r="D53" s="75" t="s">
        <v>40</v>
      </c>
      <c r="E53" s="76" t="s">
        <v>296</v>
      </c>
      <c r="F53" s="75" t="s">
        <v>323</v>
      </c>
      <c r="G53" s="76" t="s">
        <v>303</v>
      </c>
      <c r="H53" s="75" t="s">
        <v>324</v>
      </c>
      <c r="I53" s="75" t="n">
        <v>4</v>
      </c>
      <c r="J53" s="77" t="n">
        <v>44910</v>
      </c>
      <c r="K53" s="77" t="n">
        <v>44931</v>
      </c>
      <c r="L53" s="78" t="s">
        <v>44</v>
      </c>
      <c r="M53" s="79" t="s">
        <v>236</v>
      </c>
      <c r="N53" s="79" t="s">
        <v>325</v>
      </c>
      <c r="O53" s="79"/>
      <c r="P53" s="80" t="s">
        <v>326</v>
      </c>
      <c r="Q53" s="81" t="s">
        <v>302</v>
      </c>
      <c r="R53" s="82" t="n">
        <v>44909</v>
      </c>
      <c r="S53" s="82" t="n">
        <v>44910</v>
      </c>
      <c r="T53" s="83" t="n">
        <v>1</v>
      </c>
      <c r="U53" s="83" t="n">
        <v>100</v>
      </c>
      <c r="V53" s="84" t="s">
        <v>80</v>
      </c>
      <c r="W53" s="85" t="n">
        <v>44917</v>
      </c>
      <c r="X53" s="86" t="n">
        <v>358157</v>
      </c>
      <c r="Y53" s="29" t="str">
        <f aca="false">IF(V53="si","Aprobada","En Revisión")</f>
        <v>Aprobada</v>
      </c>
      <c r="Z53" s="87" t="s">
        <v>327</v>
      </c>
      <c r="AA53" s="81" t="s">
        <v>51</v>
      </c>
      <c r="AB53" s="75" t="s">
        <v>52</v>
      </c>
      <c r="AC53" s="88" t="n">
        <f aca="true">K53-TODAY()</f>
        <v>-319</v>
      </c>
      <c r="AD53" s="32" t="str">
        <f aca="false">IF(X53&gt;1,"Ingresado","En Proceso")</f>
        <v>Ingresado</v>
      </c>
      <c r="AE53" s="33" t="str">
        <f aca="false">IF(AND(AC53&lt;=0),"Vencido",IF(AND(AC53&lt;31),"Realizar Cierre o Extensión de contrato",IF(AND(AC53&gt;30),"Vigente")))</f>
        <v>Vencido</v>
      </c>
      <c r="AF53" s="33" t="str">
        <f aca="false">IF(AND(AG53&gt;=1),"Contrato Finalizado","Contrato En Curso")</f>
        <v>Contrato Finalizado</v>
      </c>
      <c r="AG53" s="89" t="n">
        <v>362852</v>
      </c>
      <c r="AH53" s="90" t="s">
        <v>328</v>
      </c>
    </row>
    <row r="54" s="3" customFormat="true" ht="43.5" hidden="true" customHeight="true" outlineLevel="0" collapsed="false">
      <c r="A54" s="92" t="s">
        <v>37</v>
      </c>
      <c r="B54" s="17" t="s">
        <v>38</v>
      </c>
      <c r="C54" s="17" t="s">
        <v>39</v>
      </c>
      <c r="D54" s="17" t="s">
        <v>40</v>
      </c>
      <c r="E54" s="17" t="s">
        <v>329</v>
      </c>
      <c r="F54" s="17"/>
      <c r="G54" s="50" t="s">
        <v>330</v>
      </c>
      <c r="H54" s="31" t="s">
        <v>331</v>
      </c>
      <c r="I54" s="17" t="n">
        <v>14</v>
      </c>
      <c r="J54" s="67" t="n">
        <v>44713</v>
      </c>
      <c r="K54" s="67" t="n">
        <v>45808</v>
      </c>
      <c r="L54" s="19" t="s">
        <v>44</v>
      </c>
      <c r="M54" s="17" t="s">
        <v>204</v>
      </c>
      <c r="N54" s="17" t="s">
        <v>332</v>
      </c>
      <c r="O54" s="17"/>
      <c r="P54" s="21" t="s">
        <v>333</v>
      </c>
      <c r="Q54" s="20" t="s">
        <v>48</v>
      </c>
      <c r="R54" s="23" t="n">
        <v>44692</v>
      </c>
      <c r="S54" s="38" t="n">
        <v>44692</v>
      </c>
      <c r="T54" s="25" t="n">
        <v>6</v>
      </c>
      <c r="U54" s="25" t="n">
        <v>100</v>
      </c>
      <c r="V54" s="26" t="s">
        <v>80</v>
      </c>
      <c r="W54" s="27" t="n">
        <v>44811</v>
      </c>
      <c r="X54" s="39" t="n">
        <v>347631</v>
      </c>
      <c r="Y54" s="29" t="str">
        <f aca="false">IF(V54="si","Aprobada","En Revisión")</f>
        <v>Aprobada</v>
      </c>
      <c r="Z54" s="30"/>
      <c r="AA54" s="40" t="s">
        <v>51</v>
      </c>
      <c r="AB54" s="93" t="s">
        <v>75</v>
      </c>
      <c r="AC54" s="32" t="n">
        <f aca="true">K54-TODAY()</f>
        <v>558</v>
      </c>
      <c r="AD54" s="32" t="str">
        <f aca="false">IF(X54&gt;1,"Ingresado","En Proceso")</f>
        <v>Ingresado</v>
      </c>
      <c r="AE54" s="33" t="str">
        <f aca="false">IF(AND(AC54&lt;=0),"Vencido",IF(AND(AC54&lt;31),"Realizar Cierre o Extensión de contrato",IF(AND(AC54&gt;30),"Vigente")))</f>
        <v>Vigente</v>
      </c>
      <c r="AF54" s="33" t="str">
        <f aca="false">IF(AND(AG54&gt;=1),"Contrato Finalizado","Contrato En Curso")</f>
        <v>Contrato En Curso</v>
      </c>
      <c r="AG54" s="34"/>
      <c r="AH54" s="42" t="s">
        <v>334</v>
      </c>
    </row>
    <row r="55" s="3" customFormat="true" ht="43.5" hidden="true" customHeight="true" outlineLevel="0" collapsed="false">
      <c r="A55" s="15" t="s">
        <v>37</v>
      </c>
      <c r="B55" s="16" t="s">
        <v>38</v>
      </c>
      <c r="C55" s="16" t="s">
        <v>39</v>
      </c>
      <c r="D55" s="17" t="s">
        <v>40</v>
      </c>
      <c r="E55" s="16" t="s">
        <v>135</v>
      </c>
      <c r="F55" s="17"/>
      <c r="G55" s="45" t="s">
        <v>335</v>
      </c>
      <c r="H55" s="17" t="s">
        <v>246</v>
      </c>
      <c r="I55" s="17" t="n">
        <v>4</v>
      </c>
      <c r="J55" s="45" t="n">
        <v>44880</v>
      </c>
      <c r="K55" s="45" t="n">
        <v>45244</v>
      </c>
      <c r="L55" s="19" t="s">
        <v>44</v>
      </c>
      <c r="M55" s="20" t="s">
        <v>336</v>
      </c>
      <c r="N55" s="20" t="s">
        <v>136</v>
      </c>
      <c r="O55" s="20" t="n">
        <v>969034931</v>
      </c>
      <c r="P55" s="21" t="s">
        <v>137</v>
      </c>
      <c r="Q55" s="20" t="s">
        <v>48</v>
      </c>
      <c r="R55" s="22" t="s">
        <v>337</v>
      </c>
      <c r="S55" s="23" t="n">
        <v>44889</v>
      </c>
      <c r="T55" s="25" t="n">
        <v>1</v>
      </c>
      <c r="U55" s="25" t="n">
        <v>100</v>
      </c>
      <c r="V55" s="26" t="s">
        <v>80</v>
      </c>
      <c r="W55" s="27"/>
      <c r="X55" s="39" t="n">
        <v>357051</v>
      </c>
      <c r="Y55" s="29" t="str">
        <f aca="false">IF(V55="si","Aprobada","En Revisión")</f>
        <v>Aprobada</v>
      </c>
      <c r="Z55" s="30" t="s">
        <v>338</v>
      </c>
      <c r="AA55" s="40" t="s">
        <v>51</v>
      </c>
      <c r="AB55" s="93" t="s">
        <v>75</v>
      </c>
      <c r="AC55" s="32" t="n">
        <f aca="true">K55-TODAY()</f>
        <v>-6</v>
      </c>
      <c r="AD55" s="32" t="str">
        <f aca="false">IF(X55&gt;1,"Ingresado","En Proceso")</f>
        <v>Ingresado</v>
      </c>
      <c r="AE55" s="33" t="str">
        <f aca="false">IF(AND(AC55&lt;=0),"Vencido",IF(AND(AC55&lt;31),"Realizar Cierre o Extensión de contrato",IF(AND(AC55&gt;30),"Vigente")))</f>
        <v>Vencido</v>
      </c>
      <c r="AF55" s="33" t="str">
        <f aca="false">IF(AND(AG55&gt;=1),"Contrato Finalizado","Contrato En Curso")</f>
        <v>Contrato En Curso</v>
      </c>
      <c r="AG55" s="34"/>
      <c r="AH55" s="42"/>
    </row>
    <row r="56" s="3" customFormat="true" ht="43.5" hidden="true" customHeight="true" outlineLevel="0" collapsed="false">
      <c r="A56" s="15" t="s">
        <v>139</v>
      </c>
      <c r="B56" s="16" t="s">
        <v>38</v>
      </c>
      <c r="C56" s="16" t="s">
        <v>39</v>
      </c>
      <c r="D56" s="17" t="s">
        <v>40</v>
      </c>
      <c r="E56" s="16" t="s">
        <v>339</v>
      </c>
      <c r="F56" s="17"/>
      <c r="G56" s="45" t="s">
        <v>340</v>
      </c>
      <c r="H56" s="17" t="s">
        <v>341</v>
      </c>
      <c r="I56" s="17" t="n">
        <v>3</v>
      </c>
      <c r="J56" s="45" t="n">
        <v>45019</v>
      </c>
      <c r="K56" s="45" t="n">
        <v>45244</v>
      </c>
      <c r="L56" s="19" t="s">
        <v>44</v>
      </c>
      <c r="M56" s="20" t="s">
        <v>342</v>
      </c>
      <c r="N56" s="17" t="s">
        <v>343</v>
      </c>
      <c r="O56" s="20" t="n">
        <v>56977158655</v>
      </c>
      <c r="P56" s="21" t="s">
        <v>344</v>
      </c>
      <c r="Q56" s="20" t="s">
        <v>48</v>
      </c>
      <c r="R56" s="22" t="n">
        <v>45028</v>
      </c>
      <c r="S56" s="23" t="n">
        <v>45028</v>
      </c>
      <c r="T56" s="25" t="n">
        <v>3</v>
      </c>
      <c r="U56" s="25" t="n">
        <v>100</v>
      </c>
      <c r="V56" s="26" t="s">
        <v>80</v>
      </c>
      <c r="W56" s="27" t="n">
        <v>45062</v>
      </c>
      <c r="X56" s="39" t="n">
        <v>377145</v>
      </c>
      <c r="Y56" s="29" t="str">
        <f aca="false">IF(V56="si","Aprobada","En Revisión")</f>
        <v>Aprobada</v>
      </c>
      <c r="Z56" s="30" t="s">
        <v>345</v>
      </c>
      <c r="AA56" s="40" t="s">
        <v>51</v>
      </c>
      <c r="AB56" s="93" t="s">
        <v>75</v>
      </c>
      <c r="AC56" s="32" t="n">
        <f aca="true">K56-TODAY()</f>
        <v>-6</v>
      </c>
      <c r="AD56" s="32" t="str">
        <f aca="false">IF(X56&gt;1,"Ingresado","En Proceso")</f>
        <v>Ingresado</v>
      </c>
      <c r="AE56" s="33" t="str">
        <f aca="false">IF(AND(AC56&lt;=0),"Vencido",IF(AND(AC56&lt;31),"Realizar Cierre o Extensión de contrato",IF(AND(AC56&gt;30),"Vigente")))</f>
        <v>Vencido</v>
      </c>
      <c r="AF56" s="33" t="str">
        <f aca="false">IF(AND(AG56&gt;=1),"Contrato Finalizado","Contrato En Curso")</f>
        <v>Contrato En Curso</v>
      </c>
      <c r="AG56" s="34"/>
      <c r="AH56" s="42"/>
    </row>
    <row r="57" s="3" customFormat="true" ht="43.5" hidden="true" customHeight="true" outlineLevel="0" collapsed="false">
      <c r="A57" s="92" t="s">
        <v>139</v>
      </c>
      <c r="B57" s="17" t="s">
        <v>38</v>
      </c>
      <c r="C57" s="17" t="s">
        <v>39</v>
      </c>
      <c r="D57" s="17" t="s">
        <v>40</v>
      </c>
      <c r="E57" s="17" t="s">
        <v>346</v>
      </c>
      <c r="F57" s="17"/>
      <c r="G57" s="50" t="s">
        <v>347</v>
      </c>
      <c r="H57" s="31" t="s">
        <v>348</v>
      </c>
      <c r="I57" s="17" t="n">
        <v>3</v>
      </c>
      <c r="J57" s="67" t="n">
        <v>44562</v>
      </c>
      <c r="K57" s="67" t="n">
        <v>45657</v>
      </c>
      <c r="L57" s="19" t="s">
        <v>44</v>
      </c>
      <c r="M57" s="17" t="s">
        <v>284</v>
      </c>
      <c r="N57" s="31" t="s">
        <v>349</v>
      </c>
      <c r="O57" s="20" t="n">
        <v>984083108</v>
      </c>
      <c r="P57" s="21" t="s">
        <v>350</v>
      </c>
      <c r="Q57" s="20" t="s">
        <v>48</v>
      </c>
      <c r="R57" s="23" t="n">
        <v>44879</v>
      </c>
      <c r="S57" s="38" t="n">
        <v>44879</v>
      </c>
      <c r="T57" s="25" t="n">
        <v>3</v>
      </c>
      <c r="U57" s="25" t="n">
        <v>100</v>
      </c>
      <c r="V57" s="26" t="s">
        <v>80</v>
      </c>
      <c r="W57" s="27"/>
      <c r="X57" s="39"/>
      <c r="Y57" s="29" t="str">
        <f aca="false">IF(V57="si","Aprobada","En Revisión")</f>
        <v>Aprobada</v>
      </c>
      <c r="Z57" s="30" t="s">
        <v>351</v>
      </c>
      <c r="AA57" s="40" t="s">
        <v>51</v>
      </c>
      <c r="AB57" s="93" t="s">
        <v>101</v>
      </c>
      <c r="AC57" s="32" t="n">
        <f aca="true">K57-TODAY()</f>
        <v>407</v>
      </c>
      <c r="AD57" s="32" t="str">
        <f aca="false">IF(X57&gt;1,"Ingresado","En Proceso")</f>
        <v>En Proceso</v>
      </c>
      <c r="AE57" s="33" t="str">
        <f aca="false">IF(AND(AC57&lt;=0),"Vencido",IF(AND(AC57&lt;31),"Realizar Cierre o Extensión de contrato",IF(AND(AC57&gt;30),"Vigente")))</f>
        <v>Vigente</v>
      </c>
      <c r="AF57" s="33" t="str">
        <f aca="false">IF(AND(AG57&gt;=1),"Contrato Finalizado","Contrato En Curso")</f>
        <v>Contrato En Curso</v>
      </c>
      <c r="AG57" s="34"/>
      <c r="AH57" s="42"/>
    </row>
    <row r="58" s="3" customFormat="true" ht="43.5" hidden="true" customHeight="true" outlineLevel="0" collapsed="false">
      <c r="A58" s="92" t="s">
        <v>37</v>
      </c>
      <c r="B58" s="17" t="s">
        <v>38</v>
      </c>
      <c r="C58" s="17" t="s">
        <v>39</v>
      </c>
      <c r="D58" s="17" t="s">
        <v>40</v>
      </c>
      <c r="E58" s="17" t="s">
        <v>352</v>
      </c>
      <c r="F58" s="17"/>
      <c r="G58" s="50" t="s">
        <v>353</v>
      </c>
      <c r="H58" s="31" t="s">
        <v>354</v>
      </c>
      <c r="I58" s="17" t="n">
        <v>8</v>
      </c>
      <c r="J58" s="67" t="n">
        <v>45082</v>
      </c>
      <c r="K58" s="67" t="n">
        <v>45199</v>
      </c>
      <c r="L58" s="19" t="s">
        <v>44</v>
      </c>
      <c r="M58" s="17" t="s">
        <v>60</v>
      </c>
      <c r="N58" s="31" t="s">
        <v>325</v>
      </c>
      <c r="O58" s="20"/>
      <c r="P58" s="21" t="s">
        <v>326</v>
      </c>
      <c r="Q58" s="20" t="s">
        <v>48</v>
      </c>
      <c r="R58" s="23" t="n">
        <v>45076</v>
      </c>
      <c r="S58" s="38" t="n">
        <v>45077</v>
      </c>
      <c r="T58" s="25" t="n">
        <v>3</v>
      </c>
      <c r="U58" s="25" t="n">
        <v>100</v>
      </c>
      <c r="V58" s="26" t="s">
        <v>80</v>
      </c>
      <c r="W58" s="27" t="n">
        <v>45093</v>
      </c>
      <c r="X58" s="39" t="n">
        <v>389265</v>
      </c>
      <c r="Y58" s="29" t="str">
        <f aca="false">IF(V58="si","Aprobada","En Revisión")</f>
        <v>Aprobada</v>
      </c>
      <c r="Z58" s="30" t="s">
        <v>355</v>
      </c>
      <c r="AA58" s="40" t="s">
        <v>51</v>
      </c>
      <c r="AB58" s="93" t="s">
        <v>75</v>
      </c>
      <c r="AC58" s="32" t="n">
        <f aca="true">K58-TODAY()</f>
        <v>-51</v>
      </c>
      <c r="AD58" s="32" t="str">
        <f aca="false">IF(X58&gt;1,"Ingresado","En Proceso")</f>
        <v>Ingresado</v>
      </c>
      <c r="AE58" s="33" t="str">
        <f aca="false">IF(AND(AC58&lt;=0),"Vencido",IF(AND(AC58&lt;31),"Realizar Cierre o Extensión de contrato",IF(AND(AC58&gt;30),"Vigente")))</f>
        <v>Vencido</v>
      </c>
      <c r="AF58" s="33" t="str">
        <f aca="false">IF(AND(AG58&gt;=1),"Contrato Finalizado","Contrato En Curso")</f>
        <v>Contrato Finalizado</v>
      </c>
      <c r="AG58" s="34" t="n">
        <v>393051</v>
      </c>
      <c r="AH58" s="42"/>
    </row>
    <row r="59" s="3" customFormat="true" ht="43.5" hidden="true" customHeight="true" outlineLevel="0" collapsed="false">
      <c r="A59" s="92" t="s">
        <v>37</v>
      </c>
      <c r="B59" s="17" t="s">
        <v>38</v>
      </c>
      <c r="C59" s="17" t="s">
        <v>39</v>
      </c>
      <c r="D59" s="17" t="s">
        <v>40</v>
      </c>
      <c r="E59" s="17" t="s">
        <v>352</v>
      </c>
      <c r="F59" s="17" t="s">
        <v>221</v>
      </c>
      <c r="G59" s="50" t="s">
        <v>353</v>
      </c>
      <c r="H59" s="31" t="s">
        <v>356</v>
      </c>
      <c r="I59" s="17" t="n">
        <v>2</v>
      </c>
      <c r="J59" s="67" t="n">
        <v>45082</v>
      </c>
      <c r="K59" s="67" t="n">
        <v>45199</v>
      </c>
      <c r="L59" s="19" t="s">
        <v>44</v>
      </c>
      <c r="M59" s="17" t="s">
        <v>357</v>
      </c>
      <c r="N59" s="31" t="s">
        <v>358</v>
      </c>
      <c r="O59" s="20"/>
      <c r="P59" s="21" t="s">
        <v>326</v>
      </c>
      <c r="Q59" s="20" t="s">
        <v>48</v>
      </c>
      <c r="R59" s="23" t="n">
        <v>45085</v>
      </c>
      <c r="S59" s="38" t="n">
        <v>45085</v>
      </c>
      <c r="T59" s="25" t="n">
        <v>2</v>
      </c>
      <c r="U59" s="25" t="n">
        <v>100</v>
      </c>
      <c r="V59" s="26" t="s">
        <v>80</v>
      </c>
      <c r="W59" s="27" t="n">
        <v>45093</v>
      </c>
      <c r="X59" s="39" t="n">
        <v>389266</v>
      </c>
      <c r="Y59" s="29" t="str">
        <f aca="false">IF(V59="si","Aprobada","En Revisión")</f>
        <v>Aprobada</v>
      </c>
      <c r="Z59" s="30" t="s">
        <v>359</v>
      </c>
      <c r="AA59" s="40" t="s">
        <v>51</v>
      </c>
      <c r="AB59" s="93" t="s">
        <v>75</v>
      </c>
      <c r="AC59" s="32" t="n">
        <f aca="true">K59-TODAY()</f>
        <v>-51</v>
      </c>
      <c r="AD59" s="32" t="str">
        <f aca="false">IF(X59&gt;1,"Ingresado","En Proceso")</f>
        <v>Ingresado</v>
      </c>
      <c r="AE59" s="33" t="str">
        <f aca="false">IF(AND(AC59&lt;=0),"Vencido",IF(AND(AC59&lt;31),"Realizar Cierre o Extensión de contrato",IF(AND(AC59&gt;30),"Vigente")))</f>
        <v>Vencido</v>
      </c>
      <c r="AF59" s="33" t="str">
        <f aca="false">IF(AND(AG59&gt;=1),"Contrato Finalizado","Contrato En Curso")</f>
        <v>Contrato Finalizado</v>
      </c>
      <c r="AG59" s="34" t="n">
        <v>393052</v>
      </c>
      <c r="AH59" s="42"/>
    </row>
    <row r="60" s="3" customFormat="true" ht="43.5" hidden="true" customHeight="true" outlineLevel="0" collapsed="false">
      <c r="A60" s="92" t="s">
        <v>37</v>
      </c>
      <c r="B60" s="17" t="s">
        <v>38</v>
      </c>
      <c r="C60" s="17" t="s">
        <v>39</v>
      </c>
      <c r="D60" s="17" t="s">
        <v>40</v>
      </c>
      <c r="E60" s="17" t="s">
        <v>352</v>
      </c>
      <c r="F60" s="17"/>
      <c r="G60" s="50" t="s">
        <v>360</v>
      </c>
      <c r="H60" s="31" t="s">
        <v>361</v>
      </c>
      <c r="I60" s="17" t="n">
        <v>6</v>
      </c>
      <c r="J60" s="67" t="n">
        <v>45166</v>
      </c>
      <c r="K60" s="67" t="n">
        <v>45230</v>
      </c>
      <c r="L60" s="19" t="s">
        <v>44</v>
      </c>
      <c r="M60" s="17" t="s">
        <v>342</v>
      </c>
      <c r="N60" s="31" t="s">
        <v>362</v>
      </c>
      <c r="O60" s="20" t="n">
        <v>962077318</v>
      </c>
      <c r="P60" s="21" t="s">
        <v>363</v>
      </c>
      <c r="Q60" s="20" t="s">
        <v>48</v>
      </c>
      <c r="R60" s="23" t="n">
        <v>45154</v>
      </c>
      <c r="S60" s="38" t="n">
        <v>45156</v>
      </c>
      <c r="T60" s="25" t="n">
        <v>3</v>
      </c>
      <c r="U60" s="25" t="n">
        <v>100</v>
      </c>
      <c r="V60" s="26" t="s">
        <v>80</v>
      </c>
      <c r="W60" s="27" t="n">
        <v>45168</v>
      </c>
      <c r="X60" s="39" t="n">
        <v>389136</v>
      </c>
      <c r="Y60" s="29" t="str">
        <f aca="false">IF(V60="si","Aprobada","En Revisión")</f>
        <v>Aprobada</v>
      </c>
      <c r="Z60" s="30" t="s">
        <v>364</v>
      </c>
      <c r="AA60" s="40" t="s">
        <v>51</v>
      </c>
      <c r="AB60" s="93" t="s">
        <v>75</v>
      </c>
      <c r="AC60" s="32" t="n">
        <f aca="true">K60-TODAY()</f>
        <v>-20</v>
      </c>
      <c r="AD60" s="32" t="str">
        <f aca="false">IF(X60&gt;1,"Ingresado","En Proceso")</f>
        <v>Ingresado</v>
      </c>
      <c r="AE60" s="33" t="str">
        <f aca="false">IF(AND(AC60&lt;=0),"Vencido",IF(AND(AC60&lt;31),"Realizar Cierre o Extensión de contrato",IF(AND(AC60&gt;30),"Vigente")))</f>
        <v>Vencido</v>
      </c>
      <c r="AF60" s="33" t="str">
        <f aca="false">IF(AND(AG60&gt;=1),"Contrato Finalizado","Contrato En Curso")</f>
        <v>Contrato En Curso</v>
      </c>
      <c r="AG60" s="34"/>
      <c r="AH60" s="42"/>
    </row>
    <row r="61" s="3" customFormat="true" ht="43.5" hidden="true" customHeight="true" outlineLevel="0" collapsed="false">
      <c r="A61" s="92" t="s">
        <v>37</v>
      </c>
      <c r="B61" s="17" t="s">
        <v>38</v>
      </c>
      <c r="C61" s="17" t="s">
        <v>39</v>
      </c>
      <c r="D61" s="17" t="s">
        <v>40</v>
      </c>
      <c r="E61" s="17" t="s">
        <v>352</v>
      </c>
      <c r="F61" s="17" t="s">
        <v>365</v>
      </c>
      <c r="G61" s="50" t="s">
        <v>360</v>
      </c>
      <c r="H61" s="31" t="s">
        <v>366</v>
      </c>
      <c r="I61" s="17" t="n">
        <v>1</v>
      </c>
      <c r="J61" s="67" t="n">
        <v>45166</v>
      </c>
      <c r="K61" s="67" t="n">
        <v>45230</v>
      </c>
      <c r="L61" s="19" t="s">
        <v>44</v>
      </c>
      <c r="M61" s="17" t="s">
        <v>342</v>
      </c>
      <c r="N61" s="31"/>
      <c r="O61" s="94"/>
      <c r="P61" s="21"/>
      <c r="Q61" s="20" t="s">
        <v>48</v>
      </c>
      <c r="R61" s="23" t="n">
        <v>45161</v>
      </c>
      <c r="S61" s="38" t="n">
        <v>45162</v>
      </c>
      <c r="T61" s="25" t="n">
        <v>1</v>
      </c>
      <c r="U61" s="25" t="n">
        <v>100</v>
      </c>
      <c r="V61" s="26" t="s">
        <v>80</v>
      </c>
      <c r="W61" s="27" t="n">
        <v>45168</v>
      </c>
      <c r="X61" s="39" t="n">
        <v>389132</v>
      </c>
      <c r="Y61" s="29" t="str">
        <f aca="false">IF(V61="si","Aprobada","En Revisión")</f>
        <v>Aprobada</v>
      </c>
      <c r="Z61" s="30" t="s">
        <v>367</v>
      </c>
      <c r="AA61" s="40" t="s">
        <v>51</v>
      </c>
      <c r="AB61" s="93" t="s">
        <v>75</v>
      </c>
      <c r="AC61" s="32" t="n">
        <f aca="true">K61-TODAY()</f>
        <v>-20</v>
      </c>
      <c r="AD61" s="32" t="str">
        <f aca="false">IF(X61&gt;1,"Ingresado","En Proceso")</f>
        <v>Ingresado</v>
      </c>
      <c r="AE61" s="33" t="str">
        <f aca="false">IF(AND(AC61&lt;=0),"Vencido",IF(AND(AC61&lt;31),"Realizar Cierre o Extensión de contrato",IF(AND(AC61&gt;30),"Vigente")))</f>
        <v>Vencido</v>
      </c>
      <c r="AF61" s="33" t="str">
        <f aca="false">IF(AND(AG61&gt;=1),"Contrato Finalizado","Contrato En Curso")</f>
        <v>Contrato En Curso</v>
      </c>
      <c r="AG61" s="34"/>
      <c r="AH61" s="42"/>
    </row>
    <row r="62" s="3" customFormat="true" ht="43.5" hidden="true" customHeight="true" outlineLevel="0" collapsed="false">
      <c r="A62" s="76" t="s">
        <v>139</v>
      </c>
      <c r="B62" s="75" t="s">
        <v>38</v>
      </c>
      <c r="C62" s="75" t="s">
        <v>39</v>
      </c>
      <c r="D62" s="75" t="s">
        <v>40</v>
      </c>
      <c r="E62" s="75" t="s">
        <v>368</v>
      </c>
      <c r="F62" s="75"/>
      <c r="G62" s="74" t="s">
        <v>369</v>
      </c>
      <c r="H62" s="81" t="s">
        <v>370</v>
      </c>
      <c r="I62" s="75" t="n">
        <v>4</v>
      </c>
      <c r="J62" s="95" t="n">
        <v>45054</v>
      </c>
      <c r="K62" s="95" t="n">
        <v>45367</v>
      </c>
      <c r="L62" s="78" t="s">
        <v>44</v>
      </c>
      <c r="M62" s="79" t="s">
        <v>97</v>
      </c>
      <c r="N62" s="81" t="s">
        <v>371</v>
      </c>
      <c r="O62" s="96" t="s">
        <v>372</v>
      </c>
      <c r="P62" s="80" t="s">
        <v>373</v>
      </c>
      <c r="Q62" s="79" t="s">
        <v>48</v>
      </c>
      <c r="R62" s="97" t="n">
        <v>45111</v>
      </c>
      <c r="S62" s="98" t="n">
        <v>45112</v>
      </c>
      <c r="T62" s="83" t="n">
        <v>3</v>
      </c>
      <c r="U62" s="83" t="n">
        <v>100</v>
      </c>
      <c r="V62" s="84" t="s">
        <v>80</v>
      </c>
      <c r="W62" s="99"/>
      <c r="X62" s="100" t="n">
        <v>393494</v>
      </c>
      <c r="Y62" s="29" t="str">
        <f aca="false">IF(V62="si","Aprobada","En Revisión")</f>
        <v>Aprobada</v>
      </c>
      <c r="Z62" s="87" t="s">
        <v>374</v>
      </c>
      <c r="AA62" s="101" t="s">
        <v>51</v>
      </c>
      <c r="AB62" s="93" t="s">
        <v>75</v>
      </c>
      <c r="AC62" s="32" t="n">
        <f aca="true">K62-TODAY()</f>
        <v>117</v>
      </c>
      <c r="AD62" s="32" t="str">
        <f aca="false">IF(X62&gt;1,"Ingresado","En Proceso")</f>
        <v>Ingresado</v>
      </c>
      <c r="AE62" s="33" t="str">
        <f aca="false">IF(AND(AC62&lt;=0),"Vencido",IF(AND(AC62&lt;31),"Realizar Cierre o Extensión de contrato",IF(AND(AC62&gt;30),"Vigente")))</f>
        <v>Vigente</v>
      </c>
      <c r="AF62" s="33" t="str">
        <f aca="false">IF(AND(AG62&gt;=1),"Contrato Finalizado","Contrato En Curso")</f>
        <v>Contrato En Curso</v>
      </c>
      <c r="AG62" s="102"/>
      <c r="AH62" s="103"/>
    </row>
    <row r="63" s="3" customFormat="true" ht="43.5" hidden="true" customHeight="true" outlineLevel="0" collapsed="false">
      <c r="A63" s="15" t="s">
        <v>37</v>
      </c>
      <c r="B63" s="16" t="s">
        <v>38</v>
      </c>
      <c r="C63" s="17" t="s">
        <v>375</v>
      </c>
      <c r="D63" s="17" t="s">
        <v>375</v>
      </c>
      <c r="E63" s="16" t="s">
        <v>376</v>
      </c>
      <c r="F63" s="17"/>
      <c r="G63" s="17" t="s">
        <v>377</v>
      </c>
      <c r="H63" s="17" t="s">
        <v>378</v>
      </c>
      <c r="I63" s="17" t="n">
        <v>4</v>
      </c>
      <c r="J63" s="67" t="n">
        <v>43474</v>
      </c>
      <c r="K63" s="18" t="n">
        <v>45230</v>
      </c>
      <c r="L63" s="19" t="s">
        <v>44</v>
      </c>
      <c r="M63" s="20" t="s">
        <v>379</v>
      </c>
      <c r="N63" s="20" t="s">
        <v>380</v>
      </c>
      <c r="O63" s="20" t="n">
        <v>988132799</v>
      </c>
      <c r="P63" s="21" t="s">
        <v>381</v>
      </c>
      <c r="Q63" s="31" t="s">
        <v>382</v>
      </c>
      <c r="R63" s="23"/>
      <c r="S63" s="22"/>
      <c r="T63" s="25"/>
      <c r="U63" s="25" t="n">
        <v>100</v>
      </c>
      <c r="V63" s="26" t="s">
        <v>49</v>
      </c>
      <c r="W63" s="27"/>
      <c r="X63" s="51" t="s">
        <v>383</v>
      </c>
      <c r="Y63" s="29" t="str">
        <f aca="false">IF(V63="si","Aprobada","En Revisión")</f>
        <v>Aprobada</v>
      </c>
      <c r="Z63" s="30" t="s">
        <v>384</v>
      </c>
      <c r="AA63" s="31" t="s">
        <v>51</v>
      </c>
      <c r="AB63" s="17" t="s">
        <v>101</v>
      </c>
      <c r="AC63" s="32" t="n">
        <f aca="true">K63-TODAY()</f>
        <v>-20</v>
      </c>
      <c r="AD63" s="32" t="str">
        <f aca="false">IF(X63&gt;1,"Ingresado","En Proceso")</f>
        <v>Ingresado</v>
      </c>
      <c r="AE63" s="33" t="str">
        <f aca="false">IF(AND(AC63&lt;=0),"Vencido",IF(AND(AC63&lt;31),"Realizar Cierre o Extensión de contrato",IF(AND(AC63&gt;30),"Vigente")))</f>
        <v>Vencido</v>
      </c>
      <c r="AF63" s="33" t="str">
        <f aca="false">IF(AND(AG63&gt;=1),"Contrato Finalizado","Contrato En Curso")</f>
        <v>Contrato En Curso</v>
      </c>
      <c r="AG63" s="28"/>
      <c r="AH63" s="34" t="s">
        <v>385</v>
      </c>
    </row>
    <row r="64" s="3" customFormat="true" ht="43.5" hidden="true" customHeight="true" outlineLevel="0" collapsed="false">
      <c r="A64" s="15" t="s">
        <v>37</v>
      </c>
      <c r="B64" s="16" t="s">
        <v>38</v>
      </c>
      <c r="C64" s="16" t="s">
        <v>375</v>
      </c>
      <c r="D64" s="16" t="s">
        <v>375</v>
      </c>
      <c r="E64" s="16" t="s">
        <v>376</v>
      </c>
      <c r="F64" s="16" t="s">
        <v>386</v>
      </c>
      <c r="G64" s="18" t="s">
        <v>387</v>
      </c>
      <c r="H64" s="104" t="s">
        <v>378</v>
      </c>
      <c r="I64" s="16" t="n">
        <v>10</v>
      </c>
      <c r="J64" s="18" t="n">
        <v>43467</v>
      </c>
      <c r="K64" s="18" t="n">
        <v>45230</v>
      </c>
      <c r="L64" s="19" t="s">
        <v>44</v>
      </c>
      <c r="M64" s="20" t="s">
        <v>379</v>
      </c>
      <c r="N64" s="20" t="s">
        <v>388</v>
      </c>
      <c r="O64" s="20" t="n">
        <v>951891838</v>
      </c>
      <c r="P64" s="21" t="s">
        <v>389</v>
      </c>
      <c r="Q64" s="31" t="s">
        <v>382</v>
      </c>
      <c r="R64" s="23"/>
      <c r="S64" s="23"/>
      <c r="T64" s="25"/>
      <c r="U64" s="25" t="n">
        <v>100</v>
      </c>
      <c r="V64" s="26" t="s">
        <v>49</v>
      </c>
      <c r="W64" s="27"/>
      <c r="X64" s="51" t="s">
        <v>390</v>
      </c>
      <c r="Y64" s="29" t="str">
        <f aca="false">IF(V64="si","Aprobada","En Revisión")</f>
        <v>Aprobada</v>
      </c>
      <c r="Z64" s="44"/>
      <c r="AA64" s="31" t="s">
        <v>51</v>
      </c>
      <c r="AB64" s="17" t="s">
        <v>101</v>
      </c>
      <c r="AC64" s="32" t="n">
        <f aca="true">K64-TODAY()</f>
        <v>-20</v>
      </c>
      <c r="AD64" s="32" t="str">
        <f aca="false">IF(X64&gt;1,"Ingresado","En Proceso")</f>
        <v>Ingresado</v>
      </c>
      <c r="AE64" s="33" t="str">
        <f aca="false">IF(AND(AC64&lt;=0),"Vencido",IF(AND(AC64&lt;31),"Realizar Cierre o Extensión de contrato",IF(AND(AC64&gt;30),"Vigente")))</f>
        <v>Vencido</v>
      </c>
      <c r="AF64" s="33" t="str">
        <f aca="false">IF(AND(AG64&gt;=1),"Contrato Finalizado","Contrato En Curso")</f>
        <v>Contrato En Curso</v>
      </c>
      <c r="AG64" s="28"/>
      <c r="AH64" s="42" t="s">
        <v>391</v>
      </c>
    </row>
    <row r="65" s="91" customFormat="true" ht="43.5" hidden="true" customHeight="true" outlineLevel="0" collapsed="false">
      <c r="A65" s="74" t="s">
        <v>37</v>
      </c>
      <c r="B65" s="75" t="s">
        <v>38</v>
      </c>
      <c r="C65" s="75" t="s">
        <v>375</v>
      </c>
      <c r="D65" s="75" t="s">
        <v>375</v>
      </c>
      <c r="E65" s="75" t="s">
        <v>376</v>
      </c>
      <c r="F65" s="75" t="s">
        <v>392</v>
      </c>
      <c r="G65" s="77" t="s">
        <v>387</v>
      </c>
      <c r="H65" s="79" t="s">
        <v>378</v>
      </c>
      <c r="I65" s="75" t="n">
        <v>23</v>
      </c>
      <c r="J65" s="77" t="n">
        <v>43468</v>
      </c>
      <c r="K65" s="77" t="n">
        <v>45016</v>
      </c>
      <c r="L65" s="78" t="s">
        <v>44</v>
      </c>
      <c r="M65" s="79" t="s">
        <v>379</v>
      </c>
      <c r="N65" s="79" t="s">
        <v>393</v>
      </c>
      <c r="O65" s="79" t="n">
        <v>988074091</v>
      </c>
      <c r="P65" s="80" t="s">
        <v>394</v>
      </c>
      <c r="Q65" s="81" t="s">
        <v>382</v>
      </c>
      <c r="R65" s="97"/>
      <c r="S65" s="97"/>
      <c r="T65" s="83"/>
      <c r="U65" s="83" t="n">
        <v>100</v>
      </c>
      <c r="V65" s="84" t="s">
        <v>49</v>
      </c>
      <c r="W65" s="99"/>
      <c r="X65" s="76" t="s">
        <v>395</v>
      </c>
      <c r="Y65" s="29" t="str">
        <f aca="false">IF(V65="si","Aprobada","En Revisión")</f>
        <v>Aprobada</v>
      </c>
      <c r="Z65" s="105"/>
      <c r="AA65" s="81" t="s">
        <v>51</v>
      </c>
      <c r="AB65" s="75" t="s">
        <v>101</v>
      </c>
      <c r="AC65" s="88" t="n">
        <f aca="true">K65-TODAY()</f>
        <v>-234</v>
      </c>
      <c r="AD65" s="32" t="str">
        <f aca="false">IF(X65&gt;1,"Ingresado","En Proceso")</f>
        <v>Ingresado</v>
      </c>
      <c r="AE65" s="33" t="str">
        <f aca="false">IF(AND(AC65&lt;=0),"Vencido",IF(AND(AC65&lt;31),"Realizar Cierre o Extensión de contrato",IF(AND(AC65&gt;30),"Vigente")))</f>
        <v>Vencido</v>
      </c>
      <c r="AF65" s="33" t="str">
        <f aca="false">IF(AND(AG65&gt;=1),"Contrato Finalizado","Contrato En Curso")</f>
        <v>Contrato Finalizado</v>
      </c>
      <c r="AG65" s="89" t="n">
        <v>372112</v>
      </c>
      <c r="AH65" s="90" t="s">
        <v>396</v>
      </c>
    </row>
    <row r="66" s="3" customFormat="true" ht="43.5" hidden="true" customHeight="true" outlineLevel="0" collapsed="false">
      <c r="A66" s="15" t="s">
        <v>37</v>
      </c>
      <c r="B66" s="16" t="s">
        <v>38</v>
      </c>
      <c r="C66" s="16" t="s">
        <v>375</v>
      </c>
      <c r="D66" s="16" t="s">
        <v>375</v>
      </c>
      <c r="E66" s="16" t="s">
        <v>376</v>
      </c>
      <c r="F66" s="16" t="s">
        <v>397</v>
      </c>
      <c r="G66" s="18" t="s">
        <v>387</v>
      </c>
      <c r="H66" s="104" t="s">
        <v>398</v>
      </c>
      <c r="I66" s="16" t="n">
        <v>2</v>
      </c>
      <c r="J66" s="18" t="n">
        <v>43193</v>
      </c>
      <c r="K66" s="18" t="n">
        <v>45230</v>
      </c>
      <c r="L66" s="19" t="s">
        <v>44</v>
      </c>
      <c r="M66" s="20" t="s">
        <v>379</v>
      </c>
      <c r="N66" s="20" t="s">
        <v>399</v>
      </c>
      <c r="O66" s="20" t="s">
        <v>400</v>
      </c>
      <c r="P66" s="21" t="s">
        <v>401</v>
      </c>
      <c r="Q66" s="31" t="s">
        <v>382</v>
      </c>
      <c r="R66" s="23"/>
      <c r="S66" s="23" t="s">
        <v>402</v>
      </c>
      <c r="T66" s="25" t="n">
        <v>3</v>
      </c>
      <c r="U66" s="25" t="n">
        <v>100</v>
      </c>
      <c r="V66" s="26" t="s">
        <v>49</v>
      </c>
      <c r="W66" s="27" t="n">
        <v>43914</v>
      </c>
      <c r="X66" s="51" t="s">
        <v>403</v>
      </c>
      <c r="Y66" s="29" t="str">
        <f aca="false">IF(V66="si","Aprobada","En Revisión")</f>
        <v>Aprobada</v>
      </c>
      <c r="Z66" s="44"/>
      <c r="AA66" s="31" t="s">
        <v>51</v>
      </c>
      <c r="AB66" s="17" t="s">
        <v>101</v>
      </c>
      <c r="AC66" s="32" t="n">
        <f aca="true">K66-TODAY()</f>
        <v>-20</v>
      </c>
      <c r="AD66" s="32" t="str">
        <f aca="false">IF(X66&gt;1,"Ingresado","En Proceso")</f>
        <v>Ingresado</v>
      </c>
      <c r="AE66" s="33" t="str">
        <f aca="false">IF(AND(AC66&lt;=0),"Vencido",IF(AND(AC66&lt;31),"Realizar Cierre o Extensión de contrato",IF(AND(AC66&gt;30),"Vigente")))</f>
        <v>Vencido</v>
      </c>
      <c r="AF66" s="33" t="str">
        <f aca="false">IF(AND(AG66&gt;=1),"Contrato Finalizado","Contrato En Curso")</f>
        <v>Contrato En Curso</v>
      </c>
      <c r="AG66" s="28"/>
      <c r="AH66" s="42" t="s">
        <v>404</v>
      </c>
    </row>
    <row r="67" s="91" customFormat="true" ht="43.5" hidden="true" customHeight="true" outlineLevel="0" collapsed="false">
      <c r="A67" s="74" t="s">
        <v>37</v>
      </c>
      <c r="B67" s="75" t="s">
        <v>38</v>
      </c>
      <c r="C67" s="75" t="s">
        <v>375</v>
      </c>
      <c r="D67" s="75" t="s">
        <v>375</v>
      </c>
      <c r="E67" s="75" t="s">
        <v>376</v>
      </c>
      <c r="F67" s="75" t="s">
        <v>405</v>
      </c>
      <c r="G67" s="77" t="s">
        <v>387</v>
      </c>
      <c r="H67" s="79" t="s">
        <v>398</v>
      </c>
      <c r="I67" s="75" t="n">
        <v>5</v>
      </c>
      <c r="J67" s="77" t="n">
        <v>43112</v>
      </c>
      <c r="K67" s="77" t="n">
        <v>45016</v>
      </c>
      <c r="L67" s="78" t="s">
        <v>44</v>
      </c>
      <c r="M67" s="79" t="s">
        <v>379</v>
      </c>
      <c r="N67" s="79" t="s">
        <v>406</v>
      </c>
      <c r="O67" s="79" t="n">
        <v>56224335400</v>
      </c>
      <c r="P67" s="80" t="s">
        <v>407</v>
      </c>
      <c r="Q67" s="81" t="s">
        <v>382</v>
      </c>
      <c r="R67" s="97" t="n">
        <v>43869</v>
      </c>
      <c r="S67" s="97" t="n">
        <v>44052</v>
      </c>
      <c r="T67" s="83"/>
      <c r="U67" s="83" t="n">
        <v>100</v>
      </c>
      <c r="V67" s="84" t="s">
        <v>49</v>
      </c>
      <c r="W67" s="99" t="n">
        <v>44055</v>
      </c>
      <c r="X67" s="76" t="n">
        <v>248604</v>
      </c>
      <c r="Y67" s="29" t="str">
        <f aca="false">IF(V67="si","Aprobada","En Revisión")</f>
        <v>Aprobada</v>
      </c>
      <c r="Z67" s="105" t="s">
        <v>408</v>
      </c>
      <c r="AA67" s="81" t="s">
        <v>51</v>
      </c>
      <c r="AB67" s="75" t="s">
        <v>101</v>
      </c>
      <c r="AC67" s="88" t="n">
        <f aca="true">K67-TODAY()</f>
        <v>-234</v>
      </c>
      <c r="AD67" s="32" t="str">
        <f aca="false">IF(X67&gt;1,"Ingresado","En Proceso")</f>
        <v>Ingresado</v>
      </c>
      <c r="AE67" s="33" t="str">
        <f aca="false">IF(AND(AC67&lt;=0),"Vencido",IF(AND(AC67&lt;31),"Realizar Cierre o Extensión de contrato",IF(AND(AC67&gt;30),"Vigente")))</f>
        <v>Vencido</v>
      </c>
      <c r="AF67" s="33" t="str">
        <f aca="false">IF(AND(AG67&gt;=1),"Contrato Finalizado","Contrato En Curso")</f>
        <v>Contrato Finalizado</v>
      </c>
      <c r="AG67" s="89" t="n">
        <v>372114</v>
      </c>
      <c r="AH67" s="90" t="s">
        <v>396</v>
      </c>
    </row>
    <row r="68" s="3" customFormat="true" ht="43.5" hidden="true" customHeight="true" outlineLevel="0" collapsed="false">
      <c r="A68" s="74" t="s">
        <v>139</v>
      </c>
      <c r="B68" s="75" t="s">
        <v>38</v>
      </c>
      <c r="C68" s="75" t="s">
        <v>375</v>
      </c>
      <c r="D68" s="75" t="s">
        <v>375</v>
      </c>
      <c r="E68" s="75" t="s">
        <v>376</v>
      </c>
      <c r="F68" s="75" t="s">
        <v>409</v>
      </c>
      <c r="G68" s="77" t="s">
        <v>387</v>
      </c>
      <c r="H68" s="79" t="s">
        <v>410</v>
      </c>
      <c r="I68" s="75" t="n">
        <v>4</v>
      </c>
      <c r="J68" s="77" t="n">
        <v>44816</v>
      </c>
      <c r="K68" s="77" t="n">
        <v>44957</v>
      </c>
      <c r="L68" s="78" t="s">
        <v>44</v>
      </c>
      <c r="M68" s="79" t="s">
        <v>379</v>
      </c>
      <c r="N68" s="79" t="s">
        <v>411</v>
      </c>
      <c r="O68" s="79" t="s">
        <v>412</v>
      </c>
      <c r="P68" s="80" t="s">
        <v>413</v>
      </c>
      <c r="Q68" s="81" t="s">
        <v>382</v>
      </c>
      <c r="R68" s="97" t="n">
        <v>44818</v>
      </c>
      <c r="S68" s="97" t="n">
        <v>44820</v>
      </c>
      <c r="T68" s="83" t="n">
        <v>1</v>
      </c>
      <c r="U68" s="83" t="n">
        <v>100</v>
      </c>
      <c r="V68" s="84" t="s">
        <v>80</v>
      </c>
      <c r="W68" s="99" t="n">
        <v>44830</v>
      </c>
      <c r="X68" s="76" t="n">
        <v>350059</v>
      </c>
      <c r="Y68" s="29" t="str">
        <f aca="false">IF(V68="si","Aprobada","En Revisión")</f>
        <v>Aprobada</v>
      </c>
      <c r="Z68" s="105" t="s">
        <v>414</v>
      </c>
      <c r="AA68" s="81" t="s">
        <v>51</v>
      </c>
      <c r="AB68" s="75" t="s">
        <v>52</v>
      </c>
      <c r="AC68" s="88" t="n">
        <f aca="true">K68-TODAY()</f>
        <v>-293</v>
      </c>
      <c r="AD68" s="32" t="str">
        <f aca="false">IF(X68&gt;1,"Ingresado","En Proceso")</f>
        <v>Ingresado</v>
      </c>
      <c r="AE68" s="33" t="str">
        <f aca="false">IF(AND(AC68&lt;=0),"Vencido",IF(AND(AC68&lt;31),"Realizar Cierre o Extensión de contrato",IF(AND(AC68&gt;30),"Vigente")))</f>
        <v>Vencido</v>
      </c>
      <c r="AF68" s="33" t="str">
        <f aca="false">IF(AND(AG68&gt;=1),"Contrato Finalizado","Contrato En Curso")</f>
        <v>Contrato Finalizado</v>
      </c>
      <c r="AG68" s="89" t="n">
        <v>363104</v>
      </c>
      <c r="AH68" s="90" t="s">
        <v>415</v>
      </c>
    </row>
    <row r="69" s="3" customFormat="true" ht="43.5" hidden="true" customHeight="true" outlineLevel="0" collapsed="false">
      <c r="A69" s="15" t="s">
        <v>37</v>
      </c>
      <c r="B69" s="16" t="s">
        <v>38</v>
      </c>
      <c r="C69" s="16" t="s">
        <v>375</v>
      </c>
      <c r="D69" s="17" t="s">
        <v>375</v>
      </c>
      <c r="E69" s="17" t="s">
        <v>376</v>
      </c>
      <c r="F69" s="16" t="s">
        <v>154</v>
      </c>
      <c r="G69" s="17" t="s">
        <v>387</v>
      </c>
      <c r="H69" s="106" t="s">
        <v>416</v>
      </c>
      <c r="I69" s="16" t="n">
        <v>1</v>
      </c>
      <c r="J69" s="18" t="n">
        <v>44452</v>
      </c>
      <c r="K69" s="107" t="n">
        <v>45230</v>
      </c>
      <c r="L69" s="19" t="s">
        <v>44</v>
      </c>
      <c r="M69" s="20" t="s">
        <v>379</v>
      </c>
      <c r="N69" s="20" t="s">
        <v>417</v>
      </c>
      <c r="O69" s="20" t="n">
        <v>945463940</v>
      </c>
      <c r="P69" s="108" t="s">
        <v>418</v>
      </c>
      <c r="Q69" s="31" t="s">
        <v>382</v>
      </c>
      <c r="R69" s="22" t="s">
        <v>419</v>
      </c>
      <c r="S69" s="23" t="n">
        <v>44296</v>
      </c>
      <c r="T69" s="25" t="n">
        <v>2</v>
      </c>
      <c r="U69" s="25" t="n">
        <v>100</v>
      </c>
      <c r="V69" s="26" t="s">
        <v>80</v>
      </c>
      <c r="W69" s="27" t="n">
        <v>44207</v>
      </c>
      <c r="X69" s="51" t="s">
        <v>420</v>
      </c>
      <c r="Y69" s="29" t="str">
        <f aca="false">IF(V69="si","Aprobada","En Revisión")</f>
        <v>Aprobada</v>
      </c>
      <c r="Z69" s="25"/>
      <c r="AA69" s="31" t="s">
        <v>51</v>
      </c>
      <c r="AB69" s="17" t="s">
        <v>52</v>
      </c>
      <c r="AC69" s="32" t="n">
        <f aca="true">K69-TODAY()</f>
        <v>-20</v>
      </c>
      <c r="AD69" s="32" t="str">
        <f aca="false">IF(X69&gt;1,"Ingresado","En Proceso")</f>
        <v>Ingresado</v>
      </c>
      <c r="AE69" s="33" t="str">
        <f aca="false">IF(AND(AC69&lt;=0),"Vencido",IF(AND(AC69&lt;31),"Realizar Cierre o Extensión de contrato",IF(AND(AC69&gt;30),"Vigente")))</f>
        <v>Vencido</v>
      </c>
      <c r="AF69" s="33" t="str">
        <f aca="false">IF(AND(AG69&gt;=1),"Contrato Finalizado","Contrato En Curso")</f>
        <v>Contrato En Curso</v>
      </c>
      <c r="AG69" s="28"/>
      <c r="AH69" s="42" t="s">
        <v>421</v>
      </c>
    </row>
    <row r="70" s="3" customFormat="true" ht="43.5" hidden="true" customHeight="true" outlineLevel="0" collapsed="false">
      <c r="A70" s="15" t="s">
        <v>37</v>
      </c>
      <c r="B70" s="16" t="s">
        <v>38</v>
      </c>
      <c r="C70" s="16" t="s">
        <v>375</v>
      </c>
      <c r="D70" s="16" t="s">
        <v>375</v>
      </c>
      <c r="E70" s="16" t="s">
        <v>386</v>
      </c>
      <c r="F70" s="16" t="s">
        <v>422</v>
      </c>
      <c r="G70" s="18" t="s">
        <v>387</v>
      </c>
      <c r="H70" s="104" t="s">
        <v>423</v>
      </c>
      <c r="I70" s="16" t="n">
        <v>2</v>
      </c>
      <c r="J70" s="18" t="n">
        <v>44256</v>
      </c>
      <c r="K70" s="18" t="n">
        <v>45230</v>
      </c>
      <c r="L70" s="19" t="s">
        <v>44</v>
      </c>
      <c r="M70" s="20" t="s">
        <v>379</v>
      </c>
      <c r="N70" s="20" t="s">
        <v>424</v>
      </c>
      <c r="O70" s="20" t="n">
        <v>992893131</v>
      </c>
      <c r="P70" s="21" t="s">
        <v>425</v>
      </c>
      <c r="Q70" s="31" t="s">
        <v>426</v>
      </c>
      <c r="R70" s="23" t="n">
        <v>44248</v>
      </c>
      <c r="S70" s="23" t="n">
        <v>44250</v>
      </c>
      <c r="T70" s="25" t="n">
        <v>3</v>
      </c>
      <c r="U70" s="25" t="n">
        <v>100</v>
      </c>
      <c r="V70" s="26" t="s">
        <v>49</v>
      </c>
      <c r="W70" s="27" t="n">
        <v>44283</v>
      </c>
      <c r="X70" s="51" t="s">
        <v>427</v>
      </c>
      <c r="Y70" s="29" t="str">
        <f aca="false">IF(V70="si","Aprobada","En Revisión")</f>
        <v>Aprobada</v>
      </c>
      <c r="Z70" s="44"/>
      <c r="AA70" s="31" t="s">
        <v>51</v>
      </c>
      <c r="AB70" s="17" t="s">
        <v>73</v>
      </c>
      <c r="AC70" s="32" t="n">
        <f aca="true">K70-TODAY()</f>
        <v>-20</v>
      </c>
      <c r="AD70" s="32" t="str">
        <f aca="false">IF(X70&gt;1,"Ingresado","En Proceso")</f>
        <v>Ingresado</v>
      </c>
      <c r="AE70" s="33" t="str">
        <f aca="false">IF(AND(AC70&lt;=0),"Vencido",IF(AND(AC70&lt;31),"Realizar Cierre o Extensión de contrato",IF(AND(AC70&gt;30),"Vigente")))</f>
        <v>Vencido</v>
      </c>
      <c r="AF70" s="33" t="str">
        <f aca="false">IF(AND(AG70&gt;=1),"Contrato Finalizado","Contrato En Curso")</f>
        <v>Contrato En Curso</v>
      </c>
      <c r="AG70" s="28"/>
      <c r="AH70" s="42" t="s">
        <v>428</v>
      </c>
    </row>
    <row r="71" s="3" customFormat="true" ht="43.5" hidden="true" customHeight="true" outlineLevel="0" collapsed="false">
      <c r="A71" s="74" t="s">
        <v>139</v>
      </c>
      <c r="B71" s="75" t="s">
        <v>38</v>
      </c>
      <c r="C71" s="75" t="s">
        <v>375</v>
      </c>
      <c r="D71" s="75" t="s">
        <v>375</v>
      </c>
      <c r="E71" s="75" t="s">
        <v>429</v>
      </c>
      <c r="F71" s="75"/>
      <c r="G71" s="109" t="s">
        <v>430</v>
      </c>
      <c r="H71" s="75" t="s">
        <v>431</v>
      </c>
      <c r="I71" s="75" t="n">
        <v>2</v>
      </c>
      <c r="J71" s="77" t="n">
        <v>44648</v>
      </c>
      <c r="K71" s="110" t="n">
        <v>45138</v>
      </c>
      <c r="L71" s="78" t="s">
        <v>44</v>
      </c>
      <c r="M71" s="79" t="s">
        <v>379</v>
      </c>
      <c r="N71" s="79" t="s">
        <v>432</v>
      </c>
      <c r="O71" s="79" t="n">
        <v>225806501</v>
      </c>
      <c r="P71" s="80" t="s">
        <v>433</v>
      </c>
      <c r="Q71" s="81" t="s">
        <v>426</v>
      </c>
      <c r="R71" s="82" t="n">
        <v>44642</v>
      </c>
      <c r="S71" s="97" t="n">
        <v>44643</v>
      </c>
      <c r="T71" s="83" t="n">
        <v>4</v>
      </c>
      <c r="U71" s="83" t="n">
        <v>100</v>
      </c>
      <c r="V71" s="84" t="s">
        <v>49</v>
      </c>
      <c r="W71" s="99" t="n">
        <v>44648</v>
      </c>
      <c r="X71" s="76" t="n">
        <v>326775</v>
      </c>
      <c r="Y71" s="29" t="str">
        <f aca="false">IF(V71="si","Aprobada","En Revisión")</f>
        <v>Aprobada</v>
      </c>
      <c r="Z71" s="87" t="s">
        <v>434</v>
      </c>
      <c r="AA71" s="75" t="s">
        <v>51</v>
      </c>
      <c r="AB71" s="75" t="s">
        <v>52</v>
      </c>
      <c r="AC71" s="88" t="n">
        <f aca="true">K71-TODAY()</f>
        <v>-112</v>
      </c>
      <c r="AD71" s="32" t="str">
        <f aca="false">IF(X71&gt;1,"Ingresado","En Proceso")</f>
        <v>Ingresado</v>
      </c>
      <c r="AE71" s="33" t="str">
        <f aca="false">IF(AND(AC71&lt;=0),"Vencido",IF(AND(AC71&lt;31),"Realizar Cierre o Extensión de contrato",IF(AND(AC71&gt;30),"Vigente")))</f>
        <v>Vencido</v>
      </c>
      <c r="AF71" s="33" t="str">
        <f aca="false">IF(AND(AG71&gt;=1),"Contrato Finalizado","Contrato En Curso")</f>
        <v>Contrato Finalizado</v>
      </c>
      <c r="AG71" s="89" t="n">
        <v>384989</v>
      </c>
      <c r="AH71" s="87" t="s">
        <v>435</v>
      </c>
    </row>
    <row r="72" s="3" customFormat="true" ht="43.5" hidden="true" customHeight="true" outlineLevel="0" collapsed="false">
      <c r="A72" s="74" t="s">
        <v>139</v>
      </c>
      <c r="B72" s="75" t="s">
        <v>38</v>
      </c>
      <c r="C72" s="75" t="s">
        <v>375</v>
      </c>
      <c r="D72" s="111" t="s">
        <v>375</v>
      </c>
      <c r="E72" s="75" t="s">
        <v>429</v>
      </c>
      <c r="F72" s="75" t="s">
        <v>436</v>
      </c>
      <c r="G72" s="74" t="s">
        <v>430</v>
      </c>
      <c r="H72" s="81" t="s">
        <v>437</v>
      </c>
      <c r="I72" s="75" t="n">
        <v>2</v>
      </c>
      <c r="J72" s="95" t="n">
        <v>44655</v>
      </c>
      <c r="K72" s="95" t="n">
        <v>45142</v>
      </c>
      <c r="L72" s="78" t="s">
        <v>44</v>
      </c>
      <c r="M72" s="79" t="s">
        <v>438</v>
      </c>
      <c r="N72" s="79" t="s">
        <v>439</v>
      </c>
      <c r="O72" s="79" t="s">
        <v>440</v>
      </c>
      <c r="P72" s="80" t="s">
        <v>441</v>
      </c>
      <c r="Q72" s="81" t="s">
        <v>426</v>
      </c>
      <c r="R72" s="97" t="n">
        <v>44653</v>
      </c>
      <c r="S72" s="98" t="n">
        <v>44655</v>
      </c>
      <c r="T72" s="83" t="n">
        <v>2</v>
      </c>
      <c r="U72" s="83" t="n">
        <v>100</v>
      </c>
      <c r="V72" s="84" t="s">
        <v>49</v>
      </c>
      <c r="W72" s="99" t="n">
        <v>44657</v>
      </c>
      <c r="X72" s="100" t="n">
        <v>327366</v>
      </c>
      <c r="Y72" s="29" t="str">
        <f aca="false">IF(V72="si","Aprobada","En Revisión")</f>
        <v>Aprobada</v>
      </c>
      <c r="Z72" s="103" t="s">
        <v>442</v>
      </c>
      <c r="AA72" s="101" t="s">
        <v>51</v>
      </c>
      <c r="AB72" s="75" t="s">
        <v>101</v>
      </c>
      <c r="AC72" s="88" t="n">
        <f aca="true">K72-TODAY()</f>
        <v>-108</v>
      </c>
      <c r="AD72" s="32" t="str">
        <f aca="false">IF(X72&gt;1,"Ingresado","En Proceso")</f>
        <v>Ingresado</v>
      </c>
      <c r="AE72" s="33" t="str">
        <f aca="false">IF(AND(AC72&lt;=0),"Vencido",IF(AND(AC72&lt;31),"Realizar Cierre o Extensión de contrato",IF(AND(AC72&gt;30),"Vigente")))</f>
        <v>Vencido</v>
      </c>
      <c r="AF72" s="33" t="str">
        <f aca="false">IF(AND(AG72&gt;=1),"Contrato Finalizado","Contrato En Curso")</f>
        <v>Contrato Finalizado</v>
      </c>
      <c r="AG72" s="112" t="n">
        <v>388021</v>
      </c>
      <c r="AH72" s="90" t="s">
        <v>443</v>
      </c>
    </row>
    <row r="73" s="91" customFormat="true" ht="43.5" hidden="true" customHeight="true" outlineLevel="0" collapsed="false">
      <c r="A73" s="74" t="s">
        <v>139</v>
      </c>
      <c r="B73" s="75" t="s">
        <v>38</v>
      </c>
      <c r="C73" s="75" t="s">
        <v>375</v>
      </c>
      <c r="D73" s="75" t="s">
        <v>375</v>
      </c>
      <c r="E73" s="75" t="s">
        <v>376</v>
      </c>
      <c r="F73" s="75" t="s">
        <v>444</v>
      </c>
      <c r="G73" s="75" t="s">
        <v>387</v>
      </c>
      <c r="H73" s="75" t="s">
        <v>378</v>
      </c>
      <c r="I73" s="75" t="n">
        <v>4</v>
      </c>
      <c r="J73" s="77" t="n">
        <v>44428</v>
      </c>
      <c r="K73" s="110" t="n">
        <v>45016</v>
      </c>
      <c r="L73" s="78" t="s">
        <v>44</v>
      </c>
      <c r="M73" s="79" t="s">
        <v>379</v>
      </c>
      <c r="N73" s="79" t="s">
        <v>445</v>
      </c>
      <c r="O73" s="113" t="s">
        <v>446</v>
      </c>
      <c r="P73" s="80" t="s">
        <v>447</v>
      </c>
      <c r="Q73" s="81" t="s">
        <v>382</v>
      </c>
      <c r="R73" s="82" t="n">
        <v>44355</v>
      </c>
      <c r="S73" s="97" t="n">
        <v>44424</v>
      </c>
      <c r="T73" s="114" t="n">
        <v>2</v>
      </c>
      <c r="U73" s="83" t="n">
        <v>100</v>
      </c>
      <c r="V73" s="84" t="s">
        <v>49</v>
      </c>
      <c r="W73" s="99" t="n">
        <v>44425</v>
      </c>
      <c r="X73" s="76" t="n">
        <v>296721</v>
      </c>
      <c r="Y73" s="29" t="str">
        <f aca="false">IF(V73="si","Aprobada","En Revisión")</f>
        <v>Aprobada</v>
      </c>
      <c r="Z73" s="115"/>
      <c r="AA73" s="81" t="s">
        <v>51</v>
      </c>
      <c r="AB73" s="75" t="s">
        <v>52</v>
      </c>
      <c r="AC73" s="88" t="n">
        <f aca="true">K73-TODAY()</f>
        <v>-234</v>
      </c>
      <c r="AD73" s="32" t="str">
        <f aca="false">IF(X73&gt;1,"Ingresado","En Proceso")</f>
        <v>Ingresado</v>
      </c>
      <c r="AE73" s="33" t="str">
        <f aca="false">IF(AND(AC73&lt;=0),"Vencido",IF(AND(AC73&lt;31),"Realizar Cierre o Extensión de contrato",IF(AND(AC73&gt;30),"Vigente")))</f>
        <v>Vencido</v>
      </c>
      <c r="AF73" s="33" t="str">
        <f aca="false">IF(AND(AG73&gt;=1),"Contrato Finalizado","Contrato En Curso")</f>
        <v>Contrato Finalizado</v>
      </c>
      <c r="AG73" s="89" t="n">
        <v>372117</v>
      </c>
      <c r="AH73" s="90" t="s">
        <v>396</v>
      </c>
    </row>
    <row r="74" s="3" customFormat="true" ht="43.5" hidden="true" customHeight="true" outlineLevel="0" collapsed="false">
      <c r="A74" s="74" t="s">
        <v>139</v>
      </c>
      <c r="B74" s="75" t="s">
        <v>38</v>
      </c>
      <c r="C74" s="75" t="s">
        <v>375</v>
      </c>
      <c r="D74" s="75" t="s">
        <v>375</v>
      </c>
      <c r="E74" s="75" t="s">
        <v>448</v>
      </c>
      <c r="F74" s="75"/>
      <c r="G74" s="75" t="s">
        <v>449</v>
      </c>
      <c r="H74" s="75" t="s">
        <v>450</v>
      </c>
      <c r="I74" s="75" t="n">
        <v>3</v>
      </c>
      <c r="J74" s="77" t="n">
        <v>44880</v>
      </c>
      <c r="K74" s="110" t="n">
        <v>45013</v>
      </c>
      <c r="L74" s="109" t="s">
        <v>44</v>
      </c>
      <c r="M74" s="75" t="s">
        <v>451</v>
      </c>
      <c r="N74" s="79" t="s">
        <v>452</v>
      </c>
      <c r="O74" s="113" t="n">
        <v>953278132</v>
      </c>
      <c r="P74" s="80" t="s">
        <v>453</v>
      </c>
      <c r="Q74" s="81" t="s">
        <v>454</v>
      </c>
      <c r="R74" s="82" t="n">
        <v>44881</v>
      </c>
      <c r="S74" s="97" t="n">
        <v>44890</v>
      </c>
      <c r="T74" s="114" t="n">
        <v>2</v>
      </c>
      <c r="U74" s="83" t="n">
        <v>100</v>
      </c>
      <c r="V74" s="84" t="s">
        <v>80</v>
      </c>
      <c r="W74" s="99" t="n">
        <v>44891</v>
      </c>
      <c r="X74" s="86" t="n">
        <v>356463</v>
      </c>
      <c r="Y74" s="29" t="str">
        <f aca="false">IF(V74="si","Aprobada","En Revisión")</f>
        <v>Aprobada</v>
      </c>
      <c r="Z74" s="115" t="s">
        <v>455</v>
      </c>
      <c r="AA74" s="81" t="s">
        <v>51</v>
      </c>
      <c r="AB74" s="75" t="s">
        <v>52</v>
      </c>
      <c r="AC74" s="88" t="n">
        <f aca="true">K74-TODAY()</f>
        <v>-237</v>
      </c>
      <c r="AD74" s="32" t="str">
        <f aca="false">IF(X74&gt;1,"Ingresado","En Proceso")</f>
        <v>Ingresado</v>
      </c>
      <c r="AE74" s="33" t="str">
        <f aca="false">IF(AND(AC74&lt;=0),"Vencido",IF(AND(AC74&lt;31),"Realizar Cierre o Extensión de contrato",IF(AND(AC74&gt;30),"Vigente")))</f>
        <v>Vencido</v>
      </c>
      <c r="AF74" s="33" t="str">
        <f aca="false">IF(AND(AG74&gt;=1),"Contrato Finalizado","Contrato En Curso")</f>
        <v>Contrato Finalizado</v>
      </c>
      <c r="AG74" s="89" t="n">
        <v>370414</v>
      </c>
      <c r="AH74" s="90" t="s">
        <v>456</v>
      </c>
    </row>
    <row r="75" s="3" customFormat="true" ht="43.5" hidden="true" customHeight="true" outlineLevel="0" collapsed="false">
      <c r="A75" s="74" t="s">
        <v>139</v>
      </c>
      <c r="B75" s="75" t="s">
        <v>38</v>
      </c>
      <c r="C75" s="75" t="s">
        <v>457</v>
      </c>
      <c r="D75" s="75" t="s">
        <v>375</v>
      </c>
      <c r="E75" s="75" t="s">
        <v>458</v>
      </c>
      <c r="F75" s="75"/>
      <c r="G75" s="75" t="s">
        <v>459</v>
      </c>
      <c r="H75" s="75" t="s">
        <v>460</v>
      </c>
      <c r="I75" s="75" t="n">
        <v>3</v>
      </c>
      <c r="J75" s="77" t="n">
        <v>44826</v>
      </c>
      <c r="K75" s="110" t="n">
        <v>44967</v>
      </c>
      <c r="L75" s="78" t="s">
        <v>44</v>
      </c>
      <c r="M75" s="79" t="s">
        <v>461</v>
      </c>
      <c r="N75" s="79" t="s">
        <v>462</v>
      </c>
      <c r="O75" s="113"/>
      <c r="P75" s="80"/>
      <c r="Q75" s="81" t="s">
        <v>454</v>
      </c>
      <c r="R75" s="82" t="n">
        <v>44900</v>
      </c>
      <c r="S75" s="97" t="n">
        <v>44901</v>
      </c>
      <c r="T75" s="114" t="n">
        <v>5</v>
      </c>
      <c r="U75" s="83" t="n">
        <v>100</v>
      </c>
      <c r="V75" s="84" t="s">
        <v>80</v>
      </c>
      <c r="W75" s="99" t="n">
        <v>44938</v>
      </c>
      <c r="X75" s="116" t="n">
        <v>361587</v>
      </c>
      <c r="Y75" s="29" t="str">
        <f aca="false">IF(V75="si","Aprobada","En Revisión")</f>
        <v>Aprobada</v>
      </c>
      <c r="Z75" s="115" t="s">
        <v>463</v>
      </c>
      <c r="AA75" s="81" t="s">
        <v>51</v>
      </c>
      <c r="AB75" s="75" t="s">
        <v>101</v>
      </c>
      <c r="AC75" s="88" t="n">
        <f aca="true">K75-TODAY()</f>
        <v>-283</v>
      </c>
      <c r="AD75" s="32" t="str">
        <f aca="false">IF(X75&gt;1,"Ingresado","En Proceso")</f>
        <v>Ingresado</v>
      </c>
      <c r="AE75" s="33" t="str">
        <f aca="false">IF(AND(AC75&lt;=0),"Vencido",IF(AND(AC75&lt;31),"Realizar Cierre o Extensión de contrato",IF(AND(AC75&gt;30),"Vigente")))</f>
        <v>Vencido</v>
      </c>
      <c r="AF75" s="33" t="str">
        <f aca="false">IF(AND(AG75&gt;=1),"Contrato Finalizado","Contrato En Curso")</f>
        <v>Contrato Finalizado</v>
      </c>
      <c r="AG75" s="89" t="n">
        <v>369396</v>
      </c>
      <c r="AH75" s="90"/>
    </row>
    <row r="76" s="3" customFormat="true" ht="43.5" hidden="true" customHeight="true" outlineLevel="0" collapsed="false">
      <c r="A76" s="50" t="s">
        <v>139</v>
      </c>
      <c r="B76" s="17" t="s">
        <v>38</v>
      </c>
      <c r="C76" s="17" t="s">
        <v>375</v>
      </c>
      <c r="D76" s="17" t="s">
        <v>375</v>
      </c>
      <c r="E76" s="17" t="s">
        <v>464</v>
      </c>
      <c r="F76" s="17"/>
      <c r="G76" s="17" t="s">
        <v>465</v>
      </c>
      <c r="H76" s="17" t="s">
        <v>466</v>
      </c>
      <c r="I76" s="17" t="n">
        <v>7</v>
      </c>
      <c r="J76" s="45" t="n">
        <v>44872</v>
      </c>
      <c r="K76" s="117" t="n">
        <v>45481</v>
      </c>
      <c r="L76" s="19" t="s">
        <v>44</v>
      </c>
      <c r="M76" s="20" t="s">
        <v>438</v>
      </c>
      <c r="N76" s="20" t="s">
        <v>439</v>
      </c>
      <c r="O76" s="118" t="s">
        <v>467</v>
      </c>
      <c r="P76" s="21" t="s">
        <v>468</v>
      </c>
      <c r="Q76" s="31" t="s">
        <v>454</v>
      </c>
      <c r="R76" s="22" t="n">
        <v>44911</v>
      </c>
      <c r="S76" s="23" t="n">
        <v>44912</v>
      </c>
      <c r="T76" s="24" t="n">
        <v>2</v>
      </c>
      <c r="U76" s="25" t="n">
        <v>100</v>
      </c>
      <c r="V76" s="26" t="s">
        <v>80</v>
      </c>
      <c r="W76" s="27" t="n">
        <v>44998</v>
      </c>
      <c r="X76" s="51" t="n">
        <v>369254</v>
      </c>
      <c r="Y76" s="29" t="str">
        <f aca="false">IF(V76="si","Aprobada","En Revisión")</f>
        <v>Aprobada</v>
      </c>
      <c r="Z76" s="46" t="s">
        <v>469</v>
      </c>
      <c r="AA76" s="31" t="s">
        <v>51</v>
      </c>
      <c r="AB76" s="17" t="s">
        <v>101</v>
      </c>
      <c r="AC76" s="32" t="n">
        <f aca="true">K76-TODAY()</f>
        <v>231</v>
      </c>
      <c r="AD76" s="32" t="str">
        <f aca="false">IF(X76&gt;1,"Ingresado","En Proceso")</f>
        <v>Ingresado</v>
      </c>
      <c r="AE76" s="33" t="str">
        <f aca="false">IF(AND(AC76&lt;=0),"Vencido",IF(AND(AC76&lt;31),"Realizar Cierre o Extensión de contrato",IF(AND(AC76&gt;30),"Vigente")))</f>
        <v>Vigente</v>
      </c>
      <c r="AF76" s="33" t="str">
        <f aca="false">IF(AND(AG76&gt;=1),"Contrato Finalizado","Contrato En Curso")</f>
        <v>Contrato En Curso</v>
      </c>
      <c r="AG76" s="28"/>
      <c r="AH76" s="34" t="s">
        <v>470</v>
      </c>
    </row>
    <row r="77" s="3" customFormat="true" ht="43.5" hidden="true" customHeight="true" outlineLevel="0" collapsed="false">
      <c r="A77" s="74" t="s">
        <v>139</v>
      </c>
      <c r="B77" s="75" t="s">
        <v>38</v>
      </c>
      <c r="C77" s="75" t="s">
        <v>375</v>
      </c>
      <c r="D77" s="75" t="s">
        <v>375</v>
      </c>
      <c r="E77" s="75" t="s">
        <v>471</v>
      </c>
      <c r="F77" s="75"/>
      <c r="G77" s="75" t="s">
        <v>472</v>
      </c>
      <c r="H77" s="75" t="s">
        <v>473</v>
      </c>
      <c r="I77" s="75" t="n">
        <v>3</v>
      </c>
      <c r="J77" s="77" t="n">
        <v>44942</v>
      </c>
      <c r="K77" s="110" t="n">
        <v>45107</v>
      </c>
      <c r="L77" s="78" t="s">
        <v>44</v>
      </c>
      <c r="M77" s="79" t="s">
        <v>379</v>
      </c>
      <c r="N77" s="79" t="s">
        <v>474</v>
      </c>
      <c r="O77" s="113" t="n">
        <v>56978626060</v>
      </c>
      <c r="P77" s="80" t="s">
        <v>475</v>
      </c>
      <c r="Q77" s="81" t="s">
        <v>454</v>
      </c>
      <c r="R77" s="82" t="n">
        <v>44916</v>
      </c>
      <c r="S77" s="97" t="n">
        <v>44917</v>
      </c>
      <c r="T77" s="114" t="n">
        <v>3</v>
      </c>
      <c r="U77" s="83" t="n">
        <v>100</v>
      </c>
      <c r="V77" s="84" t="s">
        <v>80</v>
      </c>
      <c r="W77" s="99" t="n">
        <v>44949</v>
      </c>
      <c r="X77" s="86" t="n">
        <v>362824</v>
      </c>
      <c r="Y77" s="29" t="str">
        <f aca="false">IF(V77="si","Aprobada","En Revisión")</f>
        <v>Aprobada</v>
      </c>
      <c r="Z77" s="115" t="s">
        <v>476</v>
      </c>
      <c r="AA77" s="81" t="s">
        <v>51</v>
      </c>
      <c r="AB77" s="75" t="s">
        <v>75</v>
      </c>
      <c r="AC77" s="88" t="n">
        <f aca="true">K77-TODAY()</f>
        <v>-143</v>
      </c>
      <c r="AD77" s="32" t="str">
        <f aca="false">IF(X77&gt;1,"Ingresado","En Proceso")</f>
        <v>Ingresado</v>
      </c>
      <c r="AE77" s="33" t="str">
        <f aca="false">IF(AND(AC77&lt;=0),"Vencido",IF(AND(AC77&lt;31),"Realizar Cierre o Extensión de contrato",IF(AND(AC77&gt;30),"Vigente")))</f>
        <v>Vencido</v>
      </c>
      <c r="AF77" s="33" t="str">
        <f aca="false">IF(AND(AG77&gt;=1),"Contrato Finalizado","Contrato En Curso")</f>
        <v>Contrato Finalizado</v>
      </c>
      <c r="AG77" s="89" t="n">
        <v>380528</v>
      </c>
      <c r="AH77" s="90" t="s">
        <v>477</v>
      </c>
    </row>
    <row r="78" s="3" customFormat="true" ht="43.5" hidden="true" customHeight="true" outlineLevel="0" collapsed="false">
      <c r="A78" s="50" t="s">
        <v>139</v>
      </c>
      <c r="B78" s="17" t="s">
        <v>38</v>
      </c>
      <c r="C78" s="17" t="s">
        <v>375</v>
      </c>
      <c r="D78" s="17" t="s">
        <v>375</v>
      </c>
      <c r="E78" s="17" t="s">
        <v>478</v>
      </c>
      <c r="F78" s="17"/>
      <c r="G78" s="17" t="s">
        <v>479</v>
      </c>
      <c r="H78" s="17"/>
      <c r="I78" s="17" t="n">
        <v>1</v>
      </c>
      <c r="J78" s="45" t="n">
        <v>44984</v>
      </c>
      <c r="K78" s="117" t="n">
        <v>45000</v>
      </c>
      <c r="L78" s="19" t="s">
        <v>44</v>
      </c>
      <c r="M78" s="20" t="s">
        <v>480</v>
      </c>
      <c r="N78" s="20" t="s">
        <v>481</v>
      </c>
      <c r="O78" s="118" t="n">
        <v>56984041978</v>
      </c>
      <c r="P78" s="21" t="s">
        <v>482</v>
      </c>
      <c r="Q78" s="31" t="s">
        <v>483</v>
      </c>
      <c r="R78" s="22" t="n">
        <v>44924</v>
      </c>
      <c r="S78" s="23" t="n">
        <v>44924</v>
      </c>
      <c r="T78" s="24" t="n">
        <v>2</v>
      </c>
      <c r="U78" s="25" t="n">
        <v>100</v>
      </c>
      <c r="V78" s="26" t="s">
        <v>80</v>
      </c>
      <c r="W78" s="27"/>
      <c r="X78" s="51"/>
      <c r="Y78" s="29" t="str">
        <f aca="false">IF(V78="si","Aprobada","En Revisión")</f>
        <v>Aprobada</v>
      </c>
      <c r="Z78" s="46" t="s">
        <v>484</v>
      </c>
      <c r="AA78" s="31" t="s">
        <v>51</v>
      </c>
      <c r="AB78" s="17" t="s">
        <v>101</v>
      </c>
      <c r="AC78" s="32" t="n">
        <f aca="true">K78-TODAY()</f>
        <v>-250</v>
      </c>
      <c r="AD78" s="32" t="str">
        <f aca="false">IF(X78&gt;1,"Ingresado","En Proceso")</f>
        <v>En Proceso</v>
      </c>
      <c r="AE78" s="33" t="str">
        <f aca="false">IF(AND(AC78&lt;=0),"Vencido",IF(AND(AC78&lt;31),"Realizar Cierre o Extensión de contrato",IF(AND(AC78&gt;30),"Vigente")))</f>
        <v>Vencido</v>
      </c>
      <c r="AF78" s="33" t="str">
        <f aca="false">IF(AND(AG78&gt;=1),"Contrato Finalizado","Contrato En Curso")</f>
        <v>Contrato En Curso</v>
      </c>
      <c r="AG78" s="28"/>
      <c r="AH78" s="34" t="s">
        <v>485</v>
      </c>
    </row>
    <row r="79" s="3" customFormat="true" ht="43.5" hidden="true" customHeight="true" outlineLevel="0" collapsed="false">
      <c r="A79" s="50" t="s">
        <v>139</v>
      </c>
      <c r="B79" s="17" t="s">
        <v>38</v>
      </c>
      <c r="C79" s="17" t="s">
        <v>375</v>
      </c>
      <c r="D79" s="17" t="s">
        <v>375</v>
      </c>
      <c r="E79" s="17" t="s">
        <v>486</v>
      </c>
      <c r="F79" s="17"/>
      <c r="G79" s="17" t="s">
        <v>487</v>
      </c>
      <c r="H79" s="17" t="s">
        <v>488</v>
      </c>
      <c r="I79" s="17" t="n">
        <v>3</v>
      </c>
      <c r="J79" s="45" t="n">
        <v>44936</v>
      </c>
      <c r="K79" s="117" t="n">
        <v>45666</v>
      </c>
      <c r="L79" s="19" t="s">
        <v>44</v>
      </c>
      <c r="M79" s="20" t="s">
        <v>379</v>
      </c>
      <c r="N79" s="20" t="s">
        <v>489</v>
      </c>
      <c r="O79" s="118" t="n">
        <v>5696496366</v>
      </c>
      <c r="P79" s="21" t="s">
        <v>490</v>
      </c>
      <c r="Q79" s="31" t="s">
        <v>483</v>
      </c>
      <c r="R79" s="22" t="n">
        <v>44949</v>
      </c>
      <c r="S79" s="23" t="n">
        <v>44951</v>
      </c>
      <c r="T79" s="24" t="n">
        <v>2</v>
      </c>
      <c r="U79" s="25" t="n">
        <v>100</v>
      </c>
      <c r="V79" s="26" t="s">
        <v>80</v>
      </c>
      <c r="W79" s="27" t="n">
        <v>44969</v>
      </c>
      <c r="X79" s="51" t="n">
        <v>365135</v>
      </c>
      <c r="Y79" s="29" t="str">
        <f aca="false">IF(V79="si","Aprobada","En Revisión")</f>
        <v>Aprobada</v>
      </c>
      <c r="Z79" s="46" t="s">
        <v>491</v>
      </c>
      <c r="AA79" s="31" t="s">
        <v>51</v>
      </c>
      <c r="AB79" s="17" t="s">
        <v>101</v>
      </c>
      <c r="AC79" s="32" t="n">
        <f aca="true">K79-TODAY()</f>
        <v>416</v>
      </c>
      <c r="AD79" s="32" t="str">
        <f aca="false">IF(X79&gt;1,"Ingresado","En Proceso")</f>
        <v>Ingresado</v>
      </c>
      <c r="AE79" s="33" t="str">
        <f aca="false">IF(AND(AC79&lt;=0),"Vencido",IF(AND(AC79&lt;31),"Realizar Cierre o Extensión de contrato",IF(AND(AC79&gt;30),"Vigente")))</f>
        <v>Vigente</v>
      </c>
      <c r="AF79" s="33" t="str">
        <f aca="false">IF(AND(AG79&gt;=1),"Contrato Finalizado","Contrato En Curso")</f>
        <v>Contrato En Curso</v>
      </c>
      <c r="AG79" s="28"/>
      <c r="AH79" s="34" t="s">
        <v>492</v>
      </c>
    </row>
    <row r="80" s="3" customFormat="true" ht="43.5" hidden="true" customHeight="true" outlineLevel="0" collapsed="false">
      <c r="A80" s="50" t="s">
        <v>139</v>
      </c>
      <c r="B80" s="17" t="s">
        <v>38</v>
      </c>
      <c r="C80" s="17" t="s">
        <v>375</v>
      </c>
      <c r="D80" s="17" t="s">
        <v>375</v>
      </c>
      <c r="E80" s="17" t="s">
        <v>493</v>
      </c>
      <c r="F80" s="17"/>
      <c r="G80" s="17" t="s">
        <v>494</v>
      </c>
      <c r="H80" s="17" t="s">
        <v>495</v>
      </c>
      <c r="I80" s="17" t="n">
        <v>10</v>
      </c>
      <c r="J80" s="45" t="n">
        <v>44986</v>
      </c>
      <c r="K80" s="117" t="n">
        <v>45352</v>
      </c>
      <c r="L80" s="19" t="s">
        <v>44</v>
      </c>
      <c r="M80" s="20" t="s">
        <v>379</v>
      </c>
      <c r="N80" s="20" t="s">
        <v>496</v>
      </c>
      <c r="O80" s="118" t="n">
        <v>962029682</v>
      </c>
      <c r="P80" s="108" t="s">
        <v>497</v>
      </c>
      <c r="Q80" s="31" t="s">
        <v>483</v>
      </c>
      <c r="R80" s="22" t="n">
        <v>44982</v>
      </c>
      <c r="S80" s="23" t="n">
        <v>44983</v>
      </c>
      <c r="T80" s="24" t="n">
        <v>3</v>
      </c>
      <c r="U80" s="25" t="n">
        <v>100</v>
      </c>
      <c r="V80" s="26" t="s">
        <v>80</v>
      </c>
      <c r="W80" s="27" t="n">
        <v>44993</v>
      </c>
      <c r="X80" s="51" t="n">
        <v>369033</v>
      </c>
      <c r="Y80" s="29" t="str">
        <f aca="false">IF(V80="si","Aprobada","En Revisión")</f>
        <v>Aprobada</v>
      </c>
      <c r="Z80" s="46" t="s">
        <v>498</v>
      </c>
      <c r="AA80" s="31" t="s">
        <v>51</v>
      </c>
      <c r="AB80" s="17" t="s">
        <v>52</v>
      </c>
      <c r="AC80" s="32" t="n">
        <f aca="true">K80-TODAY()</f>
        <v>102</v>
      </c>
      <c r="AD80" s="32" t="str">
        <f aca="false">IF(X80&gt;1,"Ingresado","En Proceso")</f>
        <v>Ingresado</v>
      </c>
      <c r="AE80" s="33" t="str">
        <f aca="false">IF(AND(AC80&lt;=0),"Vencido",IF(AND(AC80&lt;31),"Realizar Cierre o Extensión de contrato",IF(AND(AC80&gt;30),"Vigente")))</f>
        <v>Vigente</v>
      </c>
      <c r="AF80" s="33" t="str">
        <f aca="false">IF(AND(AG80&gt;=1),"Contrato Finalizado","Contrato En Curso")</f>
        <v>Contrato En Curso</v>
      </c>
      <c r="AG80" s="28"/>
      <c r="AH80" s="34" t="s">
        <v>470</v>
      </c>
    </row>
    <row r="81" s="3" customFormat="true" ht="43.5" hidden="true" customHeight="true" outlineLevel="0" collapsed="false">
      <c r="A81" s="50" t="s">
        <v>139</v>
      </c>
      <c r="B81" s="17" t="s">
        <v>38</v>
      </c>
      <c r="C81" s="17" t="s">
        <v>375</v>
      </c>
      <c r="D81" s="17" t="s">
        <v>375</v>
      </c>
      <c r="E81" s="17" t="s">
        <v>499</v>
      </c>
      <c r="F81" s="17"/>
      <c r="G81" s="17" t="s">
        <v>500</v>
      </c>
      <c r="H81" s="17" t="s">
        <v>501</v>
      </c>
      <c r="I81" s="17" t="n">
        <v>2</v>
      </c>
      <c r="J81" s="45" t="n">
        <v>44936</v>
      </c>
      <c r="K81" s="117" t="n">
        <v>46142</v>
      </c>
      <c r="L81" s="19" t="s">
        <v>44</v>
      </c>
      <c r="M81" s="20" t="s">
        <v>502</v>
      </c>
      <c r="N81" s="20" t="s">
        <v>503</v>
      </c>
      <c r="O81" s="118" t="n">
        <v>991373113</v>
      </c>
      <c r="P81" s="21" t="s">
        <v>504</v>
      </c>
      <c r="Q81" s="31" t="s">
        <v>483</v>
      </c>
      <c r="R81" s="22" t="n">
        <v>45021</v>
      </c>
      <c r="S81" s="23" t="n">
        <v>45021</v>
      </c>
      <c r="T81" s="24" t="n">
        <v>3</v>
      </c>
      <c r="U81" s="25" t="n">
        <v>100</v>
      </c>
      <c r="V81" s="26" t="s">
        <v>49</v>
      </c>
      <c r="W81" s="27" t="n">
        <v>45040</v>
      </c>
      <c r="X81" s="119" t="n">
        <v>45043</v>
      </c>
      <c r="Y81" s="29" t="str">
        <f aca="false">IF(V81="si","Aprobada","En Revisión")</f>
        <v>Aprobada</v>
      </c>
      <c r="Z81" s="46" t="s">
        <v>505</v>
      </c>
      <c r="AA81" s="31" t="s">
        <v>51</v>
      </c>
      <c r="AB81" s="17" t="s">
        <v>52</v>
      </c>
      <c r="AC81" s="32" t="n">
        <f aca="true">K81-TODAY()</f>
        <v>892</v>
      </c>
      <c r="AD81" s="32" t="str">
        <f aca="false">IF(X81&gt;1,"Ingresado","En Proceso")</f>
        <v>Ingresado</v>
      </c>
      <c r="AE81" s="33" t="str">
        <f aca="false">IF(AND(AC81&lt;=0),"Vencido",IF(AND(AC81&lt;31),"Realizar Cierre o Extensión de contrato",IF(AND(AC81&gt;30),"Vigente")))</f>
        <v>Vigente</v>
      </c>
      <c r="AF81" s="33" t="str">
        <f aca="false">IF(AND(AG81&gt;=1),"Contrato Finalizado","Contrato En Curso")</f>
        <v>Contrato En Curso</v>
      </c>
      <c r="AG81" s="28"/>
      <c r="AH81" s="34"/>
    </row>
    <row r="82" s="3" customFormat="true" ht="43.5" hidden="true" customHeight="true" outlineLevel="0" collapsed="false">
      <c r="A82" s="120" t="s">
        <v>139</v>
      </c>
      <c r="B82" s="120" t="s">
        <v>38</v>
      </c>
      <c r="C82" s="120" t="s">
        <v>375</v>
      </c>
      <c r="D82" s="120" t="s">
        <v>375</v>
      </c>
      <c r="E82" s="120" t="s">
        <v>448</v>
      </c>
      <c r="F82" s="120"/>
      <c r="G82" s="120" t="s">
        <v>506</v>
      </c>
      <c r="H82" s="121" t="s">
        <v>507</v>
      </c>
      <c r="I82" s="120"/>
      <c r="J82" s="120"/>
      <c r="K82" s="120"/>
      <c r="L82" s="120" t="s">
        <v>44</v>
      </c>
      <c r="M82" s="120" t="s">
        <v>508</v>
      </c>
      <c r="N82" s="20" t="s">
        <v>452</v>
      </c>
      <c r="O82" s="118" t="n">
        <v>953278132</v>
      </c>
      <c r="P82" s="21" t="s">
        <v>453</v>
      </c>
      <c r="Q82" s="31" t="s">
        <v>454</v>
      </c>
      <c r="R82" s="122" t="n">
        <v>44986</v>
      </c>
      <c r="S82" s="120"/>
      <c r="T82" s="25"/>
      <c r="U82" s="123"/>
      <c r="V82" s="120"/>
      <c r="W82" s="120"/>
      <c r="X82" s="120"/>
      <c r="Y82" s="29" t="str">
        <f aca="false">IF(V82="si","Aprobada","En Revisión")</f>
        <v>En Revisión</v>
      </c>
      <c r="Z82" s="124" t="s">
        <v>509</v>
      </c>
      <c r="AA82" s="120" t="s">
        <v>510</v>
      </c>
      <c r="AB82" s="120"/>
      <c r="AC82" s="120"/>
      <c r="AD82" s="32" t="str">
        <f aca="false">IF(X82&gt;1,"Ingresado","En Proceso")</f>
        <v>En Proceso</v>
      </c>
      <c r="AE82" s="33" t="str">
        <f aca="false">IF(AND(AC82&lt;=0),"Vencido",IF(AND(AC82&lt;31),"Realizar Cierre o Extensión de contrato",IF(AND(AC82&gt;30),"Vigente")))</f>
        <v>Vencido</v>
      </c>
      <c r="AF82" s="33" t="str">
        <f aca="false">IF(AND(AG82&gt;=1),"Contrato Finalizado","Contrato En Curso")</f>
        <v>Contrato En Curso</v>
      </c>
      <c r="AG82" s="125"/>
      <c r="AH82" s="124" t="s">
        <v>511</v>
      </c>
    </row>
    <row r="83" s="3" customFormat="true" ht="43.5" hidden="true" customHeight="true" outlineLevel="0" collapsed="false">
      <c r="A83" s="50" t="s">
        <v>139</v>
      </c>
      <c r="B83" s="17" t="s">
        <v>38</v>
      </c>
      <c r="C83" s="17" t="s">
        <v>375</v>
      </c>
      <c r="D83" s="17" t="s">
        <v>375</v>
      </c>
      <c r="E83" s="17" t="s">
        <v>493</v>
      </c>
      <c r="F83" s="17" t="s">
        <v>154</v>
      </c>
      <c r="G83" s="17" t="s">
        <v>494</v>
      </c>
      <c r="H83" s="17" t="s">
        <v>495</v>
      </c>
      <c r="I83" s="120" t="n">
        <v>2</v>
      </c>
      <c r="J83" s="122" t="n">
        <v>44992</v>
      </c>
      <c r="K83" s="122" t="n">
        <v>46058</v>
      </c>
      <c r="L83" s="19" t="s">
        <v>44</v>
      </c>
      <c r="M83" s="20" t="s">
        <v>379</v>
      </c>
      <c r="N83" s="20" t="s">
        <v>496</v>
      </c>
      <c r="O83" s="118" t="n">
        <v>962029682</v>
      </c>
      <c r="P83" s="108" t="s">
        <v>497</v>
      </c>
      <c r="Q83" s="31" t="s">
        <v>483</v>
      </c>
      <c r="R83" s="122" t="n">
        <v>44999</v>
      </c>
      <c r="S83" s="122" t="n">
        <v>45001</v>
      </c>
      <c r="T83" s="25" t="n">
        <v>3</v>
      </c>
      <c r="U83" s="123" t="n">
        <v>100</v>
      </c>
      <c r="V83" s="26" t="s">
        <v>80</v>
      </c>
      <c r="W83" s="122" t="n">
        <v>45007</v>
      </c>
      <c r="X83" s="120" t="n">
        <v>370492</v>
      </c>
      <c r="Y83" s="29" t="str">
        <f aca="false">IF(V83="si","Aprobada","En Revisión")</f>
        <v>Aprobada</v>
      </c>
      <c r="Z83" s="126" t="s">
        <v>512</v>
      </c>
      <c r="AA83" s="31" t="s">
        <v>51</v>
      </c>
      <c r="AB83" s="17" t="s">
        <v>52</v>
      </c>
      <c r="AC83" s="127" t="n">
        <f aca="true">K83-TODAY()</f>
        <v>808</v>
      </c>
      <c r="AD83" s="32" t="str">
        <f aca="false">IF(X83&gt;1,"Ingresado","En Proceso")</f>
        <v>Ingresado</v>
      </c>
      <c r="AE83" s="33" t="str">
        <f aca="false">IF(AND(AC83&lt;=0),"Vencido",IF(AND(AC83&lt;31),"Realizar Cierre o Extensión de contrato",IF(AND(AC83&gt;30),"Vigente")))</f>
        <v>Vigente</v>
      </c>
      <c r="AF83" s="33" t="str">
        <f aca="false">IF(AND(AG83&gt;=1),"Contrato Finalizado","Contrato En Curso")</f>
        <v>Contrato En Curso</v>
      </c>
      <c r="AG83" s="5"/>
      <c r="AH83" s="128" t="s">
        <v>513</v>
      </c>
    </row>
    <row r="84" s="3" customFormat="true" ht="43.5" hidden="true" customHeight="true" outlineLevel="0" collapsed="false">
      <c r="A84" s="50" t="s">
        <v>37</v>
      </c>
      <c r="B84" s="17" t="s">
        <v>38</v>
      </c>
      <c r="C84" s="17" t="s">
        <v>375</v>
      </c>
      <c r="D84" s="17" t="s">
        <v>375</v>
      </c>
      <c r="E84" s="17" t="s">
        <v>405</v>
      </c>
      <c r="F84" s="17"/>
      <c r="G84" s="17" t="s">
        <v>514</v>
      </c>
      <c r="H84" s="17" t="s">
        <v>515</v>
      </c>
      <c r="I84" s="120" t="n">
        <v>5</v>
      </c>
      <c r="J84" s="122" t="n">
        <v>45017</v>
      </c>
      <c r="K84" s="122" t="n">
        <v>46112</v>
      </c>
      <c r="L84" s="19" t="s">
        <v>44</v>
      </c>
      <c r="M84" s="129" t="s">
        <v>508</v>
      </c>
      <c r="N84" s="129" t="s">
        <v>516</v>
      </c>
      <c r="O84" s="130" t="n">
        <v>962088334</v>
      </c>
      <c r="P84" s="131" t="s">
        <v>517</v>
      </c>
      <c r="Q84" s="31" t="s">
        <v>483</v>
      </c>
      <c r="R84" s="122" t="n">
        <v>44999</v>
      </c>
      <c r="S84" s="122" t="n">
        <v>45002</v>
      </c>
      <c r="T84" s="25" t="n">
        <v>4</v>
      </c>
      <c r="U84" s="123" t="n">
        <v>100</v>
      </c>
      <c r="V84" s="26" t="s">
        <v>80</v>
      </c>
      <c r="W84" s="132" t="n">
        <v>45014</v>
      </c>
      <c r="X84" s="120" t="n">
        <v>371157</v>
      </c>
      <c r="Y84" s="29" t="str">
        <f aca="false">IF(V84="si","Aprobada","En Revisión")</f>
        <v>Aprobada</v>
      </c>
      <c r="Z84" s="126" t="s">
        <v>518</v>
      </c>
      <c r="AA84" s="31" t="s">
        <v>51</v>
      </c>
      <c r="AB84" s="120" t="s">
        <v>101</v>
      </c>
      <c r="AC84" s="127" t="n">
        <f aca="true">K84-TODAY()</f>
        <v>862</v>
      </c>
      <c r="AD84" s="32" t="str">
        <f aca="false">IF(X84&gt;1,"Ingresado","En Proceso")</f>
        <v>Ingresado</v>
      </c>
      <c r="AE84" s="33" t="str">
        <f aca="false">IF(AND(AC84&lt;=0),"Vencido",IF(AND(AC84&lt;31),"Realizar Cierre o Extensión de contrato",IF(AND(AC84&gt;30),"Vigente")))</f>
        <v>Vigente</v>
      </c>
      <c r="AF84" s="33" t="str">
        <f aca="false">IF(AND(AG84&gt;=1),"Contrato Finalizado","Contrato En Curso")</f>
        <v>Contrato En Curso</v>
      </c>
      <c r="AG84" s="133"/>
      <c r="AH84" s="129" t="s">
        <v>519</v>
      </c>
    </row>
    <row r="85" s="3" customFormat="true" ht="43.5" hidden="true" customHeight="true" outlineLevel="0" collapsed="false">
      <c r="A85" s="50" t="s">
        <v>37</v>
      </c>
      <c r="B85" s="17" t="s">
        <v>38</v>
      </c>
      <c r="C85" s="17" t="s">
        <v>375</v>
      </c>
      <c r="D85" s="17" t="s">
        <v>375</v>
      </c>
      <c r="E85" s="17" t="s">
        <v>405</v>
      </c>
      <c r="F85" s="17" t="s">
        <v>154</v>
      </c>
      <c r="G85" s="17" t="s">
        <v>514</v>
      </c>
      <c r="H85" s="17" t="s">
        <v>520</v>
      </c>
      <c r="I85" s="120" t="n">
        <v>2</v>
      </c>
      <c r="J85" s="122" t="n">
        <v>45017</v>
      </c>
      <c r="K85" s="122" t="n">
        <v>46112</v>
      </c>
      <c r="L85" s="19" t="s">
        <v>44</v>
      </c>
      <c r="M85" s="129" t="s">
        <v>508</v>
      </c>
      <c r="N85" s="129" t="s">
        <v>516</v>
      </c>
      <c r="O85" s="130" t="n">
        <v>962088334</v>
      </c>
      <c r="P85" s="131" t="s">
        <v>517</v>
      </c>
      <c r="Q85" s="31" t="s">
        <v>483</v>
      </c>
      <c r="R85" s="122" t="n">
        <v>45009</v>
      </c>
      <c r="S85" s="122" t="n">
        <v>45009</v>
      </c>
      <c r="T85" s="25" t="n">
        <v>1</v>
      </c>
      <c r="U85" s="123" t="n">
        <v>100</v>
      </c>
      <c r="V85" s="26" t="s">
        <v>80</v>
      </c>
      <c r="W85" s="132" t="n">
        <v>45014</v>
      </c>
      <c r="X85" s="120" t="n">
        <v>371254</v>
      </c>
      <c r="Y85" s="29" t="str">
        <f aca="false">IF(V85="si","Aprobada","En Revisión")</f>
        <v>Aprobada</v>
      </c>
      <c r="Z85" s="126" t="s">
        <v>521</v>
      </c>
      <c r="AA85" s="31" t="s">
        <v>51</v>
      </c>
      <c r="AB85" s="120" t="s">
        <v>101</v>
      </c>
      <c r="AC85" s="127" t="n">
        <f aca="true">K85-TODAY()</f>
        <v>862</v>
      </c>
      <c r="AD85" s="32" t="str">
        <f aca="false">IF(X85&gt;1,"Ingresado","En Proceso")</f>
        <v>Ingresado</v>
      </c>
      <c r="AE85" s="33" t="str">
        <f aca="false">IF(AND(AC85&lt;=0),"Vencido",IF(AND(AC85&lt;31),"Realizar Cierre o Extensión de contrato",IF(AND(AC85&gt;30),"Vigente")))</f>
        <v>Vigente</v>
      </c>
      <c r="AF85" s="33" t="str">
        <f aca="false">IF(AND(AG85&gt;=1),"Contrato Finalizado","Contrato En Curso")</f>
        <v>Contrato En Curso</v>
      </c>
      <c r="AG85" s="133"/>
      <c r="AH85" s="129" t="s">
        <v>519</v>
      </c>
    </row>
    <row r="86" s="3" customFormat="true" ht="43.5" hidden="true" customHeight="true" outlineLevel="0" collapsed="false">
      <c r="A86" s="50" t="s">
        <v>37</v>
      </c>
      <c r="B86" s="17" t="s">
        <v>38</v>
      </c>
      <c r="C86" s="17" t="s">
        <v>375</v>
      </c>
      <c r="D86" s="17" t="s">
        <v>375</v>
      </c>
      <c r="E86" s="17" t="s">
        <v>405</v>
      </c>
      <c r="F86" s="17" t="s">
        <v>392</v>
      </c>
      <c r="G86" s="17" t="s">
        <v>514</v>
      </c>
      <c r="H86" s="17" t="s">
        <v>522</v>
      </c>
      <c r="I86" s="120" t="n">
        <v>6</v>
      </c>
      <c r="J86" s="122" t="n">
        <v>45017</v>
      </c>
      <c r="K86" s="122" t="n">
        <v>46112</v>
      </c>
      <c r="L86" s="19" t="s">
        <v>44</v>
      </c>
      <c r="M86" s="129" t="s">
        <v>508</v>
      </c>
      <c r="N86" s="129" t="s">
        <v>523</v>
      </c>
      <c r="O86" s="130" t="s">
        <v>524</v>
      </c>
      <c r="P86" s="131" t="s">
        <v>394</v>
      </c>
      <c r="Q86" s="31" t="s">
        <v>483</v>
      </c>
      <c r="R86" s="122" t="n">
        <v>45014</v>
      </c>
      <c r="S86" s="122" t="n">
        <v>45014</v>
      </c>
      <c r="T86" s="25" t="n">
        <v>3</v>
      </c>
      <c r="U86" s="123" t="n">
        <v>100</v>
      </c>
      <c r="V86" s="26" t="s">
        <v>80</v>
      </c>
      <c r="W86" s="122" t="n">
        <v>45017</v>
      </c>
      <c r="X86" s="120" t="n">
        <v>372096</v>
      </c>
      <c r="Y86" s="29" t="str">
        <f aca="false">IF(V86="si","Aprobada","En Revisión")</f>
        <v>Aprobada</v>
      </c>
      <c r="Z86" s="126" t="s">
        <v>525</v>
      </c>
      <c r="AA86" s="31" t="s">
        <v>51</v>
      </c>
      <c r="AB86" s="120" t="s">
        <v>101</v>
      </c>
      <c r="AC86" s="127" t="n">
        <f aca="true">K86-TODAY()</f>
        <v>862</v>
      </c>
      <c r="AD86" s="32" t="str">
        <f aca="false">IF(X86&gt;1,"Ingresado","En Proceso")</f>
        <v>Ingresado</v>
      </c>
      <c r="AE86" s="33" t="str">
        <f aca="false">IF(AND(AC86&lt;=0),"Vencido",IF(AND(AC86&lt;31),"Realizar Cierre o Extensión de contrato",IF(AND(AC86&gt;30),"Vigente")))</f>
        <v>Vigente</v>
      </c>
      <c r="AF86" s="33" t="str">
        <f aca="false">IF(AND(AG86&gt;=1),"Contrato Finalizado","Contrato En Curso")</f>
        <v>Contrato En Curso</v>
      </c>
      <c r="AG86" s="5"/>
      <c r="AH86" s="126"/>
    </row>
    <row r="87" s="91" customFormat="true" ht="43.5" hidden="true" customHeight="true" outlineLevel="0" collapsed="false">
      <c r="A87" s="74" t="s">
        <v>37</v>
      </c>
      <c r="B87" s="75" t="s">
        <v>38</v>
      </c>
      <c r="C87" s="75" t="s">
        <v>375</v>
      </c>
      <c r="D87" s="75" t="s">
        <v>375</v>
      </c>
      <c r="E87" s="75" t="s">
        <v>405</v>
      </c>
      <c r="F87" s="75" t="s">
        <v>526</v>
      </c>
      <c r="G87" s="75" t="s">
        <v>514</v>
      </c>
      <c r="H87" s="134" t="s">
        <v>527</v>
      </c>
      <c r="I87" s="135" t="n">
        <v>4</v>
      </c>
      <c r="J87" s="136" t="n">
        <v>45017</v>
      </c>
      <c r="K87" s="136" t="n">
        <v>46112</v>
      </c>
      <c r="L87" s="78" t="s">
        <v>44</v>
      </c>
      <c r="M87" s="137" t="s">
        <v>508</v>
      </c>
      <c r="N87" s="138" t="s">
        <v>528</v>
      </c>
      <c r="P87" s="139"/>
      <c r="Q87" s="81" t="s">
        <v>483</v>
      </c>
      <c r="R87" s="136" t="n">
        <v>45015</v>
      </c>
      <c r="S87" s="136" t="n">
        <v>45015</v>
      </c>
      <c r="T87" s="83" t="n">
        <v>2</v>
      </c>
      <c r="U87" s="135" t="n">
        <v>100</v>
      </c>
      <c r="V87" s="84" t="s">
        <v>80</v>
      </c>
      <c r="W87" s="136" t="n">
        <v>45019</v>
      </c>
      <c r="X87" s="135" t="n">
        <v>372126</v>
      </c>
      <c r="Y87" s="29" t="str">
        <f aca="false">IF(V87="si","Aprobada","En Revisión")</f>
        <v>Aprobada</v>
      </c>
      <c r="Z87" s="140" t="s">
        <v>529</v>
      </c>
      <c r="AA87" s="81" t="s">
        <v>51</v>
      </c>
      <c r="AB87" s="135" t="s">
        <v>101</v>
      </c>
      <c r="AC87" s="88" t="n">
        <f aca="true">K87-TODAY()</f>
        <v>862</v>
      </c>
      <c r="AD87" s="32" t="str">
        <f aca="false">IF(X87&gt;1,"Ingresado","En Proceso")</f>
        <v>Ingresado</v>
      </c>
      <c r="AE87" s="33" t="str">
        <f aca="false">IF(AND(AC87&lt;=0),"Vencido",IF(AND(AC87&lt;31),"Realizar Cierre o Extensión de contrato",IF(AND(AC87&gt;30),"Vigente")))</f>
        <v>Vigente</v>
      </c>
      <c r="AF87" s="33" t="str">
        <f aca="false">IF(AND(AG87&gt;=1),"Contrato Finalizado","Contrato En Curso")</f>
        <v>Contrato En Curso</v>
      </c>
      <c r="AG87" s="141"/>
      <c r="AH87" s="140" t="s">
        <v>530</v>
      </c>
    </row>
    <row r="88" s="3" customFormat="true" ht="43.5" hidden="true" customHeight="true" outlineLevel="0" collapsed="false">
      <c r="A88" s="50" t="s">
        <v>139</v>
      </c>
      <c r="B88" s="17" t="s">
        <v>38</v>
      </c>
      <c r="C88" s="17" t="s">
        <v>375</v>
      </c>
      <c r="D88" s="17" t="s">
        <v>375</v>
      </c>
      <c r="E88" s="17" t="s">
        <v>405</v>
      </c>
      <c r="F88" s="17" t="s">
        <v>386</v>
      </c>
      <c r="G88" s="17" t="s">
        <v>514</v>
      </c>
      <c r="H88" s="142" t="s">
        <v>531</v>
      </c>
      <c r="I88" s="120" t="n">
        <v>6</v>
      </c>
      <c r="J88" s="122" t="n">
        <v>45066</v>
      </c>
      <c r="K88" s="122" t="n">
        <v>46112</v>
      </c>
      <c r="L88" s="19" t="s">
        <v>44</v>
      </c>
      <c r="M88" s="129" t="s">
        <v>508</v>
      </c>
      <c r="N88" s="130" t="s">
        <v>532</v>
      </c>
      <c r="O88" s="143" t="n">
        <v>977412523</v>
      </c>
      <c r="P88" s="144" t="s">
        <v>533</v>
      </c>
      <c r="Q88" s="31" t="s">
        <v>483</v>
      </c>
      <c r="R88" s="122" t="n">
        <v>45063</v>
      </c>
      <c r="S88" s="122" t="n">
        <v>45066</v>
      </c>
      <c r="T88" s="25" t="n">
        <v>2</v>
      </c>
      <c r="U88" s="123" t="n">
        <v>100</v>
      </c>
      <c r="V88" s="26" t="s">
        <v>80</v>
      </c>
      <c r="W88" s="122" t="n">
        <v>45071</v>
      </c>
      <c r="X88" s="120" t="n">
        <v>377706</v>
      </c>
      <c r="Y88" s="29" t="str">
        <f aca="false">IF(V88="si","Aprobada","En Revisión")</f>
        <v>Aprobada</v>
      </c>
      <c r="Z88" s="126" t="s">
        <v>534</v>
      </c>
      <c r="AA88" s="31" t="s">
        <v>51</v>
      </c>
      <c r="AB88" s="120" t="s">
        <v>101</v>
      </c>
      <c r="AC88" s="127" t="n">
        <f aca="true">K88-TODAY()</f>
        <v>862</v>
      </c>
      <c r="AD88" s="32" t="str">
        <f aca="false">IF(X88&gt;1,"Ingresado","En Proceso")</f>
        <v>Ingresado</v>
      </c>
      <c r="AE88" s="33" t="str">
        <f aca="false">IF(AND(AC88&lt;=0),"Vencido",IF(AND(AC88&lt;31),"Realizar Cierre o Extensión de contrato",IF(AND(AC88&gt;30),"Vigente")))</f>
        <v>Vigente</v>
      </c>
      <c r="AF88" s="33" t="str">
        <f aca="false">IF(AND(AG88&gt;=1),"Contrato Finalizado","Contrato En Curso")</f>
        <v>Contrato En Curso</v>
      </c>
      <c r="AG88" s="5"/>
      <c r="AH88" s="126"/>
    </row>
    <row r="89" s="3" customFormat="true" ht="43.5" hidden="true" customHeight="true" outlineLevel="0" collapsed="false">
      <c r="A89" s="50" t="s">
        <v>139</v>
      </c>
      <c r="B89" s="17" t="s">
        <v>38</v>
      </c>
      <c r="C89" s="17" t="s">
        <v>375</v>
      </c>
      <c r="D89" s="17" t="s">
        <v>375</v>
      </c>
      <c r="E89" s="17" t="s">
        <v>405</v>
      </c>
      <c r="F89" s="17" t="s">
        <v>535</v>
      </c>
      <c r="G89" s="17" t="s">
        <v>514</v>
      </c>
      <c r="H89" s="142" t="s">
        <v>536</v>
      </c>
      <c r="I89" s="120" t="n">
        <v>7</v>
      </c>
      <c r="J89" s="122" t="n">
        <v>45071</v>
      </c>
      <c r="K89" s="122" t="n">
        <v>46112</v>
      </c>
      <c r="L89" s="19" t="s">
        <v>44</v>
      </c>
      <c r="M89" s="129" t="s">
        <v>508</v>
      </c>
      <c r="N89" s="130" t="s">
        <v>537</v>
      </c>
      <c r="O89" s="4" t="n">
        <v>981560923</v>
      </c>
      <c r="P89" s="145" t="s">
        <v>538</v>
      </c>
      <c r="Q89" s="31" t="s">
        <v>483</v>
      </c>
      <c r="R89" s="122" t="n">
        <v>45071</v>
      </c>
      <c r="S89" s="122" t="n">
        <v>46112</v>
      </c>
      <c r="T89" s="25" t="n">
        <v>2</v>
      </c>
      <c r="U89" s="123" t="n">
        <v>100</v>
      </c>
      <c r="V89" s="26" t="s">
        <v>80</v>
      </c>
      <c r="W89" s="122" t="n">
        <v>45072</v>
      </c>
      <c r="X89" s="120" t="n">
        <v>377736</v>
      </c>
      <c r="Y89" s="29" t="str">
        <f aca="false">IF(V89="si","Aprobada","En Revisión")</f>
        <v>Aprobada</v>
      </c>
      <c r="Z89" s="126" t="s">
        <v>534</v>
      </c>
      <c r="AA89" s="31" t="s">
        <v>51</v>
      </c>
      <c r="AB89" s="120" t="s">
        <v>101</v>
      </c>
      <c r="AC89" s="127" t="n">
        <f aca="true">K89-TODAY()</f>
        <v>862</v>
      </c>
      <c r="AD89" s="32" t="str">
        <f aca="false">IF(X89&gt;1,"Ingresado","En Proceso")</f>
        <v>Ingresado</v>
      </c>
      <c r="AE89" s="33" t="str">
        <f aca="false">IF(AND(AC89&lt;=0),"Vencido",IF(AND(AC89&lt;31),"Realizar Cierre o Extensión de contrato",IF(AND(AC89&gt;30),"Vigente")))</f>
        <v>Vigente</v>
      </c>
      <c r="AF89" s="33" t="str">
        <f aca="false">IF(AND(AG89&gt;=1),"Contrato Finalizado","Contrato En Curso")</f>
        <v>Contrato En Curso</v>
      </c>
      <c r="AG89" s="5"/>
      <c r="AH89" s="1"/>
    </row>
    <row r="90" s="3" customFormat="true" ht="43.5" hidden="true" customHeight="true" outlineLevel="0" collapsed="false">
      <c r="A90" s="50" t="s">
        <v>139</v>
      </c>
      <c r="B90" s="17" t="s">
        <v>38</v>
      </c>
      <c r="C90" s="17" t="s">
        <v>375</v>
      </c>
      <c r="D90" s="17" t="s">
        <v>375</v>
      </c>
      <c r="E90" s="17" t="s">
        <v>539</v>
      </c>
      <c r="F90" s="17"/>
      <c r="G90" s="17" t="s">
        <v>540</v>
      </c>
      <c r="H90" s="146" t="s">
        <v>541</v>
      </c>
      <c r="I90" s="147" t="n">
        <v>4</v>
      </c>
      <c r="J90" s="148" t="n">
        <v>45048</v>
      </c>
      <c r="K90" s="148" t="n">
        <v>46143</v>
      </c>
      <c r="L90" s="19" t="s">
        <v>44</v>
      </c>
      <c r="M90" s="126" t="s">
        <v>379</v>
      </c>
      <c r="N90" s="149" t="s">
        <v>542</v>
      </c>
      <c r="O90" s="1"/>
      <c r="P90" s="131" t="s">
        <v>543</v>
      </c>
      <c r="Q90" s="31" t="s">
        <v>483</v>
      </c>
      <c r="R90" s="122" t="n">
        <v>45048</v>
      </c>
      <c r="S90" s="122" t="n">
        <v>45054</v>
      </c>
      <c r="T90" s="123" t="n">
        <v>3</v>
      </c>
      <c r="U90" s="123" t="n">
        <v>100</v>
      </c>
      <c r="V90" s="120" t="s">
        <v>80</v>
      </c>
      <c r="W90" s="122" t="n">
        <v>45100</v>
      </c>
      <c r="X90" s="120" t="n">
        <v>380274</v>
      </c>
      <c r="Y90" s="29" t="str">
        <f aca="false">IF(V90="si","Aprobada","En Revisión")</f>
        <v>Aprobada</v>
      </c>
      <c r="Z90" s="126" t="s">
        <v>544</v>
      </c>
      <c r="AA90" s="31" t="s">
        <v>51</v>
      </c>
      <c r="AB90" s="120" t="s">
        <v>101</v>
      </c>
      <c r="AC90" s="127" t="n">
        <f aca="true">K90-TODAY()</f>
        <v>893</v>
      </c>
      <c r="AD90" s="32" t="str">
        <f aca="false">IF(X90&gt;1,"Ingresado","En Proceso")</f>
        <v>Ingresado</v>
      </c>
      <c r="AE90" s="33" t="str">
        <f aca="false">IF(AND(AC90&lt;=0),"Vencido",IF(AND(AC90&lt;31),"Realizar Cierre o Extensión de contrato",IF(AND(AC90&gt;30),"Vigente")))</f>
        <v>Vigente</v>
      </c>
      <c r="AF90" s="33" t="str">
        <f aca="false">IF(AND(AG90&gt;=1),"Contrato Finalizado","Contrato En Curso")</f>
        <v>Contrato En Curso</v>
      </c>
      <c r="AG90" s="5"/>
      <c r="AH90" s="130" t="s">
        <v>545</v>
      </c>
    </row>
    <row r="91" s="3" customFormat="true" ht="43.5" hidden="true" customHeight="true" outlineLevel="0" collapsed="false">
      <c r="A91" s="120" t="s">
        <v>37</v>
      </c>
      <c r="B91" s="17" t="s">
        <v>38</v>
      </c>
      <c r="C91" s="17" t="s">
        <v>375</v>
      </c>
      <c r="D91" s="17" t="s">
        <v>375</v>
      </c>
      <c r="E91" s="147" t="s">
        <v>546</v>
      </c>
      <c r="F91" s="1"/>
      <c r="G91" s="147" t="s">
        <v>547</v>
      </c>
      <c r="H91" s="150" t="s">
        <v>548</v>
      </c>
      <c r="I91" s="147" t="n">
        <v>2</v>
      </c>
      <c r="J91" s="148" t="n">
        <v>45051</v>
      </c>
      <c r="K91" s="148" t="n">
        <v>45842</v>
      </c>
      <c r="L91" s="19" t="s">
        <v>44</v>
      </c>
      <c r="M91" s="129" t="s">
        <v>549</v>
      </c>
      <c r="N91" s="129" t="s">
        <v>550</v>
      </c>
      <c r="O91" s="130" t="n">
        <v>996907653</v>
      </c>
      <c r="P91" s="151" t="s">
        <v>551</v>
      </c>
      <c r="Q91" s="31" t="s">
        <v>483</v>
      </c>
      <c r="R91" s="122" t="n">
        <v>45051</v>
      </c>
      <c r="S91" s="122" t="n">
        <v>45051</v>
      </c>
      <c r="T91" s="123" t="n">
        <v>3</v>
      </c>
      <c r="U91" s="123" t="n">
        <v>100</v>
      </c>
      <c r="V91" s="26" t="s">
        <v>80</v>
      </c>
      <c r="W91" s="122" t="n">
        <v>45077</v>
      </c>
      <c r="X91" s="120" t="n">
        <v>378164</v>
      </c>
      <c r="Y91" s="29" t="str">
        <f aca="false">IF(V91="si","Aprobada","En Revisión")</f>
        <v>Aprobada</v>
      </c>
      <c r="Z91" s="126" t="s">
        <v>552</v>
      </c>
      <c r="AA91" s="129" t="s">
        <v>51</v>
      </c>
      <c r="AB91" s="120" t="s">
        <v>101</v>
      </c>
      <c r="AC91" s="127" t="n">
        <f aca="true">K91-TODAY()</f>
        <v>592</v>
      </c>
      <c r="AD91" s="32" t="str">
        <f aca="false">IF(X91&gt;1,"Ingresado","En Proceso")</f>
        <v>Ingresado</v>
      </c>
      <c r="AE91" s="33" t="str">
        <f aca="false">IF(AND(AC91&lt;=0),"Vencido",IF(AND(AC91&lt;31),"Realizar Cierre o Extensión de contrato",IF(AND(AC91&gt;30),"Vigente")))</f>
        <v>Vigente</v>
      </c>
      <c r="AF91" s="33" t="str">
        <f aca="false">IF(AND(AG91&gt;=1),"Contrato Finalizado","Contrato En Curso")</f>
        <v>Contrato En Curso</v>
      </c>
      <c r="AG91" s="133"/>
      <c r="AH91" s="126" t="s">
        <v>553</v>
      </c>
    </row>
    <row r="92" s="3" customFormat="true" ht="43.5" hidden="true" customHeight="true" outlineLevel="0" collapsed="false">
      <c r="A92" s="120" t="s">
        <v>37</v>
      </c>
      <c r="B92" s="17" t="s">
        <v>38</v>
      </c>
      <c r="C92" s="17" t="s">
        <v>375</v>
      </c>
      <c r="D92" s="17" t="s">
        <v>375</v>
      </c>
      <c r="E92" s="147" t="s">
        <v>546</v>
      </c>
      <c r="F92" s="147" t="s">
        <v>554</v>
      </c>
      <c r="G92" s="147" t="s">
        <v>547</v>
      </c>
      <c r="H92" s="150" t="s">
        <v>520</v>
      </c>
      <c r="I92" s="147" t="n">
        <v>2</v>
      </c>
      <c r="J92" s="148" t="n">
        <v>45092</v>
      </c>
      <c r="K92" s="148" t="n">
        <v>45443</v>
      </c>
      <c r="L92" s="19" t="s">
        <v>44</v>
      </c>
      <c r="M92" s="152" t="s">
        <v>549</v>
      </c>
      <c r="N92" s="152" t="s">
        <v>555</v>
      </c>
      <c r="O92" s="152" t="s">
        <v>556</v>
      </c>
      <c r="P92" s="131" t="s">
        <v>557</v>
      </c>
      <c r="Q92" s="31" t="s">
        <v>483</v>
      </c>
      <c r="R92" s="122" t="n">
        <v>45091</v>
      </c>
      <c r="S92" s="122" t="n">
        <v>45091</v>
      </c>
      <c r="T92" s="123" t="n">
        <v>2</v>
      </c>
      <c r="U92" s="123" t="n">
        <v>100</v>
      </c>
      <c r="V92" s="26" t="s">
        <v>80</v>
      </c>
      <c r="W92" s="122" t="n">
        <v>45092</v>
      </c>
      <c r="X92" s="120" t="n">
        <v>379296</v>
      </c>
      <c r="Y92" s="29" t="str">
        <f aca="false">IF(V92="si","Aprobada","En Revisión")</f>
        <v>Aprobada</v>
      </c>
      <c r="Z92" s="126" t="s">
        <v>558</v>
      </c>
      <c r="AA92" s="129" t="s">
        <v>51</v>
      </c>
      <c r="AB92" s="120" t="s">
        <v>101</v>
      </c>
      <c r="AC92" s="127" t="n">
        <f aca="true">K92-TODAY()</f>
        <v>193</v>
      </c>
      <c r="AD92" s="32" t="str">
        <f aca="false">IF(X92&gt;1,"Ingresado","En Proceso")</f>
        <v>Ingresado</v>
      </c>
      <c r="AE92" s="33" t="str">
        <f aca="false">IF(AND(AC92&lt;=0),"Vencido",IF(AND(AC92&lt;31),"Realizar Cierre o Extensión de contrato",IF(AND(AC92&gt;30),"Vigente")))</f>
        <v>Vigente</v>
      </c>
      <c r="AF92" s="33" t="str">
        <f aca="false">IF(AND(AG92&gt;=1),"Contrato Finalizado","Contrato En Curso")</f>
        <v>Contrato En Curso</v>
      </c>
      <c r="AG92" s="133"/>
      <c r="AH92" s="126" t="s">
        <v>559</v>
      </c>
    </row>
    <row r="93" s="3" customFormat="true" ht="43.5" hidden="true" customHeight="true" outlineLevel="0" collapsed="false">
      <c r="A93" s="120" t="s">
        <v>37</v>
      </c>
      <c r="B93" s="17" t="s">
        <v>38</v>
      </c>
      <c r="C93" s="17" t="s">
        <v>375</v>
      </c>
      <c r="D93" s="17" t="s">
        <v>375</v>
      </c>
      <c r="E93" s="147" t="s">
        <v>546</v>
      </c>
      <c r="F93" s="147" t="s">
        <v>560</v>
      </c>
      <c r="G93" s="147" t="s">
        <v>547</v>
      </c>
      <c r="H93" s="150" t="s">
        <v>561</v>
      </c>
      <c r="I93" s="147" t="n">
        <v>1</v>
      </c>
      <c r="J93" s="148" t="n">
        <v>45078</v>
      </c>
      <c r="K93" s="148" t="n">
        <v>45842</v>
      </c>
      <c r="L93" s="19" t="s">
        <v>44</v>
      </c>
      <c r="M93" s="152" t="s">
        <v>549</v>
      </c>
      <c r="N93" s="152" t="s">
        <v>562</v>
      </c>
      <c r="O93" s="149" t="n">
        <v>996749150</v>
      </c>
      <c r="P93" s="151" t="s">
        <v>563</v>
      </c>
      <c r="Q93" s="31" t="s">
        <v>483</v>
      </c>
      <c r="R93" s="122" t="n">
        <v>45164</v>
      </c>
      <c r="S93" s="122" t="n">
        <v>45164</v>
      </c>
      <c r="T93" s="123" t="n">
        <v>3</v>
      </c>
      <c r="U93" s="123" t="n">
        <v>100</v>
      </c>
      <c r="V93" s="26" t="s">
        <v>80</v>
      </c>
      <c r="W93" s="122" t="n">
        <v>45212</v>
      </c>
      <c r="X93" s="120" t="n">
        <v>393933</v>
      </c>
      <c r="Y93" s="29" t="str">
        <f aca="false">IF(V93="si","Aprobada","En Revisión")</f>
        <v>Aprobada</v>
      </c>
      <c r="Z93" s="153" t="s">
        <v>564</v>
      </c>
      <c r="AA93" s="129" t="s">
        <v>51</v>
      </c>
      <c r="AB93" s="120" t="s">
        <v>101</v>
      </c>
      <c r="AC93" s="127" t="n">
        <f aca="true">K93-TODAY()</f>
        <v>592</v>
      </c>
      <c r="AD93" s="32" t="str">
        <f aca="false">IF(X93&gt;1,"Ingresado","En Proceso")</f>
        <v>Ingresado</v>
      </c>
      <c r="AE93" s="33" t="str">
        <f aca="false">IF(AND(AC93&lt;=0),"Vencido",IF(AND(AC93&lt;31),"Realizar Cierre o Extensión de contrato",IF(AND(AC93&gt;30),"Vigente")))</f>
        <v>Vigente</v>
      </c>
      <c r="AF93" s="33" t="str">
        <f aca="false">IF(AND(AG93&gt;=1),"Contrato Finalizado","Contrato En Curso")</f>
        <v>Contrato En Curso</v>
      </c>
      <c r="AG93" s="133"/>
      <c r="AH93" s="126" t="s">
        <v>565</v>
      </c>
    </row>
    <row r="94" s="3" customFormat="true" ht="43.5" hidden="true" customHeight="true" outlineLevel="0" collapsed="false">
      <c r="A94" s="50" t="s">
        <v>139</v>
      </c>
      <c r="B94" s="17" t="s">
        <v>38</v>
      </c>
      <c r="C94" s="17" t="s">
        <v>375</v>
      </c>
      <c r="D94" s="17" t="s">
        <v>375</v>
      </c>
      <c r="E94" s="147" t="s">
        <v>566</v>
      </c>
      <c r="F94" s="1"/>
      <c r="G94" s="147" t="s">
        <v>567</v>
      </c>
      <c r="H94" s="150" t="s">
        <v>568</v>
      </c>
      <c r="I94" s="147" t="n">
        <v>6</v>
      </c>
      <c r="J94" s="148" t="n">
        <v>45070</v>
      </c>
      <c r="K94" s="148" t="n">
        <v>45446</v>
      </c>
      <c r="L94" s="19" t="s">
        <v>44</v>
      </c>
      <c r="M94" s="152" t="s">
        <v>569</v>
      </c>
      <c r="N94" s="152" t="s">
        <v>570</v>
      </c>
      <c r="O94" s="130" t="n">
        <v>982638027</v>
      </c>
      <c r="P94" s="151" t="s">
        <v>571</v>
      </c>
      <c r="Q94" s="31" t="s">
        <v>483</v>
      </c>
      <c r="R94" s="122" t="n">
        <v>45051</v>
      </c>
      <c r="S94" s="122" t="n">
        <v>45051</v>
      </c>
      <c r="T94" s="123" t="n">
        <v>4</v>
      </c>
      <c r="U94" s="123" t="n">
        <v>100</v>
      </c>
      <c r="V94" s="26" t="s">
        <v>80</v>
      </c>
      <c r="W94" s="122" t="n">
        <v>45093</v>
      </c>
      <c r="X94" s="120" t="n">
        <v>379300</v>
      </c>
      <c r="Y94" s="29" t="str">
        <f aca="false">IF(V94="si","Aprobada","En Revisión")</f>
        <v>Aprobada</v>
      </c>
      <c r="Z94" s="126" t="s">
        <v>572</v>
      </c>
      <c r="AA94" s="129" t="s">
        <v>51</v>
      </c>
      <c r="AB94" s="120" t="s">
        <v>101</v>
      </c>
      <c r="AC94" s="127" t="n">
        <f aca="true">K94-TODAY()</f>
        <v>196</v>
      </c>
      <c r="AD94" s="32" t="str">
        <f aca="false">IF(X94&gt;1,"Ingresado","En Proceso")</f>
        <v>Ingresado</v>
      </c>
      <c r="AE94" s="33" t="str">
        <f aca="false">IF(AND(AC94&lt;=0),"Vencido",IF(AND(AC94&lt;31),"Realizar Cierre o Extensión de contrato",IF(AND(AC94&gt;30),"Vigente")))</f>
        <v>Vigente</v>
      </c>
      <c r="AF94" s="33" t="str">
        <f aca="false">IF(AND(AG94&gt;=1),"Contrato Finalizado","Contrato En Curso")</f>
        <v>Contrato En Curso</v>
      </c>
      <c r="AG94" s="133"/>
      <c r="AH94" s="126" t="s">
        <v>559</v>
      </c>
    </row>
    <row r="95" s="3" customFormat="true" ht="43.5" hidden="true" customHeight="true" outlineLevel="0" collapsed="false">
      <c r="A95" s="50" t="s">
        <v>139</v>
      </c>
      <c r="B95" s="17" t="s">
        <v>38</v>
      </c>
      <c r="C95" s="17" t="s">
        <v>375</v>
      </c>
      <c r="D95" s="17" t="s">
        <v>375</v>
      </c>
      <c r="E95" s="147" t="s">
        <v>573</v>
      </c>
      <c r="F95" s="147" t="s">
        <v>574</v>
      </c>
      <c r="G95" s="147" t="s">
        <v>567</v>
      </c>
      <c r="H95" s="150" t="s">
        <v>575</v>
      </c>
      <c r="I95" s="147" t="n">
        <v>6</v>
      </c>
      <c r="J95" s="148" t="n">
        <v>45170</v>
      </c>
      <c r="K95" s="148" t="n">
        <v>45473</v>
      </c>
      <c r="L95" s="19" t="s">
        <v>44</v>
      </c>
      <c r="M95" s="152" t="s">
        <v>569</v>
      </c>
      <c r="N95" s="152" t="s">
        <v>576</v>
      </c>
      <c r="O95" s="130" t="n">
        <v>982638037</v>
      </c>
      <c r="P95" s="131" t="s">
        <v>577</v>
      </c>
      <c r="Q95" s="31" t="s">
        <v>483</v>
      </c>
      <c r="R95" s="122" t="n">
        <v>45147</v>
      </c>
      <c r="S95" s="122" t="n">
        <v>45147</v>
      </c>
      <c r="T95" s="123" t="n">
        <v>3</v>
      </c>
      <c r="U95" s="123" t="n">
        <v>100</v>
      </c>
      <c r="V95" s="26" t="s">
        <v>80</v>
      </c>
      <c r="W95" s="122" t="n">
        <v>45175</v>
      </c>
      <c r="X95" s="120" t="n">
        <v>389595</v>
      </c>
      <c r="Y95" s="29" t="str">
        <f aca="false">IF(V95="si","Aprobada","En Revisión")</f>
        <v>Aprobada</v>
      </c>
      <c r="Z95" s="126" t="s">
        <v>578</v>
      </c>
      <c r="AA95" s="129" t="s">
        <v>51</v>
      </c>
      <c r="AB95" s="17" t="s">
        <v>52</v>
      </c>
      <c r="AC95" s="127" t="n">
        <f aca="true">K95-TODAY()</f>
        <v>223</v>
      </c>
      <c r="AD95" s="32" t="str">
        <f aca="false">IF(X95&gt;1,"Ingresado","En Proceso")</f>
        <v>Ingresado</v>
      </c>
      <c r="AE95" s="33" t="str">
        <f aca="false">IF(AND(AC95&lt;=0),"Vencido",IF(AND(AC95&lt;31),"Realizar Cierre o Extensión de contrato",IF(AND(AC95&gt;30),"Vigente")))</f>
        <v>Vigente</v>
      </c>
      <c r="AF95" s="33" t="str">
        <f aca="false">IF(AND(AG95&gt;=1),"Contrato Finalizado","Contrato En Curso")</f>
        <v>Contrato En Curso</v>
      </c>
      <c r="AG95" s="133"/>
      <c r="AH95" s="126" t="s">
        <v>579</v>
      </c>
    </row>
    <row r="96" s="3" customFormat="true" ht="43.5" hidden="true" customHeight="true" outlineLevel="0" collapsed="false">
      <c r="A96" s="15" t="s">
        <v>139</v>
      </c>
      <c r="B96" s="17" t="s">
        <v>38</v>
      </c>
      <c r="C96" s="17" t="s">
        <v>375</v>
      </c>
      <c r="D96" s="16" t="s">
        <v>375</v>
      </c>
      <c r="E96" s="17" t="s">
        <v>580</v>
      </c>
      <c r="G96" s="50" t="s">
        <v>581</v>
      </c>
      <c r="H96" s="31" t="s">
        <v>582</v>
      </c>
      <c r="I96" s="17" t="n">
        <v>10</v>
      </c>
      <c r="J96" s="67" t="n">
        <v>44525</v>
      </c>
      <c r="K96" s="67" t="n">
        <v>45138</v>
      </c>
      <c r="L96" s="19" t="s">
        <v>44</v>
      </c>
      <c r="M96" s="17" t="s">
        <v>583</v>
      </c>
      <c r="N96" s="17" t="s">
        <v>584</v>
      </c>
      <c r="O96" s="20" t="n">
        <v>982194781</v>
      </c>
      <c r="P96" s="21" t="s">
        <v>585</v>
      </c>
      <c r="Q96" s="31" t="s">
        <v>454</v>
      </c>
      <c r="R96" s="23" t="n">
        <v>44650</v>
      </c>
      <c r="S96" s="38" t="s">
        <v>586</v>
      </c>
      <c r="T96" s="25" t="n">
        <v>2</v>
      </c>
      <c r="U96" s="25" t="n">
        <v>100</v>
      </c>
      <c r="V96" s="26" t="s">
        <v>49</v>
      </c>
      <c r="W96" s="27" t="n">
        <v>44786</v>
      </c>
      <c r="X96" s="39" t="n">
        <v>343313</v>
      </c>
      <c r="Y96" s="29" t="str">
        <f aca="false">IF(V96="si","Aprobada","En Revisión")</f>
        <v>Aprobada</v>
      </c>
      <c r="Z96" s="31" t="s">
        <v>587</v>
      </c>
      <c r="AA96" s="31" t="s">
        <v>51</v>
      </c>
      <c r="AB96" s="17" t="s">
        <v>101</v>
      </c>
      <c r="AC96" s="32" t="n">
        <f aca="true">K96-TODAY()</f>
        <v>-112</v>
      </c>
      <c r="AD96" s="32" t="str">
        <f aca="false">IF(X96&gt;1,"Ingresado","En Proceso")</f>
        <v>Ingresado</v>
      </c>
      <c r="AE96" s="33" t="str">
        <f aca="false">IF(AND(AC96&lt;=0),"Vencido",IF(AND(AC96&lt;31),"Realizar Cierre o Extensión de contrato",IF(AND(AC96&gt;30),"Vigente")))</f>
        <v>Vencido</v>
      </c>
      <c r="AF96" s="33" t="str">
        <f aca="false">IF(AND(AG96&gt;=1),"Contrato Finalizado","Contrato En Curso")</f>
        <v>Contrato En Curso</v>
      </c>
      <c r="AG96" s="41"/>
      <c r="AH96" s="34" t="s">
        <v>588</v>
      </c>
    </row>
    <row r="97" s="3" customFormat="true" ht="43.5" hidden="true" customHeight="true" outlineLevel="0" collapsed="false">
      <c r="A97" s="15" t="s">
        <v>139</v>
      </c>
      <c r="B97" s="17" t="s">
        <v>38</v>
      </c>
      <c r="C97" s="17" t="s">
        <v>375</v>
      </c>
      <c r="D97" s="16" t="s">
        <v>375</v>
      </c>
      <c r="E97" s="17" t="s">
        <v>589</v>
      </c>
      <c r="G97" s="50" t="s">
        <v>590</v>
      </c>
      <c r="H97" s="31" t="s">
        <v>591</v>
      </c>
      <c r="I97" s="17" t="n">
        <v>11</v>
      </c>
      <c r="J97" s="67" t="n">
        <v>45122</v>
      </c>
      <c r="K97" s="67" t="n">
        <v>45291</v>
      </c>
      <c r="L97" s="19" t="s">
        <v>44</v>
      </c>
      <c r="M97" s="17"/>
      <c r="N97" s="17" t="s">
        <v>592</v>
      </c>
      <c r="O97" s="20" t="n">
        <v>945391626</v>
      </c>
      <c r="P97" s="21" t="s">
        <v>593</v>
      </c>
      <c r="Q97" s="31" t="s">
        <v>454</v>
      </c>
      <c r="R97" s="23" t="n">
        <v>45120</v>
      </c>
      <c r="S97" s="38" t="n">
        <v>45120</v>
      </c>
      <c r="T97" s="25" t="n">
        <v>5</v>
      </c>
      <c r="U97" s="25" t="n">
        <v>100</v>
      </c>
      <c r="V97" s="26" t="s">
        <v>80</v>
      </c>
      <c r="W97" s="27" t="n">
        <v>45164</v>
      </c>
      <c r="X97" s="39" t="n">
        <v>388006</v>
      </c>
      <c r="Y97" s="29" t="str">
        <f aca="false">IF(V97="si","Aprobada","En Revisión")</f>
        <v>Aprobada</v>
      </c>
      <c r="Z97" s="31" t="s">
        <v>594</v>
      </c>
      <c r="AA97" s="31" t="s">
        <v>51</v>
      </c>
      <c r="AB97" s="17" t="s">
        <v>101</v>
      </c>
      <c r="AC97" s="32" t="n">
        <f aca="true">K97-TODAY()</f>
        <v>41</v>
      </c>
      <c r="AD97" s="32" t="str">
        <f aca="false">IF(X97&gt;1,"Ingresado","En Proceso")</f>
        <v>Ingresado</v>
      </c>
      <c r="AE97" s="33" t="str">
        <f aca="false">IF(AND(AC97&lt;=0),"Vencido",IF(AND(AC97&lt;31),"Realizar Cierre o Extensión de contrato",IF(AND(AC97&gt;30),"Vigente")))</f>
        <v>Vigente</v>
      </c>
      <c r="AF97" s="33" t="str">
        <f aca="false">IF(AND(AG97&gt;=1),"Contrato Finalizado","Contrato En Curso")</f>
        <v>Contrato En Curso</v>
      </c>
      <c r="AG97" s="41"/>
      <c r="AH97" s="34" t="s">
        <v>595</v>
      </c>
    </row>
    <row r="98" s="3" customFormat="true" ht="43.5" hidden="true" customHeight="true" outlineLevel="0" collapsed="false">
      <c r="A98" s="15" t="s">
        <v>139</v>
      </c>
      <c r="B98" s="17" t="s">
        <v>38</v>
      </c>
      <c r="C98" s="17" t="s">
        <v>375</v>
      </c>
      <c r="D98" s="16" t="s">
        <v>375</v>
      </c>
      <c r="E98" s="17" t="s">
        <v>596</v>
      </c>
      <c r="G98" s="50" t="s">
        <v>597</v>
      </c>
      <c r="H98" s="17" t="s">
        <v>598</v>
      </c>
      <c r="I98" s="17" t="n">
        <v>4</v>
      </c>
      <c r="J98" s="67" t="n">
        <v>45124</v>
      </c>
      <c r="K98" s="67" t="n">
        <v>45391</v>
      </c>
      <c r="L98" s="19" t="s">
        <v>44</v>
      </c>
      <c r="M98" s="17"/>
      <c r="N98" s="17" t="s">
        <v>599</v>
      </c>
      <c r="O98" s="20" t="n">
        <v>56936827960</v>
      </c>
      <c r="P98" s="21" t="s">
        <v>600</v>
      </c>
      <c r="Q98" s="31" t="s">
        <v>454</v>
      </c>
      <c r="R98" s="23" t="n">
        <v>45117</v>
      </c>
      <c r="S98" s="38" t="n">
        <v>45117</v>
      </c>
      <c r="T98" s="25" t="n">
        <v>5</v>
      </c>
      <c r="U98" s="25" t="n">
        <v>100</v>
      </c>
      <c r="V98" s="26" t="s">
        <v>80</v>
      </c>
      <c r="W98" s="27" t="n">
        <v>45160</v>
      </c>
      <c r="X98" s="39" t="n">
        <v>387126</v>
      </c>
      <c r="Y98" s="29" t="str">
        <f aca="false">IF(V98="si","Aprobada","En Revisión")</f>
        <v>Aprobada</v>
      </c>
      <c r="Z98" s="31" t="s">
        <v>601</v>
      </c>
      <c r="AA98" s="31" t="s">
        <v>51</v>
      </c>
      <c r="AB98" s="17" t="s">
        <v>52</v>
      </c>
      <c r="AC98" s="32" t="n">
        <f aca="true">K98-TODAY()</f>
        <v>141</v>
      </c>
      <c r="AD98" s="32" t="str">
        <f aca="false">IF(X98&gt;1,"Ingresado","En Proceso")</f>
        <v>Ingresado</v>
      </c>
      <c r="AE98" s="33" t="str">
        <f aca="false">IF(AND(AC98&lt;=0),"Vencido",IF(AND(AC98&lt;31),"Realizar Cierre o Extensión de contrato",IF(AND(AC98&gt;30),"Vigente")))</f>
        <v>Vigente</v>
      </c>
      <c r="AF98" s="33" t="str">
        <f aca="false">IF(AND(AG98&gt;=1),"Contrato Finalizado","Contrato En Curso")</f>
        <v>Contrato En Curso</v>
      </c>
      <c r="AG98" s="41"/>
      <c r="AH98" s="34" t="s">
        <v>602</v>
      </c>
    </row>
    <row r="99" s="3" customFormat="true" ht="43.5" hidden="true" customHeight="true" outlineLevel="0" collapsed="false">
      <c r="A99" s="15" t="s">
        <v>139</v>
      </c>
      <c r="B99" s="17" t="s">
        <v>38</v>
      </c>
      <c r="C99" s="17" t="s">
        <v>375</v>
      </c>
      <c r="D99" s="16" t="s">
        <v>375</v>
      </c>
      <c r="E99" s="17" t="s">
        <v>603</v>
      </c>
      <c r="G99" s="50" t="s">
        <v>604</v>
      </c>
      <c r="H99" s="17" t="s">
        <v>605</v>
      </c>
      <c r="I99" s="17" t="n">
        <v>4</v>
      </c>
      <c r="J99" s="67" t="n">
        <v>45117</v>
      </c>
      <c r="K99" s="67" t="n">
        <v>45230</v>
      </c>
      <c r="L99" s="19" t="s">
        <v>44</v>
      </c>
      <c r="M99" s="17" t="s">
        <v>379</v>
      </c>
      <c r="N99" s="17" t="s">
        <v>474</v>
      </c>
      <c r="O99" s="20" t="n">
        <v>56978626060</v>
      </c>
      <c r="P99" s="21" t="s">
        <v>606</v>
      </c>
      <c r="Q99" s="31" t="s">
        <v>454</v>
      </c>
      <c r="R99" s="23" t="n">
        <v>45178</v>
      </c>
      <c r="S99" s="38" t="n">
        <v>45178</v>
      </c>
      <c r="T99" s="25" t="n">
        <v>3</v>
      </c>
      <c r="U99" s="25" t="n">
        <v>100</v>
      </c>
      <c r="V99" s="26" t="s">
        <v>80</v>
      </c>
      <c r="W99" s="27" t="n">
        <v>45198</v>
      </c>
      <c r="X99" s="39" t="n">
        <v>392517</v>
      </c>
      <c r="Y99" s="29" t="str">
        <f aca="false">IF(V99="si","Aprobada","En Revisión")</f>
        <v>Aprobada</v>
      </c>
      <c r="Z99" s="31" t="s">
        <v>607</v>
      </c>
      <c r="AA99" s="31" t="s">
        <v>51</v>
      </c>
      <c r="AB99" s="17" t="s">
        <v>608</v>
      </c>
      <c r="AC99" s="32" t="n">
        <f aca="true">K99-TODAY()</f>
        <v>-20</v>
      </c>
      <c r="AD99" s="32" t="str">
        <f aca="false">IF(X99&gt;1,"Ingresado","En Proceso")</f>
        <v>Ingresado</v>
      </c>
      <c r="AE99" s="33" t="str">
        <f aca="false">IF(AND(AC99&lt;=0),"Vencido",IF(AND(AC99&lt;31),"Realizar Cierre o Extensión de contrato",IF(AND(AC99&gt;30),"Vigente")))</f>
        <v>Vencido</v>
      </c>
      <c r="AF99" s="33" t="str">
        <f aca="false">IF(AND(AG99&gt;=1),"Contrato Finalizado","Contrato En Curso")</f>
        <v>Contrato En Curso</v>
      </c>
      <c r="AG99" s="41"/>
      <c r="AH99" s="42" t="s">
        <v>609</v>
      </c>
    </row>
    <row r="100" s="3" customFormat="true" ht="43.5" hidden="true" customHeight="true" outlineLevel="0" collapsed="false">
      <c r="A100" s="50" t="s">
        <v>139</v>
      </c>
      <c r="B100" s="17" t="s">
        <v>38</v>
      </c>
      <c r="C100" s="17" t="s">
        <v>457</v>
      </c>
      <c r="D100" s="17" t="s">
        <v>375</v>
      </c>
      <c r="E100" s="17" t="s">
        <v>458</v>
      </c>
      <c r="F100" s="17"/>
      <c r="G100" s="17" t="s">
        <v>610</v>
      </c>
      <c r="H100" s="154" t="s">
        <v>611</v>
      </c>
      <c r="I100" s="147" t="n">
        <v>3</v>
      </c>
      <c r="J100" s="148" t="n">
        <v>45110</v>
      </c>
      <c r="K100" s="67" t="n">
        <v>45282</v>
      </c>
      <c r="L100" s="19" t="s">
        <v>44</v>
      </c>
      <c r="M100" s="17" t="s">
        <v>461</v>
      </c>
      <c r="N100" s="17" t="s">
        <v>612</v>
      </c>
      <c r="O100" s="147" t="s">
        <v>613</v>
      </c>
      <c r="P100" s="131" t="s">
        <v>614</v>
      </c>
      <c r="Q100" s="31" t="s">
        <v>454</v>
      </c>
      <c r="R100" s="148" t="n">
        <v>45145</v>
      </c>
      <c r="S100" s="148" t="n">
        <v>45145</v>
      </c>
      <c r="T100" s="147" t="n">
        <v>1</v>
      </c>
      <c r="U100" s="147" t="n">
        <v>50</v>
      </c>
      <c r="V100" s="147"/>
      <c r="W100" s="147"/>
      <c r="X100" s="147"/>
      <c r="Y100" s="29" t="str">
        <f aca="false">IF(V100="si","Aprobada","En Revisión")</f>
        <v>En Revisión</v>
      </c>
      <c r="Z100" s="155" t="s">
        <v>615</v>
      </c>
      <c r="AA100" s="31" t="s">
        <v>51</v>
      </c>
      <c r="AB100" s="17" t="s">
        <v>101</v>
      </c>
      <c r="AC100" s="147"/>
      <c r="AD100" s="32" t="str">
        <f aca="false">IF(X100&gt;1,"Ingresado","En Proceso")</f>
        <v>En Proceso</v>
      </c>
      <c r="AE100" s="33" t="str">
        <f aca="false">IF(AND(AC100&lt;=0),"Vencido",IF(AND(AC100&lt;31),"Realizar Cierre o Extensión de contrato",IF(AND(AC100&gt;30),"Vigente")))</f>
        <v>Vencido</v>
      </c>
      <c r="AF100" s="33" t="str">
        <f aca="false">IF(AND(AG100&gt;=1),"Contrato Finalizado","Contrato En Curso")</f>
        <v>Contrato En Curso</v>
      </c>
      <c r="AG100" s="156"/>
      <c r="AH100" s="155" t="s">
        <v>615</v>
      </c>
    </row>
    <row r="101" s="3" customFormat="true" ht="43.5" hidden="true" customHeight="true" outlineLevel="0" collapsed="false">
      <c r="A101" s="50" t="s">
        <v>139</v>
      </c>
      <c r="B101" s="17" t="s">
        <v>38</v>
      </c>
      <c r="C101" s="17" t="s">
        <v>375</v>
      </c>
      <c r="D101" s="17" t="s">
        <v>375</v>
      </c>
      <c r="E101" s="17" t="s">
        <v>616</v>
      </c>
      <c r="F101" s="17"/>
      <c r="G101" s="17" t="s">
        <v>617</v>
      </c>
      <c r="H101" s="154" t="s">
        <v>618</v>
      </c>
      <c r="I101" s="147" t="n">
        <v>4</v>
      </c>
      <c r="J101" s="148" t="n">
        <v>45145</v>
      </c>
      <c r="K101" s="67" t="n">
        <v>45479</v>
      </c>
      <c r="L101" s="19" t="s">
        <v>44</v>
      </c>
      <c r="M101" s="17"/>
      <c r="N101" s="17" t="s">
        <v>619</v>
      </c>
      <c r="O101" s="147" t="n">
        <v>572585001</v>
      </c>
      <c r="P101" s="131" t="s">
        <v>620</v>
      </c>
      <c r="Q101" s="31" t="s">
        <v>454</v>
      </c>
      <c r="R101" s="148" t="n">
        <v>45207</v>
      </c>
      <c r="S101" s="148" t="n">
        <v>45207</v>
      </c>
      <c r="T101" s="147" t="n">
        <v>2</v>
      </c>
      <c r="U101" s="147" t="n">
        <v>46</v>
      </c>
      <c r="V101" s="147"/>
      <c r="W101" s="147"/>
      <c r="X101" s="147"/>
      <c r="Y101" s="29" t="str">
        <f aca="false">IF(V101="si","Aprobada","En Revisión")</f>
        <v>En Revisión</v>
      </c>
      <c r="Z101" s="155" t="s">
        <v>621</v>
      </c>
      <c r="AA101" s="31" t="s">
        <v>51</v>
      </c>
      <c r="AB101" s="17" t="s">
        <v>52</v>
      </c>
      <c r="AC101" s="147"/>
      <c r="AD101" s="32" t="str">
        <f aca="false">IF(X101&gt;1,"Ingresado","En Proceso")</f>
        <v>En Proceso</v>
      </c>
      <c r="AE101" s="33" t="str">
        <f aca="false">IF(AND(AC101&lt;=0),"Vencido",IF(AND(AC101&lt;31),"Realizar Cierre o Extensión de contrato",IF(AND(AC101&gt;30),"Vigente")))</f>
        <v>Vencido</v>
      </c>
      <c r="AF101" s="33" t="str">
        <f aca="false">IF(AND(AG101&gt;=1),"Contrato Finalizado","Contrato En Curso")</f>
        <v>Contrato En Curso</v>
      </c>
      <c r="AG101" s="156"/>
      <c r="AH101" s="155"/>
    </row>
    <row r="102" s="3" customFormat="true" ht="43.5" hidden="true" customHeight="true" outlineLevel="0" collapsed="false">
      <c r="A102" s="50" t="s">
        <v>139</v>
      </c>
      <c r="B102" s="17" t="s">
        <v>38</v>
      </c>
      <c r="C102" s="17" t="s">
        <v>622</v>
      </c>
      <c r="D102" s="17" t="s">
        <v>623</v>
      </c>
      <c r="E102" s="17" t="s">
        <v>624</v>
      </c>
      <c r="F102" s="17"/>
      <c r="G102" s="17" t="s">
        <v>625</v>
      </c>
      <c r="H102" s="17" t="s">
        <v>626</v>
      </c>
      <c r="I102" s="17" t="n">
        <v>4</v>
      </c>
      <c r="J102" s="45" t="n">
        <v>44893</v>
      </c>
      <c r="K102" s="117" t="n">
        <v>45291</v>
      </c>
      <c r="L102" s="19" t="s">
        <v>44</v>
      </c>
      <c r="M102" s="20" t="s">
        <v>627</v>
      </c>
      <c r="N102" s="20" t="s">
        <v>628</v>
      </c>
      <c r="O102" s="118" t="s">
        <v>629</v>
      </c>
      <c r="P102" s="21" t="s">
        <v>630</v>
      </c>
      <c r="Q102" s="31" t="s">
        <v>631</v>
      </c>
      <c r="R102" s="22" t="n">
        <v>44879</v>
      </c>
      <c r="S102" s="23" t="n">
        <v>44889</v>
      </c>
      <c r="T102" s="24" t="n">
        <v>3</v>
      </c>
      <c r="U102" s="25" t="n">
        <v>100</v>
      </c>
      <c r="V102" s="26" t="s">
        <v>80</v>
      </c>
      <c r="W102" s="27" t="n">
        <v>44897</v>
      </c>
      <c r="X102" s="51" t="n">
        <v>356941</v>
      </c>
      <c r="Y102" s="29" t="str">
        <f aca="false">IF(V102="si","Aprobada","En Revisión")</f>
        <v>Aprobada</v>
      </c>
      <c r="Z102" s="46" t="s">
        <v>632</v>
      </c>
      <c r="AA102" s="31" t="s">
        <v>633</v>
      </c>
      <c r="AB102" s="17" t="s">
        <v>69</v>
      </c>
      <c r="AC102" s="32" t="n">
        <f aca="true">K102-TODAY()</f>
        <v>41</v>
      </c>
      <c r="AD102" s="32" t="str">
        <f aca="false">IF(X102&gt;1,"Ingresado","En Proceso")</f>
        <v>Ingresado</v>
      </c>
      <c r="AE102" s="33" t="str">
        <f aca="false">IF(AND(AC102&lt;=0),"Vencido",IF(AND(AC102&lt;31),"Realizar Cierre o Extensión de contrato",IF(AND(AC102&gt;30),"Vigente")))</f>
        <v>Vigente</v>
      </c>
      <c r="AF102" s="33" t="str">
        <f aca="false">IF(AND(AG102&gt;=1),"Contrato Finalizado","Contrato En Curso")</f>
        <v>Contrato En Curso</v>
      </c>
      <c r="AG102" s="28"/>
      <c r="AH102" s="34" t="s">
        <v>634</v>
      </c>
    </row>
    <row r="103" s="91" customFormat="true" ht="43.5" hidden="true" customHeight="true" outlineLevel="0" collapsed="false">
      <c r="A103" s="74" t="s">
        <v>139</v>
      </c>
      <c r="B103" s="75" t="s">
        <v>38</v>
      </c>
      <c r="C103" s="75" t="s">
        <v>622</v>
      </c>
      <c r="D103" s="75" t="s">
        <v>623</v>
      </c>
      <c r="E103" s="75" t="s">
        <v>624</v>
      </c>
      <c r="F103" s="75"/>
      <c r="G103" s="109" t="s">
        <v>635</v>
      </c>
      <c r="H103" s="75" t="s">
        <v>636</v>
      </c>
      <c r="I103" s="75" t="n">
        <v>1</v>
      </c>
      <c r="J103" s="77" t="n">
        <v>44025</v>
      </c>
      <c r="K103" s="110" t="n">
        <v>45016</v>
      </c>
      <c r="L103" s="78" t="s">
        <v>44</v>
      </c>
      <c r="M103" s="79" t="s">
        <v>637</v>
      </c>
      <c r="N103" s="79" t="s">
        <v>638</v>
      </c>
      <c r="O103" s="79" t="n">
        <v>56932617418</v>
      </c>
      <c r="P103" s="80" t="s">
        <v>639</v>
      </c>
      <c r="Q103" s="81" t="s">
        <v>426</v>
      </c>
      <c r="R103" s="82"/>
      <c r="S103" s="97" t="n">
        <v>44019</v>
      </c>
      <c r="T103" s="83"/>
      <c r="U103" s="83" t="n">
        <v>100</v>
      </c>
      <c r="V103" s="84" t="s">
        <v>80</v>
      </c>
      <c r="W103" s="99" t="n">
        <v>44022</v>
      </c>
      <c r="X103" s="86" t="s">
        <v>640</v>
      </c>
      <c r="Y103" s="29" t="str">
        <f aca="false">IF(V103="si","Aprobada","En Revisión")</f>
        <v>Aprobada</v>
      </c>
      <c r="Z103" s="87"/>
      <c r="AA103" s="81" t="s">
        <v>633</v>
      </c>
      <c r="AB103" s="75" t="s">
        <v>69</v>
      </c>
      <c r="AC103" s="88" t="n">
        <f aca="true">K103-TODAY()</f>
        <v>-234</v>
      </c>
      <c r="AD103" s="32" t="str">
        <f aca="false">IF(X103&gt;1,"Ingresado","En Proceso")</f>
        <v>Ingresado</v>
      </c>
      <c r="AE103" s="33" t="str">
        <f aca="false">IF(AND(AC103&lt;=0),"Vencido",IF(AND(AC103&lt;31),"Realizar Cierre o Extensión de contrato",IF(AND(AC103&gt;30),"Vigente")))</f>
        <v>Vencido</v>
      </c>
      <c r="AF103" s="33" t="str">
        <f aca="false">IF(AND(AG103&gt;=1),"Contrato Finalizado","Contrato En Curso")</f>
        <v>Contrato Finalizado</v>
      </c>
      <c r="AG103" s="89" t="n">
        <v>371527</v>
      </c>
      <c r="AH103" s="90" t="s">
        <v>641</v>
      </c>
    </row>
    <row r="104" customFormat="false" ht="43.5" hidden="true" customHeight="true" outlineLevel="0" collapsed="false">
      <c r="A104" s="15" t="s">
        <v>37</v>
      </c>
      <c r="B104" s="16" t="s">
        <v>38</v>
      </c>
      <c r="C104" s="17" t="s">
        <v>642</v>
      </c>
      <c r="D104" s="17" t="s">
        <v>643</v>
      </c>
      <c r="E104" s="16" t="s">
        <v>644</v>
      </c>
      <c r="F104" s="16"/>
      <c r="G104" s="157" t="s">
        <v>645</v>
      </c>
      <c r="H104" s="16" t="s">
        <v>646</v>
      </c>
      <c r="I104" s="16" t="n">
        <v>3</v>
      </c>
      <c r="J104" s="18" t="n">
        <v>45089</v>
      </c>
      <c r="K104" s="107" t="n">
        <v>45291</v>
      </c>
      <c r="L104" s="158" t="s">
        <v>44</v>
      </c>
      <c r="M104" s="104" t="s">
        <v>569</v>
      </c>
      <c r="N104" s="104" t="s">
        <v>647</v>
      </c>
      <c r="O104" s="104"/>
      <c r="P104" s="159"/>
      <c r="Q104" s="31" t="s">
        <v>631</v>
      </c>
      <c r="R104" s="160" t="n">
        <v>44715</v>
      </c>
      <c r="S104" s="161" t="n">
        <v>44715</v>
      </c>
      <c r="T104" s="162" t="n">
        <v>3</v>
      </c>
      <c r="U104" s="162" t="n">
        <v>100</v>
      </c>
      <c r="V104" s="84" t="s">
        <v>80</v>
      </c>
      <c r="W104" s="163" t="n">
        <v>45105</v>
      </c>
      <c r="X104" s="69" t="n">
        <v>380836</v>
      </c>
      <c r="Y104" s="29" t="str">
        <f aca="false">IF(V104="si","Aprobada","En Revisión")</f>
        <v>Aprobada</v>
      </c>
      <c r="Z104" s="164" t="s">
        <v>648</v>
      </c>
      <c r="AA104" s="165" t="s">
        <v>51</v>
      </c>
      <c r="AB104" s="16" t="s">
        <v>52</v>
      </c>
      <c r="AC104" s="88" t="n">
        <f aca="true">K104-TODAY()</f>
        <v>41</v>
      </c>
      <c r="AD104" s="32" t="str">
        <f aca="false">IF(X104&gt;1,"Ingresado","En Proceso")</f>
        <v>Ingresado</v>
      </c>
      <c r="AE104" s="33" t="str">
        <f aca="false">IF(AND(AC104&lt;=0),"Vencido",IF(AND(AC104&lt;31),"Realizar Cierre o Extensión de contrato",IF(AND(AC104&gt;30),"Vigente")))</f>
        <v>Vigente</v>
      </c>
      <c r="AF104" s="33" t="str">
        <f aca="false">IF(AND(AG104&gt;=1),"Contrato Finalizado","Contrato En Curso")</f>
        <v>Contrato En Curso</v>
      </c>
      <c r="AG104" s="166"/>
      <c r="AH104" s="167" t="s">
        <v>649</v>
      </c>
    </row>
    <row r="105" s="3" customFormat="true" ht="43.5" hidden="true" customHeight="true" outlineLevel="0" collapsed="false">
      <c r="A105" s="74" t="s">
        <v>37</v>
      </c>
      <c r="B105" s="75" t="s">
        <v>38</v>
      </c>
      <c r="C105" s="75" t="s">
        <v>642</v>
      </c>
      <c r="D105" s="75" t="s">
        <v>643</v>
      </c>
      <c r="E105" s="75" t="s">
        <v>644</v>
      </c>
      <c r="F105" s="75"/>
      <c r="G105" s="109" t="s">
        <v>650</v>
      </c>
      <c r="H105" s="75" t="s">
        <v>651</v>
      </c>
      <c r="I105" s="75" t="n">
        <v>3</v>
      </c>
      <c r="J105" s="77" t="n">
        <v>44827</v>
      </c>
      <c r="K105" s="110" t="n">
        <v>45074</v>
      </c>
      <c r="L105" s="78" t="s">
        <v>44</v>
      </c>
      <c r="M105" s="79" t="s">
        <v>569</v>
      </c>
      <c r="N105" s="79" t="s">
        <v>647</v>
      </c>
      <c r="O105" s="79"/>
      <c r="P105" s="80" t="s">
        <v>652</v>
      </c>
      <c r="Q105" s="81" t="s">
        <v>653</v>
      </c>
      <c r="R105" s="82" t="n">
        <v>44897</v>
      </c>
      <c r="S105" s="97" t="n">
        <v>44897</v>
      </c>
      <c r="T105" s="83" t="n">
        <v>2</v>
      </c>
      <c r="U105" s="83" t="n">
        <v>100</v>
      </c>
      <c r="V105" s="84" t="s">
        <v>80</v>
      </c>
      <c r="W105" s="99" t="n">
        <v>44754</v>
      </c>
      <c r="X105" s="86" t="s">
        <v>654</v>
      </c>
      <c r="Y105" s="29" t="str">
        <f aca="false">IF(V105="si","Aprobada","En Revisión")</f>
        <v>Aprobada</v>
      </c>
      <c r="Z105" s="87" t="s">
        <v>655</v>
      </c>
      <c r="AA105" s="81" t="s">
        <v>51</v>
      </c>
      <c r="AB105" s="75" t="s">
        <v>52</v>
      </c>
      <c r="AC105" s="88" t="n">
        <f aca="true">K105-TODAY()</f>
        <v>-176</v>
      </c>
      <c r="AD105" s="32" t="str">
        <f aca="false">IF(X105&gt;1,"Ingresado","En Proceso")</f>
        <v>Ingresado</v>
      </c>
      <c r="AE105" s="33" t="str">
        <f aca="false">IF(AND(AC105&lt;=0),"Vencido",IF(AND(AC105&lt;31),"Realizar Cierre o Extensión de contrato",IF(AND(AC105&gt;30),"Vigente")))</f>
        <v>Vencido</v>
      </c>
      <c r="AF105" s="33" t="str">
        <f aca="false">IF(AND(AG105&gt;=1),"Contrato Finalizado","Contrato En Curso")</f>
        <v>Contrato Finalizado</v>
      </c>
      <c r="AG105" s="89" t="n">
        <v>378163</v>
      </c>
      <c r="AH105" s="90" t="s">
        <v>656</v>
      </c>
    </row>
    <row r="106" s="91" customFormat="true" ht="43.5" hidden="true" customHeight="true" outlineLevel="0" collapsed="false">
      <c r="A106" s="74" t="s">
        <v>37</v>
      </c>
      <c r="B106" s="75" t="s">
        <v>38</v>
      </c>
      <c r="C106" s="75" t="s">
        <v>642</v>
      </c>
      <c r="D106" s="75" t="s">
        <v>643</v>
      </c>
      <c r="E106" s="75" t="s">
        <v>644</v>
      </c>
      <c r="F106" s="75"/>
      <c r="G106" s="109" t="s">
        <v>657</v>
      </c>
      <c r="H106" s="75" t="s">
        <v>658</v>
      </c>
      <c r="I106" s="75" t="n">
        <v>2</v>
      </c>
      <c r="J106" s="77" t="n">
        <v>44960</v>
      </c>
      <c r="K106" s="110" t="n">
        <v>45199</v>
      </c>
      <c r="L106" s="19" t="s">
        <v>44</v>
      </c>
      <c r="M106" s="20" t="s">
        <v>379</v>
      </c>
      <c r="N106" s="79" t="s">
        <v>647</v>
      </c>
      <c r="O106" s="79"/>
      <c r="P106" s="80" t="s">
        <v>652</v>
      </c>
      <c r="Q106" s="81" t="s">
        <v>483</v>
      </c>
      <c r="R106" s="82" t="n">
        <v>44963</v>
      </c>
      <c r="S106" s="97" t="n">
        <v>44602</v>
      </c>
      <c r="T106" s="83" t="n">
        <v>2</v>
      </c>
      <c r="U106" s="83" t="n">
        <v>100</v>
      </c>
      <c r="V106" s="84" t="s">
        <v>80</v>
      </c>
      <c r="W106" s="99" t="n">
        <v>44988</v>
      </c>
      <c r="X106" s="86" t="n">
        <v>368646</v>
      </c>
      <c r="Y106" s="29" t="str">
        <f aca="false">IF(V106="si","Aprobada","En Revisión")</f>
        <v>Aprobada</v>
      </c>
      <c r="Z106" s="87" t="s">
        <v>659</v>
      </c>
      <c r="AA106" s="81" t="s">
        <v>51</v>
      </c>
      <c r="AB106" s="75" t="s">
        <v>52</v>
      </c>
      <c r="AC106" s="88" t="n">
        <f aca="true">K106-TODAY()</f>
        <v>-51</v>
      </c>
      <c r="AD106" s="32" t="str">
        <f aca="false">IF(X106&gt;1,"Ingresado","En Proceso")</f>
        <v>Ingresado</v>
      </c>
      <c r="AE106" s="33" t="str">
        <f aca="false">IF(AND(AC106&lt;=0),"Vencido",IF(AND(AC106&lt;31),"Realizar Cierre o Extensión de contrato",IF(AND(AC106&gt;30),"Vigente")))</f>
        <v>Vencido</v>
      </c>
      <c r="AF106" s="33" t="str">
        <f aca="false">IF(AND(AG106&gt;=1),"Contrato Finalizado","Contrato En Curso")</f>
        <v>Contrato Finalizado</v>
      </c>
      <c r="AG106" s="89" t="n">
        <v>393729</v>
      </c>
      <c r="AH106" s="168" t="s">
        <v>660</v>
      </c>
    </row>
    <row r="107" s="3" customFormat="true" ht="43.5" hidden="true" customHeight="true" outlineLevel="0" collapsed="false">
      <c r="A107" s="15" t="s">
        <v>37</v>
      </c>
      <c r="B107" s="16" t="s">
        <v>38</v>
      </c>
      <c r="C107" s="17" t="s">
        <v>642</v>
      </c>
      <c r="D107" s="17" t="s">
        <v>643</v>
      </c>
      <c r="E107" s="16" t="s">
        <v>661</v>
      </c>
      <c r="F107" s="152"/>
      <c r="G107" s="147" t="s">
        <v>662</v>
      </c>
      <c r="H107" s="154" t="s">
        <v>663</v>
      </c>
      <c r="I107" s="147" t="n">
        <v>7</v>
      </c>
      <c r="J107" s="148" t="n">
        <v>45170</v>
      </c>
      <c r="K107" s="148" t="n">
        <v>46265</v>
      </c>
      <c r="L107" s="19" t="s">
        <v>44</v>
      </c>
      <c r="M107" s="20" t="s">
        <v>664</v>
      </c>
      <c r="N107" s="20" t="s">
        <v>665</v>
      </c>
      <c r="O107" s="20" t="s">
        <v>666</v>
      </c>
      <c r="P107" s="131" t="s">
        <v>667</v>
      </c>
      <c r="Q107" s="31" t="s">
        <v>668</v>
      </c>
      <c r="R107" s="148" t="n">
        <v>45167</v>
      </c>
      <c r="S107" s="148" t="n">
        <v>45168</v>
      </c>
      <c r="T107" s="25" t="n">
        <v>2</v>
      </c>
      <c r="U107" s="147" t="n">
        <v>100</v>
      </c>
      <c r="V107" s="67" t="s">
        <v>80</v>
      </c>
      <c r="W107" s="148" t="n">
        <v>45170</v>
      </c>
      <c r="X107" s="147" t="n">
        <v>389343</v>
      </c>
      <c r="Y107" s="29" t="str">
        <f aca="false">IF(V107="si","Aprobada","En Revisión")</f>
        <v>Aprobada</v>
      </c>
      <c r="Z107" s="150" t="s">
        <v>669</v>
      </c>
      <c r="AA107" s="31" t="s">
        <v>51</v>
      </c>
      <c r="AB107" s="17" t="s">
        <v>52</v>
      </c>
      <c r="AC107" s="32" t="n">
        <f aca="true">K107-TODAY()</f>
        <v>1015</v>
      </c>
      <c r="AD107" s="32" t="str">
        <f aca="false">IF(X107&gt;1,"Ingresado","En Proceso")</f>
        <v>Ingresado</v>
      </c>
      <c r="AE107" s="33" t="str">
        <f aca="false">IF(AND(AC107&lt;=0),"Vencido",IF(AND(AC107&lt;31),"Realizar Cierre o Extensión de contrato",IF(AND(AC107&gt;30),"Vigente")))</f>
        <v>Vigente</v>
      </c>
      <c r="AF107" s="33" t="str">
        <f aca="false">IF(AND(AG107&gt;=1),"Contrato Finalizado","Contrato En Curso")</f>
        <v>Contrato En Curso</v>
      </c>
      <c r="AG107" s="169"/>
      <c r="AH107" s="152"/>
    </row>
    <row r="108" s="3" customFormat="true" ht="43.5" hidden="true" customHeight="true" outlineLevel="0" collapsed="false">
      <c r="A108" s="74" t="s">
        <v>37</v>
      </c>
      <c r="B108" s="75" t="s">
        <v>38</v>
      </c>
      <c r="C108" s="75" t="s">
        <v>642</v>
      </c>
      <c r="D108" s="75" t="s">
        <v>643</v>
      </c>
      <c r="E108" s="75" t="s">
        <v>661</v>
      </c>
      <c r="F108" s="75"/>
      <c r="G108" s="109" t="s">
        <v>670</v>
      </c>
      <c r="H108" s="75" t="s">
        <v>671</v>
      </c>
      <c r="I108" s="75" t="n">
        <v>10</v>
      </c>
      <c r="J108" s="77" t="n">
        <v>44727</v>
      </c>
      <c r="K108" s="110" t="n">
        <v>45169</v>
      </c>
      <c r="L108" s="78" t="s">
        <v>44</v>
      </c>
      <c r="M108" s="79" t="s">
        <v>664</v>
      </c>
      <c r="N108" s="79" t="s">
        <v>665</v>
      </c>
      <c r="O108" s="79" t="s">
        <v>666</v>
      </c>
      <c r="P108" s="80" t="s">
        <v>672</v>
      </c>
      <c r="Q108" s="81" t="s">
        <v>668</v>
      </c>
      <c r="R108" s="82" t="n">
        <v>44729</v>
      </c>
      <c r="S108" s="97" t="n">
        <v>44730</v>
      </c>
      <c r="T108" s="83" t="n">
        <v>1</v>
      </c>
      <c r="U108" s="83" t="n">
        <v>100</v>
      </c>
      <c r="V108" s="84" t="s">
        <v>80</v>
      </c>
      <c r="W108" s="99" t="n">
        <v>44732</v>
      </c>
      <c r="X108" s="86" t="n">
        <v>334418</v>
      </c>
      <c r="Y108" s="29" t="str">
        <f aca="false">IF(V108="si","Aprobada","En Revisión")</f>
        <v>Aprobada</v>
      </c>
      <c r="Z108" s="87" t="s">
        <v>673</v>
      </c>
      <c r="AA108" s="81" t="s">
        <v>633</v>
      </c>
      <c r="AB108" s="75" t="s">
        <v>52</v>
      </c>
      <c r="AC108" s="88" t="n">
        <f aca="true">K108-TODAY()</f>
        <v>-81</v>
      </c>
      <c r="AD108" s="32" t="str">
        <f aca="false">IF(X108&gt;1,"Ingresado","En Proceso")</f>
        <v>Ingresado</v>
      </c>
      <c r="AE108" s="33" t="str">
        <f aca="false">IF(AND(AC108&lt;=0),"Vencido",IF(AND(AC108&lt;31),"Realizar Cierre o Extensión de contrato",IF(AND(AC108&gt;30),"Vigente")))</f>
        <v>Vencido</v>
      </c>
      <c r="AF108" s="33" t="str">
        <f aca="false">IF(AND(AG108&gt;=1),"Contrato Finalizado","Contrato En Curso")</f>
        <v>Contrato Finalizado</v>
      </c>
      <c r="AG108" s="89" t="n">
        <v>389660</v>
      </c>
      <c r="AH108" s="90" t="s">
        <v>674</v>
      </c>
    </row>
    <row r="109" s="3" customFormat="true" ht="43.5" hidden="true" customHeight="true" outlineLevel="0" collapsed="false">
      <c r="A109" s="74" t="s">
        <v>37</v>
      </c>
      <c r="B109" s="75" t="s">
        <v>38</v>
      </c>
      <c r="C109" s="75" t="s">
        <v>642</v>
      </c>
      <c r="D109" s="75" t="s">
        <v>643</v>
      </c>
      <c r="E109" s="75" t="s">
        <v>661</v>
      </c>
      <c r="F109" s="75" t="s">
        <v>675</v>
      </c>
      <c r="G109" s="109" t="s">
        <v>670</v>
      </c>
      <c r="H109" s="75" t="s">
        <v>676</v>
      </c>
      <c r="I109" s="75" t="n">
        <v>1</v>
      </c>
      <c r="J109" s="77" t="n">
        <v>44727</v>
      </c>
      <c r="K109" s="110" t="n">
        <v>45169</v>
      </c>
      <c r="L109" s="78" t="s">
        <v>44</v>
      </c>
      <c r="M109" s="79" t="s">
        <v>664</v>
      </c>
      <c r="N109" s="79" t="s">
        <v>677</v>
      </c>
      <c r="O109" s="79"/>
      <c r="P109" s="80" t="s">
        <v>678</v>
      </c>
      <c r="Q109" s="81" t="s">
        <v>454</v>
      </c>
      <c r="R109" s="82" t="n">
        <v>44729</v>
      </c>
      <c r="S109" s="97" t="n">
        <v>44731</v>
      </c>
      <c r="T109" s="83" t="n">
        <v>2</v>
      </c>
      <c r="U109" s="83" t="n">
        <v>100</v>
      </c>
      <c r="V109" s="84" t="s">
        <v>80</v>
      </c>
      <c r="W109" s="99" t="n">
        <v>44771</v>
      </c>
      <c r="X109" s="86" t="n">
        <v>335505</v>
      </c>
      <c r="Y109" s="29" t="str">
        <f aca="false">IF(V109="si","Aprobada","En Revisión")</f>
        <v>Aprobada</v>
      </c>
      <c r="Z109" s="87" t="s">
        <v>679</v>
      </c>
      <c r="AA109" s="81" t="s">
        <v>51</v>
      </c>
      <c r="AB109" s="75" t="s">
        <v>52</v>
      </c>
      <c r="AC109" s="88" t="n">
        <f aca="true">K109-TODAY()</f>
        <v>-81</v>
      </c>
      <c r="AD109" s="32" t="str">
        <f aca="false">IF(X109&gt;1,"Ingresado","En Proceso")</f>
        <v>Ingresado</v>
      </c>
      <c r="AE109" s="33" t="str">
        <f aca="false">IF(AND(AC109&lt;=0),"Vencido",IF(AND(AC109&lt;31),"Realizar Cierre o Extensión de contrato",IF(AND(AC109&gt;30),"Vigente")))</f>
        <v>Vencido</v>
      </c>
      <c r="AF109" s="33" t="str">
        <f aca="false">IF(AND(AG109&gt;=1),"Contrato Finalizado","Contrato En Curso")</f>
        <v>Contrato Finalizado</v>
      </c>
      <c r="AG109" s="89" t="n">
        <v>389661</v>
      </c>
      <c r="AH109" s="90" t="s">
        <v>680</v>
      </c>
    </row>
    <row r="110" s="3" customFormat="true" ht="43.5" hidden="true" customHeight="true" outlineLevel="0" collapsed="false">
      <c r="A110" s="74" t="s">
        <v>37</v>
      </c>
      <c r="B110" s="75" t="s">
        <v>38</v>
      </c>
      <c r="C110" s="75" t="s">
        <v>642</v>
      </c>
      <c r="D110" s="75" t="s">
        <v>643</v>
      </c>
      <c r="E110" s="75" t="s">
        <v>661</v>
      </c>
      <c r="F110" s="75"/>
      <c r="G110" s="109" t="s">
        <v>681</v>
      </c>
      <c r="H110" s="137" t="s">
        <v>682</v>
      </c>
      <c r="I110" s="135" t="n">
        <v>4</v>
      </c>
      <c r="J110" s="136" t="n">
        <v>45085</v>
      </c>
      <c r="K110" s="136" t="n">
        <v>45168</v>
      </c>
      <c r="L110" s="78" t="s">
        <v>44</v>
      </c>
      <c r="M110" s="79" t="s">
        <v>664</v>
      </c>
      <c r="N110" s="79" t="s">
        <v>665</v>
      </c>
      <c r="O110" s="79" t="s">
        <v>666</v>
      </c>
      <c r="P110" s="80" t="s">
        <v>672</v>
      </c>
      <c r="Q110" s="81" t="s">
        <v>668</v>
      </c>
      <c r="R110" s="136" t="n">
        <v>45111</v>
      </c>
      <c r="S110" s="136" t="n">
        <v>45111</v>
      </c>
      <c r="T110" s="83" t="n">
        <v>2</v>
      </c>
      <c r="U110" s="135" t="n">
        <v>100</v>
      </c>
      <c r="V110" s="84" t="s">
        <v>80</v>
      </c>
      <c r="W110" s="136" t="n">
        <v>45113</v>
      </c>
      <c r="X110" s="135" t="n">
        <v>382007</v>
      </c>
      <c r="Y110" s="29" t="str">
        <f aca="false">IF(V110="si","Aprobada","En Revisión")</f>
        <v>Aprobada</v>
      </c>
      <c r="Z110" s="87" t="s">
        <v>683</v>
      </c>
      <c r="AA110" s="81" t="s">
        <v>51</v>
      </c>
      <c r="AB110" s="75" t="s">
        <v>52</v>
      </c>
      <c r="AC110" s="88" t="n">
        <f aca="true">K110-TODAY()</f>
        <v>-82</v>
      </c>
      <c r="AD110" s="32" t="str">
        <f aca="false">IF(X110&gt;1,"Ingresado","En Proceso")</f>
        <v>Ingresado</v>
      </c>
      <c r="AE110" s="33" t="str">
        <f aca="false">IF(AND(AC110&lt;=0),"Vencido",IF(AND(AC110&lt;31),"Realizar Cierre o Extensión de contrato",IF(AND(AC110&gt;30),"Vigente")))</f>
        <v>Vencido</v>
      </c>
      <c r="AF110" s="33" t="str">
        <f aca="false">IF(AND(AG110&gt;=1),"Contrato Finalizado","Contrato En Curso")</f>
        <v>Contrato Finalizado</v>
      </c>
      <c r="AG110" s="135" t="n">
        <v>386038</v>
      </c>
      <c r="AH110" s="140" t="s">
        <v>684</v>
      </c>
    </row>
    <row r="111" s="3" customFormat="true" ht="43.5" hidden="true" customHeight="true" outlineLevel="0" collapsed="false">
      <c r="A111" s="15" t="s">
        <v>37</v>
      </c>
      <c r="B111" s="16" t="s">
        <v>38</v>
      </c>
      <c r="C111" s="17" t="s">
        <v>642</v>
      </c>
      <c r="D111" s="16" t="s">
        <v>643</v>
      </c>
      <c r="E111" s="17" t="s">
        <v>685</v>
      </c>
      <c r="F111" s="17" t="s">
        <v>64</v>
      </c>
      <c r="G111" s="18" t="s">
        <v>686</v>
      </c>
      <c r="H111" s="18" t="s">
        <v>687</v>
      </c>
      <c r="I111" s="16" t="n">
        <v>2</v>
      </c>
      <c r="J111" s="18" t="n">
        <v>44558</v>
      </c>
      <c r="K111" s="18" t="n">
        <v>46390</v>
      </c>
      <c r="L111" s="19" t="s">
        <v>44</v>
      </c>
      <c r="M111" s="20"/>
      <c r="N111" s="20" t="s">
        <v>688</v>
      </c>
      <c r="O111" s="20"/>
      <c r="P111" s="21" t="s">
        <v>689</v>
      </c>
      <c r="Q111" s="31" t="s">
        <v>426</v>
      </c>
      <c r="R111" s="22" t="n">
        <v>44552</v>
      </c>
      <c r="S111" s="23" t="n">
        <v>44553</v>
      </c>
      <c r="T111" s="25" t="n">
        <v>3</v>
      </c>
      <c r="U111" s="25" t="n">
        <v>100</v>
      </c>
      <c r="V111" s="26" t="s">
        <v>49</v>
      </c>
      <c r="W111" s="27" t="n">
        <v>44603</v>
      </c>
      <c r="X111" s="28" t="n">
        <v>319973</v>
      </c>
      <c r="Y111" s="29" t="str">
        <f aca="false">IF(V111="si","Aprobada","En Revisión")</f>
        <v>Aprobada</v>
      </c>
      <c r="Z111" s="30"/>
      <c r="AA111" s="31" t="s">
        <v>51</v>
      </c>
      <c r="AB111" s="17" t="s">
        <v>69</v>
      </c>
      <c r="AC111" s="32" t="n">
        <f aca="true">K111-TODAY()</f>
        <v>1140</v>
      </c>
      <c r="AD111" s="32" t="str">
        <f aca="false">IF(X111&gt;1,"Ingresado","En Proceso")</f>
        <v>Ingresado</v>
      </c>
      <c r="AE111" s="33" t="str">
        <f aca="false">IF(AND(AC111&lt;=0),"Vencido",IF(AND(AC111&lt;31),"Realizar Cierre o Extensión de contrato",IF(AND(AC111&gt;30),"Vigente")))</f>
        <v>Vigente</v>
      </c>
      <c r="AF111" s="33" t="str">
        <f aca="false">IF(AND(AG111&gt;=1),"Contrato Finalizado","Contrato En Curso")</f>
        <v>Contrato En Curso</v>
      </c>
      <c r="AG111" s="28"/>
      <c r="AH111" s="34" t="s">
        <v>690</v>
      </c>
    </row>
    <row r="112" s="3" customFormat="true" ht="43.5" hidden="true" customHeight="true" outlineLevel="0" collapsed="false">
      <c r="A112" s="15" t="s">
        <v>37</v>
      </c>
      <c r="B112" s="16" t="s">
        <v>38</v>
      </c>
      <c r="C112" s="17" t="s">
        <v>642</v>
      </c>
      <c r="D112" s="16" t="s">
        <v>643</v>
      </c>
      <c r="E112" s="17" t="s">
        <v>64</v>
      </c>
      <c r="F112" s="17" t="s">
        <v>691</v>
      </c>
      <c r="G112" s="18" t="s">
        <v>686</v>
      </c>
      <c r="H112" s="18" t="s">
        <v>692</v>
      </c>
      <c r="I112" s="16" t="n">
        <v>3</v>
      </c>
      <c r="J112" s="18" t="n">
        <v>44558</v>
      </c>
      <c r="K112" s="18" t="n">
        <v>46390</v>
      </c>
      <c r="L112" s="19" t="s">
        <v>44</v>
      </c>
      <c r="M112" s="20"/>
      <c r="N112" s="20" t="s">
        <v>79</v>
      </c>
      <c r="O112" s="20"/>
      <c r="P112" s="21" t="s">
        <v>693</v>
      </c>
      <c r="Q112" s="31" t="s">
        <v>426</v>
      </c>
      <c r="R112" s="22" t="n">
        <v>44552</v>
      </c>
      <c r="S112" s="23" t="n">
        <v>44553</v>
      </c>
      <c r="T112" s="25" t="n">
        <v>3</v>
      </c>
      <c r="U112" s="25" t="n">
        <v>100</v>
      </c>
      <c r="V112" s="26" t="s">
        <v>49</v>
      </c>
      <c r="W112" s="27" t="n">
        <v>44603</v>
      </c>
      <c r="X112" s="28" t="n">
        <v>319974</v>
      </c>
      <c r="Y112" s="29" t="str">
        <f aca="false">IF(V112="si","Aprobada","En Revisión")</f>
        <v>Aprobada</v>
      </c>
      <c r="Z112" s="30"/>
      <c r="AA112" s="31" t="s">
        <v>51</v>
      </c>
      <c r="AB112" s="17" t="s">
        <v>52</v>
      </c>
      <c r="AC112" s="32" t="n">
        <f aca="true">K112-TODAY()</f>
        <v>1140</v>
      </c>
      <c r="AD112" s="32" t="str">
        <f aca="false">IF(X112&gt;1,"Ingresado","En Proceso")</f>
        <v>Ingresado</v>
      </c>
      <c r="AE112" s="33" t="str">
        <f aca="false">IF(AND(AC112&lt;=0),"Vencido",IF(AND(AC112&lt;31),"Realizar Cierre o Extensión de contrato",IF(AND(AC112&gt;30),"Vigente")))</f>
        <v>Vigente</v>
      </c>
      <c r="AF112" s="33" t="str">
        <f aca="false">IF(AND(AG112&gt;=1),"Contrato Finalizado","Contrato En Curso")</f>
        <v>Contrato En Curso</v>
      </c>
      <c r="AG112" s="28"/>
      <c r="AH112" s="34" t="s">
        <v>690</v>
      </c>
    </row>
    <row r="113" s="3" customFormat="true" ht="43.5" hidden="true" customHeight="true" outlineLevel="0" collapsed="false">
      <c r="A113" s="15" t="s">
        <v>37</v>
      </c>
      <c r="B113" s="16" t="s">
        <v>38</v>
      </c>
      <c r="C113" s="17" t="s">
        <v>642</v>
      </c>
      <c r="D113" s="16" t="s">
        <v>643</v>
      </c>
      <c r="E113" s="17" t="s">
        <v>64</v>
      </c>
      <c r="F113" s="17" t="s">
        <v>694</v>
      </c>
      <c r="G113" s="18" t="s">
        <v>686</v>
      </c>
      <c r="H113" s="18" t="s">
        <v>692</v>
      </c>
      <c r="I113" s="16" t="n">
        <v>1</v>
      </c>
      <c r="J113" s="18" t="n">
        <v>44897</v>
      </c>
      <c r="K113" s="18" t="n">
        <v>46390</v>
      </c>
      <c r="L113" s="19" t="s">
        <v>44</v>
      </c>
      <c r="M113" s="20" t="s">
        <v>695</v>
      </c>
      <c r="N113" s="20" t="s">
        <v>79</v>
      </c>
      <c r="O113" s="20" t="n">
        <v>995084301</v>
      </c>
      <c r="P113" s="21"/>
      <c r="Q113" s="31" t="s">
        <v>382</v>
      </c>
      <c r="R113" s="22" t="n">
        <v>44895</v>
      </c>
      <c r="S113" s="23" t="n">
        <v>44897</v>
      </c>
      <c r="T113" s="25" t="n">
        <v>2</v>
      </c>
      <c r="U113" s="25" t="n">
        <v>100</v>
      </c>
      <c r="V113" s="26" t="s">
        <v>49</v>
      </c>
      <c r="W113" s="27" t="n">
        <v>44897</v>
      </c>
      <c r="X113" s="28" t="n">
        <v>356938</v>
      </c>
      <c r="Y113" s="29" t="str">
        <f aca="false">IF(V113="si","Aprobada","En Revisión")</f>
        <v>Aprobada</v>
      </c>
      <c r="Z113" s="30" t="s">
        <v>696</v>
      </c>
      <c r="AA113" s="31" t="s">
        <v>51</v>
      </c>
      <c r="AB113" s="17" t="s">
        <v>73</v>
      </c>
      <c r="AC113" s="32" t="n">
        <f aca="true">K113-TODAY()</f>
        <v>1140</v>
      </c>
      <c r="AD113" s="32" t="str">
        <f aca="false">IF(X113&gt;1,"Ingresado","En Proceso")</f>
        <v>Ingresado</v>
      </c>
      <c r="AE113" s="33" t="str">
        <f aca="false">IF(AND(AC113&lt;=0),"Vencido",IF(AND(AC113&lt;31),"Realizar Cierre o Extensión de contrato",IF(AND(AC113&gt;30),"Vigente")))</f>
        <v>Vigente</v>
      </c>
      <c r="AF113" s="33" t="str">
        <f aca="false">IF(AND(AG113&gt;=1),"Contrato Finalizado","Contrato En Curso")</f>
        <v>Contrato En Curso</v>
      </c>
      <c r="AG113" s="28"/>
      <c r="AH113" s="30" t="s">
        <v>696</v>
      </c>
    </row>
    <row r="114" s="3" customFormat="true" ht="43.5" hidden="true" customHeight="true" outlineLevel="0" collapsed="false">
      <c r="A114" s="15" t="s">
        <v>139</v>
      </c>
      <c r="B114" s="16" t="s">
        <v>38</v>
      </c>
      <c r="C114" s="17" t="s">
        <v>642</v>
      </c>
      <c r="D114" s="16" t="s">
        <v>643</v>
      </c>
      <c r="E114" s="17" t="s">
        <v>697</v>
      </c>
      <c r="F114" s="17"/>
      <c r="G114" s="18" t="s">
        <v>698</v>
      </c>
      <c r="H114" s="18" t="s">
        <v>699</v>
      </c>
      <c r="I114" s="16" t="n">
        <v>12</v>
      </c>
      <c r="J114" s="18" t="n">
        <v>45108</v>
      </c>
      <c r="K114" s="18" t="n">
        <v>45322</v>
      </c>
      <c r="L114" s="19" t="s">
        <v>44</v>
      </c>
      <c r="M114" s="20" t="s">
        <v>637</v>
      </c>
      <c r="N114" s="17" t="s">
        <v>700</v>
      </c>
      <c r="O114" s="170" t="n">
        <v>988759872</v>
      </c>
      <c r="P114" s="21" t="s">
        <v>701</v>
      </c>
      <c r="Q114" s="31" t="s">
        <v>382</v>
      </c>
      <c r="R114" s="22" t="n">
        <v>45130</v>
      </c>
      <c r="S114" s="23" t="n">
        <v>45134</v>
      </c>
      <c r="T114" s="25" t="n">
        <v>6</v>
      </c>
      <c r="U114" s="25" t="n">
        <v>100</v>
      </c>
      <c r="V114" s="26" t="s">
        <v>80</v>
      </c>
      <c r="W114" s="27" t="n">
        <v>45198</v>
      </c>
      <c r="X114" s="28" t="n">
        <v>392484</v>
      </c>
      <c r="Y114" s="29" t="str">
        <f aca="false">IF(V114="si","Aprobada","En Revisión")</f>
        <v>Aprobada</v>
      </c>
      <c r="Z114" s="30" t="s">
        <v>702</v>
      </c>
      <c r="AA114" s="31" t="s">
        <v>51</v>
      </c>
      <c r="AB114" s="17" t="s">
        <v>101</v>
      </c>
      <c r="AC114" s="32" t="n">
        <f aca="true">K114-TODAY()</f>
        <v>72</v>
      </c>
      <c r="AD114" s="32" t="str">
        <f aca="false">IF(X114&gt;1,"Ingresado","En Proceso")</f>
        <v>Ingresado</v>
      </c>
      <c r="AE114" s="33" t="str">
        <f aca="false">IF(AND(AC114&lt;=0),"Vencido",IF(AND(AC114&lt;31),"Realizar Cierre o Extensión de contrato",IF(AND(AC114&gt;30),"Vigente")))</f>
        <v>Vigente</v>
      </c>
      <c r="AF114" s="33" t="str">
        <f aca="false">IF(AND(AG114&gt;=1),"Contrato Finalizado","Contrato En Curso")</f>
        <v>Contrato En Curso</v>
      </c>
      <c r="AG114" s="28"/>
      <c r="AH114" s="30" t="s">
        <v>703</v>
      </c>
    </row>
    <row r="115" s="3" customFormat="true" ht="43.5" hidden="true" customHeight="true" outlineLevel="0" collapsed="false">
      <c r="A115" s="147" t="s">
        <v>37</v>
      </c>
      <c r="B115" s="147" t="s">
        <v>38</v>
      </c>
      <c r="C115" s="17" t="s">
        <v>642</v>
      </c>
      <c r="D115" s="16" t="s">
        <v>643</v>
      </c>
      <c r="E115" s="147" t="s">
        <v>704</v>
      </c>
      <c r="F115" s="147"/>
      <c r="G115" s="147" t="s">
        <v>705</v>
      </c>
      <c r="H115" s="154" t="s">
        <v>706</v>
      </c>
      <c r="I115" s="147" t="n">
        <v>2</v>
      </c>
      <c r="J115" s="148" t="n">
        <v>45110</v>
      </c>
      <c r="K115" s="148" t="n">
        <v>45208</v>
      </c>
      <c r="L115" s="149" t="s">
        <v>44</v>
      </c>
      <c r="M115" s="155" t="s">
        <v>627</v>
      </c>
      <c r="N115" s="149" t="s">
        <v>707</v>
      </c>
      <c r="O115" s="130" t="n">
        <v>966780702</v>
      </c>
      <c r="P115" s="144" t="s">
        <v>708</v>
      </c>
      <c r="Q115" s="31" t="s">
        <v>454</v>
      </c>
      <c r="R115" s="122" t="n">
        <v>45087</v>
      </c>
      <c r="S115" s="122" t="n">
        <v>45097</v>
      </c>
      <c r="T115" s="171" t="n">
        <v>2</v>
      </c>
      <c r="U115" s="123" t="n">
        <v>100</v>
      </c>
      <c r="V115" s="26" t="s">
        <v>80</v>
      </c>
      <c r="W115" s="122" t="n">
        <v>45119</v>
      </c>
      <c r="X115" s="120" t="n">
        <v>382187</v>
      </c>
      <c r="Y115" s="29" t="str">
        <f aca="false">IF(V115="si","Aprobada","En Revisión")</f>
        <v>Aprobada</v>
      </c>
      <c r="Z115" s="124" t="s">
        <v>709</v>
      </c>
      <c r="AA115" s="120" t="s">
        <v>710</v>
      </c>
      <c r="AB115" s="120" t="s">
        <v>101</v>
      </c>
      <c r="AC115" s="127" t="n">
        <f aca="true">K115-TODAY()</f>
        <v>-42</v>
      </c>
      <c r="AD115" s="32" t="str">
        <f aca="false">IF(X115&gt;1,"Ingresado","En Proceso")</f>
        <v>Ingresado</v>
      </c>
      <c r="AE115" s="33" t="str">
        <f aca="false">IF(AND(AC115&lt;=0),"Vencido",IF(AND(AC115&lt;31),"Realizar Cierre o Extensión de contrato",IF(AND(AC115&gt;30),"Vigente")))</f>
        <v>Vencido</v>
      </c>
      <c r="AF115" s="33" t="str">
        <f aca="false">IF(AND(AG115&gt;=1),"Contrato Finalizado","Contrato En Curso")</f>
        <v>Contrato Finalizado</v>
      </c>
      <c r="AG115" s="125" t="n">
        <v>393406</v>
      </c>
      <c r="AH115" s="124" t="s">
        <v>711</v>
      </c>
    </row>
    <row r="116" s="3" customFormat="true" ht="43.5" hidden="true" customHeight="true" outlineLevel="0" collapsed="false">
      <c r="A116" s="15" t="s">
        <v>139</v>
      </c>
      <c r="B116" s="16" t="s">
        <v>38</v>
      </c>
      <c r="C116" s="16" t="s">
        <v>712</v>
      </c>
      <c r="D116" s="16" t="s">
        <v>712</v>
      </c>
      <c r="E116" s="16" t="s">
        <v>713</v>
      </c>
      <c r="F116" s="16"/>
      <c r="G116" s="50" t="s">
        <v>714</v>
      </c>
      <c r="H116" s="16" t="s">
        <v>715</v>
      </c>
      <c r="I116" s="16" t="n">
        <v>3</v>
      </c>
      <c r="J116" s="18" t="n">
        <v>43556</v>
      </c>
      <c r="K116" s="18" t="n">
        <v>45230</v>
      </c>
      <c r="L116" s="19" t="s">
        <v>44</v>
      </c>
      <c r="M116" s="20" t="s">
        <v>716</v>
      </c>
      <c r="N116" s="20" t="s">
        <v>717</v>
      </c>
      <c r="O116" s="20" t="s">
        <v>718</v>
      </c>
      <c r="P116" s="21" t="s">
        <v>719</v>
      </c>
      <c r="Q116" s="20" t="s">
        <v>720</v>
      </c>
      <c r="R116" s="22"/>
      <c r="S116" s="23"/>
      <c r="T116" s="25"/>
      <c r="U116" s="25" t="n">
        <v>100</v>
      </c>
      <c r="V116" s="26" t="s">
        <v>80</v>
      </c>
      <c r="W116" s="27" t="n">
        <v>43559</v>
      </c>
      <c r="X116" s="28" t="s">
        <v>721</v>
      </c>
      <c r="Y116" s="29" t="str">
        <f aca="false">IF(V116="si","Aprobada","En Revisión")</f>
        <v>Aprobada</v>
      </c>
      <c r="Z116" s="172" t="s">
        <v>722</v>
      </c>
      <c r="AA116" s="31" t="s">
        <v>723</v>
      </c>
      <c r="AB116" s="17" t="s">
        <v>724</v>
      </c>
      <c r="AC116" s="32" t="n">
        <f aca="true">K116-TODAY()</f>
        <v>-20</v>
      </c>
      <c r="AD116" s="32" t="str">
        <f aca="false">IF(X116&gt;1,"Ingresado","En Proceso")</f>
        <v>Ingresado</v>
      </c>
      <c r="AE116" s="33" t="str">
        <f aca="false">IF(AND(AC116&lt;=0),"Vencido",IF(AND(AC116&lt;31),"Realizar Cierre o Extensión de contrato",IF(AND(AC116&gt;30),"Vigente")))</f>
        <v>Vencido</v>
      </c>
      <c r="AF116" s="33" t="str">
        <f aca="false">IF(AND(AG116&gt;=1),"Contrato Finalizado","Contrato En Curso")</f>
        <v>Contrato En Curso</v>
      </c>
      <c r="AG116" s="58"/>
      <c r="AH116" s="172" t="s">
        <v>722</v>
      </c>
    </row>
    <row r="117" s="3" customFormat="true" ht="43.5" hidden="true" customHeight="true" outlineLevel="0" collapsed="false">
      <c r="A117" s="15" t="s">
        <v>37</v>
      </c>
      <c r="B117" s="16" t="s">
        <v>38</v>
      </c>
      <c r="C117" s="16" t="s">
        <v>712</v>
      </c>
      <c r="D117" s="16" t="s">
        <v>712</v>
      </c>
      <c r="E117" s="16" t="s">
        <v>725</v>
      </c>
      <c r="F117" s="16"/>
      <c r="G117" s="50" t="s">
        <v>726</v>
      </c>
      <c r="H117" s="16" t="s">
        <v>727</v>
      </c>
      <c r="I117" s="16" t="n">
        <v>11</v>
      </c>
      <c r="J117" s="18" t="n">
        <v>44409</v>
      </c>
      <c r="K117" s="18" t="n">
        <v>45505</v>
      </c>
      <c r="L117" s="19" t="s">
        <v>44</v>
      </c>
      <c r="M117" s="20"/>
      <c r="N117" s="20" t="s">
        <v>728</v>
      </c>
      <c r="O117" s="20" t="n">
        <v>978081062</v>
      </c>
      <c r="P117" s="21" t="s">
        <v>729</v>
      </c>
      <c r="Q117" s="31" t="s">
        <v>426</v>
      </c>
      <c r="R117" s="22"/>
      <c r="S117" s="23" t="n">
        <v>44421</v>
      </c>
      <c r="T117" s="25" t="n">
        <v>5</v>
      </c>
      <c r="U117" s="25" t="n">
        <v>100</v>
      </c>
      <c r="V117" s="26" t="s">
        <v>80</v>
      </c>
      <c r="W117" s="27" t="n">
        <v>44460</v>
      </c>
      <c r="X117" s="28" t="n">
        <v>301764</v>
      </c>
      <c r="Y117" s="29" t="str">
        <f aca="false">IF(V117="si","Aprobada","En Revisión")</f>
        <v>Aprobada</v>
      </c>
      <c r="Z117" s="30" t="s">
        <v>730</v>
      </c>
      <c r="AA117" s="31"/>
      <c r="AB117" s="17" t="s">
        <v>101</v>
      </c>
      <c r="AC117" s="32" t="n">
        <f aca="true">K117-TODAY()</f>
        <v>255</v>
      </c>
      <c r="AD117" s="32" t="str">
        <f aca="false">IF(X117&gt;1,"Ingresado","En Proceso")</f>
        <v>Ingresado</v>
      </c>
      <c r="AE117" s="33" t="str">
        <f aca="false">IF(AND(AC117&lt;=0),"Vencido",IF(AND(AC117&lt;31),"Realizar Cierre o Extensión de contrato",IF(AND(AC117&gt;30),"Vigente")))</f>
        <v>Vigente</v>
      </c>
      <c r="AF117" s="33" t="str">
        <f aca="false">IF(AND(AG117&gt;=1),"Contrato Finalizado","Contrato En Curso")</f>
        <v>Contrato En Curso</v>
      </c>
      <c r="AG117" s="58"/>
      <c r="AH117" s="172" t="s">
        <v>731</v>
      </c>
    </row>
    <row r="118" s="3" customFormat="true" ht="43.5" hidden="true" customHeight="true" outlineLevel="0" collapsed="false">
      <c r="A118" s="15" t="s">
        <v>37</v>
      </c>
      <c r="B118" s="16" t="s">
        <v>38</v>
      </c>
      <c r="C118" s="16" t="s">
        <v>732</v>
      </c>
      <c r="D118" s="16" t="s">
        <v>733</v>
      </c>
      <c r="E118" s="16" t="s">
        <v>734</v>
      </c>
      <c r="F118" s="16"/>
      <c r="G118" s="16" t="s">
        <v>735</v>
      </c>
      <c r="H118" s="16" t="s">
        <v>736</v>
      </c>
      <c r="I118" s="16" t="n">
        <v>9</v>
      </c>
      <c r="J118" s="18" t="n">
        <v>43497</v>
      </c>
      <c r="K118" s="107" t="n">
        <v>45322</v>
      </c>
      <c r="L118" s="19" t="s">
        <v>44</v>
      </c>
      <c r="M118" s="55" t="s">
        <v>737</v>
      </c>
      <c r="N118" s="173" t="s">
        <v>738</v>
      </c>
      <c r="O118" s="55" t="s">
        <v>739</v>
      </c>
      <c r="P118" s="56" t="s">
        <v>740</v>
      </c>
      <c r="Q118" s="31" t="s">
        <v>426</v>
      </c>
      <c r="R118" s="174"/>
      <c r="S118" s="38"/>
      <c r="T118" s="24"/>
      <c r="U118" s="25" t="n">
        <v>100</v>
      </c>
      <c r="V118" s="26" t="s">
        <v>80</v>
      </c>
      <c r="W118" s="57" t="n">
        <v>43523</v>
      </c>
      <c r="X118" s="58" t="s">
        <v>741</v>
      </c>
      <c r="Y118" s="29" t="str">
        <f aca="false">IF(V118="si","Aprobada","En Revisión")</f>
        <v>Aprobada</v>
      </c>
      <c r="Z118" s="19" t="s">
        <v>742</v>
      </c>
      <c r="AA118" s="60" t="s">
        <v>743</v>
      </c>
      <c r="AB118" s="54" t="s">
        <v>724</v>
      </c>
      <c r="AC118" s="32" t="n">
        <f aca="true">K118-TODAY()</f>
        <v>72</v>
      </c>
      <c r="AD118" s="32" t="str">
        <f aca="false">IF(X118&gt;1,"Ingresado","En Proceso")</f>
        <v>Ingresado</v>
      </c>
      <c r="AE118" s="33" t="str">
        <f aca="false">IF(AND(AC118&lt;=0),"Vencido",IF(AND(AC118&lt;31),"Realizar Cierre o Extensión de contrato",IF(AND(AC118&gt;30),"Vigente")))</f>
        <v>Vigente</v>
      </c>
      <c r="AF118" s="33" t="str">
        <f aca="false">IF(AND(AG118&gt;=1),"Contrato Finalizado","Contrato En Curso")</f>
        <v>Contrato En Curso</v>
      </c>
      <c r="AG118" s="28"/>
      <c r="AH118" s="34" t="s">
        <v>744</v>
      </c>
    </row>
    <row r="119" s="3" customFormat="true" ht="43.5" hidden="true" customHeight="true" outlineLevel="0" collapsed="false">
      <c r="A119" s="15" t="s">
        <v>139</v>
      </c>
      <c r="B119" s="16" t="s">
        <v>38</v>
      </c>
      <c r="C119" s="16" t="s">
        <v>732</v>
      </c>
      <c r="D119" s="16"/>
      <c r="E119" s="16" t="s">
        <v>745</v>
      </c>
      <c r="F119" s="16"/>
      <c r="G119" s="16" t="s">
        <v>746</v>
      </c>
      <c r="H119" s="16" t="s">
        <v>747</v>
      </c>
      <c r="I119" s="16" t="n">
        <v>10</v>
      </c>
      <c r="J119" s="18" t="n">
        <v>44927</v>
      </c>
      <c r="K119" s="107" t="n">
        <v>47087</v>
      </c>
      <c r="L119" s="19" t="s">
        <v>44</v>
      </c>
      <c r="M119" s="20" t="s">
        <v>748</v>
      </c>
      <c r="N119" s="20" t="s">
        <v>749</v>
      </c>
      <c r="O119" s="20" t="n">
        <v>992572580</v>
      </c>
      <c r="P119" s="21" t="s">
        <v>750</v>
      </c>
      <c r="Q119" s="20" t="s">
        <v>181</v>
      </c>
      <c r="R119" s="22"/>
      <c r="S119" s="23"/>
      <c r="T119" s="25"/>
      <c r="U119" s="25" t="n">
        <v>100</v>
      </c>
      <c r="V119" s="26" t="s">
        <v>80</v>
      </c>
      <c r="W119" s="27" t="n">
        <v>44930</v>
      </c>
      <c r="X119" s="28" t="n">
        <v>360250</v>
      </c>
      <c r="Y119" s="29" t="str">
        <f aca="false">IF(V119="si","Aprobada","En Revisión")</f>
        <v>Aprobada</v>
      </c>
      <c r="Z119" s="30" t="s">
        <v>751</v>
      </c>
      <c r="AA119" s="31" t="s">
        <v>752</v>
      </c>
      <c r="AB119" s="17" t="s">
        <v>69</v>
      </c>
      <c r="AC119" s="32" t="n">
        <f aca="true">K119-TODAY()</f>
        <v>1837</v>
      </c>
      <c r="AD119" s="32" t="str">
        <f aca="false">IF(X119&gt;1,"Ingresado","En Proceso")</f>
        <v>Ingresado</v>
      </c>
      <c r="AE119" s="33" t="str">
        <f aca="false">IF(AND(AC119&lt;=0),"Vencido",IF(AND(AC119&lt;31),"Realizar Cierre o Extensión de contrato",IF(AND(AC119&gt;30),"Vigente")))</f>
        <v>Vigente</v>
      </c>
      <c r="AF119" s="33" t="str">
        <f aca="false">IF(AND(AG119&gt;=1),"Contrato Finalizado","Contrato En Curso")</f>
        <v>Contrato En Curso</v>
      </c>
      <c r="AG119" s="28"/>
      <c r="AH119" s="30" t="s">
        <v>751</v>
      </c>
    </row>
    <row r="120" s="3" customFormat="true" ht="43.5" hidden="true" customHeight="true" outlineLevel="0" collapsed="false">
      <c r="A120" s="15" t="s">
        <v>139</v>
      </c>
      <c r="B120" s="16" t="s">
        <v>38</v>
      </c>
      <c r="C120" s="16" t="s">
        <v>732</v>
      </c>
      <c r="D120" s="16"/>
      <c r="E120" s="16" t="s">
        <v>745</v>
      </c>
      <c r="F120" s="16" t="s">
        <v>753</v>
      </c>
      <c r="G120" s="16" t="s">
        <v>746</v>
      </c>
      <c r="H120" s="16" t="s">
        <v>747</v>
      </c>
      <c r="I120" s="16" t="n">
        <v>10</v>
      </c>
      <c r="J120" s="18" t="n">
        <v>44927</v>
      </c>
      <c r="K120" s="107" t="n">
        <v>47087</v>
      </c>
      <c r="L120" s="19" t="s">
        <v>44</v>
      </c>
      <c r="M120" s="20" t="s">
        <v>754</v>
      </c>
      <c r="N120" s="20" t="s">
        <v>755</v>
      </c>
      <c r="O120" s="20" t="s">
        <v>756</v>
      </c>
      <c r="P120" s="21" t="s">
        <v>757</v>
      </c>
      <c r="Q120" s="20" t="s">
        <v>181</v>
      </c>
      <c r="R120" s="22"/>
      <c r="S120" s="23"/>
      <c r="T120" s="25"/>
      <c r="U120" s="25" t="n">
        <v>100</v>
      </c>
      <c r="V120" s="26" t="s">
        <v>80</v>
      </c>
      <c r="W120" s="27" t="n">
        <v>44930</v>
      </c>
      <c r="X120" s="28" t="n">
        <v>360258</v>
      </c>
      <c r="Y120" s="29" t="str">
        <f aca="false">IF(V120="si","Aprobada","En Revisión")</f>
        <v>Aprobada</v>
      </c>
      <c r="Z120" s="30" t="s">
        <v>758</v>
      </c>
      <c r="AA120" s="31" t="s">
        <v>752</v>
      </c>
      <c r="AB120" s="17" t="s">
        <v>69</v>
      </c>
      <c r="AC120" s="32" t="n">
        <f aca="true">K120-TODAY()</f>
        <v>1837</v>
      </c>
      <c r="AD120" s="32" t="str">
        <f aca="false">IF(X120&gt;1,"Ingresado","En Proceso")</f>
        <v>Ingresado</v>
      </c>
      <c r="AE120" s="33" t="str">
        <f aca="false">IF(AND(AC120&lt;=0),"Vencido",IF(AND(AC120&lt;31),"Realizar Cierre o Extensión de contrato",IF(AND(AC120&gt;30),"Vigente")))</f>
        <v>Vigente</v>
      </c>
      <c r="AF120" s="33" t="str">
        <f aca="false">IF(AND(AG120&gt;=1),"Contrato Finalizado","Contrato En Curso")</f>
        <v>Contrato En Curso</v>
      </c>
      <c r="AG120" s="28"/>
      <c r="AH120" s="30" t="s">
        <v>758</v>
      </c>
    </row>
    <row r="121" s="3" customFormat="true" ht="43.5" hidden="true" customHeight="true" outlineLevel="0" collapsed="false">
      <c r="A121" s="74" t="s">
        <v>37</v>
      </c>
      <c r="B121" s="75" t="s">
        <v>38</v>
      </c>
      <c r="C121" s="75" t="s">
        <v>732</v>
      </c>
      <c r="D121" s="75"/>
      <c r="E121" s="75" t="s">
        <v>745</v>
      </c>
      <c r="F121" s="75"/>
      <c r="G121" s="75" t="s">
        <v>759</v>
      </c>
      <c r="H121" s="75" t="s">
        <v>760</v>
      </c>
      <c r="I121" s="75" t="n">
        <v>1</v>
      </c>
      <c r="J121" s="77" t="n">
        <v>44464</v>
      </c>
      <c r="K121" s="95" t="n">
        <v>45169</v>
      </c>
      <c r="L121" s="78" t="s">
        <v>44</v>
      </c>
      <c r="M121" s="113" t="s">
        <v>748</v>
      </c>
      <c r="N121" s="113" t="s">
        <v>755</v>
      </c>
      <c r="O121" s="113" t="s">
        <v>761</v>
      </c>
      <c r="P121" s="80" t="s">
        <v>757</v>
      </c>
      <c r="Q121" s="79" t="s">
        <v>181</v>
      </c>
      <c r="R121" s="99" t="n">
        <v>44210</v>
      </c>
      <c r="S121" s="97" t="n">
        <v>44212</v>
      </c>
      <c r="T121" s="83" t="n">
        <v>2</v>
      </c>
      <c r="U121" s="83" t="n">
        <v>100</v>
      </c>
      <c r="V121" s="84" t="s">
        <v>80</v>
      </c>
      <c r="W121" s="99" t="n">
        <v>44236</v>
      </c>
      <c r="X121" s="76" t="s">
        <v>762</v>
      </c>
      <c r="Y121" s="29" t="str">
        <f aca="false">IF(V121="si","Aprobada","En Revisión")</f>
        <v>Aprobada</v>
      </c>
      <c r="Z121" s="175" t="s">
        <v>763</v>
      </c>
      <c r="AA121" s="101" t="s">
        <v>752</v>
      </c>
      <c r="AB121" s="75" t="s">
        <v>69</v>
      </c>
      <c r="AC121" s="88" t="n">
        <f aca="true">K121-TODAY()</f>
        <v>-81</v>
      </c>
      <c r="AD121" s="32" t="str">
        <f aca="false">IF(X121&gt;1,"Ingresado","En Proceso")</f>
        <v>Ingresado</v>
      </c>
      <c r="AE121" s="33" t="str">
        <f aca="false">IF(AND(AC121&lt;=0),"Vencido",IF(AND(AC121&lt;31),"Realizar Cierre o Extensión de contrato",IF(AND(AC121&gt;30),"Vigente")))</f>
        <v>Vencido</v>
      </c>
      <c r="AF121" s="33" t="str">
        <f aca="false">IF(AND(AG121&gt;=1),"Contrato Finalizado","Contrato En Curso")</f>
        <v>Contrato Finalizado</v>
      </c>
      <c r="AG121" s="89" t="n">
        <v>389102</v>
      </c>
      <c r="AH121" s="168" t="s">
        <v>764</v>
      </c>
    </row>
    <row r="122" s="3" customFormat="true" ht="43.5" hidden="true" customHeight="true" outlineLevel="0" collapsed="false">
      <c r="A122" s="74" t="s">
        <v>37</v>
      </c>
      <c r="B122" s="75" t="s">
        <v>38</v>
      </c>
      <c r="C122" s="75" t="s">
        <v>732</v>
      </c>
      <c r="D122" s="75"/>
      <c r="E122" s="75" t="s">
        <v>745</v>
      </c>
      <c r="F122" s="75" t="s">
        <v>765</v>
      </c>
      <c r="G122" s="75" t="s">
        <v>759</v>
      </c>
      <c r="H122" s="75" t="s">
        <v>766</v>
      </c>
      <c r="I122" s="75" t="n">
        <v>9</v>
      </c>
      <c r="J122" s="77" t="n">
        <v>44830</v>
      </c>
      <c r="K122" s="110" t="n">
        <v>44985</v>
      </c>
      <c r="L122" s="78" t="s">
        <v>44</v>
      </c>
      <c r="M122" s="113" t="s">
        <v>748</v>
      </c>
      <c r="N122" s="113" t="s">
        <v>767</v>
      </c>
      <c r="O122" s="113" t="n">
        <v>963698396</v>
      </c>
      <c r="P122" s="80" t="s">
        <v>768</v>
      </c>
      <c r="Q122" s="79" t="s">
        <v>181</v>
      </c>
      <c r="R122" s="99" t="n">
        <v>44826</v>
      </c>
      <c r="S122" s="97" t="n">
        <v>44826</v>
      </c>
      <c r="T122" s="83" t="n">
        <v>2</v>
      </c>
      <c r="U122" s="83" t="n">
        <v>100</v>
      </c>
      <c r="V122" s="84" t="s">
        <v>49</v>
      </c>
      <c r="W122" s="99" t="n">
        <v>44831</v>
      </c>
      <c r="X122" s="76" t="n">
        <v>363343</v>
      </c>
      <c r="Y122" s="29" t="str">
        <f aca="false">IF(V122="si","Aprobada","En Revisión")</f>
        <v>Aprobada</v>
      </c>
      <c r="Z122" s="175" t="s">
        <v>769</v>
      </c>
      <c r="AA122" s="101" t="s">
        <v>752</v>
      </c>
      <c r="AB122" s="75" t="s">
        <v>724</v>
      </c>
      <c r="AC122" s="88" t="n">
        <f aca="true">K122-TODAY()</f>
        <v>-265</v>
      </c>
      <c r="AD122" s="32" t="str">
        <f aca="false">IF(X122&gt;1,"Ingresado","En Proceso")</f>
        <v>Ingresado</v>
      </c>
      <c r="AE122" s="33" t="str">
        <f aca="false">IF(AND(AC122&lt;=0),"Vencido",IF(AND(AC122&lt;31),"Realizar Cierre o Extensión de contrato",IF(AND(AC122&gt;30),"Vigente")))</f>
        <v>Vencido</v>
      </c>
      <c r="AF122" s="33" t="str">
        <f aca="false">IF(AND(AG122&gt;=1),"Contrato Finalizado","Contrato En Curso")</f>
        <v>Contrato Finalizado</v>
      </c>
      <c r="AG122" s="89" t="n">
        <v>369164</v>
      </c>
      <c r="AH122" s="168" t="s">
        <v>770</v>
      </c>
    </row>
    <row r="123" s="3" customFormat="true" ht="43.5" hidden="true" customHeight="true" outlineLevel="0" collapsed="false">
      <c r="A123" s="15" t="s">
        <v>37</v>
      </c>
      <c r="B123" s="16" t="s">
        <v>38</v>
      </c>
      <c r="C123" s="16" t="s">
        <v>732</v>
      </c>
      <c r="D123" s="16"/>
      <c r="E123" s="16" t="s">
        <v>765</v>
      </c>
      <c r="F123" s="16" t="s">
        <v>221</v>
      </c>
      <c r="G123" s="16" t="s">
        <v>759</v>
      </c>
      <c r="H123" s="16" t="s">
        <v>771</v>
      </c>
      <c r="I123" s="16" t="n">
        <v>2</v>
      </c>
      <c r="J123" s="18" t="n">
        <v>44834</v>
      </c>
      <c r="K123" s="107" t="n">
        <v>44926</v>
      </c>
      <c r="L123" s="19" t="s">
        <v>44</v>
      </c>
      <c r="M123" s="118" t="s">
        <v>767</v>
      </c>
      <c r="N123" s="118" t="s">
        <v>772</v>
      </c>
      <c r="O123" s="118" t="n">
        <v>963698396</v>
      </c>
      <c r="P123" s="21" t="s">
        <v>768</v>
      </c>
      <c r="Q123" s="31" t="s">
        <v>653</v>
      </c>
      <c r="R123" s="27" t="n">
        <v>44832</v>
      </c>
      <c r="S123" s="23" t="n">
        <v>44833</v>
      </c>
      <c r="T123" s="25" t="n">
        <v>2</v>
      </c>
      <c r="U123" s="25" t="n">
        <v>100</v>
      </c>
      <c r="V123" s="26" t="s">
        <v>80</v>
      </c>
      <c r="W123" s="27" t="n">
        <v>44837</v>
      </c>
      <c r="X123" s="28" t="n">
        <v>350599</v>
      </c>
      <c r="Y123" s="29" t="str">
        <f aca="false">IF(V123="si","Aprobada","En Revisión")</f>
        <v>Aprobada</v>
      </c>
      <c r="Z123" s="176" t="s">
        <v>773</v>
      </c>
      <c r="AA123" s="40" t="s">
        <v>774</v>
      </c>
      <c r="AB123" s="17" t="s">
        <v>724</v>
      </c>
      <c r="AC123" s="32" t="n">
        <f aca="true">K123-TODAY()</f>
        <v>-324</v>
      </c>
      <c r="AD123" s="32" t="str">
        <f aca="false">IF(X123&gt;1,"Ingresado","En Proceso")</f>
        <v>Ingresado</v>
      </c>
      <c r="AE123" s="33" t="str">
        <f aca="false">IF(AND(AC123&lt;=0),"Vencido",IF(AND(AC123&lt;31),"Realizar Cierre o Extensión de contrato",IF(AND(AC123&gt;30),"Vigente")))</f>
        <v>Vencido</v>
      </c>
      <c r="AF123" s="33" t="str">
        <f aca="false">IF(AND(AG123&gt;=1),"Contrato Finalizado","Contrato En Curso")</f>
        <v>Contrato En Curso</v>
      </c>
      <c r="AG123" s="28"/>
      <c r="AH123" s="48" t="s">
        <v>775</v>
      </c>
    </row>
    <row r="124" s="3" customFormat="true" ht="43.5" hidden="true" customHeight="true" outlineLevel="0" collapsed="false">
      <c r="A124" s="15" t="s">
        <v>37</v>
      </c>
      <c r="B124" s="16" t="s">
        <v>38</v>
      </c>
      <c r="C124" s="16" t="s">
        <v>732</v>
      </c>
      <c r="D124" s="16"/>
      <c r="E124" s="16" t="s">
        <v>776</v>
      </c>
      <c r="F124" s="16"/>
      <c r="G124" s="16" t="s">
        <v>777</v>
      </c>
      <c r="H124" s="16" t="s">
        <v>778</v>
      </c>
      <c r="I124" s="16" t="n">
        <v>11</v>
      </c>
      <c r="J124" s="18" t="n">
        <v>43040</v>
      </c>
      <c r="K124" s="107" t="n">
        <v>45229</v>
      </c>
      <c r="L124" s="19" t="s">
        <v>44</v>
      </c>
      <c r="M124" s="118" t="s">
        <v>779</v>
      </c>
      <c r="N124" s="118" t="s">
        <v>780</v>
      </c>
      <c r="O124" s="118" t="s">
        <v>781</v>
      </c>
      <c r="P124" s="21" t="s">
        <v>782</v>
      </c>
      <c r="Q124" s="31" t="s">
        <v>483</v>
      </c>
      <c r="R124" s="27" t="n">
        <v>43876</v>
      </c>
      <c r="S124" s="23" t="n">
        <v>43876</v>
      </c>
      <c r="T124" s="25"/>
      <c r="U124" s="25" t="n">
        <v>100</v>
      </c>
      <c r="V124" s="26" t="s">
        <v>80</v>
      </c>
      <c r="W124" s="27" t="n">
        <v>43306</v>
      </c>
      <c r="X124" s="28" t="s">
        <v>783</v>
      </c>
      <c r="Y124" s="29" t="str">
        <f aca="false">IF(V124="si","Aprobada","En Revisión")</f>
        <v>Aprobada</v>
      </c>
      <c r="Z124" s="176" t="s">
        <v>784</v>
      </c>
      <c r="AA124" s="40" t="s">
        <v>152</v>
      </c>
      <c r="AB124" s="17" t="s">
        <v>101</v>
      </c>
      <c r="AC124" s="32" t="n">
        <f aca="true">K124-TODAY()</f>
        <v>-21</v>
      </c>
      <c r="AD124" s="32" t="str">
        <f aca="false">IF(X124&gt;1,"Ingresado","En Proceso")</f>
        <v>Ingresado</v>
      </c>
      <c r="AE124" s="33" t="str">
        <f aca="false">IF(AND(AC124&lt;=0),"Vencido",IF(AND(AC124&lt;31),"Realizar Cierre o Extensión de contrato",IF(AND(AC124&gt;30),"Vigente")))</f>
        <v>Vencido</v>
      </c>
      <c r="AF124" s="33" t="str">
        <f aca="false">IF(AND(AG124&gt;=1),"Contrato Finalizado","Contrato En Curso")</f>
        <v>Contrato En Curso</v>
      </c>
      <c r="AG124" s="28"/>
      <c r="AH124" s="34" t="s">
        <v>785</v>
      </c>
    </row>
    <row r="125" s="3" customFormat="true" ht="43.5" hidden="true" customHeight="true" outlineLevel="0" collapsed="false">
      <c r="A125" s="15" t="s">
        <v>139</v>
      </c>
      <c r="B125" s="16" t="s">
        <v>38</v>
      </c>
      <c r="C125" s="16" t="s">
        <v>732</v>
      </c>
      <c r="D125" s="16"/>
      <c r="E125" s="16" t="s">
        <v>786</v>
      </c>
      <c r="F125" s="16" t="s">
        <v>787</v>
      </c>
      <c r="G125" s="16" t="s">
        <v>777</v>
      </c>
      <c r="H125" s="16" t="s">
        <v>788</v>
      </c>
      <c r="I125" s="16" t="n">
        <v>2</v>
      </c>
      <c r="J125" s="18" t="n">
        <v>43831</v>
      </c>
      <c r="K125" s="107" t="n">
        <v>45291</v>
      </c>
      <c r="L125" s="19" t="s">
        <v>44</v>
      </c>
      <c r="M125" s="20" t="s">
        <v>789</v>
      </c>
      <c r="N125" s="20" t="s">
        <v>790</v>
      </c>
      <c r="O125" s="20"/>
      <c r="P125" s="21" t="s">
        <v>791</v>
      </c>
      <c r="Q125" s="31" t="s">
        <v>483</v>
      </c>
      <c r="R125" s="27"/>
      <c r="S125" s="23"/>
      <c r="T125" s="25"/>
      <c r="U125" s="25" t="n">
        <v>100</v>
      </c>
      <c r="V125" s="26" t="s">
        <v>80</v>
      </c>
      <c r="W125" s="27" t="n">
        <v>43827</v>
      </c>
      <c r="X125" s="28" t="s">
        <v>792</v>
      </c>
      <c r="Y125" s="29" t="str">
        <f aca="false">IF(V125="si","Aprobada","En Revisión")</f>
        <v>Aprobada</v>
      </c>
      <c r="Z125" s="30" t="s">
        <v>793</v>
      </c>
      <c r="AA125" s="31" t="s">
        <v>794</v>
      </c>
      <c r="AB125" s="17" t="s">
        <v>724</v>
      </c>
      <c r="AC125" s="32" t="n">
        <f aca="true">K125-TODAY()</f>
        <v>41</v>
      </c>
      <c r="AD125" s="32" t="str">
        <f aca="false">IF(X125&gt;1,"Ingresado","En Proceso")</f>
        <v>Ingresado</v>
      </c>
      <c r="AE125" s="33" t="str">
        <f aca="false">IF(AND(AC125&lt;=0),"Vencido",IF(AND(AC125&lt;31),"Realizar Cierre o Extensión de contrato",IF(AND(AC125&gt;30),"Vigente")))</f>
        <v>Vigente</v>
      </c>
      <c r="AF125" s="33" t="str">
        <f aca="false">IF(AND(AG125&gt;=1),"Contrato Finalizado","Contrato En Curso")</f>
        <v>Contrato En Curso</v>
      </c>
      <c r="AG125" s="28"/>
      <c r="AH125" s="34" t="s">
        <v>795</v>
      </c>
    </row>
    <row r="126" s="3" customFormat="true" ht="43.5" hidden="true" customHeight="true" outlineLevel="0" collapsed="false">
      <c r="A126" s="15" t="s">
        <v>139</v>
      </c>
      <c r="B126" s="16" t="s">
        <v>38</v>
      </c>
      <c r="C126" s="16" t="s">
        <v>732</v>
      </c>
      <c r="D126" s="16"/>
      <c r="E126" s="16" t="s">
        <v>776</v>
      </c>
      <c r="F126" s="16" t="s">
        <v>796</v>
      </c>
      <c r="G126" s="16" t="s">
        <v>777</v>
      </c>
      <c r="H126" s="106" t="s">
        <v>797</v>
      </c>
      <c r="I126" s="16" t="n">
        <v>1</v>
      </c>
      <c r="J126" s="18" t="n">
        <v>43862</v>
      </c>
      <c r="K126" s="107" t="n">
        <v>45229</v>
      </c>
      <c r="L126" s="19" t="s">
        <v>44</v>
      </c>
      <c r="M126" s="20" t="s">
        <v>798</v>
      </c>
      <c r="N126" s="20" t="s">
        <v>799</v>
      </c>
      <c r="O126" s="20" t="s">
        <v>800</v>
      </c>
      <c r="P126" s="21" t="s">
        <v>801</v>
      </c>
      <c r="Q126" s="31" t="s">
        <v>483</v>
      </c>
      <c r="R126" s="22"/>
      <c r="S126" s="23"/>
      <c r="T126" s="25"/>
      <c r="U126" s="25" t="n">
        <v>100</v>
      </c>
      <c r="V126" s="26" t="s">
        <v>80</v>
      </c>
      <c r="W126" s="27" t="n">
        <v>44227</v>
      </c>
      <c r="X126" s="28" t="n">
        <v>271960</v>
      </c>
      <c r="Y126" s="29" t="str">
        <f aca="false">IF(V126="si","Aprobada","En Revisión")</f>
        <v>Aprobada</v>
      </c>
      <c r="Z126" s="30"/>
      <c r="AA126" s="31" t="s">
        <v>794</v>
      </c>
      <c r="AB126" s="17" t="s">
        <v>73</v>
      </c>
      <c r="AC126" s="32" t="n">
        <f aca="true">K126-TODAY()</f>
        <v>-21</v>
      </c>
      <c r="AD126" s="32" t="str">
        <f aca="false">IF(X126&gt;1,"Ingresado","En Proceso")</f>
        <v>Ingresado</v>
      </c>
      <c r="AE126" s="33" t="str">
        <f aca="false">IF(AND(AC126&lt;=0),"Vencido",IF(AND(AC126&lt;31),"Realizar Cierre o Extensión de contrato",IF(AND(AC126&gt;30),"Vigente")))</f>
        <v>Vencido</v>
      </c>
      <c r="AF126" s="33" t="str">
        <f aca="false">IF(AND(AG126&gt;=1),"Contrato Finalizado","Contrato En Curso")</f>
        <v>Contrato En Curso</v>
      </c>
      <c r="AG126" s="28"/>
      <c r="AH126" s="34"/>
    </row>
    <row r="127" s="3" customFormat="true" ht="43.5" hidden="true" customHeight="true" outlineLevel="0" collapsed="false">
      <c r="A127" s="15" t="s">
        <v>139</v>
      </c>
      <c r="B127" s="16" t="s">
        <v>38</v>
      </c>
      <c r="C127" s="16" t="s">
        <v>732</v>
      </c>
      <c r="D127" s="16"/>
      <c r="E127" s="16" t="s">
        <v>776</v>
      </c>
      <c r="F127" s="16" t="s">
        <v>802</v>
      </c>
      <c r="G127" s="16" t="s">
        <v>803</v>
      </c>
      <c r="H127" s="106" t="s">
        <v>804</v>
      </c>
      <c r="I127" s="16" t="n">
        <v>2</v>
      </c>
      <c r="J127" s="18" t="n">
        <v>44502</v>
      </c>
      <c r="K127" s="107" t="n">
        <v>45230</v>
      </c>
      <c r="L127" s="19" t="s">
        <v>44</v>
      </c>
      <c r="M127" s="20" t="s">
        <v>798</v>
      </c>
      <c r="N127" s="20" t="s">
        <v>805</v>
      </c>
      <c r="O127" s="20" t="s">
        <v>806</v>
      </c>
      <c r="P127" s="21" t="s">
        <v>807</v>
      </c>
      <c r="Q127" s="31" t="s">
        <v>483</v>
      </c>
      <c r="R127" s="22" t="n">
        <v>44452</v>
      </c>
      <c r="S127" s="23" t="n">
        <v>44452</v>
      </c>
      <c r="T127" s="25" t="n">
        <v>5</v>
      </c>
      <c r="U127" s="25" t="n">
        <v>100</v>
      </c>
      <c r="V127" s="26" t="s">
        <v>80</v>
      </c>
      <c r="W127" s="27" t="s">
        <v>808</v>
      </c>
      <c r="X127" s="28" t="n">
        <v>311073</v>
      </c>
      <c r="Y127" s="29" t="str">
        <f aca="false">IF(V127="si","Aprobada","En Revisión")</f>
        <v>Aprobada</v>
      </c>
      <c r="Z127" s="30" t="s">
        <v>809</v>
      </c>
      <c r="AA127" s="31" t="s">
        <v>152</v>
      </c>
      <c r="AB127" s="17" t="s">
        <v>101</v>
      </c>
      <c r="AC127" s="32" t="n">
        <f aca="true">K127-TODAY()</f>
        <v>-20</v>
      </c>
      <c r="AD127" s="32" t="str">
        <f aca="false">IF(X127&gt;1,"Ingresado","En Proceso")</f>
        <v>Ingresado</v>
      </c>
      <c r="AE127" s="33" t="str">
        <f aca="false">IF(AND(AC127&lt;=0),"Vencido",IF(AND(AC127&lt;31),"Realizar Cierre o Extensión de contrato",IF(AND(AC127&gt;30),"Vigente")))</f>
        <v>Vencido</v>
      </c>
      <c r="AF127" s="33" t="str">
        <f aca="false">IF(AND(AG127&gt;=1),"Contrato Finalizado","Contrato En Curso")</f>
        <v>Contrato En Curso</v>
      </c>
      <c r="AG127" s="28"/>
      <c r="AH127" s="34" t="s">
        <v>810</v>
      </c>
    </row>
    <row r="128" s="3" customFormat="true" ht="43.5" hidden="true" customHeight="true" outlineLevel="0" collapsed="false">
      <c r="A128" s="15" t="s">
        <v>139</v>
      </c>
      <c r="B128" s="16" t="s">
        <v>38</v>
      </c>
      <c r="C128" s="16" t="s">
        <v>732</v>
      </c>
      <c r="D128" s="16"/>
      <c r="E128" s="16" t="s">
        <v>776</v>
      </c>
      <c r="F128" s="16" t="s">
        <v>694</v>
      </c>
      <c r="G128" s="16" t="s">
        <v>777</v>
      </c>
      <c r="H128" s="106" t="s">
        <v>811</v>
      </c>
      <c r="I128" s="16" t="n">
        <v>1</v>
      </c>
      <c r="J128" s="18" t="n">
        <v>44984</v>
      </c>
      <c r="K128" s="107" t="n">
        <v>45230</v>
      </c>
      <c r="L128" s="19" t="s">
        <v>44</v>
      </c>
      <c r="M128" s="20" t="s">
        <v>798</v>
      </c>
      <c r="N128" s="20" t="s">
        <v>312</v>
      </c>
      <c r="O128" s="20" t="n">
        <v>56995084301</v>
      </c>
      <c r="P128" s="21" t="s">
        <v>314</v>
      </c>
      <c r="Q128" s="31" t="s">
        <v>483</v>
      </c>
      <c r="R128" s="22" t="n">
        <v>44982</v>
      </c>
      <c r="S128" s="23" t="n">
        <v>44983</v>
      </c>
      <c r="T128" s="25" t="n">
        <v>1</v>
      </c>
      <c r="U128" s="25" t="n">
        <v>100</v>
      </c>
      <c r="V128" s="26" t="s">
        <v>80</v>
      </c>
      <c r="W128" s="27" t="n">
        <v>44989</v>
      </c>
      <c r="X128" s="28" t="n">
        <v>368725</v>
      </c>
      <c r="Y128" s="29" t="str">
        <f aca="false">IF(V128="si","Aprobada","En Revisión")</f>
        <v>Aprobada</v>
      </c>
      <c r="Z128" s="30" t="s">
        <v>812</v>
      </c>
      <c r="AA128" s="31" t="s">
        <v>152</v>
      </c>
      <c r="AB128" s="17" t="s">
        <v>73</v>
      </c>
      <c r="AC128" s="32" t="n">
        <f aca="true">K128-TODAY()</f>
        <v>-20</v>
      </c>
      <c r="AD128" s="32" t="str">
        <f aca="false">IF(X128&gt;1,"Ingresado","En Proceso")</f>
        <v>Ingresado</v>
      </c>
      <c r="AE128" s="33" t="str">
        <f aca="false">IF(AND(AC128&lt;=0),"Vencido",IF(AND(AC128&lt;31),"Realizar Cierre o Extensión de contrato",IF(AND(AC128&gt;30),"Vigente")))</f>
        <v>Vencido</v>
      </c>
      <c r="AF128" s="33" t="str">
        <f aca="false">IF(AND(AG128&gt;=1),"Contrato Finalizado","Contrato En Curso")</f>
        <v>Contrato En Curso</v>
      </c>
      <c r="AG128" s="28"/>
      <c r="AH128" s="34"/>
    </row>
    <row r="129" s="3" customFormat="true" ht="43.5" hidden="true" customHeight="true" outlineLevel="0" collapsed="false">
      <c r="A129" s="15" t="s">
        <v>37</v>
      </c>
      <c r="B129" s="16" t="s">
        <v>38</v>
      </c>
      <c r="C129" s="16" t="s">
        <v>732</v>
      </c>
      <c r="D129" s="16"/>
      <c r="E129" s="16" t="s">
        <v>813</v>
      </c>
      <c r="F129" s="16" t="s">
        <v>814</v>
      </c>
      <c r="G129" s="16" t="s">
        <v>815</v>
      </c>
      <c r="H129" s="106" t="s">
        <v>816</v>
      </c>
      <c r="I129" s="16" t="n">
        <v>5</v>
      </c>
      <c r="J129" s="18" t="n">
        <v>43784</v>
      </c>
      <c r="K129" s="107" t="n">
        <v>45291</v>
      </c>
      <c r="L129" s="19" t="s">
        <v>44</v>
      </c>
      <c r="M129" s="20" t="s">
        <v>779</v>
      </c>
      <c r="N129" s="20" t="s">
        <v>817</v>
      </c>
      <c r="O129" s="20" t="s">
        <v>818</v>
      </c>
      <c r="P129" s="21" t="s">
        <v>819</v>
      </c>
      <c r="Q129" s="31" t="s">
        <v>426</v>
      </c>
      <c r="R129" s="22"/>
      <c r="S129" s="23"/>
      <c r="T129" s="25"/>
      <c r="U129" s="25" t="n">
        <v>100</v>
      </c>
      <c r="V129" s="26" t="s">
        <v>49</v>
      </c>
      <c r="W129" s="27" t="n">
        <v>43804</v>
      </c>
      <c r="X129" s="51" t="s">
        <v>820</v>
      </c>
      <c r="Y129" s="29" t="str">
        <f aca="false">IF(V129="si","Aprobada","En Revisión")</f>
        <v>Aprobada</v>
      </c>
      <c r="Z129" s="30"/>
      <c r="AA129" s="31" t="s">
        <v>723</v>
      </c>
      <c r="AB129" s="17" t="s">
        <v>69</v>
      </c>
      <c r="AC129" s="32" t="n">
        <f aca="true">K129-TODAY()</f>
        <v>41</v>
      </c>
      <c r="AD129" s="32" t="str">
        <f aca="false">IF(X129&gt;1,"Ingresado","En Proceso")</f>
        <v>Ingresado</v>
      </c>
      <c r="AE129" s="33" t="str">
        <f aca="false">IF(AND(AC129&lt;=0),"Vencido",IF(AND(AC129&lt;31),"Realizar Cierre o Extensión de contrato",IF(AND(AC129&gt;30),"Vigente")))</f>
        <v>Vigente</v>
      </c>
      <c r="AF129" s="33" t="str">
        <f aca="false">IF(AND(AG129&gt;=1),"Contrato Finalizado","Contrato En Curso")</f>
        <v>Contrato En Curso</v>
      </c>
      <c r="AG129" s="28"/>
      <c r="AH129" s="34" t="s">
        <v>821</v>
      </c>
    </row>
    <row r="130" s="3" customFormat="true" ht="43.5" hidden="true" customHeight="true" outlineLevel="0" collapsed="false">
      <c r="A130" s="15" t="s">
        <v>37</v>
      </c>
      <c r="B130" s="16" t="s">
        <v>38</v>
      </c>
      <c r="C130" s="16" t="s">
        <v>732</v>
      </c>
      <c r="D130" s="16"/>
      <c r="E130" s="16" t="s">
        <v>813</v>
      </c>
      <c r="F130" s="16" t="s">
        <v>814</v>
      </c>
      <c r="G130" s="16" t="s">
        <v>815</v>
      </c>
      <c r="H130" s="106" t="s">
        <v>822</v>
      </c>
      <c r="I130" s="16" t="n">
        <v>5</v>
      </c>
      <c r="J130" s="18" t="n">
        <v>44473</v>
      </c>
      <c r="K130" s="107" t="n">
        <v>44895</v>
      </c>
      <c r="L130" s="19" t="s">
        <v>44</v>
      </c>
      <c r="M130" s="20" t="s">
        <v>779</v>
      </c>
      <c r="N130" s="20" t="s">
        <v>823</v>
      </c>
      <c r="O130" s="20" t="s">
        <v>824</v>
      </c>
      <c r="P130" s="21" t="s">
        <v>819</v>
      </c>
      <c r="Q130" s="31" t="s">
        <v>426</v>
      </c>
      <c r="R130" s="22" t="n">
        <v>44463</v>
      </c>
      <c r="S130" s="23" t="n">
        <v>44464</v>
      </c>
      <c r="T130" s="25" t="n">
        <v>4</v>
      </c>
      <c r="U130" s="25" t="n">
        <v>100</v>
      </c>
      <c r="V130" s="26" t="s">
        <v>80</v>
      </c>
      <c r="W130" s="27" t="n">
        <v>44487</v>
      </c>
      <c r="X130" s="28" t="n">
        <v>306657</v>
      </c>
      <c r="Y130" s="29" t="str">
        <f aca="false">IF(V130="si","Aprobada","En Revisión")</f>
        <v>Aprobada</v>
      </c>
      <c r="Z130" s="30" t="s">
        <v>825</v>
      </c>
      <c r="AA130" s="31" t="s">
        <v>723</v>
      </c>
      <c r="AB130" s="17" t="s">
        <v>69</v>
      </c>
      <c r="AC130" s="32" t="n">
        <f aca="true">K130-TODAY()</f>
        <v>-355</v>
      </c>
      <c r="AD130" s="32" t="str">
        <f aca="false">IF(X130&gt;1,"Ingresado","En Proceso")</f>
        <v>Ingresado</v>
      </c>
      <c r="AE130" s="33" t="str">
        <f aca="false">IF(AND(AC130&lt;=0),"Vencido",IF(AND(AC130&lt;31),"Realizar Cierre o Extensión de contrato",IF(AND(AC130&gt;30),"Vigente")))</f>
        <v>Vencido</v>
      </c>
      <c r="AF130" s="33" t="str">
        <f aca="false">IF(AND(AG130&gt;=1),"Contrato Finalizado","Contrato En Curso")</f>
        <v>Contrato En Curso</v>
      </c>
      <c r="AG130" s="28"/>
      <c r="AH130" s="34" t="s">
        <v>826</v>
      </c>
    </row>
    <row r="131" s="3" customFormat="true" ht="43.5" hidden="true" customHeight="true" outlineLevel="0" collapsed="false">
      <c r="A131" s="74" t="s">
        <v>37</v>
      </c>
      <c r="B131" s="75" t="s">
        <v>38</v>
      </c>
      <c r="C131" s="75" t="s">
        <v>732</v>
      </c>
      <c r="D131" s="75"/>
      <c r="E131" s="75" t="s">
        <v>813</v>
      </c>
      <c r="F131" s="75" t="s">
        <v>827</v>
      </c>
      <c r="G131" s="75" t="s">
        <v>815</v>
      </c>
      <c r="H131" s="177" t="s">
        <v>828</v>
      </c>
      <c r="I131" s="75" t="n">
        <v>2</v>
      </c>
      <c r="J131" s="77" t="n">
        <v>43648</v>
      </c>
      <c r="K131" s="110" t="n">
        <v>45078</v>
      </c>
      <c r="L131" s="78" t="s">
        <v>44</v>
      </c>
      <c r="M131" s="79" t="s">
        <v>779</v>
      </c>
      <c r="N131" s="79" t="s">
        <v>829</v>
      </c>
      <c r="O131" s="79" t="s">
        <v>830</v>
      </c>
      <c r="P131" s="80" t="s">
        <v>831</v>
      </c>
      <c r="Q131" s="81" t="s">
        <v>426</v>
      </c>
      <c r="R131" s="82"/>
      <c r="S131" s="97"/>
      <c r="T131" s="83"/>
      <c r="U131" s="83" t="n">
        <v>100</v>
      </c>
      <c r="V131" s="84" t="s">
        <v>49</v>
      </c>
      <c r="W131" s="99" t="n">
        <v>43766</v>
      </c>
      <c r="X131" s="76" t="n">
        <v>213678</v>
      </c>
      <c r="Y131" s="29" t="str">
        <f aca="false">IF(V131="si","Aprobada","En Revisión")</f>
        <v>Aprobada</v>
      </c>
      <c r="Z131" s="87"/>
      <c r="AA131" s="81" t="s">
        <v>723</v>
      </c>
      <c r="AB131" s="75" t="s">
        <v>101</v>
      </c>
      <c r="AC131" s="88" t="n">
        <f aca="true">K131-TODAY()</f>
        <v>-172</v>
      </c>
      <c r="AD131" s="32" t="str">
        <f aca="false">IF(X131&gt;1,"Ingresado","En Proceso")</f>
        <v>Ingresado</v>
      </c>
      <c r="AE131" s="33" t="str">
        <f aca="false">IF(AND(AC131&lt;=0),"Vencido",IF(AND(AC131&lt;31),"Realizar Cierre o Extensión de contrato",IF(AND(AC131&gt;30),"Vigente")))</f>
        <v>Vencido</v>
      </c>
      <c r="AF131" s="33" t="str">
        <f aca="false">IF(AND(AG131&gt;=1),"Contrato Finalizado","Contrato En Curso")</f>
        <v>Contrato Finalizado</v>
      </c>
      <c r="AG131" s="89" t="n">
        <v>357620</v>
      </c>
      <c r="AH131" s="90" t="s">
        <v>832</v>
      </c>
    </row>
    <row r="132" s="3" customFormat="true" ht="43.5" hidden="true" customHeight="true" outlineLevel="0" collapsed="false">
      <c r="A132" s="15" t="s">
        <v>139</v>
      </c>
      <c r="B132" s="16" t="s">
        <v>38</v>
      </c>
      <c r="C132" s="16" t="s">
        <v>732</v>
      </c>
      <c r="D132" s="16"/>
      <c r="E132" s="17" t="s">
        <v>833</v>
      </c>
      <c r="F132" s="16"/>
      <c r="G132" s="16" t="s">
        <v>834</v>
      </c>
      <c r="H132" s="106" t="s">
        <v>835</v>
      </c>
      <c r="I132" s="16" t="n">
        <v>5</v>
      </c>
      <c r="J132" s="18" t="n">
        <v>44026</v>
      </c>
      <c r="K132" s="107" t="n">
        <v>45260</v>
      </c>
      <c r="L132" s="19" t="s">
        <v>44</v>
      </c>
      <c r="M132" s="20" t="s">
        <v>836</v>
      </c>
      <c r="N132" s="20" t="s">
        <v>837</v>
      </c>
      <c r="O132" s="20" t="n">
        <v>56952843856</v>
      </c>
      <c r="P132" s="21" t="s">
        <v>838</v>
      </c>
      <c r="Q132" s="20" t="s">
        <v>720</v>
      </c>
      <c r="R132" s="22" t="n">
        <v>44028</v>
      </c>
      <c r="S132" s="23" t="n">
        <v>44030</v>
      </c>
      <c r="T132" s="25"/>
      <c r="U132" s="25" t="n">
        <v>100</v>
      </c>
      <c r="V132" s="26" t="s">
        <v>80</v>
      </c>
      <c r="W132" s="27" t="n">
        <v>44035</v>
      </c>
      <c r="X132" s="28" t="s">
        <v>839</v>
      </c>
      <c r="Y132" s="29" t="str">
        <f aca="false">IF(V132="si","Aprobada","En Revisión")</f>
        <v>Aprobada</v>
      </c>
      <c r="Z132" s="34" t="s">
        <v>840</v>
      </c>
      <c r="AA132" s="31" t="s">
        <v>841</v>
      </c>
      <c r="AB132" s="17" t="s">
        <v>724</v>
      </c>
      <c r="AC132" s="32" t="n">
        <f aca="true">K132-TODAY()</f>
        <v>10</v>
      </c>
      <c r="AD132" s="32" t="str">
        <f aca="false">IF(X132&gt;1,"Ingresado","En Proceso")</f>
        <v>Ingresado</v>
      </c>
      <c r="AE132" s="33" t="str">
        <f aca="false">IF(AND(AC132&lt;=0),"Vencido",IF(AND(AC132&lt;31),"Realizar Cierre o Extensión de contrato",IF(AND(AC132&gt;30),"Vigente")))</f>
        <v>Realizar Cierre o Extensión de contrato</v>
      </c>
      <c r="AF132" s="33" t="str">
        <f aca="false">IF(AND(AG132&gt;=1),"Contrato Finalizado","Contrato En Curso")</f>
        <v>Contrato En Curso</v>
      </c>
      <c r="AG132" s="28"/>
      <c r="AH132" s="34" t="s">
        <v>840</v>
      </c>
    </row>
    <row r="133" s="3" customFormat="true" ht="43.5" hidden="true" customHeight="true" outlineLevel="0" collapsed="false">
      <c r="A133" s="15" t="s">
        <v>37</v>
      </c>
      <c r="B133" s="16" t="s">
        <v>38</v>
      </c>
      <c r="C133" s="16" t="s">
        <v>732</v>
      </c>
      <c r="D133" s="16" t="s">
        <v>732</v>
      </c>
      <c r="E133" s="16" t="s">
        <v>175</v>
      </c>
      <c r="F133" s="16"/>
      <c r="G133" s="16" t="s">
        <v>842</v>
      </c>
      <c r="H133" s="16" t="s">
        <v>843</v>
      </c>
      <c r="I133" s="16" t="n">
        <v>35</v>
      </c>
      <c r="J133" s="45" t="n">
        <v>43922</v>
      </c>
      <c r="K133" s="107" t="n">
        <v>45382</v>
      </c>
      <c r="L133" s="19" t="s">
        <v>44</v>
      </c>
      <c r="M133" s="20" t="s">
        <v>836</v>
      </c>
      <c r="N133" s="20" t="s">
        <v>844</v>
      </c>
      <c r="O133" s="20" t="n">
        <v>56984016462</v>
      </c>
      <c r="P133" s="21" t="s">
        <v>845</v>
      </c>
      <c r="Q133" s="20" t="s">
        <v>720</v>
      </c>
      <c r="R133" s="22" t="n">
        <v>43871</v>
      </c>
      <c r="S133" s="23" t="n">
        <v>43881</v>
      </c>
      <c r="T133" s="25"/>
      <c r="U133" s="25" t="n">
        <v>100</v>
      </c>
      <c r="V133" s="26" t="s">
        <v>80</v>
      </c>
      <c r="W133" s="27" t="n">
        <v>43895</v>
      </c>
      <c r="X133" s="28" t="s">
        <v>846</v>
      </c>
      <c r="Y133" s="29" t="str">
        <f aca="false">IF(V133="si","Aprobada","En Revisión")</f>
        <v>Aprobada</v>
      </c>
      <c r="Z133" s="178"/>
      <c r="AA133" s="17" t="s">
        <v>723</v>
      </c>
      <c r="AB133" s="17" t="s">
        <v>52</v>
      </c>
      <c r="AC133" s="32" t="n">
        <f aca="true">K133-TODAY()</f>
        <v>132</v>
      </c>
      <c r="AD133" s="32" t="str">
        <f aca="false">IF(X133&gt;1,"Ingresado","En Proceso")</f>
        <v>Ingresado</v>
      </c>
      <c r="AE133" s="33" t="str">
        <f aca="false">IF(AND(AC133&lt;=0),"Vencido",IF(AND(AC133&lt;31),"Realizar Cierre o Extensión de contrato",IF(AND(AC133&gt;30),"Vigente")))</f>
        <v>Vigente</v>
      </c>
      <c r="AF133" s="33" t="str">
        <f aca="false">IF(AND(AG133&gt;=1),"Contrato Finalizado","Contrato En Curso")</f>
        <v>Contrato En Curso</v>
      </c>
      <c r="AG133" s="28"/>
      <c r="AH133" s="34" t="s">
        <v>847</v>
      </c>
    </row>
    <row r="134" s="3" customFormat="true" ht="43.5" hidden="true" customHeight="true" outlineLevel="0" collapsed="false">
      <c r="A134" s="15" t="s">
        <v>139</v>
      </c>
      <c r="B134" s="16" t="s">
        <v>38</v>
      </c>
      <c r="C134" s="16" t="s">
        <v>732</v>
      </c>
      <c r="D134" s="16" t="s">
        <v>732</v>
      </c>
      <c r="E134" s="17" t="s">
        <v>175</v>
      </c>
      <c r="F134" s="17" t="s">
        <v>221</v>
      </c>
      <c r="G134" s="16" t="s">
        <v>842</v>
      </c>
      <c r="H134" s="16" t="s">
        <v>848</v>
      </c>
      <c r="I134" s="16" t="n">
        <v>1</v>
      </c>
      <c r="J134" s="18" t="n">
        <v>43952</v>
      </c>
      <c r="K134" s="107" t="n">
        <v>45322</v>
      </c>
      <c r="L134" s="19" t="s">
        <v>44</v>
      </c>
      <c r="M134" s="20" t="s">
        <v>836</v>
      </c>
      <c r="N134" s="20" t="s">
        <v>223</v>
      </c>
      <c r="O134" s="20" t="n">
        <v>54249732</v>
      </c>
      <c r="P134" s="21" t="s">
        <v>849</v>
      </c>
      <c r="Q134" s="20" t="s">
        <v>720</v>
      </c>
      <c r="R134" s="22" t="n">
        <v>43958</v>
      </c>
      <c r="S134" s="23" t="n">
        <v>43959</v>
      </c>
      <c r="T134" s="25" t="n">
        <v>3</v>
      </c>
      <c r="U134" s="25" t="n">
        <v>100</v>
      </c>
      <c r="V134" s="26" t="s">
        <v>80</v>
      </c>
      <c r="W134" s="27" t="n">
        <v>43970</v>
      </c>
      <c r="X134" s="28" t="n">
        <v>235477</v>
      </c>
      <c r="Y134" s="29" t="str">
        <f aca="false">IF(V134="si","Aprobada","En Revisión")</f>
        <v>Aprobada</v>
      </c>
      <c r="Z134" s="25" t="s">
        <v>850</v>
      </c>
      <c r="AA134" s="17" t="s">
        <v>841</v>
      </c>
      <c r="AB134" s="17" t="s">
        <v>52</v>
      </c>
      <c r="AC134" s="32" t="n">
        <f aca="true">K134-TODAY()</f>
        <v>72</v>
      </c>
      <c r="AD134" s="32" t="str">
        <f aca="false">IF(X134&gt;1,"Ingresado","En Proceso")</f>
        <v>Ingresado</v>
      </c>
      <c r="AE134" s="33" t="str">
        <f aca="false">IF(AND(AC134&lt;=0),"Vencido",IF(AND(AC134&lt;31),"Realizar Cierre o Extensión de contrato",IF(AND(AC134&gt;30),"Vigente")))</f>
        <v>Vigente</v>
      </c>
      <c r="AF134" s="33" t="str">
        <f aca="false">IF(AND(AG134&gt;=1),"Contrato Finalizado","Contrato En Curso")</f>
        <v>Contrato En Curso</v>
      </c>
      <c r="AG134" s="28"/>
      <c r="AH134" s="25" t="s">
        <v>850</v>
      </c>
    </row>
    <row r="135" s="3" customFormat="true" ht="43.5" hidden="true" customHeight="true" outlineLevel="0" collapsed="false">
      <c r="A135" s="15" t="s">
        <v>139</v>
      </c>
      <c r="B135" s="16" t="s">
        <v>38</v>
      </c>
      <c r="C135" s="16" t="s">
        <v>732</v>
      </c>
      <c r="D135" s="16" t="s">
        <v>732</v>
      </c>
      <c r="E135" s="16" t="s">
        <v>175</v>
      </c>
      <c r="F135" s="16" t="s">
        <v>851</v>
      </c>
      <c r="G135" s="16" t="s">
        <v>842</v>
      </c>
      <c r="H135" s="16" t="s">
        <v>852</v>
      </c>
      <c r="I135" s="16" t="n">
        <v>2</v>
      </c>
      <c r="J135" s="18" t="n">
        <v>44531</v>
      </c>
      <c r="K135" s="107" t="n">
        <v>45382</v>
      </c>
      <c r="L135" s="19" t="s">
        <v>44</v>
      </c>
      <c r="M135" s="20" t="s">
        <v>836</v>
      </c>
      <c r="N135" s="20" t="s">
        <v>853</v>
      </c>
      <c r="O135" s="20"/>
      <c r="P135" s="21"/>
      <c r="Q135" s="20" t="s">
        <v>720</v>
      </c>
      <c r="R135" s="22" t="n">
        <v>44525</v>
      </c>
      <c r="S135" s="23" t="n">
        <v>44529</v>
      </c>
      <c r="T135" s="25" t="n">
        <v>5</v>
      </c>
      <c r="U135" s="25" t="n">
        <v>100</v>
      </c>
      <c r="V135" s="26" t="s">
        <v>49</v>
      </c>
      <c r="W135" s="27" t="n">
        <v>44691</v>
      </c>
      <c r="X135" s="28" t="n">
        <v>330236</v>
      </c>
      <c r="Y135" s="29" t="str">
        <f aca="false">IF(V135="si","Aprobada","En Revisión")</f>
        <v>Aprobada</v>
      </c>
      <c r="Z135" s="25" t="s">
        <v>854</v>
      </c>
      <c r="AA135" s="17" t="s">
        <v>841</v>
      </c>
      <c r="AB135" s="17" t="s">
        <v>52</v>
      </c>
      <c r="AC135" s="32" t="n">
        <f aca="true">K135-TODAY()</f>
        <v>132</v>
      </c>
      <c r="AD135" s="32" t="str">
        <f aca="false">IF(X135&gt;1,"Ingresado","En Proceso")</f>
        <v>Ingresado</v>
      </c>
      <c r="AE135" s="33" t="str">
        <f aca="false">IF(AND(AC135&lt;=0),"Vencido",IF(AND(AC135&lt;31),"Realizar Cierre o Extensión de contrato",IF(AND(AC135&gt;30),"Vigente")))</f>
        <v>Vigente</v>
      </c>
      <c r="AF135" s="33" t="str">
        <f aca="false">IF(AND(AG135&gt;=1),"Contrato Finalizado","Contrato En Curso")</f>
        <v>Contrato En Curso</v>
      </c>
      <c r="AG135" s="28"/>
      <c r="AH135" s="42" t="s">
        <v>855</v>
      </c>
    </row>
    <row r="136" s="3" customFormat="true" ht="43.5" hidden="true" customHeight="true" outlineLevel="0" collapsed="false">
      <c r="A136" s="15" t="s">
        <v>139</v>
      </c>
      <c r="B136" s="16" t="s">
        <v>38</v>
      </c>
      <c r="C136" s="16" t="s">
        <v>732</v>
      </c>
      <c r="D136" s="16"/>
      <c r="E136" s="16" t="s">
        <v>856</v>
      </c>
      <c r="F136" s="16"/>
      <c r="G136" s="16" t="s">
        <v>857</v>
      </c>
      <c r="H136" s="16" t="s">
        <v>858</v>
      </c>
      <c r="I136" s="16" t="n">
        <v>4</v>
      </c>
      <c r="J136" s="18" t="n">
        <v>44440</v>
      </c>
      <c r="K136" s="107" t="n">
        <v>45535</v>
      </c>
      <c r="L136" s="19" t="s">
        <v>44</v>
      </c>
      <c r="M136" s="20" t="s">
        <v>859</v>
      </c>
      <c r="N136" s="20" t="s">
        <v>860</v>
      </c>
      <c r="O136" s="20" t="s">
        <v>861</v>
      </c>
      <c r="P136" s="21" t="s">
        <v>862</v>
      </c>
      <c r="Q136" s="31" t="s">
        <v>426</v>
      </c>
      <c r="R136" s="22" t="n">
        <v>44445</v>
      </c>
      <c r="S136" s="23" t="n">
        <v>44445</v>
      </c>
      <c r="T136" s="25" t="n">
        <v>3</v>
      </c>
      <c r="U136" s="25" t="n">
        <v>100</v>
      </c>
      <c r="V136" s="26" t="s">
        <v>80</v>
      </c>
      <c r="W136" s="27" t="n">
        <v>44460</v>
      </c>
      <c r="X136" s="28" t="n">
        <v>301776</v>
      </c>
      <c r="Y136" s="29" t="str">
        <f aca="false">IF(V136="si","Aprobada","En Revisión")</f>
        <v>Aprobada</v>
      </c>
      <c r="Z136" s="25" t="s">
        <v>863</v>
      </c>
      <c r="AA136" s="17" t="s">
        <v>864</v>
      </c>
      <c r="AB136" s="17" t="s">
        <v>73</v>
      </c>
      <c r="AC136" s="32" t="n">
        <f aca="true">K136-TODAY()</f>
        <v>285</v>
      </c>
      <c r="AD136" s="32" t="str">
        <f aca="false">IF(X136&gt;1,"Ingresado","En Proceso")</f>
        <v>Ingresado</v>
      </c>
      <c r="AE136" s="33" t="str">
        <f aca="false">IF(AND(AC136&lt;=0),"Vencido",IF(AND(AC136&lt;31),"Realizar Cierre o Extensión de contrato",IF(AND(AC136&gt;30),"Vigente")))</f>
        <v>Vigente</v>
      </c>
      <c r="AF136" s="33" t="str">
        <f aca="false">IF(AND(AG136&gt;=1),"Contrato Finalizado","Contrato En Curso")</f>
        <v>Contrato En Curso</v>
      </c>
      <c r="AG136" s="28"/>
      <c r="AH136" s="42" t="s">
        <v>865</v>
      </c>
    </row>
    <row r="137" s="3" customFormat="true" ht="43.5" hidden="true" customHeight="true" outlineLevel="0" collapsed="false">
      <c r="A137" s="15" t="s">
        <v>37</v>
      </c>
      <c r="B137" s="16" t="s">
        <v>38</v>
      </c>
      <c r="C137" s="16" t="s">
        <v>732</v>
      </c>
      <c r="D137" s="16"/>
      <c r="E137" s="16" t="s">
        <v>866</v>
      </c>
      <c r="F137" s="16"/>
      <c r="G137" s="16" t="s">
        <v>867</v>
      </c>
      <c r="H137" s="16" t="s">
        <v>868</v>
      </c>
      <c r="I137" s="16" t="n">
        <v>3</v>
      </c>
      <c r="J137" s="18" t="n">
        <v>44060</v>
      </c>
      <c r="K137" s="107" t="n">
        <v>45138</v>
      </c>
      <c r="L137" s="19" t="s">
        <v>44</v>
      </c>
      <c r="M137" s="20" t="s">
        <v>869</v>
      </c>
      <c r="N137" s="20" t="s">
        <v>870</v>
      </c>
      <c r="O137" s="20" t="s">
        <v>871</v>
      </c>
      <c r="P137" s="21" t="s">
        <v>872</v>
      </c>
      <c r="Q137" s="31" t="s">
        <v>426</v>
      </c>
      <c r="R137" s="22" t="n">
        <v>44072</v>
      </c>
      <c r="S137" s="23" t="n">
        <v>44073</v>
      </c>
      <c r="T137" s="25" t="n">
        <v>3</v>
      </c>
      <c r="U137" s="25" t="n">
        <v>100</v>
      </c>
      <c r="V137" s="26" t="s">
        <v>80</v>
      </c>
      <c r="W137" s="27" t="n">
        <v>44081</v>
      </c>
      <c r="X137" s="28" t="n">
        <v>251339</v>
      </c>
      <c r="Y137" s="29" t="str">
        <f aca="false">IF(V137="si","Aprobada","En Revisión")</f>
        <v>Aprobada</v>
      </c>
      <c r="Z137" s="30" t="s">
        <v>873</v>
      </c>
      <c r="AA137" s="31" t="s">
        <v>841</v>
      </c>
      <c r="AB137" s="17" t="s">
        <v>69</v>
      </c>
      <c r="AC137" s="32" t="n">
        <f aca="true">K137-TODAY()</f>
        <v>-112</v>
      </c>
      <c r="AD137" s="32" t="str">
        <f aca="false">IF(X137&gt;1,"Ingresado","En Proceso")</f>
        <v>Ingresado</v>
      </c>
      <c r="AE137" s="33" t="str">
        <f aca="false">IF(AND(AC137&lt;=0),"Vencido",IF(AND(AC137&lt;31),"Realizar Cierre o Extensión de contrato",IF(AND(AC137&gt;30),"Vigente")))</f>
        <v>Vencido</v>
      </c>
      <c r="AF137" s="33" t="str">
        <f aca="false">IF(AND(AG137&gt;=1),"Contrato Finalizado","Contrato En Curso")</f>
        <v>Contrato En Curso</v>
      </c>
      <c r="AG137" s="28"/>
      <c r="AH137" s="34" t="s">
        <v>874</v>
      </c>
    </row>
    <row r="138" s="3" customFormat="true" ht="43.5" hidden="true" customHeight="true" outlineLevel="0" collapsed="false">
      <c r="A138" s="15" t="s">
        <v>139</v>
      </c>
      <c r="B138" s="16" t="s">
        <v>38</v>
      </c>
      <c r="C138" s="16" t="s">
        <v>732</v>
      </c>
      <c r="D138" s="16"/>
      <c r="E138" s="16" t="s">
        <v>875</v>
      </c>
      <c r="F138" s="16"/>
      <c r="G138" s="16" t="s">
        <v>876</v>
      </c>
      <c r="H138" s="16" t="s">
        <v>877</v>
      </c>
      <c r="I138" s="16" t="n">
        <v>5</v>
      </c>
      <c r="J138" s="18" t="n">
        <v>44690</v>
      </c>
      <c r="K138" s="107" t="n">
        <v>44925</v>
      </c>
      <c r="L138" s="19" t="s">
        <v>44</v>
      </c>
      <c r="M138" s="20" t="s">
        <v>836</v>
      </c>
      <c r="N138" s="20" t="s">
        <v>878</v>
      </c>
      <c r="O138" s="20" t="n">
        <v>991381371</v>
      </c>
      <c r="P138" s="21" t="s">
        <v>879</v>
      </c>
      <c r="Q138" s="31" t="s">
        <v>426</v>
      </c>
      <c r="R138" s="22" t="n">
        <v>44700</v>
      </c>
      <c r="S138" s="23" t="n">
        <v>44703</v>
      </c>
      <c r="T138" s="25" t="n">
        <v>3</v>
      </c>
      <c r="U138" s="25" t="n">
        <v>94</v>
      </c>
      <c r="V138" s="26" t="s">
        <v>80</v>
      </c>
      <c r="W138" s="27" t="n">
        <v>44706</v>
      </c>
      <c r="X138" s="28" t="n">
        <v>332106</v>
      </c>
      <c r="Y138" s="29" t="str">
        <f aca="false">IF(V138="si","Aprobada","En Revisión")</f>
        <v>Aprobada</v>
      </c>
      <c r="Z138" s="30" t="s">
        <v>880</v>
      </c>
      <c r="AA138" s="31" t="s">
        <v>841</v>
      </c>
      <c r="AB138" s="17" t="s">
        <v>101</v>
      </c>
      <c r="AC138" s="32" t="n">
        <f aca="true">K138-TODAY()</f>
        <v>-325</v>
      </c>
      <c r="AD138" s="32" t="str">
        <f aca="false">IF(X138&gt;1,"Ingresado","En Proceso")</f>
        <v>Ingresado</v>
      </c>
      <c r="AE138" s="33" t="str">
        <f aca="false">IF(AND(AC138&lt;=0),"Vencido",IF(AND(AC138&lt;31),"Realizar Cierre o Extensión de contrato",IF(AND(AC138&gt;30),"Vigente")))</f>
        <v>Vencido</v>
      </c>
      <c r="AF138" s="33" t="str">
        <f aca="false">IF(AND(AG138&gt;=1),"Contrato Finalizado","Contrato En Curso")</f>
        <v>Contrato En Curso</v>
      </c>
      <c r="AG138" s="28"/>
      <c r="AH138" s="34" t="s">
        <v>881</v>
      </c>
    </row>
    <row r="139" s="3" customFormat="true" ht="43.5" hidden="true" customHeight="true" outlineLevel="0" collapsed="false">
      <c r="A139" s="92" t="s">
        <v>139</v>
      </c>
      <c r="B139" s="17" t="s">
        <v>38</v>
      </c>
      <c r="C139" s="17" t="s">
        <v>732</v>
      </c>
      <c r="D139" s="17"/>
      <c r="E139" s="17" t="s">
        <v>813</v>
      </c>
      <c r="F139" s="17"/>
      <c r="G139" s="50" t="s">
        <v>882</v>
      </c>
      <c r="H139" s="17" t="s">
        <v>883</v>
      </c>
      <c r="I139" s="17" t="n">
        <v>2</v>
      </c>
      <c r="J139" s="67" t="n">
        <v>44866</v>
      </c>
      <c r="K139" s="67" t="n">
        <v>46327</v>
      </c>
      <c r="L139" s="30" t="s">
        <v>44</v>
      </c>
      <c r="M139" s="17" t="s">
        <v>779</v>
      </c>
      <c r="N139" s="20" t="s">
        <v>829</v>
      </c>
      <c r="O139" s="20" t="s">
        <v>830</v>
      </c>
      <c r="P139" s="21" t="s">
        <v>831</v>
      </c>
      <c r="Q139" s="20" t="s">
        <v>720</v>
      </c>
      <c r="R139" s="23"/>
      <c r="S139" s="38" t="n">
        <v>44890</v>
      </c>
      <c r="T139" s="25" t="n">
        <v>4</v>
      </c>
      <c r="U139" s="25" t="n">
        <v>100</v>
      </c>
      <c r="V139" s="26" t="s">
        <v>80</v>
      </c>
      <c r="W139" s="27" t="s">
        <v>884</v>
      </c>
      <c r="X139" s="39" t="n">
        <v>356744</v>
      </c>
      <c r="Y139" s="29" t="str">
        <f aca="false">IF(V139="si","Aprobada","En Revisión")</f>
        <v>Aprobada</v>
      </c>
      <c r="Z139" s="30" t="s">
        <v>885</v>
      </c>
      <c r="AA139" s="40" t="s">
        <v>723</v>
      </c>
      <c r="AB139" s="93" t="s">
        <v>101</v>
      </c>
      <c r="AC139" s="32" t="n">
        <f aca="true">K139-TODAY()</f>
        <v>1077</v>
      </c>
      <c r="AD139" s="32" t="str">
        <f aca="false">IF(X139&gt;1,"Ingresado","En Proceso")</f>
        <v>Ingresado</v>
      </c>
      <c r="AE139" s="33" t="str">
        <f aca="false">IF(AND(AC139&lt;=0),"Vencido",IF(AND(AC139&lt;31),"Realizar Cierre o Extensión de contrato",IF(AND(AC139&gt;30),"Vigente")))</f>
        <v>Vigente</v>
      </c>
      <c r="AF139" s="33" t="str">
        <f aca="false">IF(AND(AG139&gt;=1),"Contrato Finalizado","Contrato En Curso")</f>
        <v>Contrato En Curso</v>
      </c>
      <c r="AG139" s="34"/>
      <c r="AH139" s="42"/>
    </row>
    <row r="140" s="3" customFormat="true" ht="43.5" hidden="true" customHeight="true" outlineLevel="0" collapsed="false">
      <c r="A140" s="92" t="s">
        <v>139</v>
      </c>
      <c r="B140" s="17" t="s">
        <v>38</v>
      </c>
      <c r="C140" s="17" t="s">
        <v>732</v>
      </c>
      <c r="D140" s="17"/>
      <c r="E140" s="17" t="s">
        <v>813</v>
      </c>
      <c r="F140" s="17" t="s">
        <v>827</v>
      </c>
      <c r="G140" s="50" t="s">
        <v>882</v>
      </c>
      <c r="H140" s="17" t="s">
        <v>883</v>
      </c>
      <c r="I140" s="17" t="n">
        <v>2</v>
      </c>
      <c r="J140" s="67" t="n">
        <v>44866</v>
      </c>
      <c r="K140" s="67" t="n">
        <v>46327</v>
      </c>
      <c r="L140" s="30" t="s">
        <v>44</v>
      </c>
      <c r="M140" s="17" t="s">
        <v>779</v>
      </c>
      <c r="N140" s="20" t="s">
        <v>829</v>
      </c>
      <c r="O140" s="20" t="s">
        <v>830</v>
      </c>
      <c r="P140" s="21" t="s">
        <v>831</v>
      </c>
      <c r="Q140" s="20" t="s">
        <v>720</v>
      </c>
      <c r="R140" s="23"/>
      <c r="S140" s="38" t="n">
        <v>44909</v>
      </c>
      <c r="T140" s="25" t="n">
        <v>4</v>
      </c>
      <c r="U140" s="25" t="n">
        <v>100</v>
      </c>
      <c r="V140" s="26" t="s">
        <v>80</v>
      </c>
      <c r="W140" s="27" t="n">
        <v>44941</v>
      </c>
      <c r="X140" s="39" t="n">
        <v>361596</v>
      </c>
      <c r="Y140" s="29" t="str">
        <f aca="false">IF(V140="si","Aprobada","En Revisión")</f>
        <v>Aprobada</v>
      </c>
      <c r="Z140" s="30" t="s">
        <v>886</v>
      </c>
      <c r="AA140" s="40" t="s">
        <v>723</v>
      </c>
      <c r="AB140" s="93" t="s">
        <v>101</v>
      </c>
      <c r="AC140" s="32" t="n">
        <f aca="true">K140-TODAY()</f>
        <v>1077</v>
      </c>
      <c r="AD140" s="32" t="str">
        <f aca="false">IF(X140&gt;1,"Ingresado","En Proceso")</f>
        <v>Ingresado</v>
      </c>
      <c r="AE140" s="33" t="str">
        <f aca="false">IF(AND(AC140&lt;=0),"Vencido",IF(AND(AC140&lt;31),"Realizar Cierre o Extensión de contrato",IF(AND(AC140&gt;30),"Vigente")))</f>
        <v>Vigente</v>
      </c>
      <c r="AF140" s="33" t="str">
        <f aca="false">IF(AND(AG140&gt;=1),"Contrato Finalizado","Contrato En Curso")</f>
        <v>Contrato En Curso</v>
      </c>
      <c r="AG140" s="34"/>
      <c r="AH140" s="42" t="s">
        <v>887</v>
      </c>
    </row>
    <row r="141" s="3" customFormat="true" ht="43.5" hidden="true" customHeight="true" outlineLevel="0" collapsed="false">
      <c r="A141" s="92" t="s">
        <v>139</v>
      </c>
      <c r="B141" s="17" t="s">
        <v>38</v>
      </c>
      <c r="C141" s="17" t="s">
        <v>732</v>
      </c>
      <c r="D141" s="17"/>
      <c r="E141" s="17" t="s">
        <v>813</v>
      </c>
      <c r="F141" s="17" t="s">
        <v>814</v>
      </c>
      <c r="G141" s="50" t="s">
        <v>882</v>
      </c>
      <c r="H141" s="17" t="s">
        <v>883</v>
      </c>
      <c r="I141" s="17" t="n">
        <v>5</v>
      </c>
      <c r="J141" s="67" t="n">
        <v>44866</v>
      </c>
      <c r="K141" s="179" t="n">
        <v>46327</v>
      </c>
      <c r="L141" s="30" t="s">
        <v>44</v>
      </c>
      <c r="M141" s="17" t="s">
        <v>779</v>
      </c>
      <c r="N141" s="20" t="s">
        <v>829</v>
      </c>
      <c r="O141" s="20" t="s">
        <v>830</v>
      </c>
      <c r="P141" s="21" t="s">
        <v>831</v>
      </c>
      <c r="Q141" s="20" t="s">
        <v>720</v>
      </c>
      <c r="R141" s="23"/>
      <c r="S141" s="38" t="n">
        <v>44941</v>
      </c>
      <c r="T141" s="25" t="n">
        <v>3</v>
      </c>
      <c r="U141" s="25" t="n">
        <v>100</v>
      </c>
      <c r="V141" s="26" t="s">
        <v>49</v>
      </c>
      <c r="W141" s="27" t="n">
        <v>45009</v>
      </c>
      <c r="X141" s="39" t="n">
        <v>370451</v>
      </c>
      <c r="Y141" s="29" t="str">
        <f aca="false">IF(V141="si","Aprobada","En Revisión")</f>
        <v>Aprobada</v>
      </c>
      <c r="Z141" s="30" t="s">
        <v>888</v>
      </c>
      <c r="AA141" s="40" t="s">
        <v>723</v>
      </c>
      <c r="AB141" s="93" t="s">
        <v>69</v>
      </c>
      <c r="AC141" s="32" t="n">
        <f aca="true">K141-TODAY()</f>
        <v>1077</v>
      </c>
      <c r="AD141" s="32" t="str">
        <f aca="false">IF(X141&gt;1,"Ingresado","En Proceso")</f>
        <v>Ingresado</v>
      </c>
      <c r="AE141" s="33" t="str">
        <f aca="false">IF(AND(AC141&lt;=0),"Vencido",IF(AND(AC141&lt;31),"Realizar Cierre o Extensión de contrato",IF(AND(AC141&gt;30),"Vigente")))</f>
        <v>Vigente</v>
      </c>
      <c r="AF141" s="33" t="str">
        <f aca="false">IF(AND(AG141&gt;=1),"Contrato Finalizado","Contrato En Curso")</f>
        <v>Contrato En Curso</v>
      </c>
      <c r="AG141" s="34"/>
      <c r="AH141" s="42" t="s">
        <v>889</v>
      </c>
    </row>
    <row r="142" s="3" customFormat="true" ht="63.75" hidden="false" customHeight="true" outlineLevel="0" collapsed="false">
      <c r="A142" s="92" t="s">
        <v>139</v>
      </c>
      <c r="B142" s="17" t="s">
        <v>38</v>
      </c>
      <c r="C142" s="17" t="s">
        <v>732</v>
      </c>
      <c r="D142" s="17"/>
      <c r="E142" s="17" t="s">
        <v>813</v>
      </c>
      <c r="F142" s="17" t="s">
        <v>890</v>
      </c>
      <c r="G142" s="50" t="s">
        <v>882</v>
      </c>
      <c r="H142" s="17" t="s">
        <v>891</v>
      </c>
      <c r="I142" s="17" t="n">
        <v>6</v>
      </c>
      <c r="J142" s="67" t="n">
        <v>45170</v>
      </c>
      <c r="K142" s="179" t="n">
        <v>45322</v>
      </c>
      <c r="L142" s="30" t="s">
        <v>44</v>
      </c>
      <c r="M142" s="17" t="s">
        <v>836</v>
      </c>
      <c r="N142" s="20" t="s">
        <v>892</v>
      </c>
      <c r="O142" s="20" t="n">
        <v>56942326867</v>
      </c>
      <c r="P142" s="108" t="s">
        <v>893</v>
      </c>
      <c r="Q142" s="20" t="s">
        <v>720</v>
      </c>
      <c r="R142" s="23" t="n">
        <v>45186</v>
      </c>
      <c r="S142" s="38" t="n">
        <v>45186</v>
      </c>
      <c r="T142" s="25" t="n">
        <v>3</v>
      </c>
      <c r="U142" s="25" t="n">
        <v>57</v>
      </c>
      <c r="V142" s="26"/>
      <c r="W142" s="27"/>
      <c r="X142" s="39"/>
      <c r="Y142" s="29" t="str">
        <f aca="false">IF(V142="si","Aprobada","En Revisión")</f>
        <v>En Revisión</v>
      </c>
      <c r="Z142" s="30" t="s">
        <v>894</v>
      </c>
      <c r="AA142" s="40" t="s">
        <v>723</v>
      </c>
      <c r="AB142" s="93" t="s">
        <v>101</v>
      </c>
      <c r="AC142" s="32" t="n">
        <f aca="true">K142-TODAY()</f>
        <v>72</v>
      </c>
      <c r="AD142" s="32" t="str">
        <f aca="false">IF(X142&gt;1,"Ingresado","En Proceso")</f>
        <v>En Proceso</v>
      </c>
      <c r="AE142" s="33" t="str">
        <f aca="false">IF(AND(AC142&lt;=0),"Vencido",IF(AND(AC142&lt;31),"Realizar Cierre o Extensión de contrato",IF(AND(AC142&gt;30),"Vigente")))</f>
        <v>Vigente</v>
      </c>
      <c r="AF142" s="33" t="str">
        <f aca="false">IF(AND(AG142&gt;=1),"Contrato Finalizado","Contrato En Curso")</f>
        <v>Contrato En Curso</v>
      </c>
      <c r="AG142" s="34"/>
      <c r="AH142" s="42"/>
    </row>
    <row r="143" s="3" customFormat="true" ht="43.5" hidden="true" customHeight="true" outlineLevel="0" collapsed="false">
      <c r="A143" s="74" t="s">
        <v>37</v>
      </c>
      <c r="B143" s="75" t="s">
        <v>38</v>
      </c>
      <c r="C143" s="75" t="s">
        <v>732</v>
      </c>
      <c r="D143" s="75"/>
      <c r="E143" s="75" t="s">
        <v>895</v>
      </c>
      <c r="F143" s="75"/>
      <c r="G143" s="75" t="s">
        <v>896</v>
      </c>
      <c r="H143" s="75" t="s">
        <v>897</v>
      </c>
      <c r="I143" s="75" t="n">
        <v>3</v>
      </c>
      <c r="J143" s="77" t="n">
        <v>44895</v>
      </c>
      <c r="K143" s="110" t="n">
        <v>44941</v>
      </c>
      <c r="L143" s="78" t="s">
        <v>44</v>
      </c>
      <c r="M143" s="79" t="s">
        <v>836</v>
      </c>
      <c r="N143" s="75" t="s">
        <v>898</v>
      </c>
      <c r="O143" s="75" t="s">
        <v>899</v>
      </c>
      <c r="P143" s="80" t="s">
        <v>900</v>
      </c>
      <c r="Q143" s="81" t="s">
        <v>454</v>
      </c>
      <c r="R143" s="82" t="n">
        <v>44742</v>
      </c>
      <c r="S143" s="97" t="n">
        <v>44877</v>
      </c>
      <c r="T143" s="83" t="n">
        <v>3</v>
      </c>
      <c r="U143" s="83" t="n">
        <v>100</v>
      </c>
      <c r="V143" s="84" t="s">
        <v>80</v>
      </c>
      <c r="W143" s="99" t="n">
        <v>44893</v>
      </c>
      <c r="X143" s="76" t="n">
        <v>356520</v>
      </c>
      <c r="Y143" s="29" t="str">
        <f aca="false">IF(V143="si","Aprobada","En Revisión")</f>
        <v>Aprobada</v>
      </c>
      <c r="Z143" s="87"/>
      <c r="AA143" s="81" t="s">
        <v>841</v>
      </c>
      <c r="AB143" s="75" t="s">
        <v>101</v>
      </c>
      <c r="AC143" s="88" t="n">
        <f aca="true">K143-TODAY()</f>
        <v>-309</v>
      </c>
      <c r="AD143" s="32" t="str">
        <f aca="false">IF(X143&gt;1,"Ingresado","En Proceso")</f>
        <v>Ingresado</v>
      </c>
      <c r="AE143" s="33" t="str">
        <f aca="false">IF(AND(AC143&lt;=0),"Vencido",IF(AND(AC143&lt;31),"Realizar Cierre o Extensión de contrato",IF(AND(AC143&gt;30),"Vigente")))</f>
        <v>Vencido</v>
      </c>
      <c r="AF143" s="33" t="str">
        <f aca="false">IF(AND(AG143&gt;=1),"Contrato Finalizado","Contrato En Curso")</f>
        <v>Contrato Finalizado</v>
      </c>
      <c r="AG143" s="76" t="n">
        <v>386111</v>
      </c>
      <c r="AH143" s="103" t="s">
        <v>901</v>
      </c>
    </row>
    <row r="144" s="3" customFormat="true" ht="43.5" hidden="true" customHeight="true" outlineLevel="0" collapsed="false">
      <c r="A144" s="15" t="s">
        <v>139</v>
      </c>
      <c r="B144" s="16" t="s">
        <v>38</v>
      </c>
      <c r="C144" s="16" t="s">
        <v>732</v>
      </c>
      <c r="D144" s="16"/>
      <c r="E144" s="16" t="s">
        <v>902</v>
      </c>
      <c r="F144" s="16"/>
      <c r="G144" s="16" t="s">
        <v>903</v>
      </c>
      <c r="H144" s="16" t="s">
        <v>904</v>
      </c>
      <c r="I144" s="16" t="n">
        <v>3</v>
      </c>
      <c r="J144" s="18" t="n">
        <v>44738</v>
      </c>
      <c r="K144" s="107" t="n">
        <v>45088</v>
      </c>
      <c r="L144" s="19" t="s">
        <v>44</v>
      </c>
      <c r="M144" s="20" t="s">
        <v>836</v>
      </c>
      <c r="N144" s="17" t="s">
        <v>905</v>
      </c>
      <c r="O144" s="17" t="n">
        <v>56222498330</v>
      </c>
      <c r="P144" s="21" t="s">
        <v>906</v>
      </c>
      <c r="Q144" s="31" t="s">
        <v>653</v>
      </c>
      <c r="R144" s="22" t="n">
        <v>44776</v>
      </c>
      <c r="S144" s="23" t="n">
        <v>44787</v>
      </c>
      <c r="T144" s="25" t="n">
        <v>5</v>
      </c>
      <c r="U144" s="25" t="n">
        <v>100</v>
      </c>
      <c r="V144" s="26" t="s">
        <v>907</v>
      </c>
      <c r="W144" s="27" t="n">
        <v>44844</v>
      </c>
      <c r="X144" s="28" t="n">
        <v>351084</v>
      </c>
      <c r="Y144" s="29" t="str">
        <f aca="false">IF(V144="si","Aprobada","En Revisión")</f>
        <v>Aprobada</v>
      </c>
      <c r="Z144" s="30" t="s">
        <v>908</v>
      </c>
      <c r="AA144" s="31" t="s">
        <v>841</v>
      </c>
      <c r="AB144" s="17" t="s">
        <v>52</v>
      </c>
      <c r="AC144" s="32" t="n">
        <f aca="true">K144-TODAY()</f>
        <v>-162</v>
      </c>
      <c r="AD144" s="32" t="str">
        <f aca="false">IF(X144&gt;1,"Ingresado","En Proceso")</f>
        <v>Ingresado</v>
      </c>
      <c r="AE144" s="33" t="str">
        <f aca="false">IF(AND(AC144&lt;=0),"Vencido",IF(AND(AC144&lt;31),"Realizar Cierre o Extensión de contrato",IF(AND(AC144&gt;30),"Vigente")))</f>
        <v>Vencido</v>
      </c>
      <c r="AF144" s="33" t="str">
        <f aca="false">IF(AND(AG144&gt;=1),"Contrato Finalizado","Contrato En Curso")</f>
        <v>Contrato En Curso</v>
      </c>
      <c r="AG144" s="28"/>
      <c r="AH144" s="34" t="s">
        <v>909</v>
      </c>
    </row>
    <row r="145" s="3" customFormat="true" ht="43.5" hidden="true" customHeight="true" outlineLevel="0" collapsed="false">
      <c r="A145" s="74" t="s">
        <v>139</v>
      </c>
      <c r="B145" s="75" t="s">
        <v>38</v>
      </c>
      <c r="C145" s="75" t="s">
        <v>732</v>
      </c>
      <c r="D145" s="75"/>
      <c r="E145" s="75" t="s">
        <v>902</v>
      </c>
      <c r="F145" s="75"/>
      <c r="G145" s="75" t="s">
        <v>910</v>
      </c>
      <c r="H145" s="75" t="s">
        <v>911</v>
      </c>
      <c r="I145" s="75" t="n">
        <v>2</v>
      </c>
      <c r="J145" s="77" t="n">
        <v>44813</v>
      </c>
      <c r="K145" s="110" t="n">
        <v>45046</v>
      </c>
      <c r="L145" s="78" t="s">
        <v>44</v>
      </c>
      <c r="M145" s="79" t="s">
        <v>836</v>
      </c>
      <c r="N145" s="75" t="s">
        <v>905</v>
      </c>
      <c r="O145" s="75" t="n">
        <v>56222498330</v>
      </c>
      <c r="P145" s="80" t="s">
        <v>906</v>
      </c>
      <c r="Q145" s="81" t="s">
        <v>483</v>
      </c>
      <c r="R145" s="82" t="n">
        <v>44867</v>
      </c>
      <c r="S145" s="97" t="n">
        <v>44868</v>
      </c>
      <c r="T145" s="83" t="n">
        <v>1</v>
      </c>
      <c r="U145" s="83" t="n">
        <v>100</v>
      </c>
      <c r="V145" s="84"/>
      <c r="W145" s="99"/>
      <c r="X145" s="76"/>
      <c r="Y145" s="29" t="str">
        <f aca="false">IF(V145="si","Aprobada","En Revisión")</f>
        <v>En Revisión</v>
      </c>
      <c r="Z145" s="87" t="s">
        <v>912</v>
      </c>
      <c r="AA145" s="81" t="s">
        <v>841</v>
      </c>
      <c r="AB145" s="75" t="s">
        <v>52</v>
      </c>
      <c r="AC145" s="88" t="n">
        <f aca="true">K145-TODAY()</f>
        <v>-204</v>
      </c>
      <c r="AD145" s="32" t="str">
        <f aca="false">IF(X145&gt;1,"Ingresado","En Proceso")</f>
        <v>En Proceso</v>
      </c>
      <c r="AE145" s="33" t="str">
        <f aca="false">IF(AND(AC145&lt;=0),"Vencido",IF(AND(AC145&lt;31),"Realizar Cierre o Extensión de contrato",IF(AND(AC145&gt;30),"Vigente")))</f>
        <v>Vencido</v>
      </c>
      <c r="AF145" s="33" t="str">
        <f aca="false">IF(AND(AG145&gt;=1),"Contrato Finalizado","Contrato En Curso")</f>
        <v>Contrato Finalizado</v>
      </c>
      <c r="AG145" s="86" t="s">
        <v>913</v>
      </c>
      <c r="AH145" s="90"/>
    </row>
    <row r="146" s="3" customFormat="true" ht="43.5" hidden="true" customHeight="true" outlineLevel="0" collapsed="false">
      <c r="A146" s="15" t="s">
        <v>37</v>
      </c>
      <c r="B146" s="16" t="s">
        <v>38</v>
      </c>
      <c r="C146" s="16" t="s">
        <v>914</v>
      </c>
      <c r="D146" s="16" t="s">
        <v>915</v>
      </c>
      <c r="E146" s="16" t="s">
        <v>916</v>
      </c>
      <c r="F146" s="16"/>
      <c r="G146" s="16" t="s">
        <v>917</v>
      </c>
      <c r="H146" s="16" t="s">
        <v>918</v>
      </c>
      <c r="I146" s="16" t="n">
        <v>31</v>
      </c>
      <c r="J146" s="18" t="n">
        <v>44572</v>
      </c>
      <c r="K146" s="107" t="s">
        <v>919</v>
      </c>
      <c r="L146" s="19" t="s">
        <v>44</v>
      </c>
      <c r="M146" s="20" t="s">
        <v>920</v>
      </c>
      <c r="N146" s="17" t="s">
        <v>921</v>
      </c>
      <c r="O146" s="17" t="n">
        <v>957480115</v>
      </c>
      <c r="P146" s="21" t="s">
        <v>922</v>
      </c>
      <c r="Q146" s="31"/>
      <c r="R146" s="22"/>
      <c r="S146" s="23"/>
      <c r="T146" s="25"/>
      <c r="U146" s="25" t="n">
        <v>100</v>
      </c>
      <c r="V146" s="26" t="s">
        <v>49</v>
      </c>
      <c r="W146" s="27"/>
      <c r="X146" s="28" t="n">
        <v>353722</v>
      </c>
      <c r="Y146" s="29" t="str">
        <f aca="false">IF(V146="si","Aprobada","En Revisión")</f>
        <v>Aprobada</v>
      </c>
      <c r="Z146" s="30"/>
      <c r="AA146" s="31" t="s">
        <v>723</v>
      </c>
      <c r="AB146" s="17" t="s">
        <v>52</v>
      </c>
      <c r="AC146" s="32" t="e">
        <f aca="true">K146-TODAY()</f>
        <v>#VALUE!</v>
      </c>
      <c r="AD146" s="32" t="str">
        <f aca="false">IF(X146&gt;1,"Ingresado","En Proceso")</f>
        <v>Ingresado</v>
      </c>
      <c r="AE146" s="33" t="e">
        <f aca="false">IF(AND(AC146&lt;=0),"Vencido",IF(AND(AC146&lt;31),"Realizar Cierre o Extensión de contrato",IF(AND(AC146&gt;30),"Vigente")))</f>
        <v>#VALUE!</v>
      </c>
      <c r="AF146" s="33" t="str">
        <f aca="false">IF(AND(AG146&gt;=1),"Contrato Finalizado","Contrato En Curso")</f>
        <v>Contrato En Curso</v>
      </c>
      <c r="AG146" s="28"/>
      <c r="AH146" s="34"/>
    </row>
    <row r="147" s="3" customFormat="true" ht="43.5" hidden="true" customHeight="true" outlineLevel="0" collapsed="false">
      <c r="A147" s="15" t="s">
        <v>37</v>
      </c>
      <c r="B147" s="16" t="s">
        <v>38</v>
      </c>
      <c r="C147" s="16" t="s">
        <v>914</v>
      </c>
      <c r="D147" s="16" t="s">
        <v>915</v>
      </c>
      <c r="E147" s="16" t="s">
        <v>916</v>
      </c>
      <c r="F147" s="16" t="s">
        <v>923</v>
      </c>
      <c r="G147" s="16" t="s">
        <v>917</v>
      </c>
      <c r="H147" s="16" t="s">
        <v>918</v>
      </c>
      <c r="I147" s="16" t="n">
        <v>2</v>
      </c>
      <c r="J147" s="18" t="n">
        <v>44572</v>
      </c>
      <c r="K147" s="107" t="s">
        <v>919</v>
      </c>
      <c r="L147" s="19" t="s">
        <v>44</v>
      </c>
      <c r="M147" s="20" t="s">
        <v>920</v>
      </c>
      <c r="N147" s="17" t="s">
        <v>924</v>
      </c>
      <c r="O147" s="17" t="n">
        <v>983019826</v>
      </c>
      <c r="P147" s="21" t="s">
        <v>925</v>
      </c>
      <c r="Q147" s="31"/>
      <c r="R147" s="22"/>
      <c r="S147" s="23"/>
      <c r="T147" s="25"/>
      <c r="U147" s="25" t="n">
        <v>100</v>
      </c>
      <c r="V147" s="26" t="s">
        <v>49</v>
      </c>
      <c r="W147" s="27"/>
      <c r="X147" s="28" t="n">
        <v>357106</v>
      </c>
      <c r="Y147" s="29" t="str">
        <f aca="false">IF(V147="si","Aprobada","En Revisión")</f>
        <v>Aprobada</v>
      </c>
      <c r="Z147" s="30"/>
      <c r="AA147" s="31" t="s">
        <v>723</v>
      </c>
      <c r="AB147" s="17" t="s">
        <v>52</v>
      </c>
      <c r="AC147" s="32" t="e">
        <f aca="true">K147-TODAY()</f>
        <v>#VALUE!</v>
      </c>
      <c r="AD147" s="32" t="str">
        <f aca="false">IF(X147&gt;1,"Ingresado","En Proceso")</f>
        <v>Ingresado</v>
      </c>
      <c r="AE147" s="33" t="e">
        <f aca="false">IF(AND(AC147&lt;=0),"Vencido",IF(AND(AC147&lt;31),"Realizar Cierre o Extensión de contrato",IF(AND(AC147&gt;30),"Vigente")))</f>
        <v>#VALUE!</v>
      </c>
      <c r="AF147" s="33" t="str">
        <f aca="false">IF(AND(AG147&gt;=1),"Contrato Finalizado","Contrato En Curso")</f>
        <v>Contrato En Curso</v>
      </c>
      <c r="AG147" s="28"/>
      <c r="AH147" s="34"/>
    </row>
    <row r="148" s="3" customFormat="true" ht="43.5" hidden="true" customHeight="true" outlineLevel="0" collapsed="false">
      <c r="A148" s="15" t="s">
        <v>37</v>
      </c>
      <c r="B148" s="16" t="s">
        <v>38</v>
      </c>
      <c r="C148" s="16" t="s">
        <v>914</v>
      </c>
      <c r="D148" s="16" t="s">
        <v>915</v>
      </c>
      <c r="E148" s="16" t="s">
        <v>916</v>
      </c>
      <c r="F148" s="16" t="s">
        <v>926</v>
      </c>
      <c r="G148" s="16" t="s">
        <v>917</v>
      </c>
      <c r="H148" s="16" t="s">
        <v>927</v>
      </c>
      <c r="I148" s="16" t="n">
        <v>2</v>
      </c>
      <c r="J148" s="18" t="n">
        <v>44572</v>
      </c>
      <c r="K148" s="107" t="s">
        <v>919</v>
      </c>
      <c r="L148" s="19" t="s">
        <v>44</v>
      </c>
      <c r="M148" s="20" t="s">
        <v>920</v>
      </c>
      <c r="N148" s="17" t="s">
        <v>928</v>
      </c>
      <c r="O148" s="17" t="n">
        <v>993094294</v>
      </c>
      <c r="P148" s="21" t="s">
        <v>929</v>
      </c>
      <c r="Q148" s="31"/>
      <c r="R148" s="22"/>
      <c r="S148" s="23"/>
      <c r="T148" s="25"/>
      <c r="U148" s="25" t="n">
        <v>100</v>
      </c>
      <c r="V148" s="26" t="s">
        <v>49</v>
      </c>
      <c r="W148" s="27"/>
      <c r="X148" s="28" t="n">
        <v>357202</v>
      </c>
      <c r="Y148" s="29" t="str">
        <f aca="false">IF(V148="si","Aprobada","En Revisión")</f>
        <v>Aprobada</v>
      </c>
      <c r="Z148" s="30"/>
      <c r="AA148" s="31" t="s">
        <v>723</v>
      </c>
      <c r="AB148" s="17" t="s">
        <v>930</v>
      </c>
      <c r="AC148" s="32" t="e">
        <f aca="true">K148-TODAY()</f>
        <v>#VALUE!</v>
      </c>
      <c r="AD148" s="32" t="str">
        <f aca="false">IF(X148&gt;1,"Ingresado","En Proceso")</f>
        <v>Ingresado</v>
      </c>
      <c r="AE148" s="33" t="e">
        <f aca="false">IF(AND(AC148&lt;=0),"Vencido",IF(AND(AC148&lt;31),"Realizar Cierre o Extensión de contrato",IF(AND(AC148&gt;30),"Vigente")))</f>
        <v>#VALUE!</v>
      </c>
      <c r="AF148" s="33" t="str">
        <f aca="false">IF(AND(AG148&gt;=1),"Contrato Finalizado","Contrato En Curso")</f>
        <v>Contrato En Curso</v>
      </c>
      <c r="AG148" s="28"/>
      <c r="AH148" s="34"/>
    </row>
    <row r="149" s="3" customFormat="true" ht="48" hidden="true" customHeight="true" outlineLevel="0" collapsed="false">
      <c r="A149" s="15" t="s">
        <v>37</v>
      </c>
      <c r="B149" s="16" t="s">
        <v>38</v>
      </c>
      <c r="C149" s="16" t="s">
        <v>931</v>
      </c>
      <c r="D149" s="16" t="s">
        <v>915</v>
      </c>
      <c r="E149" s="180" t="s">
        <v>916</v>
      </c>
      <c r="F149" s="106"/>
      <c r="G149" s="16" t="s">
        <v>932</v>
      </c>
      <c r="H149" s="16" t="s">
        <v>933</v>
      </c>
      <c r="I149" s="16" t="n">
        <v>8</v>
      </c>
      <c r="J149" s="18" t="n">
        <v>44652</v>
      </c>
      <c r="K149" s="107" t="n">
        <v>45199</v>
      </c>
      <c r="L149" s="19" t="s">
        <v>44</v>
      </c>
      <c r="M149" s="19" t="s">
        <v>934</v>
      </c>
      <c r="N149" s="20" t="s">
        <v>921</v>
      </c>
      <c r="O149" s="20" t="n">
        <v>957480115</v>
      </c>
      <c r="P149" s="21" t="s">
        <v>922</v>
      </c>
      <c r="Q149" s="20" t="s">
        <v>935</v>
      </c>
      <c r="R149" s="22"/>
      <c r="S149" s="22"/>
      <c r="T149" s="25"/>
      <c r="U149" s="25" t="n">
        <v>100</v>
      </c>
      <c r="V149" s="26" t="s">
        <v>49</v>
      </c>
      <c r="W149" s="27" t="n">
        <v>44762</v>
      </c>
      <c r="X149" s="28" t="s">
        <v>936</v>
      </c>
      <c r="Y149" s="29" t="str">
        <f aca="false">IF(V149="si","Aprobada","En Revisión")</f>
        <v>Aprobada</v>
      </c>
      <c r="Z149" s="30" t="s">
        <v>937</v>
      </c>
      <c r="AA149" s="31" t="s">
        <v>774</v>
      </c>
      <c r="AB149" s="17" t="s">
        <v>930</v>
      </c>
      <c r="AC149" s="32" t="n">
        <f aca="true">K149-TODAY()</f>
        <v>-51</v>
      </c>
      <c r="AD149" s="32" t="str">
        <f aca="false">IF(X149&gt;1,"Ingresado","En Proceso")</f>
        <v>Ingresado</v>
      </c>
      <c r="AE149" s="33" t="str">
        <f aca="false">IF(AND(AC149&lt;=0),"Vencido",IF(AND(AC149&lt;31),"Realizar Cierre o Extensión de contrato",IF(AND(AC149&gt;30),"Vigente")))</f>
        <v>Vencido</v>
      </c>
      <c r="AF149" s="33" t="str">
        <f aca="false">IF(AND(AG149&gt;=1),"Contrato Finalizado","Contrato En Curso")</f>
        <v>Contrato En Curso</v>
      </c>
      <c r="AG149" s="50"/>
      <c r="AH149" s="181" t="s">
        <v>937</v>
      </c>
    </row>
    <row r="150" s="3" customFormat="true" ht="43.5" hidden="true" customHeight="true" outlineLevel="0" collapsed="false">
      <c r="A150" s="15" t="s">
        <v>37</v>
      </c>
      <c r="B150" s="16" t="s">
        <v>38</v>
      </c>
      <c r="C150" s="16" t="s">
        <v>914</v>
      </c>
      <c r="D150" s="16" t="s">
        <v>915</v>
      </c>
      <c r="E150" s="180" t="s">
        <v>916</v>
      </c>
      <c r="F150" s="106"/>
      <c r="G150" s="16" t="s">
        <v>932</v>
      </c>
      <c r="H150" s="16" t="s">
        <v>938</v>
      </c>
      <c r="I150" s="16" t="n">
        <v>2</v>
      </c>
      <c r="J150" s="18" t="n">
        <v>44652</v>
      </c>
      <c r="K150" s="107" t="n">
        <v>45199</v>
      </c>
      <c r="L150" s="19" t="s">
        <v>44</v>
      </c>
      <c r="M150" s="19" t="s">
        <v>934</v>
      </c>
      <c r="N150" s="20" t="s">
        <v>921</v>
      </c>
      <c r="O150" s="20" t="n">
        <v>957480115</v>
      </c>
      <c r="P150" s="21" t="s">
        <v>922</v>
      </c>
      <c r="Q150" s="20" t="s">
        <v>935</v>
      </c>
      <c r="R150" s="22"/>
      <c r="S150" s="22"/>
      <c r="T150" s="25"/>
      <c r="U150" s="25" t="n">
        <v>100</v>
      </c>
      <c r="V150" s="26" t="s">
        <v>49</v>
      </c>
      <c r="W150" s="27" t="n">
        <v>44762</v>
      </c>
      <c r="X150" s="28" t="s">
        <v>939</v>
      </c>
      <c r="Y150" s="29" t="str">
        <f aca="false">IF(V150="si","Aprobada","En Revisión")</f>
        <v>Aprobada</v>
      </c>
      <c r="Z150" s="30" t="s">
        <v>940</v>
      </c>
      <c r="AA150" s="31" t="s">
        <v>941</v>
      </c>
      <c r="AB150" s="17" t="s">
        <v>52</v>
      </c>
      <c r="AC150" s="32" t="n">
        <f aca="true">K150-TODAY()</f>
        <v>-51</v>
      </c>
      <c r="AD150" s="32" t="str">
        <f aca="false">IF(X150&gt;1,"Ingresado","En Proceso")</f>
        <v>Ingresado</v>
      </c>
      <c r="AE150" s="33" t="str">
        <f aca="false">IF(AND(AC150&lt;=0),"Vencido",IF(AND(AC150&lt;31),"Realizar Cierre o Extensión de contrato",IF(AND(AC150&gt;30),"Vigente")))</f>
        <v>Vencido</v>
      </c>
      <c r="AF150" s="33" t="str">
        <f aca="false">IF(AND(AG150&gt;=1),"Contrato Finalizado","Contrato En Curso")</f>
        <v>Contrato En Curso</v>
      </c>
      <c r="AG150" s="50"/>
      <c r="AH150" s="181" t="s">
        <v>940</v>
      </c>
    </row>
    <row r="151" s="3" customFormat="true" ht="43.5" hidden="true" customHeight="true" outlineLevel="0" collapsed="false">
      <c r="A151" s="15" t="s">
        <v>37</v>
      </c>
      <c r="B151" s="16" t="s">
        <v>38</v>
      </c>
      <c r="C151" s="16" t="s">
        <v>914</v>
      </c>
      <c r="D151" s="16" t="s">
        <v>915</v>
      </c>
      <c r="E151" s="180" t="s">
        <v>916</v>
      </c>
      <c r="F151" s="106"/>
      <c r="G151" s="16" t="s">
        <v>942</v>
      </c>
      <c r="H151" s="16" t="s">
        <v>943</v>
      </c>
      <c r="I151" s="16" t="n">
        <v>2</v>
      </c>
      <c r="J151" s="18" t="n">
        <v>44627</v>
      </c>
      <c r="K151" s="117" t="n">
        <v>45900</v>
      </c>
      <c r="L151" s="19" t="s">
        <v>44</v>
      </c>
      <c r="M151" s="20" t="s">
        <v>944</v>
      </c>
      <c r="N151" s="20" t="s">
        <v>921</v>
      </c>
      <c r="O151" s="20" t="n">
        <v>957480116</v>
      </c>
      <c r="P151" s="21" t="s">
        <v>922</v>
      </c>
      <c r="Q151" s="20" t="s">
        <v>935</v>
      </c>
      <c r="R151" s="22"/>
      <c r="S151" s="22"/>
      <c r="T151" s="25"/>
      <c r="U151" s="25" t="n">
        <v>100</v>
      </c>
      <c r="V151" s="26" t="s">
        <v>49</v>
      </c>
      <c r="W151" s="27" t="n">
        <v>44640</v>
      </c>
      <c r="X151" s="28" t="n">
        <v>325171</v>
      </c>
      <c r="Y151" s="29" t="str">
        <f aca="false">IF(V151="si","Aprobada","En Revisión")</f>
        <v>Aprobada</v>
      </c>
      <c r="Z151" s="17" t="s">
        <v>945</v>
      </c>
      <c r="AA151" s="31" t="s">
        <v>774</v>
      </c>
      <c r="AB151" s="17" t="s">
        <v>52</v>
      </c>
      <c r="AC151" s="32" t="n">
        <f aca="true">K151-TODAY()</f>
        <v>650</v>
      </c>
      <c r="AD151" s="32" t="str">
        <f aca="false">IF(X151&gt;1,"Ingresado","En Proceso")</f>
        <v>Ingresado</v>
      </c>
      <c r="AE151" s="33" t="str">
        <f aca="false">IF(AND(AC151&lt;=0),"Vencido",IF(AND(AC151&lt;31),"Realizar Cierre o Extensión de contrato",IF(AND(AC151&gt;30),"Vigente")))</f>
        <v>Vigente</v>
      </c>
      <c r="AF151" s="33" t="str">
        <f aca="false">IF(AND(AG151&gt;=1),"Contrato Finalizado","Contrato En Curso")</f>
        <v>Contrato En Curso</v>
      </c>
      <c r="AG151" s="50"/>
      <c r="AH151" s="42" t="s">
        <v>946</v>
      </c>
    </row>
    <row r="152" s="3" customFormat="true" ht="43.5" hidden="true" customHeight="true" outlineLevel="0" collapsed="false">
      <c r="A152" s="15" t="s">
        <v>37</v>
      </c>
      <c r="B152" s="16" t="s">
        <v>38</v>
      </c>
      <c r="C152" s="16" t="s">
        <v>914</v>
      </c>
      <c r="D152" s="16" t="s">
        <v>915</v>
      </c>
      <c r="E152" s="180" t="s">
        <v>916</v>
      </c>
      <c r="F152" s="106"/>
      <c r="G152" s="16" t="s">
        <v>942</v>
      </c>
      <c r="H152" s="16" t="s">
        <v>943</v>
      </c>
      <c r="I152" s="16" t="n">
        <v>2</v>
      </c>
      <c r="J152" s="18" t="n">
        <v>44627</v>
      </c>
      <c r="K152" s="117" t="n">
        <v>45900</v>
      </c>
      <c r="L152" s="19" t="s">
        <v>44</v>
      </c>
      <c r="M152" s="20" t="s">
        <v>944</v>
      </c>
      <c r="N152" s="20" t="s">
        <v>921</v>
      </c>
      <c r="O152" s="20" t="n">
        <v>957480117</v>
      </c>
      <c r="P152" s="21" t="s">
        <v>922</v>
      </c>
      <c r="Q152" s="20" t="s">
        <v>935</v>
      </c>
      <c r="R152" s="22"/>
      <c r="S152" s="22"/>
      <c r="T152" s="25"/>
      <c r="U152" s="25" t="n">
        <v>100</v>
      </c>
      <c r="V152" s="26" t="s">
        <v>49</v>
      </c>
      <c r="W152" s="27" t="n">
        <v>44640</v>
      </c>
      <c r="X152" s="28" t="n">
        <v>325171</v>
      </c>
      <c r="Y152" s="29" t="str">
        <f aca="false">IF(V152="si","Aprobada","En Revisión")</f>
        <v>Aprobada</v>
      </c>
      <c r="Z152" s="17" t="s">
        <v>945</v>
      </c>
      <c r="AA152" s="31" t="s">
        <v>947</v>
      </c>
      <c r="AB152" s="17" t="s">
        <v>52</v>
      </c>
      <c r="AC152" s="32" t="n">
        <f aca="true">K152-TODAY()</f>
        <v>650</v>
      </c>
      <c r="AD152" s="32" t="str">
        <f aca="false">IF(X152&gt;1,"Ingresado","En Proceso")</f>
        <v>Ingresado</v>
      </c>
      <c r="AE152" s="33" t="str">
        <f aca="false">IF(AND(AC152&lt;=0),"Vencido",IF(AND(AC152&lt;31),"Realizar Cierre o Extensión de contrato",IF(AND(AC152&gt;30),"Vigente")))</f>
        <v>Vigente</v>
      </c>
      <c r="AF152" s="33" t="str">
        <f aca="false">IF(AND(AG152&gt;=1),"Contrato Finalizado","Contrato En Curso")</f>
        <v>Contrato En Curso</v>
      </c>
      <c r="AG152" s="50"/>
      <c r="AH152" s="42" t="s">
        <v>946</v>
      </c>
    </row>
    <row r="153" s="3" customFormat="true" ht="43.5" hidden="true" customHeight="true" outlineLevel="0" collapsed="false">
      <c r="A153" s="15" t="s">
        <v>37</v>
      </c>
      <c r="B153" s="16" t="s">
        <v>38</v>
      </c>
      <c r="C153" s="16" t="s">
        <v>914</v>
      </c>
      <c r="D153" s="16" t="s">
        <v>948</v>
      </c>
      <c r="E153" s="17" t="s">
        <v>949</v>
      </c>
      <c r="F153" s="42" t="s">
        <v>950</v>
      </c>
      <c r="G153" s="28" t="s">
        <v>951</v>
      </c>
      <c r="H153" s="16" t="s">
        <v>952</v>
      </c>
      <c r="I153" s="28" t="n">
        <v>5</v>
      </c>
      <c r="J153" s="28" t="n">
        <v>43770</v>
      </c>
      <c r="K153" s="52" t="n">
        <v>44985</v>
      </c>
      <c r="L153" s="19" t="s">
        <v>44</v>
      </c>
      <c r="M153" s="20" t="s">
        <v>953</v>
      </c>
      <c r="N153" s="20" t="s">
        <v>954</v>
      </c>
      <c r="O153" s="20" t="n">
        <v>933270009</v>
      </c>
      <c r="P153" s="21" t="s">
        <v>955</v>
      </c>
      <c r="Q153" s="20" t="s">
        <v>720</v>
      </c>
      <c r="R153" s="22" t="n">
        <v>43859</v>
      </c>
      <c r="S153" s="23" t="n">
        <v>43861</v>
      </c>
      <c r="T153" s="25"/>
      <c r="U153" s="25" t="n">
        <v>100</v>
      </c>
      <c r="V153" s="26" t="s">
        <v>49</v>
      </c>
      <c r="W153" s="27" t="s">
        <v>956</v>
      </c>
      <c r="X153" s="28" t="n">
        <v>353409</v>
      </c>
      <c r="Y153" s="29" t="str">
        <f aca="false">IF(V153="si","Aprobada","En Revisión")</f>
        <v>Aprobada</v>
      </c>
      <c r="Z153" s="30" t="s">
        <v>957</v>
      </c>
      <c r="AA153" s="31" t="s">
        <v>743</v>
      </c>
      <c r="AB153" s="17" t="s">
        <v>52</v>
      </c>
      <c r="AC153" s="32" t="n">
        <f aca="true">K153-TODAY()</f>
        <v>-265</v>
      </c>
      <c r="AD153" s="32" t="str">
        <f aca="false">IF(X153&gt;1,"Ingresado","En Proceso")</f>
        <v>Ingresado</v>
      </c>
      <c r="AE153" s="33" t="str">
        <f aca="false">IF(AND(AC153&lt;=0),"Vencido",IF(AND(AC153&lt;31),"Realizar Cierre o Extensión de contrato",IF(AND(AC153&gt;30),"Vigente")))</f>
        <v>Vencido</v>
      </c>
      <c r="AF153" s="33" t="str">
        <f aca="false">IF(AND(AG153&gt;=1),"Contrato Finalizado","Contrato En Curso")</f>
        <v>Contrato En Curso</v>
      </c>
      <c r="AG153" s="50"/>
      <c r="AH153" s="42" t="s">
        <v>958</v>
      </c>
    </row>
    <row r="154" s="3" customFormat="true" ht="43.5" hidden="true" customHeight="true" outlineLevel="0" collapsed="false">
      <c r="A154" s="15" t="s">
        <v>37</v>
      </c>
      <c r="B154" s="16" t="s">
        <v>38</v>
      </c>
      <c r="C154" s="16" t="s">
        <v>914</v>
      </c>
      <c r="D154" s="16" t="s">
        <v>948</v>
      </c>
      <c r="E154" s="17" t="s">
        <v>949</v>
      </c>
      <c r="F154" s="17" t="s">
        <v>959</v>
      </c>
      <c r="G154" s="16" t="s">
        <v>951</v>
      </c>
      <c r="H154" s="16" t="s">
        <v>960</v>
      </c>
      <c r="I154" s="16" t="n">
        <v>11</v>
      </c>
      <c r="J154" s="18" t="n">
        <v>44290</v>
      </c>
      <c r="K154" s="107" t="n">
        <v>45021</v>
      </c>
      <c r="L154" s="19" t="s">
        <v>44</v>
      </c>
      <c r="M154" s="20" t="s">
        <v>953</v>
      </c>
      <c r="N154" s="20" t="s">
        <v>961</v>
      </c>
      <c r="O154" s="17"/>
      <c r="P154" s="21" t="s">
        <v>962</v>
      </c>
      <c r="Q154" s="20" t="s">
        <v>720</v>
      </c>
      <c r="R154" s="22" t="n">
        <v>44035</v>
      </c>
      <c r="S154" s="23" t="n">
        <v>43861</v>
      </c>
      <c r="T154" s="25" t="n">
        <v>8</v>
      </c>
      <c r="U154" s="25" t="n">
        <v>100</v>
      </c>
      <c r="V154" s="26" t="s">
        <v>49</v>
      </c>
      <c r="W154" s="27" t="s">
        <v>963</v>
      </c>
      <c r="X154" s="28" t="n">
        <v>330710</v>
      </c>
      <c r="Y154" s="29" t="str">
        <f aca="false">IF(V154="si","Aprobada","En Revisión")</f>
        <v>Aprobada</v>
      </c>
      <c r="Z154" s="30" t="s">
        <v>964</v>
      </c>
      <c r="AA154" s="31" t="s">
        <v>743</v>
      </c>
      <c r="AB154" s="17" t="s">
        <v>101</v>
      </c>
      <c r="AC154" s="32" t="n">
        <f aca="true">K154-TODAY()</f>
        <v>-229</v>
      </c>
      <c r="AD154" s="32" t="str">
        <f aca="false">IF(X154&gt;1,"Ingresado","En Proceso")</f>
        <v>Ingresado</v>
      </c>
      <c r="AE154" s="33" t="str">
        <f aca="false">IF(AND(AC154&lt;=0),"Vencido",IF(AND(AC154&lt;31),"Realizar Cierre o Extensión de contrato",IF(AND(AC154&gt;30),"Vigente")))</f>
        <v>Vencido</v>
      </c>
      <c r="AF154" s="33" t="str">
        <f aca="false">IF(AND(AG154&gt;=1),"Contrato Finalizado","Contrato En Curso")</f>
        <v>Contrato En Curso</v>
      </c>
      <c r="AG154" s="50"/>
      <c r="AH154" s="42" t="s">
        <v>965</v>
      </c>
    </row>
    <row r="155" s="3" customFormat="true" ht="43.5" hidden="true" customHeight="true" outlineLevel="0" collapsed="false">
      <c r="A155" s="15" t="s">
        <v>37</v>
      </c>
      <c r="B155" s="16" t="s">
        <v>38</v>
      </c>
      <c r="C155" s="17" t="s">
        <v>914</v>
      </c>
      <c r="D155" s="17" t="s">
        <v>948</v>
      </c>
      <c r="E155" s="17" t="s">
        <v>966</v>
      </c>
      <c r="F155" s="16"/>
      <c r="G155" s="16" t="s">
        <v>967</v>
      </c>
      <c r="H155" s="16" t="s">
        <v>968</v>
      </c>
      <c r="I155" s="16" t="n">
        <v>9</v>
      </c>
      <c r="J155" s="18" t="n">
        <v>44774</v>
      </c>
      <c r="K155" s="107" t="n">
        <v>45869</v>
      </c>
      <c r="L155" s="19" t="s">
        <v>44</v>
      </c>
      <c r="M155" s="20" t="s">
        <v>969</v>
      </c>
      <c r="N155" s="20" t="s">
        <v>970</v>
      </c>
      <c r="O155" s="20" t="n">
        <v>955264309</v>
      </c>
      <c r="P155" s="21" t="s">
        <v>971</v>
      </c>
      <c r="Q155" s="20" t="s">
        <v>720</v>
      </c>
      <c r="R155" s="22" t="n">
        <v>44783</v>
      </c>
      <c r="S155" s="23" t="n">
        <v>44785</v>
      </c>
      <c r="T155" s="25" t="n">
        <v>2</v>
      </c>
      <c r="U155" s="25" t="n">
        <v>100</v>
      </c>
      <c r="V155" s="84" t="s">
        <v>49</v>
      </c>
      <c r="W155" s="27" t="n">
        <v>44798</v>
      </c>
      <c r="X155" s="28" t="n">
        <v>346138</v>
      </c>
      <c r="Y155" s="29" t="str">
        <f aca="false">IF(V155="si","Aprobada","En Revisión")</f>
        <v>Aprobada</v>
      </c>
      <c r="Z155" s="30"/>
      <c r="AA155" s="31" t="s">
        <v>743</v>
      </c>
      <c r="AB155" s="17" t="s">
        <v>52</v>
      </c>
      <c r="AC155" s="32" t="n">
        <f aca="true">K155-TODAY()</f>
        <v>619</v>
      </c>
      <c r="AD155" s="32" t="str">
        <f aca="false">IF(X155&gt;1,"Ingresado","En Proceso")</f>
        <v>Ingresado</v>
      </c>
      <c r="AE155" s="33" t="str">
        <f aca="false">IF(AND(AC155&lt;=0),"Vencido",IF(AND(AC155&lt;31),"Realizar Cierre o Extensión de contrato",IF(AND(AC155&gt;30),"Vigente")))</f>
        <v>Vigente</v>
      </c>
      <c r="AF155" s="33" t="str">
        <f aca="false">IF(AND(AG155&gt;=1),"Contrato Finalizado","Contrato En Curso")</f>
        <v>Contrato En Curso</v>
      </c>
      <c r="AG155" s="50"/>
      <c r="AH155" s="42" t="s">
        <v>972</v>
      </c>
    </row>
    <row r="156" s="3" customFormat="true" ht="43.5" hidden="true" customHeight="true" outlineLevel="0" collapsed="false">
      <c r="A156" s="15" t="s">
        <v>37</v>
      </c>
      <c r="B156" s="16" t="s">
        <v>38</v>
      </c>
      <c r="C156" s="17" t="s">
        <v>914</v>
      </c>
      <c r="D156" s="17" t="s">
        <v>948</v>
      </c>
      <c r="E156" s="17" t="s">
        <v>966</v>
      </c>
      <c r="F156" s="16" t="s">
        <v>973</v>
      </c>
      <c r="G156" s="16" t="s">
        <v>974</v>
      </c>
      <c r="H156" s="16" t="s">
        <v>975</v>
      </c>
      <c r="I156" s="16" t="n">
        <v>2</v>
      </c>
      <c r="J156" s="18" t="n">
        <v>44774</v>
      </c>
      <c r="K156" s="107" t="n">
        <v>45869</v>
      </c>
      <c r="L156" s="19" t="s">
        <v>44</v>
      </c>
      <c r="M156" s="20" t="s">
        <v>976</v>
      </c>
      <c r="N156" s="20" t="s">
        <v>970</v>
      </c>
      <c r="O156" s="20" t="n">
        <v>955264309</v>
      </c>
      <c r="P156" s="21" t="s">
        <v>971</v>
      </c>
      <c r="Q156" s="20" t="s">
        <v>720</v>
      </c>
      <c r="R156" s="22" t="n">
        <v>44628</v>
      </c>
      <c r="S156" s="23" t="n">
        <v>44795</v>
      </c>
      <c r="T156" s="25" t="n">
        <v>3</v>
      </c>
      <c r="U156" s="25" t="n">
        <v>100</v>
      </c>
      <c r="V156" s="84" t="s">
        <v>49</v>
      </c>
      <c r="W156" s="27" t="n">
        <v>44812</v>
      </c>
      <c r="X156" s="28" t="n">
        <v>347687</v>
      </c>
      <c r="Y156" s="29" t="str">
        <f aca="false">IF(V156="si","Aprobada","En Revisión")</f>
        <v>Aprobada</v>
      </c>
      <c r="Z156" s="30" t="s">
        <v>977</v>
      </c>
      <c r="AA156" s="31" t="s">
        <v>743</v>
      </c>
      <c r="AB156" s="17" t="s">
        <v>52</v>
      </c>
      <c r="AC156" s="32" t="n">
        <f aca="true">K156-TODAY()</f>
        <v>619</v>
      </c>
      <c r="AD156" s="32" t="str">
        <f aca="false">IF(X156&gt;1,"Ingresado","En Proceso")</f>
        <v>Ingresado</v>
      </c>
      <c r="AE156" s="33" t="str">
        <f aca="false">IF(AND(AC156&lt;=0),"Vencido",IF(AND(AC156&lt;31),"Realizar Cierre o Extensión de contrato",IF(AND(AC156&gt;30),"Vigente")))</f>
        <v>Vigente</v>
      </c>
      <c r="AF156" s="33" t="str">
        <f aca="false">IF(AND(AG156&gt;=1),"Contrato Finalizado","Contrato En Curso")</f>
        <v>Contrato En Curso</v>
      </c>
      <c r="AG156" s="50"/>
      <c r="AH156" s="42" t="s">
        <v>978</v>
      </c>
    </row>
    <row r="157" s="91" customFormat="true" ht="43.5" hidden="true" customHeight="true" outlineLevel="0" collapsed="false">
      <c r="A157" s="74" t="s">
        <v>139</v>
      </c>
      <c r="B157" s="75" t="s">
        <v>38</v>
      </c>
      <c r="C157" s="75" t="s">
        <v>914</v>
      </c>
      <c r="D157" s="75" t="s">
        <v>979</v>
      </c>
      <c r="E157" s="75" t="s">
        <v>833</v>
      </c>
      <c r="F157" s="75"/>
      <c r="G157" s="75" t="s">
        <v>980</v>
      </c>
      <c r="H157" s="75" t="s">
        <v>981</v>
      </c>
      <c r="I157" s="75" t="n">
        <v>2</v>
      </c>
      <c r="J157" s="77" t="n">
        <v>42826</v>
      </c>
      <c r="K157" s="110" t="n">
        <v>44773</v>
      </c>
      <c r="L157" s="78" t="s">
        <v>44</v>
      </c>
      <c r="M157" s="79" t="s">
        <v>982</v>
      </c>
      <c r="N157" s="79" t="s">
        <v>837</v>
      </c>
      <c r="O157" s="79" t="s">
        <v>983</v>
      </c>
      <c r="P157" s="75" t="s">
        <v>838</v>
      </c>
      <c r="Q157" s="79" t="s">
        <v>720</v>
      </c>
      <c r="R157" s="99"/>
      <c r="S157" s="97"/>
      <c r="T157" s="83"/>
      <c r="U157" s="83" t="n">
        <v>100</v>
      </c>
      <c r="V157" s="84" t="s">
        <v>49</v>
      </c>
      <c r="W157" s="99"/>
      <c r="X157" s="76" t="s">
        <v>984</v>
      </c>
      <c r="Y157" s="29" t="str">
        <f aca="false">IF(V157="si","Aprobada","En Revisión")</f>
        <v>Aprobada</v>
      </c>
      <c r="Z157" s="87"/>
      <c r="AA157" s="81" t="s">
        <v>743</v>
      </c>
      <c r="AB157" s="75" t="s">
        <v>101</v>
      </c>
      <c r="AC157" s="88" t="n">
        <f aca="true">K157-TODAY()</f>
        <v>-477</v>
      </c>
      <c r="AD157" s="32" t="str">
        <f aca="false">IF(X157&gt;1,"Ingresado","En Proceso")</f>
        <v>Ingresado</v>
      </c>
      <c r="AE157" s="33" t="str">
        <f aca="false">IF(AND(AC157&lt;=0),"Vencido",IF(AND(AC157&lt;31),"Realizar Cierre o Extensión de contrato",IF(AND(AC157&gt;30),"Vigente")))</f>
        <v>Vencido</v>
      </c>
      <c r="AF157" s="33" t="str">
        <f aca="false">IF(AND(AG157&gt;=1),"Contrato Finalizado","Contrato En Curso")</f>
        <v>Contrato En Curso</v>
      </c>
      <c r="AG157" s="182"/>
      <c r="AH157" s="177"/>
    </row>
    <row r="158" s="3" customFormat="true" ht="43.5" hidden="true" customHeight="true" outlineLevel="0" collapsed="false">
      <c r="A158" s="15" t="s">
        <v>37</v>
      </c>
      <c r="B158" s="16" t="s">
        <v>38</v>
      </c>
      <c r="C158" s="16" t="s">
        <v>914</v>
      </c>
      <c r="D158" s="16" t="s">
        <v>979</v>
      </c>
      <c r="E158" s="17" t="s">
        <v>985</v>
      </c>
      <c r="F158" s="17"/>
      <c r="G158" s="16" t="s">
        <v>986</v>
      </c>
      <c r="H158" s="16" t="s">
        <v>987</v>
      </c>
      <c r="I158" s="16" t="n">
        <v>66</v>
      </c>
      <c r="J158" s="18" t="n">
        <v>44896</v>
      </c>
      <c r="K158" s="107" t="n">
        <v>45991</v>
      </c>
      <c r="L158" s="19" t="s">
        <v>44</v>
      </c>
      <c r="M158" s="20" t="s">
        <v>920</v>
      </c>
      <c r="N158" s="20" t="s">
        <v>988</v>
      </c>
      <c r="O158" s="183" t="n">
        <v>63037852</v>
      </c>
      <c r="P158" s="21" t="s">
        <v>989</v>
      </c>
      <c r="Q158" s="20" t="s">
        <v>720</v>
      </c>
      <c r="R158" s="27" t="n">
        <v>44923</v>
      </c>
      <c r="S158" s="23" t="n">
        <v>45013</v>
      </c>
      <c r="T158" s="25" t="n">
        <v>8</v>
      </c>
      <c r="U158" s="25" t="n">
        <v>100</v>
      </c>
      <c r="V158" s="26" t="s">
        <v>80</v>
      </c>
      <c r="W158" s="27" t="n">
        <v>45014</v>
      </c>
      <c r="X158" s="28" t="n">
        <v>371245</v>
      </c>
      <c r="Y158" s="29" t="str">
        <f aca="false">IF(V158="si","Aprobada","En Revisión")</f>
        <v>Aprobada</v>
      </c>
      <c r="Z158" s="30" t="s">
        <v>990</v>
      </c>
      <c r="AA158" s="31" t="s">
        <v>723</v>
      </c>
      <c r="AB158" s="17" t="s">
        <v>52</v>
      </c>
      <c r="AC158" s="32" t="n">
        <f aca="true">K158-TODAY()</f>
        <v>741</v>
      </c>
      <c r="AD158" s="32" t="str">
        <f aca="false">IF(X158&gt;1,"Ingresado","En Proceso")</f>
        <v>Ingresado</v>
      </c>
      <c r="AE158" s="33" t="str">
        <f aca="false">IF(AND(AC158&lt;=0),"Vencido",IF(AND(AC158&lt;31),"Realizar Cierre o Extensión de contrato",IF(AND(AC158&gt;30),"Vigente")))</f>
        <v>Vigente</v>
      </c>
      <c r="AF158" s="33" t="str">
        <f aca="false">IF(AND(AG158&gt;=1),"Contrato Finalizado","Contrato En Curso")</f>
        <v>Contrato En Curso</v>
      </c>
      <c r="AG158" s="184"/>
      <c r="AH158" s="30" t="s">
        <v>991</v>
      </c>
    </row>
    <row r="159" s="3" customFormat="true" ht="43.5" hidden="true" customHeight="true" outlineLevel="0" collapsed="false">
      <c r="A159" s="15" t="s">
        <v>37</v>
      </c>
      <c r="B159" s="16" t="s">
        <v>38</v>
      </c>
      <c r="C159" s="16" t="s">
        <v>914</v>
      </c>
      <c r="D159" s="16" t="s">
        <v>979</v>
      </c>
      <c r="E159" s="17" t="s">
        <v>985</v>
      </c>
      <c r="F159" s="16"/>
      <c r="G159" s="16" t="s">
        <v>992</v>
      </c>
      <c r="H159" s="16" t="s">
        <v>987</v>
      </c>
      <c r="I159" s="16" t="n">
        <v>50</v>
      </c>
      <c r="J159" s="18" t="n">
        <v>43617</v>
      </c>
      <c r="K159" s="107" t="n">
        <v>44895</v>
      </c>
      <c r="L159" s="19" t="s">
        <v>44</v>
      </c>
      <c r="M159" s="20" t="s">
        <v>920</v>
      </c>
      <c r="N159" s="20" t="s">
        <v>993</v>
      </c>
      <c r="O159" s="118"/>
      <c r="P159" s="21" t="s">
        <v>994</v>
      </c>
      <c r="Q159" s="20" t="s">
        <v>720</v>
      </c>
      <c r="R159" s="27"/>
      <c r="S159" s="23"/>
      <c r="T159" s="25"/>
      <c r="U159" s="25" t="n">
        <v>100</v>
      </c>
      <c r="V159" s="26" t="s">
        <v>49</v>
      </c>
      <c r="W159" s="27"/>
      <c r="X159" s="28" t="s">
        <v>995</v>
      </c>
      <c r="Y159" s="29" t="str">
        <f aca="false">IF(V159="si","Aprobada","En Revisión")</f>
        <v>Aprobada</v>
      </c>
      <c r="Z159" s="185"/>
      <c r="AA159" s="31" t="s">
        <v>743</v>
      </c>
      <c r="AB159" s="17" t="s">
        <v>52</v>
      </c>
      <c r="AC159" s="32" t="n">
        <f aca="true">K159-TODAY()</f>
        <v>-355</v>
      </c>
      <c r="AD159" s="32" t="str">
        <f aca="false">IF(X159&gt;1,"Ingresado","En Proceso")</f>
        <v>Ingresado</v>
      </c>
      <c r="AE159" s="33" t="str">
        <f aca="false">IF(AND(AC159&lt;=0),"Vencido",IF(AND(AC159&lt;31),"Realizar Cierre o Extensión de contrato",IF(AND(AC159&gt;30),"Vigente")))</f>
        <v>Vencido</v>
      </c>
      <c r="AF159" s="33" t="str">
        <f aca="false">IF(AND(AG159&gt;=1),"Contrato Finalizado","Contrato En Curso")</f>
        <v>Contrato En Curso</v>
      </c>
      <c r="AG159" s="50"/>
      <c r="AH159" s="17"/>
    </row>
    <row r="160" s="3" customFormat="true" ht="43.5" hidden="true" customHeight="true" outlineLevel="0" collapsed="false">
      <c r="A160" s="15" t="s">
        <v>37</v>
      </c>
      <c r="B160" s="16" t="s">
        <v>38</v>
      </c>
      <c r="C160" s="16" t="s">
        <v>914</v>
      </c>
      <c r="D160" s="16" t="s">
        <v>979</v>
      </c>
      <c r="E160" s="17" t="s">
        <v>996</v>
      </c>
      <c r="F160" s="17"/>
      <c r="G160" s="16" t="s">
        <v>997</v>
      </c>
      <c r="H160" s="16" t="s">
        <v>998</v>
      </c>
      <c r="I160" s="16" t="n">
        <v>2</v>
      </c>
      <c r="J160" s="18" t="n">
        <v>44362</v>
      </c>
      <c r="K160" s="107" t="n">
        <v>44712</v>
      </c>
      <c r="L160" s="19" t="s">
        <v>44</v>
      </c>
      <c r="M160" s="20" t="s">
        <v>920</v>
      </c>
      <c r="N160" s="20" t="s">
        <v>999</v>
      </c>
      <c r="O160" s="118"/>
      <c r="P160" s="21" t="s">
        <v>1000</v>
      </c>
      <c r="Q160" s="20" t="s">
        <v>720</v>
      </c>
      <c r="R160" s="27"/>
      <c r="S160" s="27" t="n">
        <v>44391</v>
      </c>
      <c r="T160" s="25" t="n">
        <v>3</v>
      </c>
      <c r="U160" s="25" t="n">
        <v>100</v>
      </c>
      <c r="V160" s="186" t="s">
        <v>49</v>
      </c>
      <c r="W160" s="27" t="n">
        <v>44355</v>
      </c>
      <c r="X160" s="28" t="n">
        <v>294863</v>
      </c>
      <c r="Y160" s="29" t="str">
        <f aca="false">IF(V160="si","Aprobada","En Revisión")</f>
        <v>Aprobada</v>
      </c>
      <c r="Z160" s="176"/>
      <c r="AA160" s="31" t="s">
        <v>743</v>
      </c>
      <c r="AB160" s="17" t="s">
        <v>52</v>
      </c>
      <c r="AC160" s="32" t="n">
        <f aca="true">K160-TODAY()</f>
        <v>-538</v>
      </c>
      <c r="AD160" s="32" t="str">
        <f aca="false">IF(X160&gt;1,"Ingresado","En Proceso")</f>
        <v>Ingresado</v>
      </c>
      <c r="AE160" s="33" t="str">
        <f aca="false">IF(AND(AC160&lt;=0),"Vencido",IF(AND(AC160&lt;31),"Realizar Cierre o Extensión de contrato",IF(AND(AC160&gt;30),"Vigente")))</f>
        <v>Vencido</v>
      </c>
      <c r="AF160" s="33" t="str">
        <f aca="false">IF(AND(AG160&gt;=1),"Contrato Finalizado","Contrato En Curso")</f>
        <v>Contrato En Curso</v>
      </c>
      <c r="AG160" s="184"/>
      <c r="AH160" s="54" t="s">
        <v>1001</v>
      </c>
    </row>
    <row r="161" s="3" customFormat="true" ht="43.5" hidden="true" customHeight="true" outlineLevel="0" collapsed="false">
      <c r="A161" s="15" t="s">
        <v>37</v>
      </c>
      <c r="B161" s="16" t="s">
        <v>38</v>
      </c>
      <c r="C161" s="16" t="s">
        <v>1002</v>
      </c>
      <c r="D161" s="16" t="s">
        <v>1003</v>
      </c>
      <c r="E161" s="17" t="s">
        <v>1004</v>
      </c>
      <c r="F161" s="17"/>
      <c r="G161" s="16" t="s">
        <v>1005</v>
      </c>
      <c r="H161" s="16" t="s">
        <v>1006</v>
      </c>
      <c r="I161" s="16" t="n">
        <v>15</v>
      </c>
      <c r="J161" s="18" t="n">
        <v>44621</v>
      </c>
      <c r="K161" s="107" t="n">
        <v>45716</v>
      </c>
      <c r="L161" s="19" t="s">
        <v>44</v>
      </c>
      <c r="M161" s="55" t="s">
        <v>1007</v>
      </c>
      <c r="N161" s="55" t="s">
        <v>1008</v>
      </c>
      <c r="O161" s="118" t="n">
        <v>996993604</v>
      </c>
      <c r="P161" s="21" t="s">
        <v>1009</v>
      </c>
      <c r="Q161" s="20" t="s">
        <v>720</v>
      </c>
      <c r="R161" s="57" t="n">
        <v>44244</v>
      </c>
      <c r="S161" s="38" t="n">
        <v>44613</v>
      </c>
      <c r="T161" s="24" t="n">
        <v>1</v>
      </c>
      <c r="U161" s="25" t="n">
        <v>100</v>
      </c>
      <c r="V161" s="26" t="s">
        <v>49</v>
      </c>
      <c r="W161" s="57" t="n">
        <v>44613</v>
      </c>
      <c r="X161" s="28" t="n">
        <v>320699</v>
      </c>
      <c r="Y161" s="29" t="str">
        <f aca="false">IF(V161="si","Aprobada","En Revisión")</f>
        <v>Aprobada</v>
      </c>
      <c r="Z161" s="55" t="s">
        <v>1010</v>
      </c>
      <c r="AA161" s="187" t="s">
        <v>743</v>
      </c>
      <c r="AB161" s="188" t="s">
        <v>69</v>
      </c>
      <c r="AC161" s="32" t="n">
        <f aca="true">K161-TODAY()</f>
        <v>466</v>
      </c>
      <c r="AD161" s="32" t="str">
        <f aca="false">IF(X161&gt;1,"Ingresado","En Proceso")</f>
        <v>Ingresado</v>
      </c>
      <c r="AE161" s="33" t="str">
        <f aca="false">IF(AND(AC161&lt;=0),"Vencido",IF(AND(AC161&lt;31),"Realizar Cierre o Extensión de contrato",IF(AND(AC161&gt;30),"Vigente")))</f>
        <v>Vigente</v>
      </c>
      <c r="AF161" s="33" t="str">
        <f aca="false">IF(AND(AG161&gt;=1),"Contrato Finalizado","Contrato En Curso")</f>
        <v>Contrato En Curso</v>
      </c>
      <c r="AG161" s="50"/>
      <c r="AH161" s="17" t="s">
        <v>1011</v>
      </c>
    </row>
    <row r="162" s="3" customFormat="true" ht="43.5" hidden="true" customHeight="true" outlineLevel="0" collapsed="false">
      <c r="A162" s="15" t="s">
        <v>139</v>
      </c>
      <c r="B162" s="16" t="s">
        <v>38</v>
      </c>
      <c r="C162" s="16" t="s">
        <v>1002</v>
      </c>
      <c r="D162" s="16" t="s">
        <v>1003</v>
      </c>
      <c r="E162" s="17" t="s">
        <v>1012</v>
      </c>
      <c r="F162" s="17"/>
      <c r="G162" s="16" t="s">
        <v>1013</v>
      </c>
      <c r="H162" s="16" t="s">
        <v>1014</v>
      </c>
      <c r="I162" s="16" t="n">
        <v>1</v>
      </c>
      <c r="J162" s="18" t="n">
        <v>43132</v>
      </c>
      <c r="K162" s="107" t="n">
        <v>45322</v>
      </c>
      <c r="L162" s="19" t="s">
        <v>44</v>
      </c>
      <c r="M162" s="20" t="s">
        <v>1007</v>
      </c>
      <c r="N162" s="20" t="s">
        <v>1015</v>
      </c>
      <c r="O162" s="118" t="n">
        <v>998840356</v>
      </c>
      <c r="P162" s="21" t="s">
        <v>1016</v>
      </c>
      <c r="Q162" s="20" t="s">
        <v>720</v>
      </c>
      <c r="R162" s="23"/>
      <c r="S162" s="22"/>
      <c r="T162" s="25"/>
      <c r="U162" s="25" t="n">
        <v>100</v>
      </c>
      <c r="V162" s="26" t="s">
        <v>49</v>
      </c>
      <c r="W162" s="27" t="n">
        <v>43177</v>
      </c>
      <c r="X162" s="28" t="n">
        <v>144983</v>
      </c>
      <c r="Y162" s="29" t="str">
        <f aca="false">IF(V162="si","Aprobada","En Revisión")</f>
        <v>Aprobada</v>
      </c>
      <c r="Z162" s="30"/>
      <c r="AA162" s="31" t="s">
        <v>743</v>
      </c>
      <c r="AB162" s="17" t="s">
        <v>101</v>
      </c>
      <c r="AC162" s="32" t="n">
        <f aca="true">K162-TODAY()</f>
        <v>72</v>
      </c>
      <c r="AD162" s="32" t="str">
        <f aca="false">IF(X162&gt;1,"Ingresado","En Proceso")</f>
        <v>Ingresado</v>
      </c>
      <c r="AE162" s="33" t="str">
        <f aca="false">IF(AND(AC162&lt;=0),"Vencido",IF(AND(AC162&lt;31),"Realizar Cierre o Extensión de contrato",IF(AND(AC162&gt;30),"Vigente")))</f>
        <v>Vigente</v>
      </c>
      <c r="AF162" s="33" t="str">
        <f aca="false">IF(AND(AG162&gt;=1),"Contrato Finalizado","Contrato En Curso")</f>
        <v>Contrato En Curso</v>
      </c>
      <c r="AG162" s="50"/>
      <c r="AH162" s="17"/>
    </row>
    <row r="163" s="3" customFormat="true" ht="43.5" hidden="true" customHeight="true" outlineLevel="0" collapsed="false">
      <c r="A163" s="15" t="s">
        <v>139</v>
      </c>
      <c r="B163" s="16" t="s">
        <v>38</v>
      </c>
      <c r="C163" s="16" t="s">
        <v>1002</v>
      </c>
      <c r="D163" s="16" t="s">
        <v>1003</v>
      </c>
      <c r="E163" s="17" t="s">
        <v>1012</v>
      </c>
      <c r="F163" s="17" t="s">
        <v>1017</v>
      </c>
      <c r="G163" s="16" t="s">
        <v>1013</v>
      </c>
      <c r="H163" s="16" t="s">
        <v>1018</v>
      </c>
      <c r="I163" s="16" t="n">
        <v>3</v>
      </c>
      <c r="J163" s="18" t="n">
        <v>43437</v>
      </c>
      <c r="K163" s="107" t="n">
        <v>45322</v>
      </c>
      <c r="L163" s="19" t="s">
        <v>44</v>
      </c>
      <c r="M163" s="118" t="s">
        <v>1007</v>
      </c>
      <c r="N163" s="118" t="s">
        <v>1019</v>
      </c>
      <c r="O163" s="118"/>
      <c r="P163" s="21"/>
      <c r="Q163" s="20" t="s">
        <v>720</v>
      </c>
      <c r="R163" s="27" t="n">
        <v>43591</v>
      </c>
      <c r="S163" s="23" t="n">
        <v>43654</v>
      </c>
      <c r="T163" s="25" t="n">
        <v>4</v>
      </c>
      <c r="U163" s="25" t="n">
        <v>100</v>
      </c>
      <c r="V163" s="26" t="s">
        <v>49</v>
      </c>
      <c r="W163" s="27" t="n">
        <v>43669</v>
      </c>
      <c r="X163" s="28" t="s">
        <v>1020</v>
      </c>
      <c r="Y163" s="29" t="str">
        <f aca="false">IF(V163="si","Aprobada","En Revisión")</f>
        <v>Aprobada</v>
      </c>
      <c r="Z163" s="176"/>
      <c r="AA163" s="40" t="s">
        <v>743</v>
      </c>
      <c r="AB163" s="17" t="s">
        <v>52</v>
      </c>
      <c r="AC163" s="32" t="n">
        <f aca="true">K163-TODAY()</f>
        <v>72</v>
      </c>
      <c r="AD163" s="32" t="str">
        <f aca="false">IF(X163&gt;1,"Ingresado","En Proceso")</f>
        <v>Ingresado</v>
      </c>
      <c r="AE163" s="33" t="str">
        <f aca="false">IF(AND(AC163&lt;=0),"Vencido",IF(AND(AC163&lt;31),"Realizar Cierre o Extensión de contrato",IF(AND(AC163&gt;30),"Vigente")))</f>
        <v>Vigente</v>
      </c>
      <c r="AF163" s="33" t="str">
        <f aca="false">IF(AND(AG163&gt;=1),"Contrato Finalizado","Contrato En Curso")</f>
        <v>Contrato En Curso</v>
      </c>
      <c r="AG163" s="50"/>
      <c r="AH163" s="17"/>
    </row>
    <row r="164" s="3" customFormat="true" ht="43.5" hidden="true" customHeight="true" outlineLevel="0" collapsed="false">
      <c r="A164" s="74" t="s">
        <v>37</v>
      </c>
      <c r="B164" s="75" t="s">
        <v>38</v>
      </c>
      <c r="C164" s="75" t="s">
        <v>1002</v>
      </c>
      <c r="D164" s="75" t="s">
        <v>1003</v>
      </c>
      <c r="E164" s="75" t="s">
        <v>1021</v>
      </c>
      <c r="F164" s="75"/>
      <c r="G164" s="75" t="s">
        <v>1022</v>
      </c>
      <c r="H164" s="75" t="s">
        <v>1023</v>
      </c>
      <c r="I164" s="75" t="n">
        <v>13</v>
      </c>
      <c r="J164" s="77" t="n">
        <v>43132</v>
      </c>
      <c r="K164" s="110" t="n">
        <v>44985</v>
      </c>
      <c r="L164" s="78" t="s">
        <v>44</v>
      </c>
      <c r="M164" s="113" t="s">
        <v>1024</v>
      </c>
      <c r="N164" s="113" t="s">
        <v>1025</v>
      </c>
      <c r="O164" s="113" t="s">
        <v>1026</v>
      </c>
      <c r="P164" s="80" t="s">
        <v>1027</v>
      </c>
      <c r="Q164" s="79" t="s">
        <v>720</v>
      </c>
      <c r="R164" s="99"/>
      <c r="S164" s="97"/>
      <c r="T164" s="83"/>
      <c r="U164" s="83" t="n">
        <v>100</v>
      </c>
      <c r="V164" s="84" t="s">
        <v>49</v>
      </c>
      <c r="W164" s="99"/>
      <c r="X164" s="76" t="n">
        <v>172054</v>
      </c>
      <c r="Y164" s="29" t="str">
        <f aca="false">IF(V164="si","Aprobada","En Revisión")</f>
        <v>Aprobada</v>
      </c>
      <c r="Z164" s="175"/>
      <c r="AA164" s="101" t="s">
        <v>743</v>
      </c>
      <c r="AB164" s="75" t="s">
        <v>101</v>
      </c>
      <c r="AC164" s="88" t="n">
        <f aca="true">K164-TODAY()</f>
        <v>-265</v>
      </c>
      <c r="AD164" s="32" t="str">
        <f aca="false">IF(X164&gt;1,"Ingresado","En Proceso")</f>
        <v>Ingresado</v>
      </c>
      <c r="AE164" s="33" t="str">
        <f aca="false">IF(AND(AC164&lt;=0),"Vencido",IF(AND(AC164&lt;31),"Realizar Cierre o Extensión de contrato",IF(AND(AC164&gt;30),"Vigente")))</f>
        <v>Vencido</v>
      </c>
      <c r="AF164" s="33" t="str">
        <f aca="false">IF(AND(AG164&gt;=1),"Contrato Finalizado","Contrato En Curso")</f>
        <v>Contrato Finalizado</v>
      </c>
      <c r="AG164" s="74" t="n">
        <v>368375</v>
      </c>
      <c r="AH164" s="79" t="s">
        <v>1028</v>
      </c>
    </row>
    <row r="165" s="3" customFormat="true" ht="43.5" hidden="true" customHeight="true" outlineLevel="0" collapsed="false">
      <c r="A165" s="15" t="s">
        <v>37</v>
      </c>
      <c r="B165" s="16" t="s">
        <v>38</v>
      </c>
      <c r="C165" s="16" t="s">
        <v>1002</v>
      </c>
      <c r="D165" s="16" t="s">
        <v>1003</v>
      </c>
      <c r="E165" s="17" t="s">
        <v>1029</v>
      </c>
      <c r="F165" s="17"/>
      <c r="G165" s="16" t="s">
        <v>1030</v>
      </c>
      <c r="H165" s="16" t="s">
        <v>1031</v>
      </c>
      <c r="I165" s="16" t="n">
        <v>3</v>
      </c>
      <c r="J165" s="18" t="n">
        <v>43739</v>
      </c>
      <c r="K165" s="107" t="n">
        <v>45565</v>
      </c>
      <c r="L165" s="19" t="s">
        <v>44</v>
      </c>
      <c r="M165" s="118" t="s">
        <v>1007</v>
      </c>
      <c r="N165" s="118" t="s">
        <v>1032</v>
      </c>
      <c r="O165" s="118" t="n">
        <v>990486025</v>
      </c>
      <c r="P165" s="21" t="s">
        <v>1033</v>
      </c>
      <c r="Q165" s="20" t="s">
        <v>720</v>
      </c>
      <c r="R165" s="27"/>
      <c r="S165" s="23"/>
      <c r="T165" s="25"/>
      <c r="U165" s="25" t="n">
        <v>100</v>
      </c>
      <c r="V165" s="26" t="s">
        <v>49</v>
      </c>
      <c r="W165" s="27"/>
      <c r="X165" s="28" t="s">
        <v>1034</v>
      </c>
      <c r="Y165" s="29" t="str">
        <f aca="false">IF(V165="si","Aprobada","En Revisión")</f>
        <v>Aprobada</v>
      </c>
      <c r="Z165" s="189"/>
      <c r="AA165" s="40" t="s">
        <v>633</v>
      </c>
      <c r="AB165" s="17" t="s">
        <v>52</v>
      </c>
      <c r="AC165" s="32" t="n">
        <f aca="true">K165-TODAY()</f>
        <v>315</v>
      </c>
      <c r="AD165" s="32" t="str">
        <f aca="false">IF(X165&gt;1,"Ingresado","En Proceso")</f>
        <v>Ingresado</v>
      </c>
      <c r="AE165" s="33" t="str">
        <f aca="false">IF(AND(AC165&lt;=0),"Vencido",IF(AND(AC165&lt;31),"Realizar Cierre o Extensión de contrato",IF(AND(AC165&gt;30),"Vigente")))</f>
        <v>Vigente</v>
      </c>
      <c r="AF165" s="33" t="str">
        <f aca="false">IF(AND(AG165&gt;=1),"Contrato Finalizado","Contrato En Curso")</f>
        <v>Contrato En Curso</v>
      </c>
      <c r="AG165" s="184"/>
      <c r="AH165" s="54"/>
    </row>
    <row r="166" s="3" customFormat="true" ht="43.5" hidden="true" customHeight="true" outlineLevel="0" collapsed="false">
      <c r="A166" s="15" t="s">
        <v>37</v>
      </c>
      <c r="B166" s="16" t="s">
        <v>38</v>
      </c>
      <c r="C166" s="16" t="s">
        <v>1002</v>
      </c>
      <c r="D166" s="16" t="s">
        <v>1003</v>
      </c>
      <c r="E166" s="17" t="s">
        <v>1029</v>
      </c>
      <c r="F166" s="17" t="s">
        <v>1035</v>
      </c>
      <c r="G166" s="16" t="s">
        <v>1030</v>
      </c>
      <c r="H166" s="16" t="s">
        <v>1031</v>
      </c>
      <c r="I166" s="16" t="n">
        <v>1</v>
      </c>
      <c r="J166" s="18" t="n">
        <v>43739</v>
      </c>
      <c r="K166" s="107" t="n">
        <v>45565</v>
      </c>
      <c r="L166" s="19" t="s">
        <v>44</v>
      </c>
      <c r="M166" s="55" t="s">
        <v>1007</v>
      </c>
      <c r="N166" s="35" t="s">
        <v>1032</v>
      </c>
      <c r="O166" s="118" t="n">
        <v>990486025</v>
      </c>
      <c r="P166" s="21" t="s">
        <v>1033</v>
      </c>
      <c r="Q166" s="20" t="s">
        <v>720</v>
      </c>
      <c r="R166" s="57"/>
      <c r="S166" s="38"/>
      <c r="T166" s="24"/>
      <c r="U166" s="25" t="n">
        <v>100</v>
      </c>
      <c r="V166" s="26" t="s">
        <v>49</v>
      </c>
      <c r="W166" s="57"/>
      <c r="X166" s="28" t="s">
        <v>1036</v>
      </c>
      <c r="Y166" s="29" t="str">
        <f aca="false">IF(V166="si","Aprobada","En Revisión")</f>
        <v>Aprobada</v>
      </c>
      <c r="Z166" s="55"/>
      <c r="AA166" s="187" t="s">
        <v>633</v>
      </c>
      <c r="AB166" s="17" t="s">
        <v>52</v>
      </c>
      <c r="AC166" s="32" t="n">
        <f aca="true">K166-TODAY()</f>
        <v>315</v>
      </c>
      <c r="AD166" s="32" t="str">
        <f aca="false">IF(X166&gt;1,"Ingresado","En Proceso")</f>
        <v>Ingresado</v>
      </c>
      <c r="AE166" s="33" t="str">
        <f aca="false">IF(AND(AC166&lt;=0),"Vencido",IF(AND(AC166&lt;31),"Realizar Cierre o Extensión de contrato",IF(AND(AC166&gt;30),"Vigente")))</f>
        <v>Vigente</v>
      </c>
      <c r="AF166" s="33" t="str">
        <f aca="false">IF(AND(AG166&gt;=1),"Contrato Finalizado","Contrato En Curso")</f>
        <v>Contrato En Curso</v>
      </c>
      <c r="AG166" s="184"/>
      <c r="AH166" s="54"/>
    </row>
    <row r="167" s="3" customFormat="true" ht="43.5" hidden="true" customHeight="true" outlineLevel="0" collapsed="false">
      <c r="A167" s="15" t="s">
        <v>37</v>
      </c>
      <c r="B167" s="16" t="s">
        <v>38</v>
      </c>
      <c r="C167" s="16" t="s">
        <v>914</v>
      </c>
      <c r="D167" s="16" t="s">
        <v>1037</v>
      </c>
      <c r="E167" s="17" t="s">
        <v>1038</v>
      </c>
      <c r="F167" s="16"/>
      <c r="G167" s="16" t="s">
        <v>1039</v>
      </c>
      <c r="H167" s="16" t="s">
        <v>1040</v>
      </c>
      <c r="I167" s="16" t="n">
        <v>11</v>
      </c>
      <c r="J167" s="18" t="n">
        <v>44256</v>
      </c>
      <c r="K167" s="107" t="n">
        <v>45350</v>
      </c>
      <c r="L167" s="19" t="s">
        <v>44</v>
      </c>
      <c r="M167" s="55" t="s">
        <v>1041</v>
      </c>
      <c r="N167" s="55" t="s">
        <v>1042</v>
      </c>
      <c r="O167" s="118" t="n">
        <v>934404819</v>
      </c>
      <c r="P167" s="21" t="s">
        <v>1043</v>
      </c>
      <c r="Q167" s="20" t="s">
        <v>935</v>
      </c>
      <c r="R167" s="57" t="n">
        <v>44210</v>
      </c>
      <c r="S167" s="38" t="n">
        <v>44215</v>
      </c>
      <c r="T167" s="24" t="n">
        <v>2</v>
      </c>
      <c r="U167" s="25" t="n">
        <v>93</v>
      </c>
      <c r="V167" s="26" t="s">
        <v>49</v>
      </c>
      <c r="W167" s="57" t="n">
        <v>44257</v>
      </c>
      <c r="X167" s="28" t="s">
        <v>1044</v>
      </c>
      <c r="Y167" s="29" t="str">
        <f aca="false">IF(V167="si","Aprobada","En Revisión")</f>
        <v>Aprobada</v>
      </c>
      <c r="Z167" s="19" t="s">
        <v>1045</v>
      </c>
      <c r="AA167" s="60" t="s">
        <v>51</v>
      </c>
      <c r="AB167" s="17" t="s">
        <v>52</v>
      </c>
      <c r="AC167" s="32" t="n">
        <f aca="true">K167-TODAY()</f>
        <v>100</v>
      </c>
      <c r="AD167" s="32" t="str">
        <f aca="false">IF(X167&gt;1,"Ingresado","En Proceso")</f>
        <v>Ingresado</v>
      </c>
      <c r="AE167" s="33" t="str">
        <f aca="false">IF(AND(AC167&lt;=0),"Vencido",IF(AND(AC167&lt;31),"Realizar Cierre o Extensión de contrato",IF(AND(AC167&gt;30),"Vigente")))</f>
        <v>Vigente</v>
      </c>
      <c r="AF167" s="33" t="str">
        <f aca="false">IF(AND(AG167&gt;=1),"Contrato Finalizado","Contrato En Curso")</f>
        <v>Contrato En Curso</v>
      </c>
      <c r="AG167" s="184"/>
      <c r="AH167" s="54" t="s">
        <v>1046</v>
      </c>
    </row>
    <row r="168" s="3" customFormat="true" ht="43.5" hidden="true" customHeight="true" outlineLevel="0" collapsed="false">
      <c r="A168" s="15" t="s">
        <v>139</v>
      </c>
      <c r="B168" s="16" t="s">
        <v>38</v>
      </c>
      <c r="C168" s="16" t="s">
        <v>914</v>
      </c>
      <c r="D168" s="16" t="s">
        <v>1037</v>
      </c>
      <c r="E168" s="17" t="s">
        <v>985</v>
      </c>
      <c r="F168" s="16" t="s">
        <v>1047</v>
      </c>
      <c r="G168" s="16" t="s">
        <v>986</v>
      </c>
      <c r="H168" s="16" t="s">
        <v>1048</v>
      </c>
      <c r="I168" s="16" t="n">
        <v>2</v>
      </c>
      <c r="J168" s="18" t="n">
        <v>44896</v>
      </c>
      <c r="K168" s="107" t="n">
        <v>45991</v>
      </c>
      <c r="L168" s="19" t="s">
        <v>44</v>
      </c>
      <c r="M168" s="55" t="s">
        <v>1041</v>
      </c>
      <c r="N168" s="55" t="s">
        <v>1049</v>
      </c>
      <c r="O168" s="118" t="s">
        <v>1050</v>
      </c>
      <c r="P168" s="21" t="s">
        <v>925</v>
      </c>
      <c r="Q168" s="20" t="s">
        <v>720</v>
      </c>
      <c r="R168" s="57"/>
      <c r="S168" s="38"/>
      <c r="T168" s="24" t="n">
        <v>1</v>
      </c>
      <c r="U168" s="25" t="n">
        <v>100</v>
      </c>
      <c r="V168" s="26" t="s">
        <v>80</v>
      </c>
      <c r="W168" s="57" t="n">
        <v>45021</v>
      </c>
      <c r="X168" s="28" t="n">
        <v>372260</v>
      </c>
      <c r="Y168" s="29" t="str">
        <f aca="false">IF(V168="si","Aprobada","En Revisión")</f>
        <v>Aprobada</v>
      </c>
      <c r="Z168" s="19" t="s">
        <v>1051</v>
      </c>
      <c r="AA168" s="60" t="s">
        <v>51</v>
      </c>
      <c r="AB168" s="17" t="s">
        <v>52</v>
      </c>
      <c r="AC168" s="32" t="n">
        <f aca="true">K168-TODAY()</f>
        <v>741</v>
      </c>
      <c r="AD168" s="32" t="str">
        <f aca="false">IF(X168&gt;1,"Ingresado","En Proceso")</f>
        <v>Ingresado</v>
      </c>
      <c r="AE168" s="33" t="str">
        <f aca="false">IF(AND(AC168&lt;=0),"Vencido",IF(AND(AC168&lt;31),"Realizar Cierre o Extensión de contrato",IF(AND(AC168&gt;30),"Vigente")))</f>
        <v>Vigente</v>
      </c>
      <c r="AF168" s="33" t="str">
        <f aca="false">IF(AND(AG168&gt;=1),"Contrato Finalizado","Contrato En Curso")</f>
        <v>Contrato En Curso</v>
      </c>
      <c r="AG168" s="184"/>
      <c r="AH168" s="55" t="s">
        <v>1052</v>
      </c>
    </row>
    <row r="169" s="3" customFormat="true" ht="43.5" hidden="true" customHeight="true" outlineLevel="0" collapsed="false">
      <c r="A169" s="15" t="s">
        <v>139</v>
      </c>
      <c r="B169" s="16" t="s">
        <v>38</v>
      </c>
      <c r="C169" s="16" t="s">
        <v>914</v>
      </c>
      <c r="D169" s="16"/>
      <c r="E169" s="17" t="s">
        <v>1053</v>
      </c>
      <c r="F169" s="16"/>
      <c r="G169" s="16" t="s">
        <v>1054</v>
      </c>
      <c r="H169" s="16" t="s">
        <v>1055</v>
      </c>
      <c r="I169" s="16" t="n">
        <v>2</v>
      </c>
      <c r="J169" s="18" t="n">
        <v>44896</v>
      </c>
      <c r="K169" s="107" t="n">
        <v>45260</v>
      </c>
      <c r="L169" s="19" t="s">
        <v>44</v>
      </c>
      <c r="M169" s="55"/>
      <c r="N169" s="55" t="s">
        <v>1056</v>
      </c>
      <c r="O169" s="118" t="n">
        <v>945264331</v>
      </c>
      <c r="P169" s="21" t="s">
        <v>1057</v>
      </c>
      <c r="Q169" s="20" t="s">
        <v>720</v>
      </c>
      <c r="R169" s="57"/>
      <c r="S169" s="38" t="n">
        <v>44947</v>
      </c>
      <c r="T169" s="24" t="n">
        <v>7</v>
      </c>
      <c r="U169" s="25" t="n">
        <v>100</v>
      </c>
      <c r="V169" s="26" t="s">
        <v>907</v>
      </c>
      <c r="W169" s="57" t="n">
        <v>44968</v>
      </c>
      <c r="X169" s="28" t="n">
        <v>365071</v>
      </c>
      <c r="Y169" s="29" t="str">
        <f aca="false">IF(V169="si","Aprobada","En Revisión")</f>
        <v>Aprobada</v>
      </c>
      <c r="Z169" s="19" t="s">
        <v>1058</v>
      </c>
      <c r="AA169" s="60" t="s">
        <v>51</v>
      </c>
      <c r="AB169" s="17" t="s">
        <v>73</v>
      </c>
      <c r="AC169" s="32" t="n">
        <f aca="true">K169-TODAY()</f>
        <v>10</v>
      </c>
      <c r="AD169" s="32" t="str">
        <f aca="false">IF(X169&gt;1,"Ingresado","En Proceso")</f>
        <v>Ingresado</v>
      </c>
      <c r="AE169" s="33" t="str">
        <f aca="false">IF(AND(AC169&lt;=0),"Vencido",IF(AND(AC169&lt;31),"Realizar Cierre o Extensión de contrato",IF(AND(AC169&gt;30),"Vigente")))</f>
        <v>Realizar Cierre o Extensión de contrato</v>
      </c>
      <c r="AF169" s="33" t="str">
        <f aca="false">IF(AND(AG169&gt;=1),"Contrato Finalizado","Contrato En Curso")</f>
        <v>Contrato En Curso</v>
      </c>
      <c r="AG169" s="184"/>
      <c r="AH169" s="19" t="s">
        <v>1059</v>
      </c>
    </row>
    <row r="170" s="3" customFormat="true" ht="43.5" hidden="true" customHeight="true" outlineLevel="0" collapsed="false">
      <c r="A170" s="15" t="s">
        <v>139</v>
      </c>
      <c r="B170" s="16" t="s">
        <v>38</v>
      </c>
      <c r="C170" s="16" t="s">
        <v>914</v>
      </c>
      <c r="D170" s="16"/>
      <c r="E170" s="17" t="s">
        <v>1060</v>
      </c>
      <c r="F170" s="16"/>
      <c r="G170" s="16" t="s">
        <v>1061</v>
      </c>
      <c r="H170" s="16" t="s">
        <v>1062</v>
      </c>
      <c r="I170" s="16" t="n">
        <v>5</v>
      </c>
      <c r="J170" s="18" t="n">
        <v>44928</v>
      </c>
      <c r="K170" s="107" t="n">
        <v>45291</v>
      </c>
      <c r="L170" s="19" t="s">
        <v>44</v>
      </c>
      <c r="M170" s="55" t="s">
        <v>1063</v>
      </c>
      <c r="N170" s="55" t="s">
        <v>1064</v>
      </c>
      <c r="O170" s="118" t="n">
        <v>975185244</v>
      </c>
      <c r="P170" s="21" t="s">
        <v>1065</v>
      </c>
      <c r="Q170" s="20" t="s">
        <v>720</v>
      </c>
      <c r="R170" s="57" t="n">
        <v>44942</v>
      </c>
      <c r="S170" s="38" t="n">
        <v>44949</v>
      </c>
      <c r="T170" s="24" t="n">
        <v>1</v>
      </c>
      <c r="U170" s="25" t="n">
        <v>100</v>
      </c>
      <c r="V170" s="26" t="s">
        <v>80</v>
      </c>
      <c r="W170" s="57" t="n">
        <v>44956</v>
      </c>
      <c r="X170" s="28" t="n">
        <v>363172</v>
      </c>
      <c r="Y170" s="29" t="str">
        <f aca="false">IF(V170="si","Aprobada","En Revisión")</f>
        <v>Aprobada</v>
      </c>
      <c r="Z170" s="19" t="s">
        <v>1066</v>
      </c>
      <c r="AA170" s="60" t="s">
        <v>51</v>
      </c>
      <c r="AB170" s="17" t="s">
        <v>69</v>
      </c>
      <c r="AC170" s="32" t="n">
        <f aca="true">K170-TODAY()</f>
        <v>41</v>
      </c>
      <c r="AD170" s="32" t="str">
        <f aca="false">IF(X170&gt;1,"Ingresado","En Proceso")</f>
        <v>Ingresado</v>
      </c>
      <c r="AE170" s="33" t="str">
        <f aca="false">IF(AND(AC170&lt;=0),"Vencido",IF(AND(AC170&lt;31),"Realizar Cierre o Extensión de contrato",IF(AND(AC170&gt;30),"Vigente")))</f>
        <v>Vigente</v>
      </c>
      <c r="AF170" s="33" t="str">
        <f aca="false">IF(AND(AG170&gt;=1),"Contrato Finalizado","Contrato En Curso")</f>
        <v>Contrato En Curso</v>
      </c>
      <c r="AG170" s="184"/>
      <c r="AH170" s="19" t="s">
        <v>1067</v>
      </c>
    </row>
    <row r="171" s="3" customFormat="true" ht="43.5" hidden="true" customHeight="true" outlineLevel="0" collapsed="false">
      <c r="A171" s="15" t="s">
        <v>37</v>
      </c>
      <c r="B171" s="16" t="s">
        <v>38</v>
      </c>
      <c r="C171" s="16" t="s">
        <v>1002</v>
      </c>
      <c r="D171" s="16" t="s">
        <v>1003</v>
      </c>
      <c r="E171" s="17" t="s">
        <v>1021</v>
      </c>
      <c r="F171" s="17"/>
      <c r="G171" s="16" t="s">
        <v>1068</v>
      </c>
      <c r="H171" s="16" t="s">
        <v>1069</v>
      </c>
      <c r="I171" s="16" t="n">
        <v>1</v>
      </c>
      <c r="J171" s="18" t="n">
        <v>44228</v>
      </c>
      <c r="K171" s="107" t="n">
        <v>45322</v>
      </c>
      <c r="L171" s="19" t="s">
        <v>44</v>
      </c>
      <c r="M171" s="55" t="s">
        <v>1007</v>
      </c>
      <c r="N171" s="55" t="s">
        <v>1070</v>
      </c>
      <c r="O171" s="118" t="n">
        <v>961419779</v>
      </c>
      <c r="P171" s="21" t="s">
        <v>1071</v>
      </c>
      <c r="Q171" s="20" t="s">
        <v>720</v>
      </c>
      <c r="R171" s="57" t="n">
        <v>44210</v>
      </c>
      <c r="S171" s="38" t="n">
        <v>44215</v>
      </c>
      <c r="T171" s="24" t="n">
        <v>2</v>
      </c>
      <c r="U171" s="25" t="n">
        <v>100</v>
      </c>
      <c r="V171" s="26" t="s">
        <v>49</v>
      </c>
      <c r="W171" s="57" t="n">
        <v>44235</v>
      </c>
      <c r="X171" s="28" t="n">
        <v>272623</v>
      </c>
      <c r="Y171" s="29" t="str">
        <f aca="false">IF(V171="si","Aprobada","En Revisión")</f>
        <v>Aprobada</v>
      </c>
      <c r="Z171" s="19" t="s">
        <v>1067</v>
      </c>
      <c r="AA171" s="60" t="s">
        <v>743</v>
      </c>
      <c r="AB171" s="17" t="s">
        <v>52</v>
      </c>
      <c r="AC171" s="32" t="n">
        <f aca="true">K171-TODAY()</f>
        <v>72</v>
      </c>
      <c r="AD171" s="32" t="str">
        <f aca="false">IF(X171&gt;1,"Ingresado","En Proceso")</f>
        <v>Ingresado</v>
      </c>
      <c r="AE171" s="33" t="str">
        <f aca="false">IF(AND(AC171&lt;=0),"Vencido",IF(AND(AC171&lt;31),"Realizar Cierre o Extensión de contrato",IF(AND(AC171&gt;30),"Vigente")))</f>
        <v>Vigente</v>
      </c>
      <c r="AF171" s="33" t="str">
        <f aca="false">IF(AND(AG171&gt;=1),"Contrato Finalizado","Contrato En Curso")</f>
        <v>Contrato En Curso</v>
      </c>
      <c r="AG171" s="50"/>
      <c r="AH171" s="17" t="s">
        <v>1072</v>
      </c>
    </row>
    <row r="172" s="3" customFormat="true" ht="43.5" hidden="true" customHeight="true" outlineLevel="0" collapsed="false">
      <c r="A172" s="15" t="s">
        <v>139</v>
      </c>
      <c r="B172" s="16" t="s">
        <v>38</v>
      </c>
      <c r="C172" s="16" t="s">
        <v>1002</v>
      </c>
      <c r="D172" s="16" t="s">
        <v>1003</v>
      </c>
      <c r="E172" s="17" t="s">
        <v>1073</v>
      </c>
      <c r="F172" s="17"/>
      <c r="G172" s="17" t="s">
        <v>1074</v>
      </c>
      <c r="H172" s="17" t="s">
        <v>1075</v>
      </c>
      <c r="I172" s="17" t="n">
        <v>2</v>
      </c>
      <c r="J172" s="45" t="n">
        <v>44160</v>
      </c>
      <c r="K172" s="117" t="n">
        <v>45255</v>
      </c>
      <c r="L172" s="19" t="s">
        <v>44</v>
      </c>
      <c r="M172" s="118" t="s">
        <v>1007</v>
      </c>
      <c r="N172" s="118" t="s">
        <v>1076</v>
      </c>
      <c r="O172" s="118" t="n">
        <v>993496503</v>
      </c>
      <c r="P172" s="21" t="s">
        <v>1077</v>
      </c>
      <c r="Q172" s="20" t="s">
        <v>935</v>
      </c>
      <c r="R172" s="27" t="n">
        <v>44217</v>
      </c>
      <c r="S172" s="27" t="n">
        <v>44218</v>
      </c>
      <c r="T172" s="25" t="n">
        <v>1</v>
      </c>
      <c r="U172" s="25" t="n">
        <v>100</v>
      </c>
      <c r="V172" s="26" t="s">
        <v>49</v>
      </c>
      <c r="W172" s="27" t="n">
        <v>44218</v>
      </c>
      <c r="X172" s="28" t="n">
        <v>271226</v>
      </c>
      <c r="Y172" s="29" t="str">
        <f aca="false">IF(V172="si","Aprobada","En Revisión")</f>
        <v>Aprobada</v>
      </c>
      <c r="Z172" s="30" t="s">
        <v>1078</v>
      </c>
      <c r="AA172" s="31" t="s">
        <v>743</v>
      </c>
      <c r="AB172" s="17" t="s">
        <v>101</v>
      </c>
      <c r="AC172" s="32" t="n">
        <f aca="true">K172-TODAY()</f>
        <v>5</v>
      </c>
      <c r="AD172" s="32" t="str">
        <f aca="false">IF(X172&gt;1,"Ingresado","En Proceso")</f>
        <v>Ingresado</v>
      </c>
      <c r="AE172" s="33" t="str">
        <f aca="false">IF(AND(AC172&lt;=0),"Vencido",IF(AND(AC172&lt;31),"Realizar Cierre o Extensión de contrato",IF(AND(AC172&gt;30),"Vigente")))</f>
        <v>Realizar Cierre o Extensión de contrato</v>
      </c>
      <c r="AF172" s="33" t="str">
        <f aca="false">IF(AND(AG172&gt;=1),"Contrato Finalizado","Contrato En Curso")</f>
        <v>Contrato En Curso</v>
      </c>
      <c r="AG172" s="50"/>
      <c r="AH172" s="190" t="s">
        <v>1079</v>
      </c>
    </row>
    <row r="173" s="3" customFormat="true" ht="43.5" hidden="true" customHeight="true" outlineLevel="0" collapsed="false">
      <c r="A173" s="15" t="s">
        <v>139</v>
      </c>
      <c r="B173" s="16" t="s">
        <v>38</v>
      </c>
      <c r="C173" s="16" t="s">
        <v>1002</v>
      </c>
      <c r="D173" s="16" t="s">
        <v>1003</v>
      </c>
      <c r="E173" s="16" t="s">
        <v>1073</v>
      </c>
      <c r="F173" s="16" t="s">
        <v>1080</v>
      </c>
      <c r="G173" s="16" t="s">
        <v>1074</v>
      </c>
      <c r="H173" s="16" t="s">
        <v>1075</v>
      </c>
      <c r="I173" s="16" t="n">
        <v>5</v>
      </c>
      <c r="J173" s="18" t="s">
        <v>1081</v>
      </c>
      <c r="K173" s="18" t="n">
        <v>45283</v>
      </c>
      <c r="L173" s="19" t="s">
        <v>44</v>
      </c>
      <c r="M173" s="20" t="s">
        <v>1082</v>
      </c>
      <c r="N173" s="20" t="s">
        <v>1083</v>
      </c>
      <c r="O173" s="118" t="n">
        <v>962391785</v>
      </c>
      <c r="P173" s="21" t="s">
        <v>1084</v>
      </c>
      <c r="Q173" s="20" t="s">
        <v>935</v>
      </c>
      <c r="R173" s="22" t="n">
        <v>44215</v>
      </c>
      <c r="S173" s="23" t="n">
        <v>44218</v>
      </c>
      <c r="T173" s="25" t="n">
        <v>2</v>
      </c>
      <c r="U173" s="25" t="n">
        <v>100</v>
      </c>
      <c r="V173" s="26" t="s">
        <v>49</v>
      </c>
      <c r="W173" s="27" t="n">
        <v>44221</v>
      </c>
      <c r="X173" s="28" t="n">
        <v>271477</v>
      </c>
      <c r="Y173" s="29" t="str">
        <f aca="false">IF(V173="si","Aprobada","En Revisión")</f>
        <v>Aprobada</v>
      </c>
      <c r="Z173" s="191" t="s">
        <v>1085</v>
      </c>
      <c r="AA173" s="31" t="s">
        <v>743</v>
      </c>
      <c r="AB173" s="17" t="s">
        <v>52</v>
      </c>
      <c r="AC173" s="32" t="n">
        <f aca="true">K173-TODAY()</f>
        <v>33</v>
      </c>
      <c r="AD173" s="32" t="str">
        <f aca="false">IF(X173&gt;1,"Ingresado","En Proceso")</f>
        <v>Ingresado</v>
      </c>
      <c r="AE173" s="33" t="str">
        <f aca="false">IF(AND(AC173&lt;=0),"Vencido",IF(AND(AC173&lt;31),"Realizar Cierre o Extensión de contrato",IF(AND(AC173&gt;30),"Vigente")))</f>
        <v>Vigente</v>
      </c>
      <c r="AF173" s="33" t="str">
        <f aca="false">IF(AND(AG173&gt;=1),"Contrato Finalizado","Contrato En Curso")</f>
        <v>Contrato En Curso</v>
      </c>
      <c r="AG173" s="50"/>
      <c r="AH173" s="17" t="s">
        <v>1086</v>
      </c>
    </row>
    <row r="174" s="3" customFormat="true" ht="43.5" hidden="true" customHeight="true" outlineLevel="0" collapsed="false">
      <c r="A174" s="15" t="s">
        <v>139</v>
      </c>
      <c r="B174" s="16" t="s">
        <v>38</v>
      </c>
      <c r="C174" s="16" t="s">
        <v>1002</v>
      </c>
      <c r="D174" s="16" t="s">
        <v>1087</v>
      </c>
      <c r="E174" s="16" t="s">
        <v>1088</v>
      </c>
      <c r="F174" s="16"/>
      <c r="G174" s="16" t="s">
        <v>1089</v>
      </c>
      <c r="H174" s="16" t="s">
        <v>1090</v>
      </c>
      <c r="I174" s="16" t="n">
        <v>3</v>
      </c>
      <c r="J174" s="18" t="n">
        <v>44340</v>
      </c>
      <c r="K174" s="107" t="n">
        <v>45412</v>
      </c>
      <c r="L174" s="19" t="s">
        <v>44</v>
      </c>
      <c r="M174" s="192" t="s">
        <v>1007</v>
      </c>
      <c r="N174" s="192" t="s">
        <v>1091</v>
      </c>
      <c r="O174" s="118" t="n">
        <v>56978582123</v>
      </c>
      <c r="P174" s="21" t="s">
        <v>1092</v>
      </c>
      <c r="Q174" s="20" t="s">
        <v>935</v>
      </c>
      <c r="R174" s="57" t="n">
        <v>44337</v>
      </c>
      <c r="S174" s="38" t="n">
        <v>44338</v>
      </c>
      <c r="T174" s="24" t="n">
        <v>2</v>
      </c>
      <c r="U174" s="25" t="n">
        <v>100</v>
      </c>
      <c r="V174" s="26" t="s">
        <v>907</v>
      </c>
      <c r="W174" s="57" t="n">
        <v>44343</v>
      </c>
      <c r="X174" s="28" t="n">
        <v>285013</v>
      </c>
      <c r="Y174" s="29" t="str">
        <f aca="false">IF(V174="si","Aprobada","En Revisión")</f>
        <v>Aprobada</v>
      </c>
      <c r="Z174" s="19" t="s">
        <v>1093</v>
      </c>
      <c r="AA174" s="60" t="s">
        <v>723</v>
      </c>
      <c r="AB174" s="17" t="s">
        <v>52</v>
      </c>
      <c r="AC174" s="32" t="n">
        <f aca="true">K174-TODAY()</f>
        <v>162</v>
      </c>
      <c r="AD174" s="32" t="str">
        <f aca="false">IF(X174&gt;1,"Ingresado","En Proceso")</f>
        <v>Ingresado</v>
      </c>
      <c r="AE174" s="33" t="str">
        <f aca="false">IF(AND(AC174&lt;=0),"Vencido",IF(AND(AC174&lt;31),"Realizar Cierre o Extensión de contrato",IF(AND(AC174&gt;30),"Vigente")))</f>
        <v>Vigente</v>
      </c>
      <c r="AF174" s="33" t="str">
        <f aca="false">IF(AND(AG174&gt;=1),"Contrato Finalizado","Contrato En Curso")</f>
        <v>Contrato En Curso</v>
      </c>
      <c r="AG174" s="58"/>
      <c r="AH174" s="61" t="s">
        <v>1094</v>
      </c>
    </row>
    <row r="175" s="3" customFormat="true" ht="43.5" hidden="true" customHeight="true" outlineLevel="0" collapsed="false">
      <c r="A175" s="15" t="s">
        <v>139</v>
      </c>
      <c r="B175" s="16" t="s">
        <v>38</v>
      </c>
      <c r="C175" s="16" t="s">
        <v>1002</v>
      </c>
      <c r="D175" s="16" t="s">
        <v>1087</v>
      </c>
      <c r="E175" s="16" t="s">
        <v>1088</v>
      </c>
      <c r="F175" s="16"/>
      <c r="G175" s="16" t="s">
        <v>1089</v>
      </c>
      <c r="H175" s="16" t="s">
        <v>1090</v>
      </c>
      <c r="I175" s="16" t="n">
        <v>3</v>
      </c>
      <c r="J175" s="18" t="n">
        <v>44340</v>
      </c>
      <c r="K175" s="107" t="n">
        <v>45412</v>
      </c>
      <c r="L175" s="19" t="s">
        <v>44</v>
      </c>
      <c r="M175" s="192" t="s">
        <v>1007</v>
      </c>
      <c r="N175" s="192" t="s">
        <v>1091</v>
      </c>
      <c r="O175" s="118" t="n">
        <v>56978582123</v>
      </c>
      <c r="P175" s="21" t="s">
        <v>1092</v>
      </c>
      <c r="Q175" s="20" t="s">
        <v>935</v>
      </c>
      <c r="R175" s="57" t="n">
        <v>44337</v>
      </c>
      <c r="S175" s="38" t="n">
        <v>44338</v>
      </c>
      <c r="T175" s="24" t="n">
        <v>2</v>
      </c>
      <c r="U175" s="25" t="n">
        <v>100</v>
      </c>
      <c r="V175" s="26" t="s">
        <v>907</v>
      </c>
      <c r="W175" s="57"/>
      <c r="X175" s="28" t="n">
        <v>285013</v>
      </c>
      <c r="Y175" s="29" t="str">
        <f aca="false">IF(V175="si","Aprobada","En Revisión")</f>
        <v>Aprobada</v>
      </c>
      <c r="Z175" s="19" t="s">
        <v>1095</v>
      </c>
      <c r="AA175" s="60" t="s">
        <v>723</v>
      </c>
      <c r="AB175" s="17" t="s">
        <v>52</v>
      </c>
      <c r="AC175" s="32" t="n">
        <f aca="true">K175-TODAY()</f>
        <v>162</v>
      </c>
      <c r="AD175" s="32" t="str">
        <f aca="false">IF(X175&gt;1,"Ingresado","En Proceso")</f>
        <v>Ingresado</v>
      </c>
      <c r="AE175" s="33" t="str">
        <f aca="false">IF(AND(AC175&lt;=0),"Vencido",IF(AND(AC175&lt;31),"Realizar Cierre o Extensión de contrato",IF(AND(AC175&gt;30),"Vigente")))</f>
        <v>Vigente</v>
      </c>
      <c r="AF175" s="33" t="str">
        <f aca="false">IF(AND(AG175&gt;=1),"Contrato Finalizado","Contrato En Curso")</f>
        <v>Contrato En Curso</v>
      </c>
      <c r="AG175" s="58"/>
      <c r="AH175" s="61"/>
    </row>
    <row r="176" s="3" customFormat="true" ht="43.5" hidden="true" customHeight="true" outlineLevel="0" collapsed="false">
      <c r="A176" s="74" t="s">
        <v>139</v>
      </c>
      <c r="B176" s="75" t="s">
        <v>38</v>
      </c>
      <c r="C176" s="75" t="s">
        <v>1002</v>
      </c>
      <c r="D176" s="75" t="s">
        <v>1087</v>
      </c>
      <c r="E176" s="75" t="s">
        <v>1096</v>
      </c>
      <c r="F176" s="75"/>
      <c r="G176" s="75" t="s">
        <v>1097</v>
      </c>
      <c r="H176" s="75" t="s">
        <v>1098</v>
      </c>
      <c r="I176" s="75" t="n">
        <v>9</v>
      </c>
      <c r="J176" s="77" t="n">
        <v>44957</v>
      </c>
      <c r="K176" s="110" t="n">
        <v>45077</v>
      </c>
      <c r="L176" s="78" t="s">
        <v>44</v>
      </c>
      <c r="M176" s="193" t="s">
        <v>1082</v>
      </c>
      <c r="N176" s="193" t="s">
        <v>1099</v>
      </c>
      <c r="O176" s="113" t="n">
        <v>998251016</v>
      </c>
      <c r="P176" s="80" t="s">
        <v>1100</v>
      </c>
      <c r="Q176" s="79" t="s">
        <v>720</v>
      </c>
      <c r="R176" s="194" t="n">
        <v>44337</v>
      </c>
      <c r="S176" s="98" t="n">
        <v>44957</v>
      </c>
      <c r="T176" s="114" t="n">
        <v>1</v>
      </c>
      <c r="U176" s="83" t="n">
        <v>100</v>
      </c>
      <c r="V176" s="26" t="s">
        <v>80</v>
      </c>
      <c r="W176" s="194" t="n">
        <v>44983</v>
      </c>
      <c r="X176" s="76" t="n">
        <v>367394</v>
      </c>
      <c r="Y176" s="29" t="str">
        <f aca="false">IF(V176="si","Aprobada","En Revisión")</f>
        <v>Aprobada</v>
      </c>
      <c r="Z176" s="78" t="s">
        <v>1101</v>
      </c>
      <c r="AA176" s="195" t="s">
        <v>723</v>
      </c>
      <c r="AB176" s="75" t="s">
        <v>101</v>
      </c>
      <c r="AC176" s="88" t="n">
        <f aca="true">K176-TODAY()</f>
        <v>-173</v>
      </c>
      <c r="AD176" s="32" t="str">
        <f aca="false">IF(X176&gt;1,"Ingresado","En Proceso")</f>
        <v>Ingresado</v>
      </c>
      <c r="AE176" s="33" t="str">
        <f aca="false">IF(AND(AC176&lt;=0),"Vencido",IF(AND(AC176&lt;31),"Realizar Cierre o Extensión de contrato",IF(AND(AC176&gt;30),"Vigente")))</f>
        <v>Vencido</v>
      </c>
      <c r="AF176" s="33" t="str">
        <f aca="false">IF(AND(AG176&gt;=1),"Contrato Finalizado","Contrato En Curso")</f>
        <v>Contrato Finalizado</v>
      </c>
      <c r="AG176" s="196" t="n">
        <v>389507</v>
      </c>
      <c r="AH176" s="78" t="s">
        <v>1102</v>
      </c>
    </row>
    <row r="177" s="3" customFormat="true" ht="43.5" hidden="true" customHeight="true" outlineLevel="0" collapsed="false">
      <c r="A177" s="50" t="s">
        <v>139</v>
      </c>
      <c r="B177" s="17" t="s">
        <v>38</v>
      </c>
      <c r="C177" s="17" t="s">
        <v>732</v>
      </c>
      <c r="D177" s="17" t="s">
        <v>732</v>
      </c>
      <c r="E177" s="17" t="s">
        <v>1103</v>
      </c>
      <c r="F177" s="17"/>
      <c r="G177" s="50" t="s">
        <v>1104</v>
      </c>
      <c r="H177" s="31" t="s">
        <v>1105</v>
      </c>
      <c r="I177" s="17" t="n">
        <v>1</v>
      </c>
      <c r="J177" s="67" t="n">
        <v>44494</v>
      </c>
      <c r="K177" s="67" t="n">
        <v>44858</v>
      </c>
      <c r="L177" s="19" t="s">
        <v>44</v>
      </c>
      <c r="M177" s="17" t="s">
        <v>1106</v>
      </c>
      <c r="N177" s="17" t="s">
        <v>1107</v>
      </c>
      <c r="O177" s="17" t="n">
        <v>56994070459</v>
      </c>
      <c r="P177" s="197" t="s">
        <v>1108</v>
      </c>
      <c r="Q177" s="31" t="s">
        <v>426</v>
      </c>
      <c r="R177" s="23" t="n">
        <v>44595</v>
      </c>
      <c r="S177" s="38" t="n">
        <v>44598</v>
      </c>
      <c r="T177" s="25" t="n">
        <v>1</v>
      </c>
      <c r="U177" s="25" t="n">
        <v>100</v>
      </c>
      <c r="V177" s="67" t="s">
        <v>49</v>
      </c>
      <c r="W177" s="22"/>
      <c r="X177" s="198" t="n">
        <v>2</v>
      </c>
      <c r="Y177" s="29" t="str">
        <f aca="false">IF(V177="si","Aprobada","En Revisión")</f>
        <v>Aprobada</v>
      </c>
      <c r="Z177" s="30" t="s">
        <v>1109</v>
      </c>
      <c r="AA177" s="31" t="s">
        <v>743</v>
      </c>
      <c r="AB177" s="17" t="s">
        <v>52</v>
      </c>
      <c r="AC177" s="32" t="n">
        <f aca="true">K177-TODAY()</f>
        <v>-392</v>
      </c>
      <c r="AD177" s="32" t="str">
        <f aca="false">IF(X177&gt;1,"Ingresado","En Proceso")</f>
        <v>Ingresado</v>
      </c>
      <c r="AE177" s="33" t="str">
        <f aca="false">IF(AND(AC177&lt;=0),"Vencido",IF(AND(AC177&lt;31),"Realizar Cierre o Extensión de contrato",IF(AND(AC177&gt;30),"Vigente")))</f>
        <v>Vencido</v>
      </c>
      <c r="AF177" s="33" t="str">
        <f aca="false">IF(AND(AG177&gt;=1),"Contrato Finalizado","Contrato En Curso")</f>
        <v>Contrato En Curso</v>
      </c>
      <c r="AG177" s="199"/>
      <c r="AH177" s="30" t="s">
        <v>1110</v>
      </c>
    </row>
    <row r="178" s="3" customFormat="true" ht="43.5" hidden="true" customHeight="true" outlineLevel="0" collapsed="false">
      <c r="A178" s="50" t="s">
        <v>139</v>
      </c>
      <c r="B178" s="17" t="s">
        <v>38</v>
      </c>
      <c r="C178" s="17" t="s">
        <v>732</v>
      </c>
      <c r="D178" s="17" t="s">
        <v>732</v>
      </c>
      <c r="E178" s="17" t="s">
        <v>1111</v>
      </c>
      <c r="F178" s="17"/>
      <c r="G178" s="50" t="s">
        <v>1112</v>
      </c>
      <c r="H178" s="31" t="s">
        <v>1113</v>
      </c>
      <c r="I178" s="17" t="n">
        <v>7</v>
      </c>
      <c r="J178" s="67" t="n">
        <v>44564</v>
      </c>
      <c r="K178" s="67" t="n">
        <v>45283</v>
      </c>
      <c r="L178" s="19" t="s">
        <v>44</v>
      </c>
      <c r="M178" s="17"/>
      <c r="N178" s="17" t="s">
        <v>1114</v>
      </c>
      <c r="O178" s="17"/>
      <c r="P178" s="21" t="s">
        <v>1115</v>
      </c>
      <c r="Q178" s="31" t="s">
        <v>426</v>
      </c>
      <c r="R178" s="23" t="n">
        <v>44633</v>
      </c>
      <c r="S178" s="38" t="n">
        <v>44633</v>
      </c>
      <c r="T178" s="25" t="n">
        <v>3</v>
      </c>
      <c r="U178" s="25" t="n">
        <v>100</v>
      </c>
      <c r="V178" s="67" t="s">
        <v>907</v>
      </c>
      <c r="W178" s="22" t="n">
        <v>44643</v>
      </c>
      <c r="X178" s="198" t="n">
        <v>326180</v>
      </c>
      <c r="Y178" s="29" t="str">
        <f aca="false">IF(V178="si","Aprobada","En Revisión")</f>
        <v>Aprobada</v>
      </c>
      <c r="Z178" s="31" t="s">
        <v>1116</v>
      </c>
      <c r="AA178" s="31"/>
      <c r="AB178" s="17" t="s">
        <v>52</v>
      </c>
      <c r="AC178" s="32" t="n">
        <f aca="true">K178-TODAY()</f>
        <v>33</v>
      </c>
      <c r="AD178" s="32" t="str">
        <f aca="false">IF(X178&gt;1,"Ingresado","En Proceso")</f>
        <v>Ingresado</v>
      </c>
      <c r="AE178" s="33" t="str">
        <f aca="false">IF(AND(AC178&lt;=0),"Vencido",IF(AND(AC178&lt;31),"Realizar Cierre o Extensión de contrato",IF(AND(AC178&gt;30),"Vigente")))</f>
        <v>Vigente</v>
      </c>
      <c r="AF178" s="33" t="str">
        <f aca="false">IF(AND(AG178&gt;=1),"Contrato Finalizado","Contrato En Curso")</f>
        <v>Contrato En Curso</v>
      </c>
      <c r="AG178" s="199"/>
      <c r="AH178" s="31" t="s">
        <v>1116</v>
      </c>
    </row>
    <row r="179" s="3" customFormat="true" ht="43.5" hidden="true" customHeight="true" outlineLevel="0" collapsed="false">
      <c r="A179" s="15" t="s">
        <v>139</v>
      </c>
      <c r="B179" s="17" t="s">
        <v>38</v>
      </c>
      <c r="C179" s="17" t="s">
        <v>732</v>
      </c>
      <c r="D179" s="16" t="s">
        <v>1117</v>
      </c>
      <c r="E179" s="17" t="s">
        <v>1118</v>
      </c>
      <c r="F179" s="17" t="s">
        <v>1119</v>
      </c>
      <c r="G179" s="50" t="s">
        <v>1120</v>
      </c>
      <c r="H179" s="31" t="s">
        <v>1121</v>
      </c>
      <c r="I179" s="17" t="n">
        <v>2</v>
      </c>
      <c r="J179" s="67" t="n">
        <v>44628</v>
      </c>
      <c r="K179" s="67" t="n">
        <v>44748</v>
      </c>
      <c r="L179" s="19" t="s">
        <v>44</v>
      </c>
      <c r="M179" s="17" t="s">
        <v>969</v>
      </c>
      <c r="N179" s="17" t="s">
        <v>1122</v>
      </c>
      <c r="O179" s="17" t="n">
        <v>965996926</v>
      </c>
      <c r="P179" s="21" t="s">
        <v>1123</v>
      </c>
      <c r="Q179" s="31" t="s">
        <v>1124</v>
      </c>
      <c r="R179" s="23" t="s">
        <v>1125</v>
      </c>
      <c r="S179" s="38" t="s">
        <v>1126</v>
      </c>
      <c r="T179" s="25" t="n">
        <v>1</v>
      </c>
      <c r="U179" s="25" t="n">
        <v>100</v>
      </c>
      <c r="V179" s="67" t="s">
        <v>907</v>
      </c>
      <c r="W179" s="22" t="n">
        <v>44657</v>
      </c>
      <c r="X179" s="198" t="n">
        <v>327439</v>
      </c>
      <c r="Y179" s="29" t="str">
        <f aca="false">IF(V179="si","Aprobada","En Revisión")</f>
        <v>Aprobada</v>
      </c>
      <c r="Z179" s="31" t="s">
        <v>1127</v>
      </c>
      <c r="AA179" s="31" t="s">
        <v>51</v>
      </c>
      <c r="AB179" s="17" t="s">
        <v>930</v>
      </c>
      <c r="AC179" s="32" t="n">
        <f aca="true">K179-TODAY()</f>
        <v>-502</v>
      </c>
      <c r="AD179" s="32" t="str">
        <f aca="false">IF(X179&gt;1,"Ingresado","En Proceso")</f>
        <v>Ingresado</v>
      </c>
      <c r="AE179" s="33" t="str">
        <f aca="false">IF(AND(AC179&lt;=0),"Vencido",IF(AND(AC179&lt;31),"Realizar Cierre o Extensión de contrato",IF(AND(AC179&gt;30),"Vigente")))</f>
        <v>Vencido</v>
      </c>
      <c r="AF179" s="33" t="str">
        <f aca="false">IF(AND(AG179&gt;=1),"Contrato Finalizado","Contrato En Curso")</f>
        <v>Contrato En Curso</v>
      </c>
      <c r="AG179" s="199"/>
      <c r="AH179" s="200"/>
    </row>
    <row r="180" s="3" customFormat="true" ht="43.5" hidden="true" customHeight="true" outlineLevel="0" collapsed="false">
      <c r="A180" s="15" t="s">
        <v>139</v>
      </c>
      <c r="B180" s="17" t="s">
        <v>38</v>
      </c>
      <c r="C180" s="17" t="s">
        <v>732</v>
      </c>
      <c r="D180" s="16" t="s">
        <v>732</v>
      </c>
      <c r="E180" s="17" t="s">
        <v>1128</v>
      </c>
      <c r="F180" s="201"/>
      <c r="G180" s="50" t="s">
        <v>1129</v>
      </c>
      <c r="H180" s="31" t="s">
        <v>1130</v>
      </c>
      <c r="I180" s="17" t="n">
        <v>2</v>
      </c>
      <c r="J180" s="67" t="s">
        <v>1131</v>
      </c>
      <c r="K180" s="67" t="s">
        <v>1132</v>
      </c>
      <c r="L180" s="19" t="s">
        <v>44</v>
      </c>
      <c r="M180" s="17" t="s">
        <v>1133</v>
      </c>
      <c r="N180" s="17" t="s">
        <v>1134</v>
      </c>
      <c r="O180" s="17" t="n">
        <v>987292785</v>
      </c>
      <c r="P180" s="21" t="s">
        <v>1135</v>
      </c>
      <c r="Q180" s="31" t="s">
        <v>1124</v>
      </c>
      <c r="R180" s="23" t="n">
        <v>44659</v>
      </c>
      <c r="S180" s="38" t="s">
        <v>1136</v>
      </c>
      <c r="T180" s="25" t="n">
        <v>2</v>
      </c>
      <c r="U180" s="25" t="n">
        <v>100</v>
      </c>
      <c r="V180" s="67"/>
      <c r="W180" s="22"/>
      <c r="X180" s="198"/>
      <c r="Y180" s="29" t="str">
        <f aca="false">IF(V180="si","Aprobada","En Revisión")</f>
        <v>En Revisión</v>
      </c>
      <c r="Z180" s="31" t="s">
        <v>1137</v>
      </c>
      <c r="AA180" s="31"/>
      <c r="AB180" s="17"/>
      <c r="AC180" s="32" t="e">
        <f aca="true">K180-TODAY()</f>
        <v>#VALUE!</v>
      </c>
      <c r="AD180" s="32" t="str">
        <f aca="false">IF(X180&gt;1,"Ingresado","En Proceso")</f>
        <v>En Proceso</v>
      </c>
      <c r="AE180" s="33" t="e">
        <f aca="false">IF(AND(AC180&lt;=0),"Vencido",IF(AND(AC180&lt;31),"Realizar Cierre o Extensión de contrato",IF(AND(AC180&gt;30),"Vigente")))</f>
        <v>#VALUE!</v>
      </c>
      <c r="AF180" s="33" t="str">
        <f aca="false">IF(AND(AG180&gt;=1),"Contrato Finalizado","Contrato En Curso")</f>
        <v>Contrato En Curso</v>
      </c>
      <c r="AG180" s="199"/>
      <c r="AH180" s="200"/>
    </row>
    <row r="181" s="3" customFormat="true" ht="43.5" hidden="true" customHeight="true" outlineLevel="0" collapsed="false">
      <c r="A181" s="74" t="s">
        <v>139</v>
      </c>
      <c r="B181" s="75" t="s">
        <v>38</v>
      </c>
      <c r="C181" s="75" t="s">
        <v>642</v>
      </c>
      <c r="D181" s="75"/>
      <c r="E181" s="75" t="s">
        <v>1138</v>
      </c>
      <c r="F181" s="202"/>
      <c r="G181" s="74" t="s">
        <v>1139</v>
      </c>
      <c r="H181" s="81" t="s">
        <v>1140</v>
      </c>
      <c r="I181" s="75" t="n">
        <v>6</v>
      </c>
      <c r="J181" s="95" t="n">
        <v>44880</v>
      </c>
      <c r="K181" s="95" t="n">
        <v>44957</v>
      </c>
      <c r="L181" s="203" t="s">
        <v>44</v>
      </c>
      <c r="M181" s="75" t="s">
        <v>637</v>
      </c>
      <c r="N181" s="75" t="s">
        <v>1141</v>
      </c>
      <c r="O181" s="75" t="s">
        <v>1142</v>
      </c>
      <c r="P181" s="80" t="s">
        <v>1143</v>
      </c>
      <c r="Q181" s="81" t="s">
        <v>1144</v>
      </c>
      <c r="R181" s="97" t="n">
        <v>44838</v>
      </c>
      <c r="S181" s="98" t="n">
        <v>44876</v>
      </c>
      <c r="T181" s="83" t="n">
        <v>4</v>
      </c>
      <c r="U181" s="83" t="n">
        <v>100</v>
      </c>
      <c r="V181" s="95" t="s">
        <v>80</v>
      </c>
      <c r="W181" s="82" t="n">
        <v>44884</v>
      </c>
      <c r="X181" s="204" t="n">
        <v>355715</v>
      </c>
      <c r="Y181" s="29" t="str">
        <f aca="false">IF(V181="si","Aprobada","En Revisión")</f>
        <v>Aprobada</v>
      </c>
      <c r="Z181" s="81" t="s">
        <v>1145</v>
      </c>
      <c r="AA181" s="81" t="s">
        <v>51</v>
      </c>
      <c r="AB181" s="75" t="s">
        <v>101</v>
      </c>
      <c r="AC181" s="88" t="n">
        <f aca="true">K181-TODAY()</f>
        <v>-293</v>
      </c>
      <c r="AD181" s="32" t="str">
        <f aca="false">IF(X181&gt;1,"Ingresado","En Proceso")</f>
        <v>Ingresado</v>
      </c>
      <c r="AE181" s="33" t="str">
        <f aca="false">IF(AND(AC181&lt;=0),"Vencido",IF(AND(AC181&lt;31),"Realizar Cierre o Extensión de contrato",IF(AND(AC181&gt;30),"Vigente")))</f>
        <v>Vencido</v>
      </c>
      <c r="AF181" s="33" t="str">
        <f aca="false">IF(AND(AG181&gt;=1),"Contrato Finalizado","Contrato En Curso")</f>
        <v>Contrato Finalizado</v>
      </c>
      <c r="AG181" s="205" t="n">
        <v>363105</v>
      </c>
      <c r="AH181" s="206" t="s">
        <v>1146</v>
      </c>
    </row>
    <row r="182" s="125" customFormat="true" ht="43.5" hidden="true" customHeight="true" outlineLevel="0" collapsed="false">
      <c r="A182" s="74" t="s">
        <v>37</v>
      </c>
      <c r="B182" s="75" t="s">
        <v>38</v>
      </c>
      <c r="C182" s="75" t="s">
        <v>732</v>
      </c>
      <c r="D182" s="75" t="s">
        <v>732</v>
      </c>
      <c r="E182" s="75" t="s">
        <v>745</v>
      </c>
      <c r="F182" s="75" t="s">
        <v>1147</v>
      </c>
      <c r="G182" s="74" t="s">
        <v>759</v>
      </c>
      <c r="H182" s="75" t="s">
        <v>1148</v>
      </c>
      <c r="I182" s="75" t="n">
        <v>23</v>
      </c>
      <c r="J182" s="95" t="n">
        <v>44890</v>
      </c>
      <c r="K182" s="95" t="n">
        <v>45169</v>
      </c>
      <c r="L182" s="109" t="s">
        <v>44</v>
      </c>
      <c r="M182" s="75" t="s">
        <v>836</v>
      </c>
      <c r="N182" s="75" t="s">
        <v>1149</v>
      </c>
      <c r="O182" s="75" t="n">
        <v>991399303</v>
      </c>
      <c r="P182" s="80" t="s">
        <v>1150</v>
      </c>
      <c r="Q182" s="75" t="s">
        <v>181</v>
      </c>
      <c r="R182" s="97"/>
      <c r="S182" s="98" t="n">
        <v>44897</v>
      </c>
      <c r="T182" s="83" t="n">
        <v>8</v>
      </c>
      <c r="U182" s="83" t="n">
        <v>100</v>
      </c>
      <c r="V182" s="95" t="s">
        <v>80</v>
      </c>
      <c r="W182" s="82" t="s">
        <v>1151</v>
      </c>
      <c r="X182" s="204" t="n">
        <v>357635</v>
      </c>
      <c r="Y182" s="29" t="str">
        <f aca="false">IF(V182="si","Aprobada","En Revisión")</f>
        <v>Aprobada</v>
      </c>
      <c r="Z182" s="75" t="s">
        <v>1152</v>
      </c>
      <c r="AA182" s="75" t="s">
        <v>51</v>
      </c>
      <c r="AB182" s="75" t="s">
        <v>75</v>
      </c>
      <c r="AC182" s="88" t="n">
        <f aca="true">K182-TODAY()</f>
        <v>-81</v>
      </c>
      <c r="AD182" s="32" t="str">
        <f aca="false">IF(X182&gt;1,"Ingresado","En Proceso")</f>
        <v>Ingresado</v>
      </c>
      <c r="AE182" s="33" t="str">
        <f aca="false">IF(AND(AC182&lt;=0),"Vencido",IF(AND(AC182&lt;31),"Realizar Cierre o Extensión de contrato",IF(AND(AC182&gt;30),"Vigente")))</f>
        <v>Vencido</v>
      </c>
      <c r="AF182" s="33" t="str">
        <f aca="false">IF(AND(AG182&gt;=1),"Contrato Finalizado","Contrato En Curso")</f>
        <v>Contrato Finalizado</v>
      </c>
      <c r="AG182" s="75" t="n">
        <v>389147</v>
      </c>
      <c r="AH182" s="79" t="s">
        <v>1152</v>
      </c>
    </row>
    <row r="183" s="3" customFormat="true" ht="43.5" hidden="true" customHeight="true" outlineLevel="0" collapsed="false">
      <c r="A183" s="74" t="s">
        <v>139</v>
      </c>
      <c r="B183" s="75" t="s">
        <v>38</v>
      </c>
      <c r="C183" s="75" t="s">
        <v>732</v>
      </c>
      <c r="D183" s="75" t="s">
        <v>732</v>
      </c>
      <c r="E183" s="75" t="s">
        <v>745</v>
      </c>
      <c r="F183" s="75" t="s">
        <v>1153</v>
      </c>
      <c r="G183" s="74" t="s">
        <v>759</v>
      </c>
      <c r="H183" s="81" t="s">
        <v>1148</v>
      </c>
      <c r="I183" s="75" t="n">
        <v>2</v>
      </c>
      <c r="J183" s="95" t="n">
        <v>44890</v>
      </c>
      <c r="K183" s="95" t="n">
        <v>45169</v>
      </c>
      <c r="L183" s="203" t="s">
        <v>44</v>
      </c>
      <c r="M183" s="75" t="s">
        <v>836</v>
      </c>
      <c r="N183" s="79" t="s">
        <v>1154</v>
      </c>
      <c r="O183" s="79" t="n">
        <v>986486547</v>
      </c>
      <c r="P183" s="80" t="s">
        <v>56</v>
      </c>
      <c r="Q183" s="79" t="s">
        <v>181</v>
      </c>
      <c r="R183" s="97"/>
      <c r="S183" s="98" t="n">
        <v>44897</v>
      </c>
      <c r="T183" s="83" t="n">
        <v>2</v>
      </c>
      <c r="U183" s="83" t="n">
        <v>100</v>
      </c>
      <c r="V183" s="95" t="s">
        <v>80</v>
      </c>
      <c r="W183" s="82" t="n">
        <v>45055</v>
      </c>
      <c r="X183" s="204" t="n">
        <v>361055</v>
      </c>
      <c r="Y183" s="29" t="str">
        <f aca="false">IF(V183="si","Aprobada","En Revisión")</f>
        <v>Aprobada</v>
      </c>
      <c r="Z183" s="81" t="s">
        <v>1155</v>
      </c>
      <c r="AA183" s="81" t="s">
        <v>51</v>
      </c>
      <c r="AB183" s="75" t="s">
        <v>75</v>
      </c>
      <c r="AC183" s="88" t="n">
        <f aca="true">K183-TODAY()</f>
        <v>-81</v>
      </c>
      <c r="AD183" s="32" t="str">
        <f aca="false">IF(X183&gt;1,"Ingresado","En Proceso")</f>
        <v>Ingresado</v>
      </c>
      <c r="AE183" s="33" t="str">
        <f aca="false">IF(AND(AC183&lt;=0),"Vencido",IF(AND(AC183&lt;31),"Realizar Cierre o Extensión de contrato",IF(AND(AC183&gt;30),"Vigente")))</f>
        <v>Vencido</v>
      </c>
      <c r="AF183" s="33" t="str">
        <f aca="false">IF(AND(AG183&gt;=1),"Contrato Finalizado","Contrato En Curso")</f>
        <v>Contrato Finalizado</v>
      </c>
      <c r="AG183" s="75" t="n">
        <v>389262</v>
      </c>
      <c r="AH183" s="206" t="s">
        <v>1156</v>
      </c>
    </row>
    <row r="184" s="3" customFormat="true" ht="43.5" hidden="true" customHeight="true" outlineLevel="0" collapsed="false">
      <c r="A184" s="74" t="s">
        <v>139</v>
      </c>
      <c r="B184" s="75" t="s">
        <v>38</v>
      </c>
      <c r="C184" s="75" t="s">
        <v>732</v>
      </c>
      <c r="D184" s="75" t="s">
        <v>732</v>
      </c>
      <c r="E184" s="75" t="s">
        <v>745</v>
      </c>
      <c r="F184" s="75" t="s">
        <v>1157</v>
      </c>
      <c r="G184" s="74" t="s">
        <v>759</v>
      </c>
      <c r="H184" s="81" t="s">
        <v>1148</v>
      </c>
      <c r="I184" s="75" t="n">
        <v>1</v>
      </c>
      <c r="J184" s="95" t="n">
        <v>44905</v>
      </c>
      <c r="K184" s="95" t="n">
        <v>45169</v>
      </c>
      <c r="L184" s="203" t="s">
        <v>44</v>
      </c>
      <c r="M184" s="75" t="s">
        <v>836</v>
      </c>
      <c r="N184" s="79" t="s">
        <v>1158</v>
      </c>
      <c r="O184" s="79" t="n">
        <v>977774377</v>
      </c>
      <c r="P184" s="80" t="s">
        <v>1159</v>
      </c>
      <c r="Q184" s="79" t="s">
        <v>181</v>
      </c>
      <c r="R184" s="97"/>
      <c r="S184" s="98" t="n">
        <v>44897</v>
      </c>
      <c r="T184" s="83" t="n">
        <v>1</v>
      </c>
      <c r="U184" s="83" t="n">
        <v>100</v>
      </c>
      <c r="V184" s="95" t="s">
        <v>80</v>
      </c>
      <c r="W184" s="82" t="n">
        <v>44930</v>
      </c>
      <c r="X184" s="204" t="n">
        <v>360266</v>
      </c>
      <c r="Y184" s="29" t="str">
        <f aca="false">IF(V184="si","Aprobada","En Revisión")</f>
        <v>Aprobada</v>
      </c>
      <c r="Z184" s="81" t="s">
        <v>1160</v>
      </c>
      <c r="AA184" s="81" t="s">
        <v>51</v>
      </c>
      <c r="AB184" s="75" t="s">
        <v>75</v>
      </c>
      <c r="AC184" s="88" t="n">
        <f aca="true">K184-TODAY()</f>
        <v>-81</v>
      </c>
      <c r="AD184" s="32" t="str">
        <f aca="false">IF(X184&gt;1,"Ingresado","En Proceso")</f>
        <v>Ingresado</v>
      </c>
      <c r="AE184" s="33" t="str">
        <f aca="false">IF(AND(AC184&lt;=0),"Vencido",IF(AND(AC184&lt;31),"Realizar Cierre o Extensión de contrato",IF(AND(AC184&gt;30),"Vigente")))</f>
        <v>Vencido</v>
      </c>
      <c r="AF184" s="33" t="str">
        <f aca="false">IF(AND(AG184&gt;=1),"Contrato Finalizado","Contrato En Curso")</f>
        <v>Contrato Finalizado</v>
      </c>
      <c r="AG184" s="75" t="n">
        <v>389263</v>
      </c>
      <c r="AH184" s="206" t="s">
        <v>1161</v>
      </c>
    </row>
    <row r="185" s="3" customFormat="true" ht="43.5" hidden="true" customHeight="true" outlineLevel="0" collapsed="false">
      <c r="A185" s="74" t="s">
        <v>37</v>
      </c>
      <c r="B185" s="75" t="s">
        <v>38</v>
      </c>
      <c r="C185" s="75" t="s">
        <v>1002</v>
      </c>
      <c r="D185" s="75" t="s">
        <v>1087</v>
      </c>
      <c r="E185" s="75" t="s">
        <v>1021</v>
      </c>
      <c r="F185" s="75"/>
      <c r="G185" s="74" t="s">
        <v>1162</v>
      </c>
      <c r="H185" s="75" t="s">
        <v>1023</v>
      </c>
      <c r="I185" s="75" t="n">
        <v>13</v>
      </c>
      <c r="J185" s="95" t="n">
        <v>44958</v>
      </c>
      <c r="K185" s="95" t="n">
        <v>45169</v>
      </c>
      <c r="L185" s="203" t="s">
        <v>44</v>
      </c>
      <c r="M185" s="79" t="s">
        <v>1024</v>
      </c>
      <c r="N185" s="79" t="s">
        <v>1163</v>
      </c>
      <c r="O185" s="79" t="n">
        <v>961419779</v>
      </c>
      <c r="P185" s="80" t="s">
        <v>1071</v>
      </c>
      <c r="Q185" s="79" t="s">
        <v>181</v>
      </c>
      <c r="R185" s="97" t="n">
        <v>44957</v>
      </c>
      <c r="S185" s="98" t="n">
        <v>44959</v>
      </c>
      <c r="T185" s="83" t="n">
        <v>2</v>
      </c>
      <c r="U185" s="83" t="n">
        <v>100</v>
      </c>
      <c r="V185" s="67" t="s">
        <v>80</v>
      </c>
      <c r="W185" s="82" t="n">
        <v>44979</v>
      </c>
      <c r="X185" s="204" t="n">
        <v>367200</v>
      </c>
      <c r="Y185" s="29" t="str">
        <f aca="false">IF(V185="si","Aprobada","En Revisión")</f>
        <v>Aprobada</v>
      </c>
      <c r="Z185" s="206" t="s">
        <v>1164</v>
      </c>
      <c r="AA185" s="81" t="s">
        <v>743</v>
      </c>
      <c r="AB185" s="75" t="s">
        <v>101</v>
      </c>
      <c r="AC185" s="88" t="n">
        <f aca="true">K185-TODAY()</f>
        <v>-81</v>
      </c>
      <c r="AD185" s="32" t="str">
        <f aca="false">IF(X185&gt;1,"Ingresado","En Proceso")</f>
        <v>Ingresado</v>
      </c>
      <c r="AE185" s="33" t="str">
        <f aca="false">IF(AND(AC185&lt;=0),"Vencido",IF(AND(AC185&lt;31),"Realizar Cierre o Extensión de contrato",IF(AND(AC185&gt;30),"Vigente")))</f>
        <v>Vencido</v>
      </c>
      <c r="AF185" s="33" t="str">
        <f aca="false">IF(AND(AG185&gt;=1),"Contrato Finalizado","Contrato En Curso")</f>
        <v>Contrato Finalizado</v>
      </c>
      <c r="AG185" s="205" t="n">
        <v>389497</v>
      </c>
      <c r="AH185" s="206" t="s">
        <v>1165</v>
      </c>
    </row>
    <row r="186" s="3" customFormat="true" ht="43.5" hidden="true" customHeight="true" outlineLevel="0" collapsed="false">
      <c r="A186" s="74" t="s">
        <v>37</v>
      </c>
      <c r="B186" s="75" t="s">
        <v>38</v>
      </c>
      <c r="C186" s="75" t="s">
        <v>39</v>
      </c>
      <c r="D186" s="75" t="s">
        <v>40</v>
      </c>
      <c r="E186" s="75" t="s">
        <v>1166</v>
      </c>
      <c r="F186" s="75"/>
      <c r="G186" s="74" t="s">
        <v>1167</v>
      </c>
      <c r="H186" s="81" t="s">
        <v>1168</v>
      </c>
      <c r="I186" s="75" t="n">
        <v>4</v>
      </c>
      <c r="J186" s="95" t="n">
        <v>44795</v>
      </c>
      <c r="K186" s="95" t="n">
        <v>45536</v>
      </c>
      <c r="L186" s="105" t="s">
        <v>44</v>
      </c>
      <c r="M186" s="75" t="s">
        <v>284</v>
      </c>
      <c r="N186" s="75" t="s">
        <v>1169</v>
      </c>
      <c r="O186" s="75" t="n">
        <v>951788106</v>
      </c>
      <c r="P186" s="80" t="s">
        <v>1170</v>
      </c>
      <c r="Q186" s="79" t="s">
        <v>48</v>
      </c>
      <c r="R186" s="97" t="n">
        <v>44818</v>
      </c>
      <c r="S186" s="98" t="n">
        <v>44822</v>
      </c>
      <c r="T186" s="83" t="n">
        <v>3</v>
      </c>
      <c r="U186" s="83" t="n">
        <v>100</v>
      </c>
      <c r="V186" s="95" t="s">
        <v>49</v>
      </c>
      <c r="W186" s="82" t="n">
        <v>44844</v>
      </c>
      <c r="X186" s="204" t="n">
        <v>351077</v>
      </c>
      <c r="Y186" s="29" t="str">
        <f aca="false">IF(V186="si","Aprobada","En Revisión")</f>
        <v>Aprobada</v>
      </c>
      <c r="Z186" s="87"/>
      <c r="AA186" s="81" t="s">
        <v>51</v>
      </c>
      <c r="AB186" s="75" t="s">
        <v>69</v>
      </c>
      <c r="AC186" s="88" t="n">
        <f aca="true">K186-TODAY()</f>
        <v>286</v>
      </c>
      <c r="AD186" s="32" t="str">
        <f aca="false">IF(X186&gt;1,"Ingresado","En Proceso")</f>
        <v>Ingresado</v>
      </c>
      <c r="AE186" s="33" t="str">
        <f aca="false">IF(AND(AC186&lt;=0),"Vencido",IF(AND(AC186&lt;31),"Realizar Cierre o Extensión de contrato",IF(AND(AC186&gt;30),"Vigente")))</f>
        <v>Vigente</v>
      </c>
      <c r="AF186" s="33" t="str">
        <f aca="false">IF(AND(AG186&gt;=1),"Contrato Finalizado","Contrato En Curso")</f>
        <v>Contrato En Curso</v>
      </c>
      <c r="AG186" s="206"/>
      <c r="AH186" s="81"/>
    </row>
    <row r="187" customFormat="false" ht="43.5" hidden="true" customHeight="true" outlineLevel="0" collapsed="false">
      <c r="A187" s="15" t="s">
        <v>37</v>
      </c>
      <c r="B187" s="16" t="s">
        <v>38</v>
      </c>
      <c r="C187" s="16" t="s">
        <v>39</v>
      </c>
      <c r="D187" s="16" t="s">
        <v>40</v>
      </c>
      <c r="E187" s="16" t="s">
        <v>1171</v>
      </c>
      <c r="F187" s="16"/>
      <c r="G187" s="15" t="s">
        <v>1172</v>
      </c>
      <c r="H187" s="165" t="s">
        <v>1173</v>
      </c>
      <c r="I187" s="16" t="n">
        <v>9</v>
      </c>
      <c r="J187" s="207" t="n">
        <v>44839</v>
      </c>
      <c r="K187" s="207" t="n">
        <v>45569</v>
      </c>
      <c r="L187" s="208" t="s">
        <v>44</v>
      </c>
      <c r="M187" s="16"/>
      <c r="N187" s="16" t="s">
        <v>1174</v>
      </c>
      <c r="O187" s="16" t="s">
        <v>1175</v>
      </c>
      <c r="P187" s="159" t="s">
        <v>1176</v>
      </c>
      <c r="Q187" s="104" t="s">
        <v>48</v>
      </c>
      <c r="R187" s="161" t="n">
        <v>44475</v>
      </c>
      <c r="S187" s="209" t="n">
        <v>44476</v>
      </c>
      <c r="T187" s="162" t="n">
        <v>3</v>
      </c>
      <c r="U187" s="162" t="n">
        <v>100</v>
      </c>
      <c r="V187" s="207" t="s">
        <v>49</v>
      </c>
      <c r="W187" s="160" t="n">
        <v>44833</v>
      </c>
      <c r="X187" s="210" t="n">
        <v>350412</v>
      </c>
      <c r="Y187" s="29" t="str">
        <f aca="false">IF(V187="si","Aprobada","En Revisión")</f>
        <v>Aprobada</v>
      </c>
      <c r="Z187" s="164" t="s">
        <v>1177</v>
      </c>
      <c r="AA187" s="165"/>
      <c r="AB187" s="16" t="s">
        <v>101</v>
      </c>
      <c r="AC187" s="127" t="n">
        <f aca="true">K187-TODAY()</f>
        <v>319</v>
      </c>
      <c r="AD187" s="32" t="str">
        <f aca="false">IF(X187&gt;1,"Ingresado","En Proceso")</f>
        <v>Ingresado</v>
      </c>
      <c r="AE187" s="33" t="str">
        <f aca="false">IF(AND(AC187&lt;=0),"Vencido",IF(AND(AC187&lt;31),"Realizar Cierre o Extensión de contrato",IF(AND(AC187&gt;30),"Vigente")))</f>
        <v>Vigente</v>
      </c>
      <c r="AF187" s="33" t="str">
        <f aca="false">IF(AND(AG187&gt;=1),"Contrato Finalizado","Contrato En Curso")</f>
        <v>Contrato En Curso</v>
      </c>
      <c r="AG187" s="211"/>
      <c r="AH187" s="165"/>
    </row>
    <row r="188" s="129" customFormat="true" ht="43.5" hidden="true" customHeight="true" outlineLevel="0" collapsed="false">
      <c r="A188" s="15" t="s">
        <v>37</v>
      </c>
      <c r="B188" s="16" t="s">
        <v>38</v>
      </c>
      <c r="C188" s="16" t="s">
        <v>914</v>
      </c>
      <c r="D188" s="16" t="s">
        <v>948</v>
      </c>
      <c r="E188" s="17" t="s">
        <v>949</v>
      </c>
      <c r="F188" s="152"/>
      <c r="G188" s="147" t="s">
        <v>1178</v>
      </c>
      <c r="H188" s="147" t="s">
        <v>1179</v>
      </c>
      <c r="I188" s="147" t="n">
        <v>48</v>
      </c>
      <c r="J188" s="148" t="n">
        <v>44986</v>
      </c>
      <c r="K188" s="148" t="n">
        <v>46109</v>
      </c>
      <c r="L188" s="19" t="s">
        <v>44</v>
      </c>
      <c r="M188" s="152" t="s">
        <v>1180</v>
      </c>
      <c r="N188" s="149" t="s">
        <v>1181</v>
      </c>
      <c r="O188" s="149" t="n">
        <v>978978351</v>
      </c>
      <c r="P188" s="21" t="s">
        <v>1182</v>
      </c>
      <c r="Q188" s="20" t="s">
        <v>720</v>
      </c>
      <c r="R188" s="148" t="n">
        <v>44985</v>
      </c>
      <c r="S188" s="148" t="n">
        <v>45013</v>
      </c>
      <c r="T188" s="25" t="n">
        <v>3</v>
      </c>
      <c r="U188" s="25" t="n">
        <v>100</v>
      </c>
      <c r="V188" s="67" t="s">
        <v>80</v>
      </c>
      <c r="W188" s="148" t="n">
        <v>44990</v>
      </c>
      <c r="X188" s="147" t="n">
        <v>368732</v>
      </c>
      <c r="Y188" s="29" t="str">
        <f aca="false">IF(V188="si","Aprobada","En Revisión")</f>
        <v>Aprobada</v>
      </c>
      <c r="Z188" s="152"/>
      <c r="AA188" s="31" t="s">
        <v>743</v>
      </c>
      <c r="AB188" s="147" t="s">
        <v>75</v>
      </c>
      <c r="AC188" s="127" t="n">
        <f aca="true">K188-TODAY()</f>
        <v>859</v>
      </c>
      <c r="AD188" s="32" t="str">
        <f aca="false">IF(X188&gt;1,"Ingresado","En Proceso")</f>
        <v>Ingresado</v>
      </c>
      <c r="AE188" s="33" t="str">
        <f aca="false">IF(AND(AC188&lt;=0),"Vencido",IF(AND(AC188&lt;31),"Realizar Cierre o Extensión de contrato",IF(AND(AC188&gt;30),"Vigente")))</f>
        <v>Vigente</v>
      </c>
      <c r="AF188" s="33" t="str">
        <f aca="false">IF(AND(AG188&gt;=1),"Contrato Finalizado","Contrato En Curso")</f>
        <v>Contrato En Curso</v>
      </c>
      <c r="AG188" s="169"/>
      <c r="AH188" s="152"/>
    </row>
    <row r="189" s="129" customFormat="true" ht="43.5" hidden="true" customHeight="true" outlineLevel="0" collapsed="false">
      <c r="A189" s="15" t="s">
        <v>37</v>
      </c>
      <c r="B189" s="16" t="s">
        <v>38</v>
      </c>
      <c r="C189" s="16" t="s">
        <v>914</v>
      </c>
      <c r="D189" s="16" t="s">
        <v>948</v>
      </c>
      <c r="E189" s="17" t="s">
        <v>949</v>
      </c>
      <c r="F189" s="152" t="s">
        <v>1183</v>
      </c>
      <c r="G189" s="147" t="s">
        <v>1178</v>
      </c>
      <c r="H189" s="147" t="s">
        <v>1179</v>
      </c>
      <c r="I189" s="147" t="n">
        <v>4</v>
      </c>
      <c r="J189" s="148" t="n">
        <v>44986</v>
      </c>
      <c r="K189" s="148" t="n">
        <v>46109</v>
      </c>
      <c r="L189" s="19" t="s">
        <v>44</v>
      </c>
      <c r="M189" s="152" t="s">
        <v>1180</v>
      </c>
      <c r="N189" s="149" t="s">
        <v>954</v>
      </c>
      <c r="O189" s="20" t="n">
        <v>933270009</v>
      </c>
      <c r="P189" s="21" t="s">
        <v>955</v>
      </c>
      <c r="Q189" s="20" t="s">
        <v>720</v>
      </c>
      <c r="R189" s="148" t="n">
        <v>44999</v>
      </c>
      <c r="S189" s="148" t="n">
        <v>45000</v>
      </c>
      <c r="T189" s="25" t="n">
        <v>2</v>
      </c>
      <c r="U189" s="25" t="n">
        <v>100</v>
      </c>
      <c r="V189" s="67" t="s">
        <v>80</v>
      </c>
      <c r="W189" s="148" t="n">
        <v>45000</v>
      </c>
      <c r="X189" s="147" t="n">
        <v>369480</v>
      </c>
      <c r="Y189" s="29" t="str">
        <f aca="false">IF(V189="si","Aprobada","En Revisión")</f>
        <v>Aprobada</v>
      </c>
      <c r="Z189" s="152"/>
      <c r="AA189" s="31" t="s">
        <v>51</v>
      </c>
      <c r="AB189" s="147" t="s">
        <v>75</v>
      </c>
      <c r="AC189" s="127" t="n">
        <f aca="true">K189-TODAY()</f>
        <v>859</v>
      </c>
      <c r="AD189" s="32" t="str">
        <f aca="false">IF(X189&gt;1,"Ingresado","En Proceso")</f>
        <v>Ingresado</v>
      </c>
      <c r="AE189" s="33" t="str">
        <f aca="false">IF(AND(AC189&lt;=0),"Vencido",IF(AND(AC189&lt;31),"Realizar Cierre o Extensión de contrato",IF(AND(AC189&gt;30),"Vigente")))</f>
        <v>Vigente</v>
      </c>
      <c r="AF189" s="33" t="str">
        <f aca="false">IF(AND(AG189&gt;=1),"Contrato Finalizado","Contrato En Curso")</f>
        <v>Contrato En Curso</v>
      </c>
      <c r="AG189" s="169"/>
      <c r="AH189" s="152"/>
    </row>
    <row r="190" customFormat="false" ht="43.5" hidden="true" customHeight="true" outlineLevel="0" collapsed="false">
      <c r="A190" s="50" t="s">
        <v>139</v>
      </c>
      <c r="B190" s="17" t="s">
        <v>38</v>
      </c>
      <c r="C190" s="17" t="s">
        <v>914</v>
      </c>
      <c r="D190" s="16" t="s">
        <v>979</v>
      </c>
      <c r="E190" s="17" t="s">
        <v>1184</v>
      </c>
      <c r="F190" s="17"/>
      <c r="G190" s="17" t="s">
        <v>1185</v>
      </c>
      <c r="H190" s="154"/>
      <c r="I190" s="147" t="n">
        <v>15</v>
      </c>
      <c r="J190" s="148" t="n">
        <v>45122</v>
      </c>
      <c r="K190" s="67" t="n">
        <v>45251</v>
      </c>
      <c r="L190" s="19" t="s">
        <v>44</v>
      </c>
      <c r="M190" s="152" t="s">
        <v>920</v>
      </c>
      <c r="N190" s="149" t="s">
        <v>1186</v>
      </c>
      <c r="O190" s="147" t="n">
        <v>926152259</v>
      </c>
      <c r="P190" s="131" t="s">
        <v>1187</v>
      </c>
      <c r="Q190" s="20" t="s">
        <v>720</v>
      </c>
      <c r="R190" s="148" t="n">
        <v>45092</v>
      </c>
      <c r="S190" s="148" t="n">
        <v>45107</v>
      </c>
      <c r="T190" s="25" t="n">
        <v>4</v>
      </c>
      <c r="U190" s="147" t="n">
        <v>100</v>
      </c>
      <c r="V190" s="67" t="s">
        <v>80</v>
      </c>
      <c r="W190" s="148" t="n">
        <v>45134</v>
      </c>
      <c r="X190" s="147" t="n">
        <v>384339</v>
      </c>
      <c r="Y190" s="29" t="str">
        <f aca="false">IF(V190="si","Aprobada","En Revisión")</f>
        <v>Aprobada</v>
      </c>
      <c r="Z190" s="212" t="s">
        <v>1188</v>
      </c>
      <c r="AA190" s="31" t="s">
        <v>51</v>
      </c>
      <c r="AB190" s="147" t="s">
        <v>1189</v>
      </c>
      <c r="AC190" s="127" t="n">
        <f aca="true">K190-TODAY()</f>
        <v>1</v>
      </c>
      <c r="AD190" s="32" t="str">
        <f aca="false">IF(X190&gt;1,"Ingresado","En Proceso")</f>
        <v>Ingresado</v>
      </c>
      <c r="AE190" s="33" t="str">
        <f aca="false">IF(AND(AC190&lt;=0),"Vencido",IF(AND(AC190&lt;31),"Realizar Cierre o Extensión de contrato",IF(AND(AC190&gt;30),"Vigente")))</f>
        <v>Realizar Cierre o Extensión de contrato</v>
      </c>
      <c r="AF190" s="33" t="str">
        <f aca="false">IF(AND(AG190&gt;=1),"Contrato Finalizado","Contrato En Curso")</f>
        <v>Contrato Finalizado</v>
      </c>
      <c r="AG190" s="169" t="n">
        <v>393403</v>
      </c>
      <c r="AH190" s="212" t="s">
        <v>1190</v>
      </c>
    </row>
    <row r="191" customFormat="false" ht="43.5" hidden="true" customHeight="true" outlineLevel="0" collapsed="false">
      <c r="A191" s="15" t="s">
        <v>37</v>
      </c>
      <c r="B191" s="16" t="s">
        <v>38</v>
      </c>
      <c r="C191" s="16" t="s">
        <v>914</v>
      </c>
      <c r="D191" s="16" t="s">
        <v>979</v>
      </c>
      <c r="E191" s="17" t="s">
        <v>996</v>
      </c>
      <c r="F191" s="17"/>
      <c r="G191" s="16" t="s">
        <v>1191</v>
      </c>
      <c r="H191" s="154"/>
      <c r="I191" s="16" t="n">
        <v>4</v>
      </c>
      <c r="J191" s="18" t="n">
        <v>45078</v>
      </c>
      <c r="K191" s="67" t="n">
        <v>45808</v>
      </c>
      <c r="L191" s="19" t="s">
        <v>44</v>
      </c>
      <c r="M191" s="20" t="s">
        <v>920</v>
      </c>
      <c r="N191" s="20" t="s">
        <v>1192</v>
      </c>
      <c r="O191" s="20" t="n">
        <v>961352302</v>
      </c>
      <c r="P191" s="21" t="s">
        <v>1193</v>
      </c>
      <c r="Q191" s="20" t="s">
        <v>720</v>
      </c>
      <c r="R191" s="148" t="n">
        <v>45134</v>
      </c>
      <c r="S191" s="22"/>
      <c r="T191" s="25" t="n">
        <v>4</v>
      </c>
      <c r="U191" s="25" t="n">
        <v>100</v>
      </c>
      <c r="V191" s="207" t="s">
        <v>80</v>
      </c>
      <c r="W191" s="22" t="n">
        <v>45128</v>
      </c>
      <c r="X191" s="50" t="n">
        <v>383444</v>
      </c>
      <c r="Y191" s="29" t="str">
        <f aca="false">IF(V191="si","Aprobada","En Revisión")</f>
        <v>Aprobada</v>
      </c>
      <c r="Z191" s="55" t="s">
        <v>1194</v>
      </c>
      <c r="AA191" s="31" t="s">
        <v>51</v>
      </c>
      <c r="AB191" s="17" t="s">
        <v>52</v>
      </c>
      <c r="AC191" s="32" t="n">
        <f aca="true">K191-TODAY()</f>
        <v>558</v>
      </c>
      <c r="AD191" s="32" t="str">
        <f aca="false">IF(X191&gt;1,"Ingresado","En Proceso")</f>
        <v>Ingresado</v>
      </c>
      <c r="AE191" s="33" t="str">
        <f aca="false">IF(AND(AC191&lt;=0),"Vencido",IF(AND(AC191&lt;31),"Realizar Cierre o Extensión de contrato",IF(AND(AC191&gt;30),"Vigente")))</f>
        <v>Vigente</v>
      </c>
      <c r="AF191" s="33" t="str">
        <f aca="false">IF(AND(AG191&gt;=1),"Contrato Finalizado","Contrato En Curso")</f>
        <v>Contrato En Curso</v>
      </c>
      <c r="AG191" s="184"/>
      <c r="AH191" s="54" t="s">
        <v>1195</v>
      </c>
    </row>
    <row r="192" customFormat="false" ht="43.5" hidden="true" customHeight="true" outlineLevel="0" collapsed="false">
      <c r="A192" s="50" t="s">
        <v>139</v>
      </c>
      <c r="B192" s="17" t="s">
        <v>38</v>
      </c>
      <c r="C192" s="17" t="s">
        <v>914</v>
      </c>
      <c r="D192" s="16" t="s">
        <v>979</v>
      </c>
      <c r="E192" s="17" t="s">
        <v>1184</v>
      </c>
      <c r="F192" s="17" t="s">
        <v>1196</v>
      </c>
      <c r="G192" s="17" t="s">
        <v>1185</v>
      </c>
      <c r="H192" s="154"/>
      <c r="I192" s="147" t="n">
        <v>1</v>
      </c>
      <c r="J192" s="18" t="n">
        <v>45140</v>
      </c>
      <c r="K192" s="67" t="n">
        <v>45204</v>
      </c>
      <c r="L192" s="19" t="s">
        <v>44</v>
      </c>
      <c r="M192" s="152" t="s">
        <v>920</v>
      </c>
      <c r="N192" s="149" t="s">
        <v>1186</v>
      </c>
      <c r="O192" s="147" t="n">
        <v>926152259</v>
      </c>
      <c r="P192" s="131" t="s">
        <v>1187</v>
      </c>
      <c r="Q192" s="20" t="s">
        <v>720</v>
      </c>
      <c r="R192" s="148" t="n">
        <v>45144</v>
      </c>
      <c r="S192" s="148" t="n">
        <v>45150</v>
      </c>
      <c r="T192" s="25" t="n">
        <v>4</v>
      </c>
      <c r="U192" s="147" t="n">
        <v>100</v>
      </c>
      <c r="V192" s="67" t="s">
        <v>80</v>
      </c>
      <c r="W192" s="148" t="n">
        <v>45158</v>
      </c>
      <c r="X192" s="147" t="n">
        <v>386397</v>
      </c>
      <c r="Y192" s="29" t="str">
        <f aca="false">IF(V192="si","Aprobada","En Revisión")</f>
        <v>Aprobada</v>
      </c>
      <c r="Z192" s="212" t="s">
        <v>1197</v>
      </c>
      <c r="AA192" s="31" t="s">
        <v>51</v>
      </c>
      <c r="AB192" s="147" t="s">
        <v>1189</v>
      </c>
      <c r="AC192" s="127" t="n">
        <f aca="true">K192-TODAY()</f>
        <v>-46</v>
      </c>
      <c r="AD192" s="32" t="str">
        <f aca="false">IF(X192&gt;1,"Ingresado","En Proceso")</f>
        <v>Ingresado</v>
      </c>
      <c r="AE192" s="33" t="str">
        <f aca="false">IF(AND(AC192&lt;=0),"Vencido",IF(AND(AC192&lt;31),"Realizar Cierre o Extensión de contrato",IF(AND(AC192&gt;30),"Vigente")))</f>
        <v>Vencido</v>
      </c>
      <c r="AF192" s="33" t="str">
        <f aca="false">IF(AND(AG192&gt;=1),"Contrato Finalizado","Contrato En Curso")</f>
        <v>Contrato Finalizado</v>
      </c>
      <c r="AG192" s="169" t="n">
        <v>393403</v>
      </c>
      <c r="AH192" s="212" t="s">
        <v>1198</v>
      </c>
    </row>
    <row r="193" customFormat="false" ht="31.5" hidden="true" customHeight="true" outlineLevel="0" collapsed="false">
      <c r="A193" s="74" t="s">
        <v>139</v>
      </c>
      <c r="B193" s="75" t="s">
        <v>38</v>
      </c>
      <c r="C193" s="75" t="s">
        <v>732</v>
      </c>
      <c r="D193" s="75" t="s">
        <v>732</v>
      </c>
      <c r="E193" s="75" t="s">
        <v>1199</v>
      </c>
      <c r="F193" s="75"/>
      <c r="G193" s="75" t="s">
        <v>1200</v>
      </c>
      <c r="H193" s="213" t="s">
        <v>1201</v>
      </c>
      <c r="I193" s="214" t="n">
        <v>1</v>
      </c>
      <c r="J193" s="77" t="n">
        <v>45140</v>
      </c>
      <c r="K193" s="95" t="n">
        <v>45177</v>
      </c>
      <c r="L193" s="78" t="s">
        <v>44</v>
      </c>
      <c r="M193" s="215" t="s">
        <v>1202</v>
      </c>
      <c r="N193" s="216" t="s">
        <v>1203</v>
      </c>
      <c r="O193" s="216" t="n">
        <v>963007149</v>
      </c>
      <c r="P193" s="217" t="s">
        <v>1204</v>
      </c>
      <c r="Q193" s="79" t="s">
        <v>720</v>
      </c>
      <c r="R193" s="218" t="n">
        <v>45120</v>
      </c>
      <c r="S193" s="218" t="n">
        <v>45177</v>
      </c>
      <c r="T193" s="83" t="n">
        <v>4</v>
      </c>
      <c r="U193" s="214" t="n">
        <v>100</v>
      </c>
      <c r="V193" s="67" t="s">
        <v>80</v>
      </c>
      <c r="W193" s="218" t="n">
        <v>45152</v>
      </c>
      <c r="X193" s="214" t="n">
        <v>386035</v>
      </c>
      <c r="Y193" s="29" t="str">
        <f aca="false">IF(V193="si","Aprobada","En Revisión")</f>
        <v>Aprobada</v>
      </c>
      <c r="Z193" s="219" t="s">
        <v>1205</v>
      </c>
      <c r="AA193" s="81" t="s">
        <v>51</v>
      </c>
      <c r="AB193" s="214" t="s">
        <v>1189</v>
      </c>
      <c r="AC193" s="88" t="n">
        <f aca="true">K193-TODAY()</f>
        <v>-73</v>
      </c>
      <c r="AD193" s="32" t="str">
        <f aca="false">IF(X193&gt;1,"Ingresado","En Proceso")</f>
        <v>Ingresado</v>
      </c>
      <c r="AE193" s="33" t="str">
        <f aca="false">IF(AND(AC193&lt;=0),"Vencido",IF(AND(AC193&lt;31),"Realizar Cierre o Extensión de contrato",IF(AND(AC193&gt;30),"Vigente")))</f>
        <v>Vencido</v>
      </c>
      <c r="AF193" s="33" t="str">
        <f aca="false">IF(AND(AG193&gt;=1),"Contrato Finalizado","Contrato En Curso")</f>
        <v>Contrato Finalizado</v>
      </c>
      <c r="AG193" s="216" t="n">
        <v>391004</v>
      </c>
      <c r="AH193" s="219" t="s">
        <v>1205</v>
      </c>
    </row>
    <row r="194" customFormat="false" ht="48" hidden="true" customHeight="true" outlineLevel="0" collapsed="false">
      <c r="A194" s="15" t="s">
        <v>37</v>
      </c>
      <c r="B194" s="17" t="s">
        <v>38</v>
      </c>
      <c r="C194" s="17" t="s">
        <v>1002</v>
      </c>
      <c r="D194" s="16" t="s">
        <v>1087</v>
      </c>
      <c r="E194" s="17" t="s">
        <v>1021</v>
      </c>
      <c r="F194" s="16"/>
      <c r="G194" s="50" t="s">
        <v>1206</v>
      </c>
      <c r="H194" s="17" t="s">
        <v>1023</v>
      </c>
      <c r="I194" s="17" t="n">
        <v>14</v>
      </c>
      <c r="J194" s="67" t="n">
        <v>45170</v>
      </c>
      <c r="K194" s="67" t="n">
        <v>46996</v>
      </c>
      <c r="L194" s="59" t="s">
        <v>44</v>
      </c>
      <c r="M194" s="55" t="s">
        <v>1007</v>
      </c>
      <c r="N194" s="20" t="s">
        <v>1163</v>
      </c>
      <c r="O194" s="20" t="n">
        <v>961419779</v>
      </c>
      <c r="P194" s="21" t="s">
        <v>1071</v>
      </c>
      <c r="Q194" s="20" t="s">
        <v>720</v>
      </c>
      <c r="R194" s="23" t="n">
        <v>45163</v>
      </c>
      <c r="S194" s="38" t="n">
        <v>45163</v>
      </c>
      <c r="T194" s="25" t="n">
        <v>3</v>
      </c>
      <c r="U194" s="25" t="n">
        <v>100</v>
      </c>
      <c r="V194" s="67" t="s">
        <v>80</v>
      </c>
      <c r="W194" s="22" t="n">
        <v>45168</v>
      </c>
      <c r="X194" s="198" t="n">
        <v>389127</v>
      </c>
      <c r="Y194" s="29" t="str">
        <f aca="false">IF(V194="si","Aprobada","En Revisión")</f>
        <v>Aprobada</v>
      </c>
      <c r="Z194" s="31" t="s">
        <v>1207</v>
      </c>
      <c r="AA194" s="31" t="s">
        <v>743</v>
      </c>
      <c r="AB194" s="17" t="s">
        <v>101</v>
      </c>
      <c r="AC194" s="32" t="n">
        <f aca="true">K194-TODAY()</f>
        <v>1746</v>
      </c>
      <c r="AD194" s="32" t="str">
        <f aca="false">IF(X194&gt;1,"Ingresado","En Proceso")</f>
        <v>Ingresado</v>
      </c>
      <c r="AE194" s="33" t="str">
        <f aca="false">IF(AND(AC194&lt;=0),"Vencido",IF(AND(AC194&lt;31),"Realizar Cierre o Extensión de contrato",IF(AND(AC194&gt;30),"Vigente")))</f>
        <v>Vigente</v>
      </c>
      <c r="AF194" s="33" t="str">
        <f aca="false">IF(AND(AG194&gt;=1),"Contrato Finalizado","Contrato En Curso")</f>
        <v>Contrato En Curso</v>
      </c>
      <c r="AG194" s="199"/>
      <c r="AH194" s="31" t="s">
        <v>1207</v>
      </c>
    </row>
    <row r="195" s="129" customFormat="true" ht="27" hidden="true" customHeight="false" outlineLevel="0" collapsed="false">
      <c r="A195" s="120" t="s">
        <v>139</v>
      </c>
      <c r="B195" s="17" t="s">
        <v>38</v>
      </c>
      <c r="C195" s="17" t="s">
        <v>375</v>
      </c>
      <c r="D195" s="17" t="s">
        <v>375</v>
      </c>
      <c r="E195" s="147" t="s">
        <v>1208</v>
      </c>
      <c r="G195" s="120" t="s">
        <v>1209</v>
      </c>
      <c r="I195" s="120"/>
      <c r="J195" s="120"/>
      <c r="K195" s="120"/>
      <c r="L195" s="1"/>
      <c r="M195" s="1"/>
      <c r="N195" s="129" t="s">
        <v>1210</v>
      </c>
      <c r="O195" s="129" t="s">
        <v>1211</v>
      </c>
      <c r="P195" s="151" t="s">
        <v>1212</v>
      </c>
      <c r="Q195" s="31" t="s">
        <v>483</v>
      </c>
      <c r="T195" s="220"/>
      <c r="U195" s="220"/>
      <c r="Y195" s="29" t="str">
        <f aca="false">IF(V195="si","Aprobada","En Revisión")</f>
        <v>En Revisión</v>
      </c>
      <c r="Z195" s="129" t="s">
        <v>1213</v>
      </c>
      <c r="AD195" s="32" t="str">
        <f aca="false">IF(X195&gt;1,"Ingresado","En Proceso")</f>
        <v>En Proceso</v>
      </c>
      <c r="AE195" s="33" t="str">
        <f aca="false">IF(AND(AC195&lt;=0),"Vencido",IF(AND(AC195&lt;31),"Realizar Cierre o Extensión de contrato",IF(AND(AC195&gt;30),"Vigente")))</f>
        <v>Vencido</v>
      </c>
      <c r="AF195" s="33" t="str">
        <f aca="false">IF(AND(AG195&gt;=1),"Contrato Finalizado","Contrato En Curso")</f>
        <v>Contrato En Curso</v>
      </c>
      <c r="AG195" s="133"/>
    </row>
    <row r="198" customFormat="false" ht="13.8" hidden="false" customHeight="false" outlineLevel="0" collapsed="false">
      <c r="E198" s="221"/>
    </row>
    <row r="209" customFormat="false" ht="14.25" hidden="false" customHeight="false" outlineLevel="0" collapsed="false">
      <c r="Y209" s="1"/>
    </row>
  </sheetData>
  <autoFilter ref="A1:AH195"/>
  <mergeCells count="3">
    <mergeCell ref="A1:P1"/>
    <mergeCell ref="Q1:Z1"/>
    <mergeCell ref="AA1:AH1"/>
  </mergeCells>
  <conditionalFormatting sqref="I6:I19 I64:I81 I116:I152">
    <cfRule type="cellIs" priority="2" operator="equal" aboveAverage="0" equalAverage="0" bottom="0" percent="0" rank="0" text="" dxfId="19">
      <formula>"VENCIDO"</formula>
    </cfRule>
    <cfRule type="cellIs" priority="3" operator="equal" aboveAverage="0" equalAverage="0" bottom="0" percent="0" rank="0" text="" dxfId="20">
      <formula>"VIGENTE"</formula>
    </cfRule>
  </conditionalFormatting>
  <conditionalFormatting sqref="I30:I45 I102:I106 I108:I109 I171">
    <cfRule type="cellIs" priority="4" operator="equal" aboveAverage="0" equalAverage="0" bottom="0" percent="0" rank="0" text="" dxfId="21">
      <formula>"VENCIDO"</formula>
    </cfRule>
    <cfRule type="cellIs" priority="5" operator="equal" aboveAverage="0" equalAverage="0" bottom="0" percent="0" rank="0" text="" dxfId="22">
      <formula>"VIGENTE"</formula>
    </cfRule>
  </conditionalFormatting>
  <conditionalFormatting sqref="I49:I62">
    <cfRule type="cellIs" priority="6" operator="equal" aboveAverage="0" equalAverage="0" bottom="0" percent="0" rank="0" text="" dxfId="23">
      <formula>"VENCIDO"</formula>
    </cfRule>
    <cfRule type="cellIs" priority="7" operator="equal" aboveAverage="0" equalAverage="0" bottom="0" percent="0" rank="0" text="" dxfId="24">
      <formula>"VIGENTE"</formula>
    </cfRule>
  </conditionalFormatting>
  <conditionalFormatting sqref="S66:S68">
    <cfRule type="iconSet" priority="8">
      <iconSet iconSet="3TrafficLights1">
        <cfvo type="percent" val="0"/>
        <cfvo type="num" val="70"/>
        <cfvo type="num" val="100"/>
      </iconSet>
    </cfRule>
  </conditionalFormatting>
  <conditionalFormatting sqref="T90:U90">
    <cfRule type="iconSet" priority="9">
      <iconSet iconSet="3TrafficLights1">
        <cfvo type="percent" val="0"/>
        <cfvo type="num" val="70"/>
        <cfvo type="num" val="100"/>
      </iconSet>
    </cfRule>
  </conditionalFormatting>
  <conditionalFormatting sqref="T100:U101">
    <cfRule type="iconSet" priority="10">
      <iconSet iconSet="3TrafficLights1">
        <cfvo type="percent" val="0"/>
        <cfvo type="num" val="70"/>
        <cfvo type="num" val="100"/>
      </iconSet>
    </cfRule>
  </conditionalFormatting>
  <conditionalFormatting sqref="T115:U115">
    <cfRule type="iconSet" priority="11">
      <iconSet iconSet="3TrafficLights1">
        <cfvo type="percent" val="0"/>
        <cfvo type="num" val="70"/>
        <cfvo type="num" val="100"/>
      </iconSet>
    </cfRule>
  </conditionalFormatting>
  <conditionalFormatting sqref="T195:U230 U190">
    <cfRule type="iconSet" priority="12">
      <iconSet iconSet="3TrafficLights1">
        <cfvo type="percent" val="0"/>
        <cfvo type="num" val="70"/>
        <cfvo type="num" val="100"/>
      </iconSet>
    </cfRule>
  </conditionalFormatting>
  <conditionalFormatting sqref="U12 U3:U5">
    <cfRule type="iconSet" priority="13">
      <iconSet iconSet="3TrafficLights1">
        <cfvo type="percent" val="0"/>
        <cfvo type="num" val="70"/>
        <cfvo type="num" val="100"/>
      </iconSet>
    </cfRule>
  </conditionalFormatting>
  <conditionalFormatting sqref="U13">
    <cfRule type="iconSet" priority="14">
      <iconSet iconSet="3TrafficLights1">
        <cfvo type="percent" val="0"/>
        <cfvo type="num" val="70"/>
        <cfvo type="num" val="100"/>
      </iconSet>
    </cfRule>
  </conditionalFormatting>
  <conditionalFormatting sqref="U16:U18">
    <cfRule type="iconSet" priority="15">
      <iconSet iconSet="3TrafficLights1">
        <cfvo type="percent" val="0"/>
        <cfvo type="num" val="70"/>
        <cfvo type="num" val="100"/>
      </iconSet>
    </cfRule>
  </conditionalFormatting>
  <conditionalFormatting sqref="U23">
    <cfRule type="iconSet" priority="16">
      <iconSet iconSet="3TrafficLights1">
        <cfvo type="percent" val="0"/>
        <cfvo type="num" val="70"/>
        <cfvo type="num" val="100"/>
      </iconSet>
    </cfRule>
  </conditionalFormatting>
  <conditionalFormatting sqref="U82:U88 T91:U95">
    <cfRule type="iconSet" priority="17">
      <iconSet iconSet="3TrafficLights1">
        <cfvo type="percent" val="0"/>
        <cfvo type="num" val="70"/>
        <cfvo type="num" val="100"/>
      </iconSet>
    </cfRule>
  </conditionalFormatting>
  <conditionalFormatting sqref="U89">
    <cfRule type="iconSet" priority="18">
      <iconSet iconSet="3TrafficLights1">
        <cfvo type="percent" val="0"/>
        <cfvo type="num" val="70"/>
        <cfvo type="num" val="100"/>
      </iconSet>
    </cfRule>
  </conditionalFormatting>
  <conditionalFormatting sqref="U96:U99">
    <cfRule type="iconSet" priority="19">
      <iconSet iconSet="3TrafficLights1">
        <cfvo type="percent" val="0"/>
        <cfvo type="num" val="70"/>
        <cfvo type="num" val="100"/>
      </iconSet>
    </cfRule>
  </conditionalFormatting>
  <conditionalFormatting sqref="U102 U73:U81">
    <cfRule type="iconSet" priority="20">
      <iconSet iconSet="3TrafficLights1">
        <cfvo type="percent" val="0"/>
        <cfvo type="num" val="70"/>
        <cfvo type="num" val="100"/>
      </iconSet>
    </cfRule>
  </conditionalFormatting>
  <conditionalFormatting sqref="U107">
    <cfRule type="iconSet" priority="21">
      <iconSet iconSet="3TrafficLights1">
        <cfvo type="percent" val="0"/>
        <cfvo type="num" val="70"/>
        <cfvo type="num" val="100"/>
      </iconSet>
    </cfRule>
  </conditionalFormatting>
  <conditionalFormatting sqref="U110">
    <cfRule type="iconSet" priority="22">
      <iconSet iconSet="3TrafficLights1">
        <cfvo type="percent" val="0"/>
        <cfvo type="num" val="70"/>
        <cfvo type="num" val="100"/>
      </iconSet>
    </cfRule>
  </conditionalFormatting>
  <conditionalFormatting sqref="U119:U122">
    <cfRule type="iconSet" priority="23">
      <iconSet iconSet="3TrafficLights1">
        <cfvo type="percent" val="0"/>
        <cfvo type="num" val="70"/>
        <cfvo type="num" val="100"/>
      </iconSet>
    </cfRule>
  </conditionalFormatting>
  <conditionalFormatting sqref="U134">
    <cfRule type="iconSet" priority="24">
      <iconSet iconSet="3TrafficLights1">
        <cfvo type="percent" val="0"/>
        <cfvo type="num" val="70"/>
        <cfvo type="num" val="100"/>
      </iconSet>
    </cfRule>
  </conditionalFormatting>
  <conditionalFormatting sqref="U140:U142">
    <cfRule type="iconSet" priority="25">
      <iconSet iconSet="3TrafficLights1">
        <cfvo type="percent" val="0"/>
        <cfvo type="num" val="70"/>
        <cfvo type="num" val="100"/>
      </iconSet>
    </cfRule>
  </conditionalFormatting>
  <conditionalFormatting sqref="U160">
    <cfRule type="iconSet" priority="26">
      <iconSet iconSet="3TrafficLights1">
        <cfvo type="percent" val="0"/>
        <cfvo type="num" val="70"/>
        <cfvo type="num" val="100"/>
      </iconSet>
    </cfRule>
  </conditionalFormatting>
  <conditionalFormatting sqref="U161:U189 U14:U15 U19:U22 U6:U11 U103:U106 U111:U114 U116:U118 U24:U72 U143:U159 U135:U139 U123:U133 U108:U109">
    <cfRule type="iconSet" priority="27">
      <iconSet iconSet="3TrafficLights1">
        <cfvo type="percent" val="0"/>
        <cfvo type="num" val="70"/>
        <cfvo type="num" val="100"/>
      </iconSet>
    </cfRule>
  </conditionalFormatting>
  <conditionalFormatting sqref="U191">
    <cfRule type="iconSet" priority="28">
      <iconSet iconSet="3TrafficLights1">
        <cfvo type="percent" val="0"/>
        <cfvo type="num" val="70"/>
        <cfvo type="num" val="100"/>
      </iconSet>
    </cfRule>
  </conditionalFormatting>
  <conditionalFormatting sqref="U192:U193">
    <cfRule type="iconSet" priority="29">
      <iconSet iconSet="3TrafficLights1">
        <cfvo type="percent" val="0"/>
        <cfvo type="num" val="70"/>
        <cfvo type="num" val="100"/>
      </iconSet>
    </cfRule>
  </conditionalFormatting>
  <conditionalFormatting sqref="U194">
    <cfRule type="iconSet" priority="30">
      <iconSet iconSet="3TrafficLights1">
        <cfvo type="percent" val="0"/>
        <cfvo type="num" val="70"/>
        <cfvo type="num" val="100"/>
      </iconSet>
    </cfRule>
  </conditionalFormatting>
  <conditionalFormatting sqref="V3:V81 V91:V99 V102:V194">
    <cfRule type="expression" priority="31" aboveAverage="0" equalAverage="0" bottom="0" percent="0" rank="0" text="" dxfId="25">
      <formula>LEN(TRIM(V3))&gt;0</formula>
    </cfRule>
  </conditionalFormatting>
  <conditionalFormatting sqref="V83:V89">
    <cfRule type="expression" priority="32" aboveAverage="0" equalAverage="0" bottom="0" percent="0" rank="0" text="" dxfId="26">
      <formula>LEN(TRIM(V83))&gt;0</formula>
    </cfRule>
  </conditionalFormatting>
  <conditionalFormatting sqref="Y3:Y195">
    <cfRule type="cellIs" priority="33" operator="equal" aboveAverage="0" equalAverage="0" bottom="0" percent="0" rank="0" text="" dxfId="27">
      <formula>"Aprobada"</formula>
    </cfRule>
    <cfRule type="cellIs" priority="34" operator="equal" aboveAverage="0" equalAverage="0" bottom="0" percent="0" rank="0" text="" dxfId="28">
      <formula>"En Revisión"</formula>
    </cfRule>
  </conditionalFormatting>
  <conditionalFormatting sqref="AD3:AF195">
    <cfRule type="cellIs" priority="35" operator="equal" aboveAverage="0" equalAverage="0" bottom="0" percent="0" rank="0" text="" dxfId="29">
      <formula>"Ingresado"</formula>
    </cfRule>
    <cfRule type="cellIs" priority="36" operator="equal" aboveAverage="0" equalAverage="0" bottom="0" percent="0" rank="0" text="" dxfId="30">
      <formula>"En Proceso"</formula>
    </cfRule>
  </conditionalFormatting>
  <conditionalFormatting sqref="AE3:AF195">
    <cfRule type="cellIs" priority="37" operator="equal" aboveAverage="0" equalAverage="0" bottom="0" percent="0" rank="0" text="" dxfId="31">
      <formula>"Realizar Cierre o Extensión del Ctto u OS"</formula>
    </cfRule>
    <cfRule type="cellIs" priority="38" operator="equal" aboveAverage="0" equalAverage="0" bottom="0" percent="0" rank="0" text="" dxfId="32">
      <formula>"Realizar Cierre o Extensión de Contrato"</formula>
    </cfRule>
    <cfRule type="cellIs" priority="39" operator="equal" aboveAverage="0" equalAverage="0" bottom="0" percent="0" rank="0" text="" dxfId="33">
      <formula>"Vencido"</formula>
    </cfRule>
    <cfRule type="cellIs" priority="40" operator="equal" aboveAverage="0" equalAverage="0" bottom="0" percent="0" rank="0" text="" dxfId="34">
      <formula>"Vigente"</formula>
    </cfRule>
  </conditionalFormatting>
  <conditionalFormatting sqref="AG14:AG22 AG25:AG81 AG102:AG106 AG108:AG109 AG111:AG114 AG116:AG136">
    <cfRule type="containsText" priority="41" operator="containsText" aboveAverage="0" equalAverage="0" bottom="0" percent="0" rank="0" text="Contrato Cerrado" dxfId="35">
      <formula>NOT(ISERROR(SEARCH("Contrato Cerrado",AG14)))</formula>
    </cfRule>
  </conditionalFormatting>
  <conditionalFormatting sqref="AG149:AG176">
    <cfRule type="containsText" priority="42" operator="containsText" aboveAverage="0" equalAverage="0" bottom="0" percent="0" rank="0" text="Contrato Cerrado" dxfId="36">
      <formula>NOT(ISERROR(SEARCH("Contrato Cerrado",AG149)))</formula>
    </cfRule>
  </conditionalFormatting>
  <conditionalFormatting sqref="AG191">
    <cfRule type="containsText" priority="43" operator="containsText" aboveAverage="0" equalAverage="0" bottom="0" percent="0" rank="0" text="Contrato Cerrado" dxfId="37">
      <formula>NOT(ISERROR(SEARCH("Contrato Cerrado",AG191)))</formula>
    </cfRule>
  </conditionalFormatting>
  <conditionalFormatting sqref="AH27:AH28">
    <cfRule type="containsText" priority="44" operator="containsText" aboveAverage="0" equalAverage="0" bottom="0" percent="0" rank="0" text="Contrato Cerrado" dxfId="38">
      <formula>NOT(ISERROR(SEARCH("Contrato Cerrado",AH27)))</formula>
    </cfRule>
  </conditionalFormatting>
  <dataValidations count="2">
    <dataValidation allowBlank="false" errorStyle="stop" operator="between" showDropDown="false" showErrorMessage="true" showInputMessage="true" sqref="A3:A81 A83:A90 A94:A114 A116:A194" type="list">
      <formula1>TipoESED</formula1>
      <formula2>0</formula2>
    </dataValidation>
    <dataValidation allowBlank="true" errorStyle="stop" operator="between" showDropDown="false" showErrorMessage="true" showInputMessage="true" sqref="B3:B81 B83:B114 B116:B195" type="list">
      <formula1>VP</formula1>
      <formula2>0</formula2>
    </dataValidation>
  </dataValidations>
  <hyperlinks>
    <hyperlink ref="P3" r:id="rId2" display="viviana.acuna@emfe.cl"/>
    <hyperlink ref="P4" r:id="rId3" display="ronnyartigasgaete@gmail.com"/>
    <hyperlink ref="P5" r:id="rId4" display="max.molina@ferrovial.cl"/>
    <hyperlink ref="P6" r:id="rId5" display="jcatalane@sitrans.cl"/>
    <hyperlink ref="P7" r:id="rId6" display="jcatalane@sitrans.cl"/>
    <hyperlink ref="P8" r:id="rId7" display="ronnyartigasgaete@gmail.com"/>
    <hyperlink ref="P9" r:id="rId8" display="jcatalane@sitrans.cl"/>
    <hyperlink ref="P10" r:id="rId9" display="gustavo.betancourt@yanguas.cl"/>
    <hyperlink ref="P11" r:id="rId10" display="ksanmartin@transcacom.cl"/>
    <hyperlink ref="P12" r:id="rId11" display="JUAN.TOUMA@CCB.CL"/>
    <hyperlink ref="P13" r:id="rId12" display="JUAN.TOUMA@CCB.CL"/>
    <hyperlink ref="P14" r:id="rId13" display="JUAN.TOUMA@CCB.CL"/>
    <hyperlink ref="P15" r:id="rId14" display="JUAN.TOUMA@CCB.CL"/>
    <hyperlink ref="P16" r:id="rId15" display="luis.cortes@enex.cl"/>
    <hyperlink ref="P17" r:id="rId16" display="luis.cortes@enex.cl"/>
    <hyperlink ref="P18" r:id="rId17" display="Yusseff.sedan@dipech.cl"/>
    <hyperlink ref="P19" r:id="rId18" display="jcampos@kupfer.cl"/>
    <hyperlink ref="P20" r:id="rId19" display="Marco.Salas@molycop.cl"/>
    <hyperlink ref="P21" r:id="rId20" display="wilbertpinto@gmail.com"/>
    <hyperlink ref="P23" r:id="rId21" display="francisco.lillo@reliper.cl"/>
    <hyperlink ref="P27" r:id="rId22" display="macarena.aguilera@talleres.cl"/>
    <hyperlink ref="P28" r:id="rId23" display="wilbertpinto@gmail.com"/>
    <hyperlink ref="P29" r:id="rId24" display="carlosdelpino@disal.cl"/>
    <hyperlink ref="P37" r:id="rId25" display="administradorcmdic3@grekadmet.cl"/>
    <hyperlink ref="P38" r:id="rId26" display="wilbertpinto@gmail.com"/>
    <hyperlink ref="P45" r:id="rId27" display="j.perez@transcomchile.cl"/>
    <hyperlink ref="P46" r:id="rId28" display="jsuarezs@garmendia.cl"/>
    <hyperlink ref="P47" r:id="rId29" display="rodrigo.miranda@termomin.cl"/>
    <hyperlink ref="P48" r:id="rId30" display="mmartinez@foremin.cl"/>
    <hyperlink ref="P50" r:id="rId31" display="administradordecontratos@isaver.cl"/>
    <hyperlink ref="P51" r:id="rId32" display="amarosiltda@gmail.com"/>
    <hyperlink ref="P52" r:id="rId33" display="a.vidal@prosev.cl"/>
    <hyperlink ref="P54" r:id="rId34" display="Ruben.Cisternas@mail.weir"/>
    <hyperlink ref="P56" r:id="rId35" display="vgonzalez@royalamerica.com"/>
    <hyperlink ref="P57" r:id="rId36" display="nverdejo@soltex.cl"/>
    <hyperlink ref="P58" r:id="rId37" display="jmiranda@hintek.cl"/>
    <hyperlink ref="P59" r:id="rId38" display="jmiranda@hintek.cl"/>
    <hyperlink ref="P60" r:id="rId39" display="Pmorales@hintek.cl"/>
    <hyperlink ref="P63" r:id="rId40" display="veronica.valdes@ecos-chile.com"/>
    <hyperlink ref="P68" r:id="rId41" display="rodrigo.onate@rhomberg.cl"/>
    <hyperlink ref="P69" r:id="rId42" display="contacto@isaver.cl"/>
    <hyperlink ref="P73" r:id="rId43" display="scoloma@geoverde.cl"/>
    <hyperlink ref="P76" r:id="rId44" display="cprado@geobiota.com"/>
    <hyperlink ref="P79" r:id="rId45" display="nsaconsultores@gmail.com"/>
    <hyperlink ref="P80" r:id="rId46" display="augusto.sandoval@i-tsolutions.cl"/>
    <hyperlink ref="P81" r:id="rId47" display="ximena.orrego@arcadis.com"/>
    <hyperlink ref="P83" r:id="rId48" display="augusto.sandoval@i-tsolutions.cl"/>
    <hyperlink ref="P84" r:id="rId49" display="Enrique.Bazan@ghd.com"/>
    <hyperlink ref="P85" r:id="rId50" display="Enrique.Bazan@ghd.com"/>
    <hyperlink ref="P86" r:id="rId51" display="jamoraga@teknoriego.cl"/>
    <hyperlink ref="P88" r:id="rId52" display="Daniel.Vargas@ALSGlobal.com"/>
    <hyperlink ref="P89" r:id="rId53" display="smoraga@cienciamabiental.cl"/>
    <hyperlink ref="P90" r:id="rId54" display="slombardo@wellfield.cl"/>
    <hyperlink ref="P91" r:id="rId55" display="katherine.diaz@ausenco.com"/>
    <hyperlink ref="P92" r:id="rId56" display="gerencia@pullmansanluis.cl"/>
    <hyperlink ref="P93" r:id="rId57" display="contacto@mapscan.cl"/>
    <hyperlink ref="P94" r:id="rId58" display="santiago@sek.cl"/>
    <hyperlink ref="P95" r:id="rId59" display="contacto@biota.cl"/>
    <hyperlink ref="P98" r:id="rId60" display="daranibar@cng.cl"/>
    <hyperlink ref="P100" r:id="rId61" display="franciscoulloa@inh.cl"/>
    <hyperlink ref="P102" r:id="rId62" display="rkunz@emt.cl"/>
    <hyperlink ref="P103" r:id="rId63" display="rcunz@emt.cl"/>
    <hyperlink ref="P105" r:id="rId64" display="rvicencio@geosinergia.cl"/>
    <hyperlink ref="P106" r:id="rId65" display="rvicencio@geosinergia.cl"/>
    <hyperlink ref="P107" r:id="rId66" display="juan.naveas@eleccon.cl"/>
    <hyperlink ref="P108" r:id="rId67" display="contacto@eleccon.cl"/>
    <hyperlink ref="P109" r:id="rId68" display="pullmanyuris.mineria@gmail.com"/>
    <hyperlink ref="P110" r:id="rId69" display="contacto@eleccon.cl"/>
    <hyperlink ref="P111" r:id="rId70" display="minera@sitrans.cl"/>
    <hyperlink ref="P112" r:id="rId71" display="mcerda@sitrans.cl"/>
    <hyperlink ref="P115" r:id="rId72" display="prodriguez@habekost.cl"/>
    <hyperlink ref="P117" r:id="rId73" display="csilva@sercol.cl"/>
    <hyperlink ref="N118" r:id="rId74" display="lleiton@legrandchic.cl"/>
    <hyperlink ref="P119" r:id="rId75" display="Michelle.walbaum@dap.cl"/>
    <hyperlink ref="P120" r:id="rId76" display="adan.silva@sieservicios.cl"/>
    <hyperlink ref="P122" r:id="rId77" display="flopez@tmsingenieria.cl"/>
    <hyperlink ref="P123" r:id="rId78" display="flopez@tmsingenieria.cl"/>
    <hyperlink ref="P127" r:id="rId79" display="gretel.kauffmann@migps.cl"/>
    <hyperlink ref="P128" r:id="rId80" display="amarosiltda@gmail.com"/>
    <hyperlink ref="P131" r:id="rId81" display="rjimenez@lipigas.cl"/>
    <hyperlink ref="P138" r:id="rId82" display="ricardopercic@dideventos.cl"/>
    <hyperlink ref="P139" r:id="rId83" display="rjimenez@lipigas.cl"/>
    <hyperlink ref="P140" r:id="rId84" display="rjimenez@lipigas.cl"/>
    <hyperlink ref="P141" r:id="rId85" display="rjimenez@lipigas.cl"/>
    <hyperlink ref="P142" r:id="rId86" display="proyectos@maestranzaalegria.cl"/>
    <hyperlink ref="P143" r:id="rId87" display="efuentes@marsol.cl"/>
    <hyperlink ref="P144" r:id="rId88" display="jeremmy.quintana@psinet.cl"/>
    <hyperlink ref="P145" r:id="rId89" display="jeremmy.quintana@psinet.cl"/>
    <hyperlink ref="P156" r:id="rId90" display="friffo@pucara-sa.cl"/>
    <hyperlink ref="P158" r:id="rId91" display="rpinto@mutual.cl"/>
    <hyperlink ref="P167" r:id="rId92" display="guillermo.morales@sportnorte.cl"/>
    <hyperlink ref="P168" r:id="rId93" display="cestay@logisticaleon.cl"/>
    <hyperlink ref="P174" r:id="rId94" display="shenriquez@teknica.cl"/>
    <hyperlink ref="P175" r:id="rId95" display="shenriquez@teknica.cl"/>
    <hyperlink ref="P176" r:id="rId96" display="claudia.jorquera@global.ntt"/>
    <hyperlink ref="P178" r:id="rId97" display="jdelgado@minesense.com"/>
    <hyperlink ref="P179" r:id="rId98" display="cacuna@gpschile.cl"/>
    <hyperlink ref="P180" r:id="rId99" display="info@simetec-chile.cl"/>
    <hyperlink ref="P181" r:id="rId100" display="rvergara@indelta.c"/>
    <hyperlink ref="P182" r:id="rId101" display="acorrea@telcomar.cl"/>
    <hyperlink ref="P183" r:id="rId102" display="ronnyartigasgaete@gmail.com"/>
    <hyperlink ref="P184" r:id="rId103" display="petersentransportes@gmail.com "/>
    <hyperlink ref="P185" r:id="rId104" display="ivan.manriquez@coasinlogicalis.com"/>
    <hyperlink ref="P186" r:id="rId105" display="natali.torres@mogroup.com"/>
    <hyperlink ref="P187" r:id="rId106" display="msandoval@siom-mineria.com"/>
    <hyperlink ref="P188" r:id="rId107" display="jaime.aviles@cl.g4s.com"/>
    <hyperlink ref="P191" r:id="rId108" display="e.fernandez@masblue.cl"/>
    <hyperlink ref="P193" r:id="rId109" display="gziller@lineal.cl"/>
    <hyperlink ref="P194" r:id="rId110" display="ivan.manriquez@coasinlogicalis.com"/>
    <hyperlink ref="P195" r:id="rId111" display="dclaro@skycatch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94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colBreaks count="2" manualBreakCount="2">
    <brk id="13" man="true" max="65535" min="0"/>
    <brk id="17" man="true" max="65535" min="0"/>
  </colBreaks>
  <drawing r:id="rId112"/>
  <legacyDrawing r:id="rId11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7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H26" activeCellId="0" sqref="H26"/>
    </sheetView>
  </sheetViews>
  <sheetFormatPr defaultColWidth="10.60546875" defaultRowHeight="14.25" zeroHeight="false" outlineLevelRow="0" outlineLevelCol="0"/>
  <cols>
    <col collapsed="false" customWidth="true" hidden="false" outlineLevel="0" max="1" min="1" style="222" width="48.33"/>
    <col collapsed="false" customWidth="true" hidden="false" outlineLevel="0" max="2" min="2" style="222" width="29.89"/>
    <col collapsed="false" customWidth="true" hidden="false" outlineLevel="0" max="3" min="3" style="222" width="16.55"/>
    <col collapsed="false" customWidth="true" hidden="false" outlineLevel="0" max="7" min="7" style="222" width="48.33"/>
    <col collapsed="false" customWidth="true" hidden="false" outlineLevel="0" max="8" min="8" style="222" width="29.89"/>
    <col collapsed="false" customWidth="true" hidden="false" outlineLevel="0" max="9" min="9" style="222" width="16.55"/>
  </cols>
  <sheetData>
    <row r="1" customFormat="false" ht="14.25" hidden="false" customHeight="false" outlineLevel="0" collapsed="false">
      <c r="A1" s="223" t="s">
        <v>8</v>
      </c>
      <c r="B1" s="224" t="s">
        <v>1214</v>
      </c>
    </row>
    <row r="2" customFormat="false" ht="14.25" hidden="false" customHeight="false" outlineLevel="0" collapsed="false">
      <c r="A2" s="223" t="s">
        <v>3</v>
      </c>
      <c r="B2" s="224" t="s">
        <v>139</v>
      </c>
      <c r="D2" s="222" t="s">
        <v>1215</v>
      </c>
    </row>
    <row r="3" customFormat="false" ht="14.25" hidden="false" customHeight="false" outlineLevel="0" collapsed="false">
      <c r="A3" s="223" t="s">
        <v>32</v>
      </c>
      <c r="B3" s="224" t="s">
        <v>1216</v>
      </c>
    </row>
    <row r="4" customFormat="false" ht="14.25" hidden="false" customHeight="false" outlineLevel="0" collapsed="false">
      <c r="A4" s="0"/>
      <c r="B4" s="0"/>
    </row>
    <row r="5" customFormat="false" ht="14.25" hidden="false" customHeight="false" outlineLevel="0" collapsed="false">
      <c r="A5" s="225" t="s">
        <v>1217</v>
      </c>
      <c r="B5" s="226"/>
    </row>
    <row r="6" customFormat="false" ht="14.25" hidden="false" customHeight="false" outlineLevel="0" collapsed="false">
      <c r="A6" s="227" t="s">
        <v>1218</v>
      </c>
      <c r="B6" s="228" t="s">
        <v>1219</v>
      </c>
    </row>
    <row r="7" customFormat="false" ht="14.25" hidden="false" customHeight="false" outlineLevel="0" collapsed="false">
      <c r="A7" s="229" t="n">
        <v>4</v>
      </c>
      <c r="B7" s="230" t="n">
        <v>13</v>
      </c>
    </row>
    <row r="9" customFormat="false" ht="14.25" hidden="false" customHeight="false" outlineLevel="0" collapsed="false">
      <c r="A9" s="223" t="s">
        <v>3</v>
      </c>
      <c r="B9" s="224" t="s">
        <v>139</v>
      </c>
      <c r="C9" s="0"/>
      <c r="D9" s="222" t="s">
        <v>1220</v>
      </c>
      <c r="G9" s="223" t="s">
        <v>3</v>
      </c>
      <c r="H9" s="224" t="s">
        <v>139</v>
      </c>
      <c r="I9" s="0"/>
      <c r="J9" s="222" t="s">
        <v>1221</v>
      </c>
    </row>
    <row r="10" customFormat="false" ht="14.25" hidden="false" customHeight="false" outlineLevel="0" collapsed="false">
      <c r="A10" s="223" t="s">
        <v>32</v>
      </c>
      <c r="B10" s="224" t="s">
        <v>1214</v>
      </c>
      <c r="C10" s="0"/>
      <c r="G10" s="223" t="s">
        <v>32</v>
      </c>
      <c r="H10" s="224" t="s">
        <v>1222</v>
      </c>
      <c r="I10" s="0"/>
    </row>
    <row r="11" customFormat="false" ht="14.25" hidden="false" customHeight="false" outlineLevel="0" collapsed="false">
      <c r="A11" s="223" t="s">
        <v>8</v>
      </c>
      <c r="B11" s="224" t="s">
        <v>1223</v>
      </c>
      <c r="C11" s="0"/>
      <c r="G11" s="223" t="s">
        <v>8</v>
      </c>
      <c r="H11" s="224" t="s">
        <v>1223</v>
      </c>
      <c r="I11" s="0"/>
    </row>
    <row r="12" customFormat="false" ht="14.25" hidden="false" customHeight="false" outlineLevel="0" collapsed="false">
      <c r="A12" s="223" t="s">
        <v>33</v>
      </c>
      <c r="B12" s="224" t="s">
        <v>1224</v>
      </c>
      <c r="C12" s="0"/>
      <c r="G12" s="223" t="s">
        <v>33</v>
      </c>
      <c r="H12" s="224" t="s">
        <v>1214</v>
      </c>
      <c r="I12" s="0"/>
    </row>
    <row r="13" customFormat="false" ht="14.25" hidden="false" customHeight="false" outlineLevel="0" collapsed="false">
      <c r="A13" s="223" t="s">
        <v>34</v>
      </c>
      <c r="B13" s="224" t="s">
        <v>1225</v>
      </c>
      <c r="C13" s="0"/>
      <c r="G13" s="223" t="s">
        <v>34</v>
      </c>
      <c r="H13" s="224" t="s">
        <v>1226</v>
      </c>
      <c r="I13" s="0"/>
    </row>
    <row r="14" customFormat="false" ht="14.25" hidden="false" customHeight="false" outlineLevel="0" collapsed="false">
      <c r="A14" s="0"/>
      <c r="B14" s="0"/>
      <c r="C14" s="0"/>
      <c r="G14" s="0"/>
      <c r="H14" s="0"/>
      <c r="I14" s="0"/>
    </row>
    <row r="15" customFormat="false" ht="14.25" hidden="false" customHeight="false" outlineLevel="0" collapsed="false">
      <c r="A15" s="225" t="s">
        <v>1217</v>
      </c>
      <c r="B15" s="231"/>
      <c r="C15" s="226"/>
      <c r="G15" s="225" t="s">
        <v>1217</v>
      </c>
      <c r="H15" s="231"/>
      <c r="I15" s="226"/>
    </row>
    <row r="16" customFormat="false" ht="14.25" hidden="false" customHeight="false" outlineLevel="0" collapsed="false">
      <c r="A16" s="227" t="s">
        <v>1227</v>
      </c>
      <c r="B16" s="232" t="s">
        <v>1218</v>
      </c>
      <c r="C16" s="228" t="s">
        <v>1219</v>
      </c>
      <c r="G16" s="227" t="s">
        <v>1227</v>
      </c>
      <c r="H16" s="232" t="s">
        <v>1218</v>
      </c>
      <c r="I16" s="228" t="s">
        <v>1219</v>
      </c>
    </row>
    <row r="17" customFormat="false" ht="14.25" hidden="false" customHeight="false" outlineLevel="0" collapsed="false">
      <c r="A17" s="229" t="n">
        <v>10</v>
      </c>
      <c r="B17" s="233"/>
      <c r="C17" s="230" t="n">
        <v>45</v>
      </c>
      <c r="G17" s="229" t="n">
        <v>9</v>
      </c>
      <c r="H17" s="233"/>
      <c r="I17" s="230" t="n">
        <v>32</v>
      </c>
    </row>
    <row r="19" customFormat="false" ht="14.25" hidden="false" customHeight="false" outlineLevel="0" collapsed="false">
      <c r="A19" s="223" t="s">
        <v>3</v>
      </c>
      <c r="B19" s="224" t="s">
        <v>139</v>
      </c>
      <c r="C19" s="0"/>
      <c r="D19" s="222" t="s">
        <v>1228</v>
      </c>
    </row>
    <row r="20" customFormat="false" ht="14.25" hidden="false" customHeight="false" outlineLevel="0" collapsed="false">
      <c r="A20" s="223" t="s">
        <v>32</v>
      </c>
      <c r="B20" s="224" t="s">
        <v>1222</v>
      </c>
      <c r="C20" s="0"/>
    </row>
    <row r="21" customFormat="false" ht="14.25" hidden="false" customHeight="false" outlineLevel="0" collapsed="false">
      <c r="A21" s="223" t="s">
        <v>8</v>
      </c>
      <c r="B21" s="224" t="s">
        <v>1223</v>
      </c>
      <c r="C21" s="0"/>
    </row>
    <row r="22" customFormat="false" ht="14.25" hidden="false" customHeight="false" outlineLevel="0" collapsed="false">
      <c r="A22" s="223" t="s">
        <v>33</v>
      </c>
      <c r="B22" s="224" t="s">
        <v>1214</v>
      </c>
      <c r="C22" s="0"/>
    </row>
    <row r="23" customFormat="false" ht="14.25" hidden="false" customHeight="false" outlineLevel="0" collapsed="false">
      <c r="A23" s="223" t="s">
        <v>34</v>
      </c>
      <c r="B23" s="224" t="s">
        <v>1226</v>
      </c>
      <c r="C23" s="0"/>
    </row>
    <row r="24" customFormat="false" ht="14.25" hidden="false" customHeight="false" outlineLevel="0" collapsed="false">
      <c r="A24" s="0"/>
      <c r="B24" s="0"/>
      <c r="C24" s="0"/>
    </row>
    <row r="25" customFormat="false" ht="14.25" hidden="false" customHeight="false" outlineLevel="0" collapsed="false">
      <c r="A25" s="225" t="s">
        <v>1217</v>
      </c>
      <c r="B25" s="231"/>
      <c r="C25" s="226"/>
    </row>
    <row r="26" customFormat="false" ht="14.25" hidden="false" customHeight="false" outlineLevel="0" collapsed="false">
      <c r="A26" s="227" t="s">
        <v>1227</v>
      </c>
      <c r="B26" s="232" t="s">
        <v>1218</v>
      </c>
      <c r="C26" s="228" t="s">
        <v>1219</v>
      </c>
    </row>
    <row r="27" customFormat="false" ht="14.25" hidden="false" customHeight="false" outlineLevel="0" collapsed="false">
      <c r="A27" s="229" t="n">
        <v>26</v>
      </c>
      <c r="B27" s="233"/>
      <c r="C27" s="230" t="n">
        <v>129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0546875" defaultRowHeight="14.25" zeroHeight="false" outlineLevelRow="0" outlineLevelCol="0"/>
  <cols>
    <col collapsed="false" customWidth="true" hidden="false" outlineLevel="0" max="2" min="2" style="222" width="13"/>
  </cols>
  <sheetData>
    <row r="1" customFormat="false" ht="14.25" hidden="false" customHeight="false" outlineLevel="0" collapsed="false">
      <c r="A1" s="222" t="s">
        <v>1229</v>
      </c>
    </row>
    <row r="2" customFormat="false" ht="14.25" hidden="false" customHeight="false" outlineLevel="0" collapsed="false">
      <c r="A2" s="222" t="s">
        <v>1230</v>
      </c>
      <c r="C2" s="222" t="s">
        <v>139</v>
      </c>
    </row>
    <row r="3" customFormat="false" ht="14.25" hidden="false" customHeight="false" outlineLevel="0" collapsed="false">
      <c r="C3" s="222" t="s">
        <v>37</v>
      </c>
    </row>
    <row r="4" customFormat="false" ht="14.25" hidden="false" customHeight="false" outlineLevel="0" collapsed="false">
      <c r="A4" s="222" t="s">
        <v>1222</v>
      </c>
    </row>
    <row r="5" customFormat="false" ht="14.25" hidden="false" customHeight="false" outlineLevel="0" collapsed="false">
      <c r="A5" s="222" t="s">
        <v>1216</v>
      </c>
    </row>
    <row r="7" customFormat="false" ht="14.25" hidden="false" customHeight="false" outlineLevel="0" collapsed="false">
      <c r="A7" s="222" t="s">
        <v>1231</v>
      </c>
    </row>
    <row r="8" customFormat="false" ht="14.25" hidden="false" customHeight="false" outlineLevel="0" collapsed="false">
      <c r="A8" s="222" t="s">
        <v>1232</v>
      </c>
    </row>
    <row r="9" customFormat="false" ht="14.25" hidden="false" customHeight="false" outlineLevel="0" collapsed="false">
      <c r="A9" s="222" t="s">
        <v>1233</v>
      </c>
    </row>
    <row r="10" customFormat="false" ht="14.25" hidden="false" customHeight="false" outlineLevel="0" collapsed="false">
      <c r="A10" s="222" t="s">
        <v>38</v>
      </c>
    </row>
    <row r="11" customFormat="false" ht="14.25" hidden="false" customHeight="false" outlineLevel="0" collapsed="false">
      <c r="A11" s="222" t="s">
        <v>1234</v>
      </c>
    </row>
    <row r="12" customFormat="false" ht="14.25" hidden="false" customHeight="false" outlineLevel="0" collapsed="false">
      <c r="A12" s="222" t="s">
        <v>947</v>
      </c>
    </row>
    <row r="13" customFormat="false" ht="14.25" hidden="false" customHeight="false" outlineLevel="0" collapsed="false">
      <c r="A13" s="222" t="s">
        <v>1235</v>
      </c>
    </row>
    <row r="16" customFormat="false" ht="14.25" hidden="false" customHeight="false" outlineLevel="0" collapsed="false">
      <c r="A16" s="222" t="s">
        <v>1236</v>
      </c>
    </row>
    <row r="17" customFormat="false" ht="14.25" hidden="false" customHeight="false" outlineLevel="0" collapsed="false">
      <c r="A17" s="222" t="s">
        <v>1237</v>
      </c>
    </row>
    <row r="18" customFormat="false" ht="14.25" hidden="false" customHeight="false" outlineLevel="0" collapsed="false">
      <c r="A18" s="222" t="s">
        <v>1238</v>
      </c>
    </row>
    <row r="19" customFormat="false" ht="14.25" hidden="false" customHeight="false" outlineLevel="0" collapsed="false">
      <c r="A19" s="222" t="s">
        <v>1239</v>
      </c>
    </row>
    <row r="20" customFormat="false" ht="14.25" hidden="false" customHeight="false" outlineLevel="0" collapsed="false">
      <c r="A20" s="222" t="s">
        <v>1237</v>
      </c>
    </row>
    <row r="23" customFormat="false" ht="14.25" hidden="false" customHeight="false" outlineLevel="0" collapsed="false">
      <c r="A23" s="222" t="s">
        <v>1240</v>
      </c>
    </row>
    <row r="24" customFormat="false" ht="14.25" hidden="false" customHeight="false" outlineLevel="0" collapsed="false">
      <c r="A24" s="222" t="s">
        <v>1241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2017-11-11T15:39:48Z</dcterms:created>
  <dc:creator>Malebran Figueroa Mauricio J.</dc:creator>
  <dc:description/>
  <dc:language>en-US</dc:language>
  <cp:lastModifiedBy/>
  <dcterms:modified xsi:type="dcterms:W3CDTF">2023-11-20T11:18:53Z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