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ni Hasse\OneDrive\Documentos\HUEMUL SOLUTIONS\Semanal\Semana 41\"/>
    </mc:Choice>
  </mc:AlternateContent>
  <xr:revisionPtr revIDLastSave="0" documentId="13_ncr:1_{1A6FF131-9C46-4B89-9979-0EC9625D3A85}" xr6:coauthVersionLast="47" xr6:coauthVersionMax="47" xr10:uidLastSave="{00000000-0000-0000-0000-000000000000}"/>
  <bookViews>
    <workbookView xWindow="-28920" yWindow="-120" windowWidth="29040" windowHeight="15720" tabRatio="670" xr2:uid="{00000000-000D-0000-FFFF-FFFF00000000}"/>
  </bookViews>
  <sheets>
    <sheet name="VPM Cttos Finales &lt;22" sheetId="65" r:id="rId1"/>
    <sheet name="Hoja1" sheetId="64" state="hidden" r:id="rId2"/>
  </sheets>
  <externalReferences>
    <externalReference r:id="rId3"/>
  </externalReferences>
  <definedNames>
    <definedName name="_xlnm._FilterDatabase" localSheetId="0" hidden="1">'VPM Cttos Finales &lt;22'!$A$2:$AI$97</definedName>
    <definedName name="Estado">Hoja1!#REF!</definedName>
    <definedName name="EstadoCdeA">Hoja1!$A$1:$A$2</definedName>
    <definedName name="FinalSimin">Hoja1!$A$23:$A$24</definedName>
    <definedName name="SIMIN">Hoja1!$A$4:$A$5</definedName>
    <definedName name="StatusCtto">Hoja1!$A$1:$A$2</definedName>
    <definedName name="TipoESED">Hoja1!$C$2:$C$3</definedName>
    <definedName name="vas">[1]Hoja1!$A$1:$A$2</definedName>
    <definedName name="Vigencia">Hoja1!$A$16:$A$20</definedName>
    <definedName name="VP">Hoja1!$A$7:$A$13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65" l="1"/>
  <c r="AF4" i="65"/>
  <c r="AD5" i="65"/>
  <c r="AF5" i="65"/>
  <c r="AD6" i="65"/>
  <c r="AF6" i="65"/>
  <c r="AD7" i="65"/>
  <c r="AF7" i="65"/>
  <c r="AD8" i="65"/>
  <c r="AF8" i="65"/>
  <c r="AD9" i="65"/>
  <c r="AF9" i="65"/>
  <c r="AD10" i="65"/>
  <c r="AF10" i="65"/>
  <c r="AD11" i="65"/>
  <c r="AF11" i="65"/>
  <c r="AD12" i="65"/>
  <c r="AF12" i="65"/>
  <c r="AD13" i="65"/>
  <c r="AF13" i="65"/>
  <c r="AD14" i="65"/>
  <c r="AF14" i="65"/>
  <c r="AD15" i="65"/>
  <c r="AF15" i="65"/>
  <c r="AD16" i="65"/>
  <c r="AF16" i="65"/>
  <c r="AD17" i="65"/>
  <c r="AF17" i="65"/>
  <c r="AD18" i="65"/>
  <c r="AF18" i="65"/>
  <c r="AD19" i="65"/>
  <c r="AF19" i="65"/>
  <c r="AD20" i="65"/>
  <c r="AF20" i="65"/>
  <c r="AD21" i="65"/>
  <c r="AF21" i="65"/>
  <c r="AD22" i="65"/>
  <c r="AF22" i="65"/>
  <c r="AD23" i="65"/>
  <c r="AF23" i="65"/>
  <c r="AD24" i="65"/>
  <c r="AF24" i="65"/>
  <c r="AD25" i="65"/>
  <c r="AF25" i="65"/>
  <c r="AD26" i="65"/>
  <c r="AF26" i="65"/>
  <c r="AD27" i="65"/>
  <c r="AF27" i="65"/>
  <c r="AD28" i="65"/>
  <c r="AF28" i="65"/>
  <c r="AD29" i="65"/>
  <c r="AF29" i="65"/>
  <c r="AD30" i="65"/>
  <c r="AF30" i="65"/>
  <c r="AD31" i="65"/>
  <c r="AF31" i="65"/>
  <c r="AD32" i="65"/>
  <c r="AF32" i="65"/>
  <c r="AD33" i="65"/>
  <c r="AF33" i="65"/>
  <c r="AD34" i="65"/>
  <c r="AF34" i="65"/>
  <c r="AD35" i="65"/>
  <c r="AF35" i="65"/>
  <c r="AD36" i="65"/>
  <c r="AF36" i="65"/>
  <c r="AD37" i="65"/>
  <c r="AF37" i="65"/>
  <c r="AD38" i="65"/>
  <c r="AF38" i="65"/>
  <c r="AD39" i="65"/>
  <c r="AF39" i="65"/>
  <c r="AD40" i="65"/>
  <c r="AF40" i="65"/>
  <c r="AD41" i="65"/>
  <c r="AF41" i="65"/>
  <c r="AD42" i="65"/>
  <c r="AF42" i="65"/>
  <c r="AD43" i="65"/>
  <c r="AF43" i="65"/>
  <c r="AD44" i="65"/>
  <c r="AF44" i="65"/>
  <c r="AD45" i="65"/>
  <c r="AF45" i="65"/>
  <c r="AD46" i="65"/>
  <c r="AF46" i="65"/>
  <c r="AD47" i="65"/>
  <c r="AF47" i="65"/>
  <c r="AD48" i="65"/>
  <c r="AF48" i="65"/>
  <c r="AD49" i="65"/>
  <c r="AF49" i="65"/>
  <c r="AD50" i="65"/>
  <c r="AF50" i="65"/>
  <c r="AD51" i="65"/>
  <c r="AF51" i="65"/>
  <c r="AD52" i="65"/>
  <c r="AF52" i="65"/>
  <c r="AD53" i="65"/>
  <c r="AF53" i="65"/>
  <c r="AD54" i="65"/>
  <c r="AF54" i="65"/>
  <c r="AD55" i="65"/>
  <c r="AF55" i="65"/>
  <c r="AD56" i="65"/>
  <c r="AF56" i="65"/>
  <c r="AD57" i="65"/>
  <c r="AF57" i="65"/>
  <c r="AD58" i="65"/>
  <c r="AF58" i="65"/>
  <c r="AD59" i="65"/>
  <c r="AF59" i="65"/>
  <c r="AD60" i="65"/>
  <c r="AF60" i="65"/>
  <c r="AD61" i="65"/>
  <c r="AF61" i="65"/>
  <c r="AD62" i="65"/>
  <c r="AF62" i="65"/>
  <c r="AD63" i="65"/>
  <c r="AF63" i="65"/>
  <c r="AD64" i="65"/>
  <c r="AF64" i="65"/>
  <c r="AD65" i="65"/>
  <c r="AF65" i="65"/>
  <c r="AD66" i="65"/>
  <c r="AF66" i="65"/>
  <c r="AD67" i="65"/>
  <c r="AF67" i="65"/>
  <c r="AD68" i="65"/>
  <c r="AF68" i="65"/>
  <c r="AD69" i="65"/>
  <c r="AF69" i="65"/>
  <c r="AD70" i="65"/>
  <c r="AF70" i="65"/>
  <c r="AD71" i="65"/>
  <c r="AF71" i="65"/>
  <c r="AD72" i="65"/>
  <c r="AF72" i="65"/>
  <c r="AD73" i="65"/>
  <c r="AF73" i="65"/>
  <c r="AD74" i="65"/>
  <c r="AF74" i="65"/>
  <c r="AD75" i="65"/>
  <c r="AF75" i="65"/>
  <c r="AD76" i="65"/>
  <c r="AF76" i="65"/>
  <c r="AD77" i="65"/>
  <c r="AF77" i="65"/>
  <c r="AD78" i="65"/>
  <c r="AF78" i="65"/>
  <c r="AD79" i="65"/>
  <c r="AF79" i="65"/>
  <c r="AD80" i="65"/>
  <c r="AF80" i="65"/>
  <c r="AD81" i="65"/>
  <c r="AF81" i="65"/>
  <c r="AD82" i="65"/>
  <c r="AF82" i="65"/>
  <c r="AD83" i="65"/>
  <c r="AF83" i="65"/>
  <c r="AD84" i="65"/>
  <c r="AF84" i="65"/>
  <c r="AD85" i="65"/>
  <c r="AF85" i="65"/>
  <c r="AD86" i="65"/>
  <c r="AF86" i="65"/>
  <c r="AD87" i="65"/>
  <c r="AF87" i="65"/>
  <c r="AD88" i="65"/>
  <c r="AF88" i="65"/>
  <c r="AD89" i="65"/>
  <c r="AF89" i="65"/>
  <c r="AD90" i="65"/>
  <c r="AF90" i="65"/>
  <c r="AD91" i="65"/>
  <c r="AF91" i="65"/>
  <c r="AD92" i="65"/>
  <c r="AF92" i="65"/>
  <c r="AD93" i="65"/>
  <c r="AF93" i="65"/>
  <c r="AD94" i="65"/>
  <c r="AF94" i="65"/>
  <c r="AD95" i="65"/>
  <c r="AF95" i="65"/>
  <c r="AD96" i="65"/>
  <c r="AF96" i="65"/>
  <c r="AD97" i="65"/>
  <c r="AF97" i="65"/>
  <c r="Y4" i="65"/>
  <c r="Y5" i="65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64" i="65"/>
  <c r="Y65" i="65"/>
  <c r="Y66" i="65"/>
  <c r="Y67" i="65"/>
  <c r="Y68" i="65"/>
  <c r="Y69" i="65"/>
  <c r="Y70" i="65"/>
  <c r="Y71" i="65"/>
  <c r="Y72" i="65"/>
  <c r="Y73" i="65"/>
  <c r="Y74" i="65"/>
  <c r="Y75" i="65"/>
  <c r="Y76" i="65"/>
  <c r="Y77" i="65"/>
  <c r="Y78" i="65"/>
  <c r="Y79" i="65"/>
  <c r="Y80" i="65"/>
  <c r="Y81" i="65"/>
  <c r="Y82" i="65"/>
  <c r="Y83" i="65"/>
  <c r="Y84" i="65"/>
  <c r="Y85" i="65"/>
  <c r="Y86" i="65"/>
  <c r="Y87" i="65"/>
  <c r="Y88" i="65"/>
  <c r="Y89" i="65"/>
  <c r="Y90" i="65"/>
  <c r="Y91" i="65"/>
  <c r="Y92" i="65"/>
  <c r="Y93" i="65"/>
  <c r="Y94" i="65"/>
  <c r="Y95" i="65"/>
  <c r="Y96" i="65"/>
  <c r="Y97" i="65"/>
  <c r="AC93" i="65"/>
  <c r="AE93" i="65" s="1"/>
  <c r="AC30" i="65"/>
  <c r="AE30" i="65" s="1"/>
  <c r="AC48" i="65"/>
  <c r="AE48" i="65" s="1"/>
  <c r="AC49" i="65"/>
  <c r="AE49" i="65" s="1"/>
  <c r="AC31" i="65"/>
  <c r="AE31" i="65" s="1"/>
  <c r="AC29" i="65"/>
  <c r="AE29" i="65" s="1"/>
  <c r="AC82" i="65"/>
  <c r="AE82" i="65" s="1"/>
  <c r="AC81" i="65"/>
  <c r="AE81" i="65" s="1"/>
  <c r="AC17" i="65"/>
  <c r="AE17" i="65" s="1"/>
  <c r="AC85" i="65"/>
  <c r="AE85" i="65" s="1"/>
  <c r="AC92" i="65"/>
  <c r="AE92" i="65" s="1"/>
  <c r="AC97" i="65"/>
  <c r="AE97" i="65" s="1"/>
  <c r="AC6" i="65" l="1"/>
  <c r="AE6" i="65" s="1"/>
  <c r="AC80" i="65"/>
  <c r="AE80" i="65" s="1"/>
  <c r="AC79" i="65"/>
  <c r="AE79" i="65" s="1"/>
  <c r="AC90" i="65"/>
  <c r="AE90" i="65" s="1"/>
  <c r="AC95" i="65"/>
  <c r="AE95" i="65" s="1"/>
  <c r="AC78" i="65"/>
  <c r="AE78" i="65" s="1"/>
  <c r="AC68" i="65"/>
  <c r="AE68" i="65" s="1"/>
  <c r="AC9" i="65"/>
  <c r="AE9" i="65" s="1"/>
  <c r="AC77" i="65" l="1"/>
  <c r="AE77" i="65" s="1"/>
  <c r="AC94" i="65"/>
  <c r="AE94" i="65" s="1"/>
  <c r="AC96" i="65"/>
  <c r="AE96" i="65" s="1"/>
  <c r="AC91" i="65" l="1"/>
  <c r="AE91" i="65" s="1"/>
  <c r="AC89" i="65" l="1"/>
  <c r="AE89" i="65" s="1"/>
  <c r="AC88" i="65"/>
  <c r="AE88" i="65" s="1"/>
  <c r="AC13" i="65"/>
  <c r="AE13" i="65" s="1"/>
  <c r="AC51" i="65"/>
  <c r="AE51" i="65" s="1"/>
  <c r="AC86" i="65"/>
  <c r="AE86" i="65" s="1"/>
  <c r="AC15" i="65" l="1"/>
  <c r="AE15" i="65" s="1"/>
  <c r="AC14" i="65"/>
  <c r="AE14" i="65" s="1"/>
  <c r="AC67" i="65" l="1"/>
  <c r="AE67" i="65" s="1"/>
  <c r="AC19" i="65"/>
  <c r="AE19" i="65" s="1"/>
  <c r="AC84" i="65"/>
  <c r="AE84" i="65" s="1"/>
  <c r="AC40" i="65"/>
  <c r="AE40" i="65" s="1"/>
  <c r="AC87" i="65"/>
  <c r="AE87" i="65" s="1"/>
  <c r="AC44" i="65"/>
  <c r="AE44" i="65" s="1"/>
  <c r="AC43" i="65"/>
  <c r="AE43" i="65" s="1"/>
  <c r="AC42" i="65"/>
  <c r="AE42" i="65" s="1"/>
  <c r="AC11" i="65"/>
  <c r="AE11" i="65" s="1"/>
  <c r="AC39" i="65"/>
  <c r="AE39" i="65" s="1"/>
  <c r="AC34" i="65"/>
  <c r="AE34" i="65" s="1"/>
  <c r="AC56" i="65"/>
  <c r="AE56" i="65" s="1"/>
  <c r="AC41" i="65"/>
  <c r="AE41" i="65" s="1"/>
  <c r="AC38" i="65"/>
  <c r="AE38" i="65" s="1"/>
  <c r="AC37" i="65"/>
  <c r="AE37" i="65" s="1"/>
  <c r="AC36" i="65"/>
  <c r="AE36" i="65" s="1"/>
  <c r="AC8" i="65"/>
  <c r="AE8" i="65" s="1"/>
  <c r="AC7" i="65"/>
  <c r="AE7" i="65" s="1"/>
  <c r="AC50" i="65"/>
  <c r="AE50" i="65" s="1"/>
  <c r="AC16" i="65"/>
  <c r="AE16" i="65" s="1"/>
  <c r="AC83" i="65"/>
  <c r="AE83" i="65" s="1"/>
  <c r="AC76" i="65"/>
  <c r="AE76" i="65" s="1"/>
  <c r="AC75" i="65"/>
  <c r="AE75" i="65" s="1"/>
  <c r="AC74" i="65"/>
  <c r="AE74" i="65" s="1"/>
  <c r="AC73" i="65"/>
  <c r="AE73" i="65" s="1"/>
  <c r="AC72" i="65"/>
  <c r="AE72" i="65" s="1"/>
  <c r="AC71" i="65"/>
  <c r="AE71" i="65" s="1"/>
  <c r="AC70" i="65"/>
  <c r="AE70" i="65" s="1"/>
  <c r="AC69" i="65"/>
  <c r="AE69" i="65" s="1"/>
  <c r="AC66" i="65"/>
  <c r="AE66" i="65" s="1"/>
  <c r="AC65" i="65"/>
  <c r="AE65" i="65" s="1"/>
  <c r="AC64" i="65"/>
  <c r="AE64" i="65" s="1"/>
  <c r="AC63" i="65"/>
  <c r="AE63" i="65" s="1"/>
  <c r="AC62" i="65"/>
  <c r="AE62" i="65" s="1"/>
  <c r="AC61" i="65"/>
  <c r="AE61" i="65" s="1"/>
  <c r="AC60" i="65"/>
  <c r="AE60" i="65" s="1"/>
  <c r="AC59" i="65"/>
  <c r="AE59" i="65" s="1"/>
  <c r="AC58" i="65"/>
  <c r="AE58" i="65" s="1"/>
  <c r="AC57" i="65"/>
  <c r="AE57" i="65" s="1"/>
  <c r="AC55" i="65"/>
  <c r="AE55" i="65" s="1"/>
  <c r="AC54" i="65"/>
  <c r="AE54" i="65" s="1"/>
  <c r="AC53" i="65"/>
  <c r="AE53" i="65" s="1"/>
  <c r="AC52" i="65"/>
  <c r="AE52" i="65" s="1"/>
  <c r="AC47" i="65"/>
  <c r="AE47" i="65" s="1"/>
  <c r="AC46" i="65"/>
  <c r="AE46" i="65" s="1"/>
  <c r="AC45" i="65"/>
  <c r="AE45" i="65" s="1"/>
  <c r="AC35" i="65"/>
  <c r="AE35" i="65" s="1"/>
  <c r="AC33" i="65"/>
  <c r="AE33" i="65" s="1"/>
  <c r="AC32" i="65"/>
  <c r="AE32" i="65" s="1"/>
  <c r="AC28" i="65"/>
  <c r="AE28" i="65" s="1"/>
  <c r="AC27" i="65"/>
  <c r="AE27" i="65" s="1"/>
  <c r="AC26" i="65"/>
  <c r="AE26" i="65" s="1"/>
  <c r="AC25" i="65"/>
  <c r="AE25" i="65" s="1"/>
  <c r="AC24" i="65"/>
  <c r="AE24" i="65" s="1"/>
  <c r="AC23" i="65"/>
  <c r="AE23" i="65" s="1"/>
  <c r="AC22" i="65"/>
  <c r="AE22" i="65" s="1"/>
  <c r="AC21" i="65"/>
  <c r="AE21" i="65" s="1"/>
  <c r="AC20" i="65"/>
  <c r="AE20" i="65" s="1"/>
  <c r="AC18" i="65"/>
  <c r="AE18" i="65" s="1"/>
  <c r="AC12" i="65"/>
  <c r="AE12" i="65" s="1"/>
  <c r="AC10" i="65"/>
  <c r="AE10" i="65" s="1"/>
  <c r="AC5" i="65"/>
  <c r="AE5" i="65" s="1"/>
  <c r="AC4" i="65"/>
  <c r="AE4" i="65" s="1"/>
  <c r="AF3" i="65"/>
  <c r="AD3" i="65"/>
  <c r="AC3" i="65"/>
  <c r="AE3" i="65" s="1"/>
  <c r="Y3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clb</author>
    <author>Aravena Silva Victor F.</author>
    <author>Usuario</author>
  </authors>
  <commentList>
    <comment ref="T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clb: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Si de una revisión a otra no hay avance, o es muy poco, indicar en Observaciones para tomar contacto con quien corresponda.</t>
        </r>
      </text>
    </comment>
    <comment ref="X2" authorId="1" shapeId="0" xr:uid="{00000000-0006-0000-0000-000002000000}">
      <text>
        <r>
          <rPr>
            <sz val="9"/>
            <color rgb="FF000000"/>
            <rFont val="Tahoma"/>
            <family val="2"/>
          </rPr>
          <t>Para respaldo de Simin vincular  el Link  al reservorio disco G (permite a Barbara no envíe respaldo más de una vez, especialmente en cambios de turno.)</t>
        </r>
      </text>
    </comment>
    <comment ref="Z2" authorId="2" shapeId="0" xr:uid="{00000000-0006-0000-0000-000003000000}">
      <text>
        <r>
          <rPr>
            <sz val="9"/>
            <color rgb="FF000000"/>
            <rFont val="Tahoma"/>
            <family val="2"/>
          </rPr>
          <t>Indicar avance a la fecha de revisión por parte de ICRP, según última versión del formulario de requisitos legales. (Obligatorio que revisiones e ingreso a SIMIN quede en disco G.) Si se ingresa a SIMIN con % inferior a 100 indicar quién autorizó.</t>
        </r>
      </text>
    </comment>
  </commentList>
</comments>
</file>

<file path=xl/sharedStrings.xml><?xml version="1.0" encoding="utf-8"?>
<sst xmlns="http://schemas.openxmlformats.org/spreadsheetml/2006/main" count="1770" uniqueCount="613">
  <si>
    <t>Descripción del Contrato</t>
  </si>
  <si>
    <t>Inicio 
Ctto</t>
  </si>
  <si>
    <t>Término Ctto</t>
  </si>
  <si>
    <t>Gerencia</t>
  </si>
  <si>
    <t>VP</t>
  </si>
  <si>
    <t>VPEO</t>
  </si>
  <si>
    <t>VPP</t>
  </si>
  <si>
    <t>Vigente</t>
  </si>
  <si>
    <t>VPM</t>
  </si>
  <si>
    <t xml:space="preserve">UBICACIÓN </t>
  </si>
  <si>
    <t>MUTUALIDAD</t>
  </si>
  <si>
    <t>ESED Subcontrato u OS</t>
  </si>
  <si>
    <t>N° de Contrato / Subcontrato /OS</t>
  </si>
  <si>
    <t>Observaciones (Continuidad Operacional)</t>
  </si>
  <si>
    <t>Aprobado</t>
  </si>
  <si>
    <t>STAFF</t>
  </si>
  <si>
    <t>VPProyCord</t>
  </si>
  <si>
    <t>Puerto</t>
  </si>
  <si>
    <t>VPProyPuerto</t>
  </si>
  <si>
    <t>CONTRATOS Y OS</t>
  </si>
  <si>
    <t xml:space="preserve">Nombre de Empresa con Contrato Principal </t>
  </si>
  <si>
    <t>Dotación</t>
  </si>
  <si>
    <t>Adm ESED</t>
  </si>
  <si>
    <t>e - mail Adm ESED</t>
  </si>
  <si>
    <t>Adm CMDIC</t>
  </si>
  <si>
    <t>ICRP CMDIC (Solicitante) = Link a documento o e-mail</t>
  </si>
  <si>
    <t>Equipo ICPR Asignado</t>
  </si>
  <si>
    <t>Fecha Contacto MAS+C Con ESED</t>
  </si>
  <si>
    <t>ESTADO DE AVANCE CARPETA DE ARRANQUE</t>
  </si>
  <si>
    <t>En Proceso</t>
  </si>
  <si>
    <t>E (Esporádica) / P (Permanente)</t>
  </si>
  <si>
    <t>Vencida</t>
  </si>
  <si>
    <t>Superintendencia</t>
  </si>
  <si>
    <t>ID de Ingreso SIMIN (Status)</t>
  </si>
  <si>
    <t>Estado de CA</t>
  </si>
  <si>
    <t>ID de Cierre de actividades</t>
  </si>
  <si>
    <t xml:space="preserve">Fecha revisión C de A </t>
  </si>
  <si>
    <t>% avance  C de A</t>
  </si>
  <si>
    <t>Fecha envío SIMIN</t>
  </si>
  <si>
    <t>En Revisión</t>
  </si>
  <si>
    <t>Ingreso a SIMIN</t>
  </si>
  <si>
    <t>Estado Final ante SIMIN</t>
  </si>
  <si>
    <t>Ingresado</t>
  </si>
  <si>
    <t>Cerrado</t>
  </si>
  <si>
    <t>Por Extender o Cerrar</t>
  </si>
  <si>
    <t>En Curso</t>
  </si>
  <si>
    <t>Ctto u OS Finalizado</t>
  </si>
  <si>
    <t>Status Ctto u OS (VIGENCIA)</t>
  </si>
  <si>
    <t>Esporádica</t>
  </si>
  <si>
    <t>Permanente</t>
  </si>
  <si>
    <t>Observaciones finales</t>
  </si>
  <si>
    <t>INFORMACIÓN GENERAL</t>
  </si>
  <si>
    <t>CARGUIO Y TRANSPORTE</t>
  </si>
  <si>
    <t>MANTENCION TRANSPORTE</t>
  </si>
  <si>
    <t>DETROIT</t>
  </si>
  <si>
    <t>GCT1807</t>
  </si>
  <si>
    <t>Mantención  y reparación motores MTU.</t>
  </si>
  <si>
    <t>PULLMAN PLACERES</t>
  </si>
  <si>
    <t>Servicio de Transporte de personal.</t>
  </si>
  <si>
    <t>SAN ANTONIO</t>
  </si>
  <si>
    <t>Transporte  de filtros, insumos, componentes, partes o piezas para apoyo de los contratos VPM-1400</t>
  </si>
  <si>
    <t>MMSI</t>
  </si>
  <si>
    <t>VPMI0171</t>
  </si>
  <si>
    <t>SERVICIO DE ALTA PRECISIÓN</t>
  </si>
  <si>
    <t>LIEBHERR</t>
  </si>
  <si>
    <t>VPMI0180</t>
  </si>
  <si>
    <t>FERROVIAL</t>
  </si>
  <si>
    <t>Transporte terrestre de carga</t>
  </si>
  <si>
    <t>Servicio de Transporte de Personal, faena Collahuasi</t>
  </si>
  <si>
    <t>ALL MACHINE</t>
  </si>
  <si>
    <t>PERFORACION &amp;TRONADURA Y SERVICIOS</t>
  </si>
  <si>
    <t>PERFORACION Y TRONADURA</t>
  </si>
  <si>
    <t>PLANIFIACION CORTO PLAZO Y AUTOMATIZACION</t>
  </si>
  <si>
    <t>ORPAK</t>
  </si>
  <si>
    <t>GCT1702</t>
  </si>
  <si>
    <t>MANTENCION PALAS</t>
  </si>
  <si>
    <t>MINETEC</t>
  </si>
  <si>
    <t>GMI1700</t>
  </si>
  <si>
    <t>Servicio de mantención y reparación estructural faena.</t>
  </si>
  <si>
    <t>ISAVER</t>
  </si>
  <si>
    <t>Transporte de personal.</t>
  </si>
  <si>
    <t>Transporte de cargas</t>
  </si>
  <si>
    <t>PRODUCCIÓN MINA</t>
  </si>
  <si>
    <t>AUSTIN</t>
  </si>
  <si>
    <t>GCT 1806</t>
  </si>
  <si>
    <t>Servicio de mantención de tolvas en faena.</t>
  </si>
  <si>
    <t>JOY GLOBAL</t>
  </si>
  <si>
    <t>UPPER</t>
  </si>
  <si>
    <t>Servicio traslado de personal faena CMDIC.</t>
  </si>
  <si>
    <t>MANTENCION Y CARGUIO</t>
  </si>
  <si>
    <t>STNG</t>
  </si>
  <si>
    <t>Análisis de Aceite en Laboratorio CMDIC</t>
  </si>
  <si>
    <t>Traslado personal interior exterior CMDIC</t>
  </si>
  <si>
    <t>Traslado de Materiales</t>
  </si>
  <si>
    <t>ENEX</t>
  </si>
  <si>
    <t>GSC 1507</t>
  </si>
  <si>
    <t>Abastecimiento y distribución de combustible</t>
  </si>
  <si>
    <t>PREVENTIVA</t>
  </si>
  <si>
    <t>GSC1507</t>
  </si>
  <si>
    <t>Abastecimiento de combustible y servicios asociados.</t>
  </si>
  <si>
    <t>BAILAC</t>
  </si>
  <si>
    <t>PULLMAN SAN LUIS</t>
  </si>
  <si>
    <t>Transporte privado de personal GSC1507</t>
  </si>
  <si>
    <t>TRICONOS MINEROS</t>
  </si>
  <si>
    <t>Servicio y suministro de aceros de perforación.</t>
  </si>
  <si>
    <t>Transporte de personal exterior faena</t>
  </si>
  <si>
    <t>DESARROLLO Y SERVICIOS MINA</t>
  </si>
  <si>
    <t>BELRAY</t>
  </si>
  <si>
    <t>VPMI 0088</t>
  </si>
  <si>
    <t xml:space="preserve">Suministros de lubricantes y servicios de lubricación </t>
  </si>
  <si>
    <t xml:space="preserve">Transporte de personal </t>
  </si>
  <si>
    <t>MICHELIN</t>
  </si>
  <si>
    <t xml:space="preserve"> </t>
  </si>
  <si>
    <t>GCT 1804</t>
  </si>
  <si>
    <t>Servicio Suministro, Gestión y Mantención de Neumáticos en la Modalidad Tonelada Kilometro</t>
  </si>
  <si>
    <t>AIR LIQUIDE</t>
  </si>
  <si>
    <t>MICHELIN/AIR LIQUIDE</t>
  </si>
  <si>
    <t>TECTRANS</t>
  </si>
  <si>
    <t>MICHELIN - ULOG</t>
  </si>
  <si>
    <t>Transporte de carga.</t>
  </si>
  <si>
    <t>SITRANS</t>
  </si>
  <si>
    <t>MICHELIN - ULOG-SITRANS</t>
  </si>
  <si>
    <t>EL LIBERTADOR</t>
  </si>
  <si>
    <t>Transporte de neumáticos mineros</t>
  </si>
  <si>
    <t>ULOG</t>
  </si>
  <si>
    <t>SUMINISTRO, GESTIÓN Y MANTENCIÓN DE NEUMÁTICOS EN LA MODALIDAD TONELADA KILÓMETRO</t>
  </si>
  <si>
    <t xml:space="preserve">MICHELIN </t>
  </si>
  <si>
    <t>Reparación de neumáticos.</t>
  </si>
  <si>
    <t>COPEC</t>
  </si>
  <si>
    <t>VPMI0089</t>
  </si>
  <si>
    <t>SUMINISTRO LUBRICANTES Y REFRIGERANTES</t>
  </si>
  <si>
    <t>TRANSPORTE MOSCOSO</t>
  </si>
  <si>
    <t>CSI</t>
  </si>
  <si>
    <t>ILZAUSPE</t>
  </si>
  <si>
    <t>MGDL</t>
  </si>
  <si>
    <t>TRANSCOM</t>
  </si>
  <si>
    <t>VECCHIOLA</t>
  </si>
  <si>
    <t>VPMI0165</t>
  </si>
  <si>
    <t>Arriendo y Mantención Equipos de Apoyo</t>
  </si>
  <si>
    <t xml:space="preserve">PULLMAN SAN LUIS </t>
  </si>
  <si>
    <t>Transporte de pasajeros</t>
  </si>
  <si>
    <t>Transporte de personal faena</t>
  </si>
  <si>
    <t>Transporte de Personal</t>
  </si>
  <si>
    <t>Pablo Letelier</t>
  </si>
  <si>
    <t>Rodrigo Ulloa Mardones</t>
  </si>
  <si>
    <t>rum@detroit.cl</t>
  </si>
  <si>
    <t>arturo@pullmanplaceres.cl</t>
  </si>
  <si>
    <t>administradordecontratos@isaver.cl</t>
  </si>
  <si>
    <t>Claudio Contreras.</t>
  </si>
  <si>
    <t>alejandro@upper-transport.cl</t>
  </si>
  <si>
    <t>cnunez@stng.cl</t>
  </si>
  <si>
    <t>Mario Espinoza</t>
  </si>
  <si>
    <t>Cristian Cordero Goncalvez</t>
  </si>
  <si>
    <t>57 2-392121</t>
  </si>
  <si>
    <t>cristiancordero@pullmansanluis.cl</t>
  </si>
  <si>
    <t>Luis Vera</t>
  </si>
  <si>
    <t>javier.maturana@triconosmineros.cl</t>
  </si>
  <si>
    <t>Hugo Olivares</t>
  </si>
  <si>
    <t>Luis Verdejo</t>
  </si>
  <si>
    <t>luis.verdejo@belray.cl</t>
  </si>
  <si>
    <t>Cristian Cordero</t>
  </si>
  <si>
    <t>joaquin.valdes@airliquide.com</t>
  </si>
  <si>
    <t>Patricio Urzua</t>
  </si>
  <si>
    <t>Pablo Espinosa</t>
  </si>
  <si>
    <t>Jaime  Berrios.</t>
  </si>
  <si>
    <t xml:space="preserve"> Asistente.gerencia@bailacthor.com </t>
  </si>
  <si>
    <t>aldo.matus@copec.cl</t>
  </si>
  <si>
    <t>Hugo olivares</t>
  </si>
  <si>
    <t>Ramiro Moscoso</t>
  </si>
  <si>
    <t>ramoscoso@transportesmoscoso.cl</t>
  </si>
  <si>
    <t>ppinochet@csiltda.cl</t>
  </si>
  <si>
    <t>Carlos Lemus Adasme</t>
  </si>
  <si>
    <t>tomas@ilzauspe.cl</t>
  </si>
  <si>
    <t xml:space="preserve">Juan Pablo Sainz </t>
  </si>
  <si>
    <t>9 9874 9188</t>
  </si>
  <si>
    <t>juanpablo.sainz@mgdl.cl</t>
  </si>
  <si>
    <t>Jorge Pérez</t>
  </si>
  <si>
    <t>Gianni Favi</t>
  </si>
  <si>
    <t>victor.ascensio@tygvecchiola.cl</t>
  </si>
  <si>
    <t>Claudio Contreras</t>
  </si>
  <si>
    <t>ACHS</t>
  </si>
  <si>
    <t>Petroleras y estaciones de servicio rosario Ujina y Coposa</t>
  </si>
  <si>
    <t>Rajo Rosario  /Truck Shop.</t>
  </si>
  <si>
    <t>Iquique/ Pioneros/ Rosario.</t>
  </si>
  <si>
    <t>Rosario</t>
  </si>
  <si>
    <t>IST</t>
  </si>
  <si>
    <t>Sem.05
Se toma contacto con la empresa para los apoyos en terreno</t>
  </si>
  <si>
    <t>Pioneros</t>
  </si>
  <si>
    <t>SEM.05
Empresa toma contacto para coordinar inducción mina y curso de aislamiento y bloqueo para nuevo subcontrato (Bailac)</t>
  </si>
  <si>
    <t>Ujina</t>
  </si>
  <si>
    <t xml:space="preserve">Respaldo de aprobación de CA en disco G.
Semana 36:  se realiza solicitud de flujograma formal a la empresa de sus  subcontratos. </t>
  </si>
  <si>
    <t>Se solicita carta para regularizar extensión de contrato 
Semana 36:  llegan las cartas pero deben indicar de quien son subcontrato</t>
  </si>
  <si>
    <t>POZO ALMONTE / UJINA Y ROSARIO / PATACHE</t>
  </si>
  <si>
    <t>Se presenta Carta de Cierre Contrato en SIMIN.</t>
  </si>
  <si>
    <t xml:space="preserve">Cristian Rojas </t>
  </si>
  <si>
    <t>cristian.rojas@bailacthor.com</t>
  </si>
  <si>
    <t xml:space="preserve">Fernando Solar </t>
  </si>
  <si>
    <t>Si</t>
  </si>
  <si>
    <t>Evidencia de Aprobación CA, Formularios con firmas de 2 Adm.)</t>
  </si>
  <si>
    <t>SI</t>
  </si>
  <si>
    <t>si</t>
  </si>
  <si>
    <t>REV6. Queda en 100%</t>
  </si>
  <si>
    <t>ATTREZZATURA</t>
  </si>
  <si>
    <t>VPMI0183</t>
  </si>
  <si>
    <t>TRANSMIN</t>
  </si>
  <si>
    <t>COBB SPA</t>
  </si>
  <si>
    <t>Claudio Bahamondes Becerra</t>
  </si>
  <si>
    <t>claudio@amcobb.cl</t>
  </si>
  <si>
    <t>MANTENCIÓN PERFORADORAS</t>
  </si>
  <si>
    <t xml:space="preserve">Marc Perforadoras P&amp;H 320  XPC y 77 XR Para Prueba </t>
  </si>
  <si>
    <t>Juan Carlos Omonte</t>
  </si>
  <si>
    <t xml:space="preserve">Mantención Palas </t>
  </si>
  <si>
    <t>SAE</t>
  </si>
  <si>
    <t>27.08.2021</t>
  </si>
  <si>
    <t>29.08.2021</t>
  </si>
  <si>
    <t>Transporte Personal Interior y Exterior en faena cordillera CMDIC</t>
  </si>
  <si>
    <t>MICHELIN - BAILAC</t>
  </si>
  <si>
    <t>LAVANDERIA REINA MAR</t>
  </si>
  <si>
    <t>Lavado y traslado de ropa</t>
  </si>
  <si>
    <t>Catalina William</t>
  </si>
  <si>
    <t>Semana 43: Se deja en 100% revisión y se ingresa a SIMIN.</t>
  </si>
  <si>
    <t>B05275</t>
  </si>
  <si>
    <t>Semana 43: Se deja ingresa a SIMIN inicio de actividades.</t>
  </si>
  <si>
    <t>Elvy Callejas Morales</t>
  </si>
  <si>
    <t>INSPECCIONES CHILE EIRL</t>
  </si>
  <si>
    <t>GREKADMET</t>
  </si>
  <si>
    <t xml:space="preserve">C. Tejada / M. Canales </t>
  </si>
  <si>
    <t>MIRS ROBOTICS</t>
  </si>
  <si>
    <t>B06411</t>
  </si>
  <si>
    <t>VPMI0276</t>
  </si>
  <si>
    <t>Mantenimiento y reparación de cargadores frontales.</t>
  </si>
  <si>
    <t>Sem 05/2022: Se gestiona en SIMIN actualización por cambio de ICRPs ESED</t>
  </si>
  <si>
    <t>Transporte de cargas materiales y/o Equipos desde y hacia faena minera Doña Inés de Collahuasi</t>
  </si>
  <si>
    <t>Transporte de Carga</t>
  </si>
  <si>
    <t>Vilas Motor</t>
  </si>
  <si>
    <t>Eduardo Vila</t>
  </si>
  <si>
    <t>administracion@vilasmotors.cl</t>
  </si>
  <si>
    <t>VPMI0235</t>
  </si>
  <si>
    <t>Mantención MARC perforadoras 320 XPC en prueba</t>
  </si>
  <si>
    <t>Semana 06. Se ingresa a SIMIN.</t>
  </si>
  <si>
    <t>Oscar Diaz</t>
  </si>
  <si>
    <t>oscar.diaz@belray.cl</t>
  </si>
  <si>
    <t>cristian.cordero@pullmansanluis.cl</t>
  </si>
  <si>
    <t xml:space="preserve">Semana  07: Se ingresa a Simin </t>
  </si>
  <si>
    <t>“Servicio de apoyo 
al mantenimiento de perforadoras y palas"</t>
  </si>
  <si>
    <t>R.P: Semana 8 se realiza aumento de dotación  ID 321138</t>
  </si>
  <si>
    <t>GESTIÓN VIAL LTDA. (Orden de Compra)</t>
  </si>
  <si>
    <t>GCT1806</t>
  </si>
  <si>
    <t xml:space="preserve">Servicio de Mantenimiento y Suministro de Repuestos de Equipo Elevador de Tolva  </t>
  </si>
  <si>
    <t>Eduardo Aguilera</t>
  </si>
  <si>
    <t>06-01-2021
28-02-2022</t>
  </si>
  <si>
    <t>269870
322052</t>
  </si>
  <si>
    <t>29-10-2021
04-03-2022</t>
  </si>
  <si>
    <t>307955
322476</t>
  </si>
  <si>
    <t>aassis@gvial.cl</t>
  </si>
  <si>
    <t>TRANSFORMACION PORCESOS MINA</t>
  </si>
  <si>
    <t>INSTRUMENTACION Y AUTOMATIZACION</t>
  </si>
  <si>
    <t>j.perez@transcomchile.cl</t>
  </si>
  <si>
    <t>jose.esteban@austining.cl</t>
  </si>
  <si>
    <t xml:space="preserve">
04-03-2022</t>
  </si>
  <si>
    <t xml:space="preserve">
322476</t>
  </si>
  <si>
    <t xml:space="preserve">HUALPEN </t>
  </si>
  <si>
    <t>Juan Ibacache</t>
  </si>
  <si>
    <t>juan.ibacache@orpac-la.com</t>
  </si>
  <si>
    <t>Mutual de Seguridad</t>
  </si>
  <si>
    <t>ASFALCOM</t>
  </si>
  <si>
    <t>B07502</t>
  </si>
  <si>
    <t>Rodrigo Silva Celis</t>
  </si>
  <si>
    <t>rsilva@asfalcom.cl</t>
  </si>
  <si>
    <t>VPMI0226</t>
  </si>
  <si>
    <t>Carpeta de Subcontrato con 100% de cumplimiento (pendiente ingreso a SIMIN hasta que STNG levante observaciones)</t>
  </si>
  <si>
    <t>Carlos Oxa Morales</t>
  </si>
  <si>
    <t>carlos.oxa@transportesantonio.cl</t>
  </si>
  <si>
    <t>Oscar Henríquez Saavedra</t>
  </si>
  <si>
    <t>iesteba@isaver.cl</t>
  </si>
  <si>
    <t>Alexis Cabrera</t>
  </si>
  <si>
    <t>alexis.cabrera@psinet.cl</t>
  </si>
  <si>
    <t>EMS CHILE</t>
  </si>
  <si>
    <t>B09590</t>
  </si>
  <si>
    <t>Servicio Prueba Supresor de Polvo.</t>
  </si>
  <si>
    <t>contacto@ems-chile.com</t>
  </si>
  <si>
    <t>12-01-2021
06-06-2022
06-06-2022</t>
  </si>
  <si>
    <t>Tania Giovines / Joel Choque</t>
  </si>
  <si>
    <t xml:space="preserve">ACHS </t>
  </si>
  <si>
    <t>Servicios Armos Consultores SPA</t>
  </si>
  <si>
    <t>320023
342115</t>
  </si>
  <si>
    <t>cga@detroit.cl</t>
  </si>
  <si>
    <t>Christopher Guerrero Alarcón</t>
  </si>
  <si>
    <t xml:space="preserve">Semana 34: Se ingresa a Simin Carta por Aumento de Dotación hasta 20 colaboradores, ID N°346243. 
</t>
  </si>
  <si>
    <t>Luis Molina</t>
  </si>
  <si>
    <t>B11445</t>
  </si>
  <si>
    <t>TELLUS</t>
  </si>
  <si>
    <t xml:space="preserve"> B09709</t>
  </si>
  <si>
    <t>Paula Burgos</t>
  </si>
  <si>
    <t xml:space="preserve">paula.burgos@tellus-mining.com </t>
  </si>
  <si>
    <t>RBT</t>
  </si>
  <si>
    <t>GMI1605</t>
  </si>
  <si>
    <t>Bruno Morales</t>
  </si>
  <si>
    <t>9 39315981</t>
  </si>
  <si>
    <t>Bruno.Morales@global.komatsu</t>
  </si>
  <si>
    <t>29-10-2021
04-03-2022
30-09-2022</t>
  </si>
  <si>
    <t>10-04-2022
26-06-2022
27-09-2022</t>
  </si>
  <si>
    <t>327583
335296
350133</t>
  </si>
  <si>
    <t>N/A</t>
  </si>
  <si>
    <t>jose.debernardi@enex.cl</t>
  </si>
  <si>
    <t>307955
322476
350466
353894</t>
  </si>
  <si>
    <t xml:space="preserve">FINNING </t>
  </si>
  <si>
    <t>SAN LUIS</t>
  </si>
  <si>
    <t>VPMI0321</t>
  </si>
  <si>
    <t>MANTENIMIENTO PREDICTIVO, PREVENTIVO Y CORRECTIVO PALAS HR.</t>
  </si>
  <si>
    <t>MARIO SUAREZ CAMPOS</t>
  </si>
  <si>
    <t>CRISTIAN CORDERO GONCALVEZ</t>
  </si>
  <si>
    <t>CCORDERO@PULLMANSANLUIS.CL</t>
  </si>
  <si>
    <t xml:space="preserve"> TRANSPORTE DE PERSONAL N°VPMI0321 SERVICIO MARC DE PALAS HR</t>
  </si>
  <si>
    <t>Gisbert.gansweid@finning.com</t>
  </si>
  <si>
    <t>B11561</t>
  </si>
  <si>
    <t>e.callejas@inspeccioneschile.cl</t>
  </si>
  <si>
    <t>En semana 45, Se gestiona en SIMIN el cambio de Adm. ESED</t>
  </si>
  <si>
    <t>Semana 46: CA en un 100%</t>
  </si>
  <si>
    <t>ALVIMAR</t>
  </si>
  <si>
    <t>TRASLADO DE PERSONAL EXTERIOR E INTERIOR CMDIC OS B06411</t>
  </si>
  <si>
    <t>RONNY ARTIGAS GAETE</t>
  </si>
  <si>
    <t xml:space="preserve">transportesalvimar@gmail.com </t>
  </si>
  <si>
    <t>ohenriquez@isaver.cl</t>
  </si>
  <si>
    <t>356788
356789
356790</t>
  </si>
  <si>
    <t>MARC DE PALAS P&amp;H</t>
  </si>
  <si>
    <t>VPMI0333</t>
  </si>
  <si>
    <t>Mantenimiento y reparación de Palas P&amp;H</t>
  </si>
  <si>
    <t>Semana 48: Se realiza la primera revisión, obtienen 05%.</t>
  </si>
  <si>
    <t xml:space="preserve">Rigoberto Aguirre Díaz </t>
  </si>
  <si>
    <t>rigoberto.aguirre@global.komatsu</t>
  </si>
  <si>
    <t>OS B14490</t>
  </si>
  <si>
    <t>Marcelo Velásquez</t>
  </si>
  <si>
    <t>mvelasquez@attrezzatura.cl</t>
  </si>
  <si>
    <t>308036
322051
358351</t>
  </si>
  <si>
    <t>01-11-2021
28-02-2022
26-12-2022</t>
  </si>
  <si>
    <t>01-11-2021
28-02-2022
24-11-2022
26-12-2022</t>
  </si>
  <si>
    <t>308036
322051
256415
358352</t>
  </si>
  <si>
    <t>329617
347253
358350</t>
  </si>
  <si>
    <t>347259/358551</t>
  </si>
  <si>
    <t>OSB14222</t>
  </si>
  <si>
    <t xml:space="preserve">INSTALACION DE PANTALLA MULTILINEA SOLAR </t>
  </si>
  <si>
    <t>B15060</t>
  </si>
  <si>
    <t>SERVICIO DE  VIDRIOS PALAS Y PERFORADORAS</t>
  </si>
  <si>
    <t xml:space="preserve">BAILAC </t>
  </si>
  <si>
    <t>luis.colina@bailacthor.com</t>
  </si>
  <si>
    <t>AIKO LOGIC</t>
  </si>
  <si>
    <t>B15035</t>
  </si>
  <si>
    <t>Sistema de Monitoreo de Cables</t>
  </si>
  <si>
    <t>jgarcia@aikologic.com</t>
  </si>
  <si>
    <t>Matias.montecinos@michelin.com</t>
  </si>
  <si>
    <t>569 42924607/569 34202281</t>
  </si>
  <si>
    <t>diego.corvalan@bailacthor.com</t>
  </si>
  <si>
    <t>ASESORÍA TÉCNICA MANTENIMIENTO PALAS BUCYRUS 495BI, 495HR Y 495HR2</t>
  </si>
  <si>
    <t>B15238</t>
  </si>
  <si>
    <t>MODULAR MINING</t>
  </si>
  <si>
    <t>VPMI0058</t>
  </si>
  <si>
    <t>Semana 04: Se envía carta conductora con extensión del contrato hasta el 31-12-2023</t>
  </si>
  <si>
    <t>PLANIFICACION Y DESARROLLO</t>
  </si>
  <si>
    <t>HINTEK</t>
  </si>
  <si>
    <t>OSB15518</t>
  </si>
  <si>
    <t xml:space="preserve"> 09-01-2023</t>
  </si>
  <si>
    <t>Rodrigo Benavides</t>
  </si>
  <si>
    <t xml:space="preserve"> JOSE MIRANDA DIAZ</t>
  </si>
  <si>
    <t>contacto@hintek.cl</t>
  </si>
  <si>
    <t xml:space="preserve"> 9 8250 8037</t>
  </si>
  <si>
    <t>271887
362853</t>
  </si>
  <si>
    <t>Semana 05: Con fecha 31-01-23, Se ingresa a SIMIN extensión de contrato ID 363345.-</t>
  </si>
  <si>
    <t xml:space="preserve">
Semana 05: Con fecha 30-01-23, Se ingresa a SIMIN extensión de contrato ID 363241.-</t>
  </si>
  <si>
    <t>362816 
362820</t>
  </si>
  <si>
    <t>B15951</t>
  </si>
  <si>
    <t>Suministro de emulsión</t>
  </si>
  <si>
    <t>OSB14471</t>
  </si>
  <si>
    <t>Cristian Bowen</t>
  </si>
  <si>
    <t>cbowen@infinityh2.com</t>
  </si>
  <si>
    <t>Semana 05: Con fecha 05-02-23, Se ingresa a SIMIN extensión de contrato ID 363759.-</t>
  </si>
  <si>
    <t>Semana 5: Se cierra contrato en el SIMIN. Se deja registro en el disco G.</t>
  </si>
  <si>
    <t>INFINITY</t>
  </si>
  <si>
    <t>GRUAS VARGAS</t>
  </si>
  <si>
    <t>ISAVER LTDA</t>
  </si>
  <si>
    <t>OS  B16407</t>
  </si>
  <si>
    <t>SERVICIO DE ARRIENDO Y OPERACIÓN EQUIPOS GRUAS</t>
  </si>
  <si>
    <t>Mario Briones</t>
  </si>
  <si>
    <t>m.briones@gruasvargas.cl</t>
  </si>
  <si>
    <t>Semana 08: Se gestiona ingreso de inicio de actividades a SIMIN.</t>
  </si>
  <si>
    <t>iesteban@isaber.cl</t>
  </si>
  <si>
    <t>B15281</t>
  </si>
  <si>
    <t>columnas T-U-V-W-X-Y-Z, no cuentan con información debido al traspaso y cambio de planillas separadas a unificadas
SEM 02.- año 23 , Columnas R,S,T, no cuentan con información de traspaso en planillas, se realiza cambio de ICRP en Columna Q</t>
  </si>
  <si>
    <t>Arturo Mamani choque</t>
  </si>
  <si>
    <t>Trabajos requeridos para el servicio de soporte, mantenimiento y servicios técnicos profesionales del sist. Intel limine</t>
  </si>
  <si>
    <t>Gonzalo Núñez</t>
  </si>
  <si>
    <t>Semana 44: se realiza 5ra Rev. 18-11-22 en estatus de 80%
Semana 50: se realiza 7ma Rev. 29-11-22 en estatus de 90%    Semana 52: Se actualiza a revisión 08 30-12-2022 en estatus 95%, falta carta compromiso aprobado por Adam. Contrato CMDIC
Semana 04: Se realiza nueva revisión, logrando un 100% de cumplimiento, se ingresa a Simin con fecha 25-01-2023</t>
  </si>
  <si>
    <t>Servicio Monitoreo vibraciones de palas eléctricas flota carguío bucyrus y P &amp; H</t>
  </si>
  <si>
    <t>la semana 46: se realiza 3ra Rev. 18-11-22 en estatus de 63%</t>
  </si>
  <si>
    <t>Soporte remoto Orpak nivel 2 y 3</t>
  </si>
  <si>
    <t>Semana 36: Se hace Ingreso a Plataforma Simin la Extensión de Actividad</t>
  </si>
  <si>
    <t>Sem 52: ESED envía Carta de Extensión de Contrato hasta el 31-03-23 ID 359027</t>
  </si>
  <si>
    <t>Sem 52: ESED envía Carta de Extensión de Contrato hasta el 31-03-23 ID 359030</t>
  </si>
  <si>
    <t>Alejandro Pérez</t>
  </si>
  <si>
    <t>Sem 52: ESED envía Carta de Extensión de Contrato hasta el 31-03-23 ID 359028</t>
  </si>
  <si>
    <t xml:space="preserve">Semana 09: Carpeta de arranque es revisada por kurt Frenkiel quedando en un 80%   Semana 10: Se realiza revisión de C.A, el cual queda un 100%, falta que empresa envié Carta conductora, carta de inicio, FORM008 firmado, Matriz IPER y programa SSO. </t>
  </si>
  <si>
    <t>Sem 52: ESED envía Carta de Extensión de Contrato hasta el 31-03-23 ID 359029</t>
  </si>
  <si>
    <t>Servicios de Asesorías y Soporte Psicológico Conductual</t>
  </si>
  <si>
    <t>Revisión en sem 32, Visita Técnica, NO REQUIERE INGRESO A SIMIN</t>
  </si>
  <si>
    <t>Claudia Núñez</t>
  </si>
  <si>
    <t>Sem 18: Se da seguimiento con Adm. ESED Sra. Claudia Núñez indicándole que cumple con 80% en 2da. revisión.-
Sem 17: Se da seguimiento con Adm. ESED Sra. Claudia Núñez indicando que avances serán enviados en Sem 18.-
Sem.16: Revisión realizada por ICRP Hector Contreras en Teletrabajo</t>
  </si>
  <si>
    <t>Sem 17: Se da seguimiento con Adm. ESED Sra. Claudia Núñez indicando que avances serán enviados en Sem 18.-
Sem.16: Revisión realizada por ICRP Hector Contreras en Teletrabajo</t>
  </si>
  <si>
    <t>Cristian Cordero Goncalves</t>
  </si>
  <si>
    <t>Gastón Adriazola</t>
  </si>
  <si>
    <t>Cristian Pávez Miranda</t>
  </si>
  <si>
    <t>Felipe Marín</t>
  </si>
  <si>
    <t>Emana 05: Extensión de Contrato hasta el 31-01-2024. N°ID 362853</t>
  </si>
  <si>
    <t>Sem.05
Se toma contacto con la empresa para los apoyos en terreno.
Se realiza seguimiento a los planes de acción de la empresa por accidente de camión al interior mina.</t>
  </si>
  <si>
    <t>Matías Montecinos</t>
  </si>
  <si>
    <t xml:space="preserve">SEM 52: Se indica por parte de SPS MASC que ya no debemos seguir con el soporte y asesoría de la ESED </t>
  </si>
  <si>
    <t xml:space="preserve">Semana 14: Se realiza revisión 3 quedando en 100% de cumplimiento, se envía solicitud para ingreso a Simin. </t>
  </si>
  <si>
    <t xml:space="preserve">SEM 52: Sin respuesta por parte del Administrador para el cierre o extensión de contrato. Se indica por parte de SPS MASC que ya no debemos seguir con el soporte y asesoría de la ESED </t>
  </si>
  <si>
    <t>Proyecto Mantenimiento Perforadoras Flota PV351</t>
  </si>
  <si>
    <t xml:space="preserve">Jorge Vázquez </t>
  </si>
  <si>
    <t xml:space="preserve">Semana 51: Se revisa levantamiento de los hallazgos, donde se realiza una segunda revisión quedando en un 27%. </t>
  </si>
  <si>
    <t>Semana 35: Se realiza gestión con empresa la cual envía carta de extensión y se ingresa al SIMIN. Quedan registros en disco G</t>
  </si>
  <si>
    <t>Servicio Apoyo Ingeniería de Detalles Proyecto Piloto Trolley Asiste en Rajo Rosario</t>
  </si>
  <si>
    <t>Joaquín Valdés</t>
  </si>
  <si>
    <t>Mantención esporádica de Camiones Liebherr</t>
  </si>
  <si>
    <t>Respaldo de aprobación de CA en disco G.
Semana 36:  se realiza solicitud de flujograma formal a la empresa de sus  subcontratos. 
Semana 02: año 23 Se realiza modificación Columna N,M,O,P,Q , falta información de Columna S,T</t>
  </si>
  <si>
    <t>Servicio de Suministro de Nitrógeno.</t>
  </si>
  <si>
    <t>Transporte terrestre de neumáticos mineros</t>
  </si>
  <si>
    <t>Diego Corvalán</t>
  </si>
  <si>
    <t>Gabriel Cada</t>
  </si>
  <si>
    <t>Luis García Fong</t>
  </si>
  <si>
    <t>Suministro e Instalación del sistema Matrix</t>
  </si>
  <si>
    <t>Sem.05
Personal de Transcom no puede subir a faena por problemas en la coordinación de examen rápido. Se reprograma subida.</t>
  </si>
  <si>
    <t>Erick Valenzuela</t>
  </si>
  <si>
    <t>Víctor Asencio</t>
  </si>
  <si>
    <t>Asesoría técnica mantenimiento palas Bucyrus 495BY, 495HR y 945HR2</t>
  </si>
  <si>
    <t>SEM 51: Pendiente por CMDIC emitir extensión de contrato, ya finalizada (personal no sube a faena ) hasta emitir extensión</t>
  </si>
  <si>
    <t>Aaron Asís</t>
  </si>
  <si>
    <r>
      <rPr>
        <b/>
        <sz val="10"/>
        <rFont val="Calibri"/>
        <family val="2"/>
        <scheme val="minor"/>
      </rPr>
      <t>SEM 07</t>
    </r>
    <r>
      <rPr>
        <sz val="10"/>
        <rFont val="Calibri"/>
        <family val="2"/>
        <scheme val="minor"/>
      </rPr>
      <t xml:space="preserve">: Se gestiona el ingreso a SIMIN, se envía respaldo a la ESED </t>
    </r>
  </si>
  <si>
    <t>Gagarin Sepúlveda León</t>
  </si>
  <si>
    <t xml:space="preserve">Semana 7: Se envía información a Emilio para ser ingresada en SIMIN, a la espera del envió de ID de ingreso a SMIN </t>
  </si>
  <si>
    <t>Operación y Mantenimiento Infinito H2</t>
  </si>
  <si>
    <t xml:space="preserve">Semana 07: Se realiza revisión N°3, logrando un 100 % de cumplimiento, se envía formulario para la firma de los ADC. </t>
  </si>
  <si>
    <t>Servicio Montaje Cámaras Stock pile</t>
  </si>
  <si>
    <t>Semana 04: carpeta validad e ingresada en Simin. N°ID 363082</t>
  </si>
  <si>
    <t>DICTUC</t>
  </si>
  <si>
    <t>B14856</t>
  </si>
  <si>
    <t>Instalación y seguimiento georreferenciación en camiones CAEX</t>
  </si>
  <si>
    <t>Eliceo Oro</t>
  </si>
  <si>
    <t>Luis Duarte Romero</t>
  </si>
  <si>
    <t>9 78573019</t>
  </si>
  <si>
    <t>lduarte@dictuc.cl</t>
  </si>
  <si>
    <t>Semana 09: Nuevamente se envía correo informando el  vencimiento del subcontrato con Ferrovial.
Semana 10: Se gestiona extensión en SIMIN hasta el 31-12-2023</t>
  </si>
  <si>
    <t>SOMACOR</t>
  </si>
  <si>
    <t>Cierre perimetral patio de acopio bodega Liebherr</t>
  </si>
  <si>
    <t>Robinson Torres</t>
  </si>
  <si>
    <t>rtorres@somacorchile.cl</t>
  </si>
  <si>
    <t>PSINet</t>
  </si>
  <si>
    <t>B15280</t>
  </si>
  <si>
    <t>YOY TRAINING</t>
  </si>
  <si>
    <t>Programa de mantenimiento simulador Komatsu 930</t>
  </si>
  <si>
    <t>Semana 13: carpeta ya ingresada al SIMIN</t>
  </si>
  <si>
    <t xml:space="preserve">Semana 15: For008 queda en un 100%, empresa debe enviar cartas modificadas y for008 firmado. Se debe ingresar a SIMIN. </t>
  </si>
  <si>
    <t>366248
374856</t>
  </si>
  <si>
    <t>Semana 17: Se realiza cierre de subcontrato SITRANS. Finalizado ID:374778</t>
  </si>
  <si>
    <t>Semana 17: Se realiza cierre de subcontrato SITRANS-Libertadores. Finalizado ID:374780</t>
  </si>
  <si>
    <t>Semana 17: Se realiza cierre de contrato. Finalizado ID 374724</t>
  </si>
  <si>
    <t>18.04.2023</t>
  </si>
  <si>
    <t xml:space="preserve">Semana 19: Se reitera consulta a lideres de proceso de situación de continuidad o cierre  de subcontrato SIN RESPUESTA </t>
  </si>
  <si>
    <t>B17998</t>
  </si>
  <si>
    <t>Cindy Veliz</t>
  </si>
  <si>
    <t>christopher.lobos@yoy.cl</t>
  </si>
  <si>
    <t>Christopher Lobos</t>
  </si>
  <si>
    <t>333330
353825
363816 377716</t>
  </si>
  <si>
    <t xml:space="preserve">Semana 21: Se ingresa carta de extensión. El contrato dura hasta el 31-05-23, por lo cual se debe cerrar ahora a fin de mes.  El ADC Luis Marchant se compromete a enviar la carta de cierre el 31-05-23 
</t>
  </si>
  <si>
    <t>Semana 21: Se solicito carta de extensión, donde el Sr. David Rojas informa que se entregara durante los días de la semana 22. La deben enviar de oficina central..</t>
  </si>
  <si>
    <t>David Rojas</t>
  </si>
  <si>
    <t>david.rojas@liebherr.cl</t>
  </si>
  <si>
    <t>OS  B17923</t>
  </si>
  <si>
    <t>Semana 20: Se realiza extensión de la OS hasta el 31.10.2023. ID: 377950</t>
  </si>
  <si>
    <t xml:space="preserve">Semana 21: se realiza cierre de este Subcontrato, con ID N°377964.
Semana 18: Se debe solicitar el cierre de la OS, ya que subcontrato paso a ser administrador por otra ESED. </t>
  </si>
  <si>
    <t xml:space="preserve">Semana 22: Se realiza el cierre de contrato en SIMIN. </t>
  </si>
  <si>
    <t xml:space="preserve">Semana 22: Se realiza el cierre de subcontrato en SIMIN. </t>
  </si>
  <si>
    <t>Semana 22: Se realiza cierre del contrato en SIMIN.</t>
  </si>
  <si>
    <t>Semana 22: Se realiza el Termino de Actividades en SIMIN, con la ID N°378018.</t>
  </si>
  <si>
    <t>378144
367042</t>
  </si>
  <si>
    <t xml:space="preserve">Semana 22: Se realiza ingreso a SIMIN de extensión de Contrato con ID N°378144.
Semana 8: Se actualiza información según ingreso a Simin. </t>
  </si>
  <si>
    <t>Patio Perforadoras y Palas</t>
  </si>
  <si>
    <t>Rosario y Ujina</t>
  </si>
  <si>
    <t>Taller Mantención Rosario</t>
  </si>
  <si>
    <t>Semana 17: Se realiza cierre del contrato, se envía carta conductora. ID: 374903. Finalizado el contrato</t>
  </si>
  <si>
    <t>cel. Adm ESED</t>
  </si>
  <si>
    <t xml:space="preserve">semana 18: Se ingresa a SIMIN carta de extensión de contrato hasta el 31-07-2023. </t>
  </si>
  <si>
    <t>M.Canales/ K. Oyarce/ 
E. Maya/ M. Castro</t>
  </si>
  <si>
    <t>379086
358946
374978</t>
  </si>
  <si>
    <t xml:space="preserve">Semana 24: Solicito ingreso a SIMIN de carta de termino de OS-B15060.
Semana 19: Se toma contacto con ADC, reiterando solicitud de CA de nueva ODS para revisión, Correo enviado 12-05-23.- </t>
  </si>
  <si>
    <t xml:space="preserve">379204
268644
333044
</t>
  </si>
  <si>
    <t>379205
270277
333044
333045</t>
  </si>
  <si>
    <t>379143
251343</t>
  </si>
  <si>
    <t xml:space="preserve">
SEM 03: Se realiza 1era Revisión de Carpeta de Arranque evidenciando 100% de cumplimiento informado a la ESED a través de For-008 e ingresada a SIMIN</t>
  </si>
  <si>
    <t>EPIROC</t>
  </si>
  <si>
    <t>Osvaldo Cabrera</t>
  </si>
  <si>
    <t>Semana 24: Se gestiona extensión de Os hasta el 31.12.23.</t>
  </si>
  <si>
    <t>B17774</t>
  </si>
  <si>
    <t>Gonzalo Nuñez</t>
  </si>
  <si>
    <t>97765 6840</t>
  </si>
  <si>
    <t>luis.arevalo@mirsrobotics.com</t>
  </si>
  <si>
    <t>377786
380103</t>
  </si>
  <si>
    <t>378020
378022
378021
380162</t>
  </si>
  <si>
    <t>380764
378156
341036
375007</t>
  </si>
  <si>
    <t>380763
378158
320414
350398
353603
375006</t>
  </si>
  <si>
    <t xml:space="preserve">Semana 26, se extiende Subcontrato hasta el 30-11-2025. ID N°380763.
Semana 22: Se realiza extensión de Contrato hasta el 30-06-2023, con la ID N°378158.
Semana 18: Se debe solicitar extensión o cierre a administrador de Ctto. </t>
  </si>
  <si>
    <t xml:space="preserve">Semana 26, se extiende Subcontrato hasta el 30-11-2025. ID N°380764.
Semana 22: Se realiza extensión de Contrato hasta el 30-06-2023, con la ID N°378156.
Semana 18: Se debe solicitar extensión o cierre a administrador de Ctto. </t>
  </si>
  <si>
    <t>380762
378157
320414
353602
375005</t>
  </si>
  <si>
    <t>30-06-2023
18-02-2022
26-10-2022</t>
  </si>
  <si>
    <t>30-06-2023
17-02-2021
20-09-2022
26-10-2022</t>
  </si>
  <si>
    <t>30-06-2023
25-07-2022</t>
  </si>
  <si>
    <t xml:space="preserve">Semana 26, se extiende Subcontrato hasta el 30-11-2025. ID N°380762.
Semana 22: Se realiza extensión de Contrato hasta el 30-06-2023, con la ID N°378157
Semana 18: Se debe solicitar extensión o cierre a administrador de Ctto. </t>
  </si>
  <si>
    <t>30-06-2023
31-03-2020
22-03-2020</t>
  </si>
  <si>
    <t>380765
231579
278002</t>
  </si>
  <si>
    <t>Semana 26, se extiende Subcontrato hasta el 30-11-2025. ID N°380765.</t>
  </si>
  <si>
    <t xml:space="preserve">TORMETAL </t>
  </si>
  <si>
    <t xml:space="preserve">Servicio SPOT Mecanizado </t>
  </si>
  <si>
    <t>B19295</t>
  </si>
  <si>
    <t>Instalación y Mantención de Sensores Fuel Explorer</t>
  </si>
  <si>
    <t>Patricio Rodriguez</t>
  </si>
  <si>
    <t>prodriguez@aikologic.com</t>
  </si>
  <si>
    <t>Sem 27: se da seguimiento y con fecha lunes 10, Lideres de proceso ESED informan nueva ODS N°OSB19637 indicando que enviaran Carpeta de arranque para revisión a la brevedad</t>
  </si>
  <si>
    <t xml:space="preserve">B17896 </t>
  </si>
  <si>
    <t>VPMI0391</t>
  </si>
  <si>
    <t>LINEA BASE MATERIAL PARTICULADO MINA FASE 2”</t>
  </si>
  <si>
    <t xml:space="preserve">383342. </t>
  </si>
  <si>
    <t>Semana 31; se genera ingreso a SIMIN, se entrega respaldo a mandante Liebherr.</t>
  </si>
  <si>
    <t>16-05-203</t>
  </si>
  <si>
    <t xml:space="preserve">Semana 32: Se gestiona extensión de contrato hasta el 30.06.2024. </t>
  </si>
  <si>
    <t>Semana 32: Se realiza ingreso a SIMIN carpeta de arranque ID: 385260</t>
  </si>
  <si>
    <t>OS  B19637</t>
  </si>
  <si>
    <t>382387
382388
382389</t>
  </si>
  <si>
    <t>383033
383034
383035</t>
  </si>
  <si>
    <t xml:space="preserve">Semana 32: Se realiza ingreso a Simin y se dejan respaldos en disco G. </t>
  </si>
  <si>
    <t xml:space="preserve">272526
272527
272528
</t>
  </si>
  <si>
    <t>N° de revisión</t>
  </si>
  <si>
    <t>días para vencimiento  Ctto / OS (Vencido = Rojo =&gt; Proceso Finalizado)</t>
  </si>
  <si>
    <t>Semana 30: Se realiza ingreso a Simin extensión de contrato ID 384247</t>
  </si>
  <si>
    <t>Semana 30: Se realiza ingreso a Simin extensión de contrato ID 384248</t>
  </si>
  <si>
    <t>Semana 30: Se realiza ingreso a Simin extensión de contrato ID 384249</t>
  </si>
  <si>
    <t>Armado de perforadora</t>
  </si>
  <si>
    <t>Servicio de instalación de sistema Orlaco</t>
  </si>
  <si>
    <t>Semana 31: se genera extensión de contrato en SIMIN hasta el 31.12.23</t>
  </si>
  <si>
    <t>Semana 23: Nuevamente se insiste con la carta de extensión y/o cierre de la OS. Aun sin respuesta por parte de la empresa. Correos copiados al ADC de CMDIC.</t>
  </si>
  <si>
    <t>Arriendo de camión Leibherr</t>
  </si>
  <si>
    <t>Semana 19, Se gestiona en SIMIN extensión de contrato hasta el 31-08-24</t>
  </si>
  <si>
    <t xml:space="preserve">Semana 27:  Se realiza un asegunda revisión, quedando pendiente firmas del EPF03 de los administradores y desde el instructivo se debe incorporar la manipulación de las sustancias peligrosas declaradas. </t>
  </si>
  <si>
    <t>Semana 30: Se realiza ingreso a Simin extensión de contrato ID 384461</t>
  </si>
  <si>
    <t>Semana 30: Se realiza ingreso a Simin extensión de contrato ID 384463</t>
  </si>
  <si>
    <t>Sem 26: Se ingresa a SIMIN carta de extensión de subcontrato. Se envía respaldo a ESED.</t>
  </si>
  <si>
    <t>Semana 30: Se realiza ingreso a Simin extensión de contrato ID 384462</t>
  </si>
  <si>
    <t>Semana 26: Se envía correo ADC solicitando la carta de cierre o extensión de subcontrato por encontrarse vencido (ESED no se encuentra en faena)</t>
  </si>
  <si>
    <t>Sem.05
Se toma contacto con la empresa para los apoyos en terreno
Sem 02.- año 23 se realiza Feedback con Administrador indicando que el contrato esta por vencer y que deben realizar la extensión del subcontrato.
Sem 04: año 23: se presenta carta de extensión, se adjunta screen ingreso Simin hasta enero 2024. N° ID: 362853</t>
  </si>
  <si>
    <t>Semana 19: Se gestiona extensión de subcontrato en SIMIN</t>
  </si>
  <si>
    <t>Semana 24: 14-06-23 Se solicita carta de extensión de Subcontrato con ADC Matías Montecino Zúñiga para ingreso a SIMIN</t>
  </si>
  <si>
    <t>Semana 24: 15-06-23 Se ingresa carta de extensión de contrato a SIMIN con fecha de inicio 01-07-2023 y termino  30-06-2024 /Air Liquide ID379204</t>
  </si>
  <si>
    <t>Semana 24: 15-06-23 Se ingresa carta de extensión de contrato a SIMIN con fecha  01-07-2023 y termino 30-06-2024 /Tectrans ID379205</t>
  </si>
  <si>
    <t>Semana 26, se extiende Subcontrato hasta el 30-11-2025. ID N°380765.
Semana 24: 17-06-23 Se solicita carta de extensión de Subcontrato con ADC Matías Montecino Zúñiga para ingreso a SIMIN</t>
  </si>
  <si>
    <t xml:space="preserve">Semana 27: Se reitera solicitud de carta de extensión de Subcontrato con ADC Matías Montecino  para ingreso a SIMIN (Pendiente) </t>
  </si>
  <si>
    <t>Semana 24: 14-06-23 Se solicita carta de extensión de Subcontrato con ADC Matías Montecino Zúñiga para ingreso a SIMIN
Respaldo de aprobación de CA en disco G.
Semana 36:  se realiza solicitud de flujograma formal a la empresa de sus  subcontratos. 
Semana 02: año 23 Se realiza modificación Columna N,M,O,P,Q , falta información de Columna S,T</t>
  </si>
  <si>
    <t>Semana 24: 14-06-23 Se ingresa carta de extensión de contrato a SIMIN con fecha de inicio 01-07-2023 y termino  30-06-2024 /ULog ID379143</t>
  </si>
  <si>
    <t xml:space="preserve">Semana 26, se extiende Subcontrato hasta el 30-11-2025. ID N°380762.
Semana 24: 17-06-23 Se solicita carta de extensión de Subcontrato con ADC Matías Montecino Zúñiga para ingreso a SIMIN
Semana 22: Se realiza extensión de Contrato hasta el 30-06-2023
Semana 17: Se realiza extensión de contrato hasta el 31-05-2023. </t>
  </si>
  <si>
    <t xml:space="preserve">Semana 26, se extiende Subcontrato hasta el 30-11-2025. ID N°380763.
Semana 24: 17-06-23 Se solicita carta de extensión de Subcontrato con ADC Matías Montecino Zúñiga para ingreso a SIMIN
Semana 22: Se realiza extensión de Contrato hasta el 30-06-2023
Semana 17: Se realiza extensión de contrato hasta el 31-05-2023. </t>
  </si>
  <si>
    <t xml:space="preserve">Semana 17: Se realiza extensión de contrato hasts el 30-05-2023, con el objetivo de poder presentar carpeta de arranque, a modo de transición a la nueva OS, que ya esta creada por parte de CMDIC. </t>
  </si>
  <si>
    <t xml:space="preserve">Semana 22: Se realiza el Termino de Actividades en SIMIN, con la ID N°378019.
Semana 17: Se realiza extensión de contrato hasts el 30-05-2023, con el objetivo de poder presentar carpeta de arranque, a modo de transición a la nueva OS, que ya esta creada por parte de CMDIC. 
Además se realiza aumento de dotación a 29 trabajadores ID: 374607. </t>
  </si>
  <si>
    <t>Sem 28: Se envía correo con carta de cierre  para ingreso a Simin.
Se ingresa a Simin carta de inicio de actividades para nueva ODS N°OSB19637 /  ID 382387, 382388, 382389</t>
  </si>
  <si>
    <t xml:space="preserve">Sem 28: Se envía segunda Rev. Con 100%, hacer seguimiento a solicitud de ingreso a Simin.
</t>
  </si>
  <si>
    <t>SEM 03_2023, Se solicita a Tannia Giovines V/B para dar cierre a la ODS (pendiente respuesta)
SEM 52: Se realiza a ingreso a SIMIN carta de extensión, de acuerdo a correo emitido por Sr. Gianni Favi por un mes (ID: 358551).</t>
  </si>
  <si>
    <t xml:space="preserve">Semana 26, se extiende Subcontrato hasta el 30-11-2025. ID N°380764.
Semana 24: 17-06-23 Se solicita carta de extensión de Subcontrato con ADC Matías Montecino Zúñiga para ingreso a SIMIN
Semana 22: Se realiza extensión de Contrato hasta el 30-06-2023
Semana 17: Se realiza extensión de contrato hasta el 31-05-2023. </t>
  </si>
  <si>
    <t xml:space="preserve">Semana 24: 13-06-23 Se ingresa carta por termino de OS a Simin ID 379086
Semana 17: Se realiza extensión de contrato hasta el 15-05-2023, con el objetivo de poder presentar carpeta de arranque, a modo de transición a la nueva OS, que ya esta creada por parte de CMDIC. </t>
  </si>
  <si>
    <t>Lavador de camiones integración de OPC</t>
  </si>
  <si>
    <t>Luis Arévalo</t>
  </si>
  <si>
    <t xml:space="preserve">Semana 27: Se realiza contacto con empresa donde se entrega apoyo respecto a energías asociadas a Hipobaria . Sin embargo no s entrega información de levantamientos de hallazgos. </t>
  </si>
  <si>
    <r>
      <rPr>
        <b/>
        <sz val="10"/>
        <color theme="1"/>
        <rFont val="Calibri"/>
        <family val="2"/>
        <scheme val="minor"/>
      </rPr>
      <t xml:space="preserve">SEM 04: </t>
    </r>
    <r>
      <rPr>
        <sz val="10"/>
        <color theme="1"/>
        <rFont val="Calibri"/>
        <family val="2"/>
        <scheme val="minor"/>
      </rPr>
      <t>Se procede a gestionar el Término de Actividades en Faena Cordillera.</t>
    </r>
  </si>
  <si>
    <t>Sem 35: Con fecha 30-08-23, Se Gestiona en SIMIN extension de OS B19637 hasta el 15-10-23</t>
  </si>
  <si>
    <t>* Sem 35: Con fecha 29-08-23, Se Gestiona en SIMIN extension de OS B19637 hasta el 15-10-23
* Sem 35: Se gestiona en SIMIN nueva dotación de personal correspondiente a 17 trabajadores.</t>
  </si>
  <si>
    <t xml:space="preserve">LAVADO DE EQUIPOS MAYORES Y MENORES </t>
  </si>
  <si>
    <t xml:space="preserve">Semana 36: Se gestiona cierre de OS según lo indicado por CMDIC. </t>
  </si>
  <si>
    <t xml:space="preserve">Semana 36: Se envia correo con alerta de vencimiento de contrato. </t>
  </si>
  <si>
    <t>Semana 36: Se realiza cierre de OS.</t>
  </si>
  <si>
    <t>G. Larrazábal / N. Moscoso
H. Contreras / C.Tejada</t>
  </si>
  <si>
    <t>Sem 36: Se gestiona el termino de actividades en SIMIN ID#389623.-</t>
  </si>
  <si>
    <t xml:space="preserve">Segundo Alejandro Leiva 
Arancibia </t>
  </si>
  <si>
    <t>alejandro.leiva@triconosmineros.com</t>
  </si>
  <si>
    <t>Sem 39: Se gestiona el cambio de ADC e ingreso a SIMIN ID#392312.- Respaldo en Caerpeta Empresa disco G</t>
  </si>
  <si>
    <t>Sem. 39: Se gestiona el cambio de ADC e ingreso a SIMIN ID#392312.- Respaldo en Caerpeta Empresa disco G</t>
  </si>
  <si>
    <t xml:space="preserve">377272
377273
377274
392529
</t>
  </si>
  <si>
    <t xml:space="preserve">Semana 39:  Se ingreso nueva extension de ODS a SIMIN ID#392529, hasta el 30-12-23.- </t>
  </si>
  <si>
    <t>SEm39, se genera extensión de contrato en SIMIN con ID 392598</t>
  </si>
  <si>
    <t>SEm39, se genera extensión de contrato en SIMIN con ID 392599</t>
  </si>
  <si>
    <t>SEm39, se genera extensión de contrato en SIMIN con ID 392293</t>
  </si>
  <si>
    <t>AKHAND</t>
  </si>
  <si>
    <t>Servicio de Asesoría para el Diagnóstico y Generación del nuevo modelo de Gestión de Mantenimiento Componentes Caex Liebherr - Akhand.</t>
  </si>
  <si>
    <t xml:space="preserve"> 01-09-2023</t>
  </si>
  <si>
    <t>Juan Marín</t>
  </si>
  <si>
    <t xml:space="preserve"> juan.marin@akhand.cl</t>
  </si>
  <si>
    <t>NO</t>
  </si>
  <si>
    <t>Semana 40: Se realiza extensión de ctto hasta el 31.10.23.</t>
  </si>
  <si>
    <t>Semana 40: Se envia correo solicitando el formulario 11 firmado a ESED Liebherr, a la fecha no se ha recibido.</t>
  </si>
  <si>
    <t>OSB14614</t>
  </si>
  <si>
    <t>05 Sistemas Booster Infinity H2 Mining para CAEX motor Komatsu 930E.</t>
  </si>
  <si>
    <t>Sin ingreso a SIMIN For 11</t>
  </si>
  <si>
    <t xml:space="preserve">Semana 40: Se asigna revisión de información asociada a formulario 11, visita tecnica. </t>
  </si>
  <si>
    <t>Semana 41: Formulario 011 firmado por CMDIC y guardado en disco G.</t>
  </si>
  <si>
    <t>M.Canales/ K. Oyarce/ 
E. Maya/ E. Gallardo</t>
  </si>
  <si>
    <t xml:space="preserve">Semana 41: 
Se realiza extensión del contrato hasta el 31.08.2024. Se deja registro en disco G. </t>
  </si>
  <si>
    <t>Sem 41: Se realiza cierre de OS ingresado en SIMIN ID 393955</t>
  </si>
  <si>
    <t xml:space="preserve">Sem 35: Con fecha 30-08-23, Se Gestiona en SIMIN extension de OS B19637 hasta el 15-10-23
Sem 41: A la espera de carta conductora de cierre de contrato.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</si>
</sst>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;[Red]0"/>
    <numFmt numFmtId="166" formatCode="0_ ;[Red]\-0\ "/>
    <numFmt numFmtId="167" formatCode="dd/mm/yy;@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u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00B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210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2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2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1" fillId="0" borderId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86">
    <xf numFmtId="0" fontId="0" fillId="0" borderId="0" xfId="0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6" fillId="0" borderId="1" xfId="1" applyFont="1" applyFill="1" applyBorder="1" applyAlignment="1" applyProtection="1">
      <alignment horizontal="center" vertical="center" wrapText="1"/>
    </xf>
    <xf numFmtId="0" fontId="6" fillId="11" borderId="1" xfId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6" borderId="1" xfId="1" applyFont="1" applyFill="1" applyBorder="1" applyAlignment="1" applyProtection="1">
      <alignment horizontal="center" vertical="center" wrapText="1"/>
      <protection hidden="1"/>
    </xf>
    <xf numFmtId="0" fontId="12" fillId="10" borderId="1" xfId="1" applyFont="1" applyFill="1" applyBorder="1" applyAlignment="1" applyProtection="1">
      <alignment horizontal="center" vertical="center" wrapText="1"/>
      <protection hidden="1"/>
    </xf>
    <xf numFmtId="166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7" fontId="3" fillId="0" borderId="1" xfId="0" applyNumberFormat="1" applyFont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167" fontId="6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9" fillId="5" borderId="8" xfId="0" applyFont="1" applyFill="1" applyBorder="1" applyAlignment="1" applyProtection="1">
      <alignment horizontal="center" vertical="center" wrapText="1"/>
      <protection locked="0"/>
    </xf>
    <xf numFmtId="0" fontId="3" fillId="5" borderId="8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14" fontId="9" fillId="5" borderId="8" xfId="0" applyNumberFormat="1" applyFont="1" applyFill="1" applyBorder="1" applyAlignment="1" applyProtection="1">
      <alignment horizontal="center" vertical="center" wrapText="1"/>
      <protection locked="0"/>
    </xf>
    <xf numFmtId="14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14" fontId="9" fillId="0" borderId="8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5" borderId="8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1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8" xfId="0" applyNumberFormat="1" applyFont="1" applyBorder="1" applyAlignment="1" applyProtection="1">
      <alignment horizontal="center" vertical="center" wrapText="1"/>
      <protection locked="0"/>
    </xf>
    <xf numFmtId="0" fontId="6" fillId="5" borderId="8" xfId="0" applyFont="1" applyFill="1" applyBorder="1" applyAlignment="1" applyProtection="1">
      <alignment horizontal="center" vertical="center" wrapText="1"/>
      <protection locked="0"/>
    </xf>
    <xf numFmtId="14" fontId="6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12" borderId="1" xfId="0" applyFont="1" applyFill="1" applyBorder="1" applyAlignment="1">
      <alignment horizontal="center" vertical="center" wrapText="1"/>
    </xf>
    <xf numFmtId="167" fontId="3" fillId="0" borderId="1" xfId="0" applyNumberFormat="1" applyFont="1" applyBorder="1" applyAlignment="1" applyProtection="1">
      <alignment horizontal="left" vertical="center"/>
      <protection locked="0"/>
    </xf>
    <xf numFmtId="167" fontId="3" fillId="0" borderId="1" xfId="0" applyNumberFormat="1" applyFont="1" applyBorder="1" applyAlignment="1" applyProtection="1">
      <alignment horizontal="left" vertical="center" wrapText="1"/>
      <protection locked="0"/>
    </xf>
    <xf numFmtId="167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8" xfId="0" applyNumberFormat="1" applyFont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13" borderId="8" xfId="0" applyFont="1" applyFill="1" applyBorder="1" applyAlignment="1" applyProtection="1">
      <alignment horizontal="center" vertical="center" wrapText="1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justify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0" fontId="17" fillId="0" borderId="1" xfId="1205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justify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0" xfId="0" applyFont="1" applyAlignment="1" applyProtection="1">
      <alignment horizontal="center" vertical="center" wrapText="1"/>
      <protection locked="0"/>
    </xf>
    <xf numFmtId="0" fontId="19" fillId="0" borderId="1" xfId="1205" applyFont="1" applyFill="1" applyBorder="1" applyAlignment="1" applyProtection="1">
      <alignment horizontal="center" vertical="center" wrapText="1"/>
      <protection locked="0"/>
    </xf>
    <xf numFmtId="0" fontId="17" fillId="0" borderId="2" xfId="1205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7" fillId="0" borderId="12" xfId="1205" applyFont="1" applyFill="1" applyBorder="1" applyAlignment="1" applyProtection="1">
      <alignment horizontal="center" vertical="center" wrapText="1"/>
      <protection locked="0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3" xfId="1205" applyFont="1" applyFill="1" applyBorder="1" applyAlignment="1" applyProtection="1">
      <alignment horizontal="center" vertical="center" wrapText="1"/>
      <protection locked="0"/>
    </xf>
    <xf numFmtId="167" fontId="6" fillId="0" borderId="1" xfId="0" applyNumberFormat="1" applyFont="1" applyBorder="1" applyAlignment="1" applyProtection="1">
      <alignment horizontal="center" vertical="center"/>
      <protection locked="0"/>
    </xf>
    <xf numFmtId="0" fontId="17" fillId="0" borderId="11" xfId="1205" applyFont="1" applyFill="1" applyBorder="1" applyAlignment="1" applyProtection="1">
      <alignment horizontal="center" vertical="center" wrapText="1"/>
      <protection locked="0"/>
    </xf>
    <xf numFmtId="14" fontId="17" fillId="0" borderId="1" xfId="1205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7" fillId="0" borderId="7" xfId="1205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0" fillId="0" borderId="1" xfId="1205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14" fontId="3" fillId="0" borderId="1" xfId="0" applyNumberFormat="1" applyFont="1" applyBorder="1" applyAlignment="1" applyProtection="1">
      <alignment horizontal="justify" vertical="top" wrapText="1"/>
      <protection locked="0"/>
    </xf>
    <xf numFmtId="0" fontId="3" fillId="0" borderId="2" xfId="0" applyFont="1" applyBorder="1" applyAlignment="1" applyProtection="1">
      <alignment horizontal="justify" vertical="center" wrapText="1"/>
      <protection locked="0"/>
    </xf>
    <xf numFmtId="14" fontId="7" fillId="0" borderId="1" xfId="1205" applyNumberFormat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</cellXfs>
  <cellStyles count="1210">
    <cellStyle name="20% - Énfasis1 2" xfId="1208" xr:uid="{00000000-0005-0000-0000-000000000000}"/>
    <cellStyle name="20% - Énfasis2 2" xfId="1209" xr:uid="{00000000-0005-0000-0000-000001000000}"/>
    <cellStyle name="Énfasis4" xfId="1" builtinId="41"/>
    <cellStyle name="Énfasis4 2" xfId="7" xr:uid="{00000000-0005-0000-0000-000003000000}"/>
    <cellStyle name="Énfasis4 3" xfId="3" xr:uid="{00000000-0005-0000-0000-000004000000}"/>
    <cellStyle name="Hipervínculo" xfId="1205" builtinId="8"/>
    <cellStyle name="Millares 2" xfId="4" xr:uid="{00000000-0005-0000-0000-000006000000}"/>
    <cellStyle name="Millares 2 10" xfId="185" xr:uid="{00000000-0005-0000-0000-000007000000}"/>
    <cellStyle name="Millares 2 10 2" xfId="545" xr:uid="{00000000-0005-0000-0000-000008000000}"/>
    <cellStyle name="Millares 2 10 2 2" xfId="1145" xr:uid="{00000000-0005-0000-0000-000009000000}"/>
    <cellStyle name="Millares 2 10 3" xfId="785" xr:uid="{00000000-0005-0000-0000-00000A000000}"/>
    <cellStyle name="Millares 2 11" xfId="365" xr:uid="{00000000-0005-0000-0000-00000B000000}"/>
    <cellStyle name="Millares 2 11 2" xfId="965" xr:uid="{00000000-0005-0000-0000-00000C000000}"/>
    <cellStyle name="Millares 2 12" xfId="605" xr:uid="{00000000-0005-0000-0000-00000D000000}"/>
    <cellStyle name="Millares 2 2" xfId="6" xr:uid="{00000000-0005-0000-0000-00000E000000}"/>
    <cellStyle name="Millares 2 2 10" xfId="367" xr:uid="{00000000-0005-0000-0000-00000F000000}"/>
    <cellStyle name="Millares 2 2 10 2" xfId="967" xr:uid="{00000000-0005-0000-0000-000010000000}"/>
    <cellStyle name="Millares 2 2 11" xfId="607" xr:uid="{00000000-0005-0000-0000-000011000000}"/>
    <cellStyle name="Millares 2 2 2" xfId="10" xr:uid="{00000000-0005-0000-0000-000012000000}"/>
    <cellStyle name="Millares 2 2 2 2" xfId="16" xr:uid="{00000000-0005-0000-0000-000013000000}"/>
    <cellStyle name="Millares 2 2 2 2 2" xfId="31" xr:uid="{00000000-0005-0000-0000-000014000000}"/>
    <cellStyle name="Millares 2 2 2 2 2 2" xfId="61" xr:uid="{00000000-0005-0000-0000-000015000000}"/>
    <cellStyle name="Millares 2 2 2 2 2 2 2" xfId="121" xr:uid="{00000000-0005-0000-0000-000016000000}"/>
    <cellStyle name="Millares 2 2 2 2 2 2 2 2" xfId="301" xr:uid="{00000000-0005-0000-0000-000017000000}"/>
    <cellStyle name="Millares 2 2 2 2 2 2 2 2 2" xfId="901" xr:uid="{00000000-0005-0000-0000-000018000000}"/>
    <cellStyle name="Millares 2 2 2 2 2 2 2 3" xfId="481" xr:uid="{00000000-0005-0000-0000-000019000000}"/>
    <cellStyle name="Millares 2 2 2 2 2 2 2 3 2" xfId="1081" xr:uid="{00000000-0005-0000-0000-00001A000000}"/>
    <cellStyle name="Millares 2 2 2 2 2 2 2 4" xfId="721" xr:uid="{00000000-0005-0000-0000-00001B000000}"/>
    <cellStyle name="Millares 2 2 2 2 2 2 3" xfId="181" xr:uid="{00000000-0005-0000-0000-00001C000000}"/>
    <cellStyle name="Millares 2 2 2 2 2 2 3 2" xfId="361" xr:uid="{00000000-0005-0000-0000-00001D000000}"/>
    <cellStyle name="Millares 2 2 2 2 2 2 3 2 2" xfId="961" xr:uid="{00000000-0005-0000-0000-00001E000000}"/>
    <cellStyle name="Millares 2 2 2 2 2 2 3 3" xfId="541" xr:uid="{00000000-0005-0000-0000-00001F000000}"/>
    <cellStyle name="Millares 2 2 2 2 2 2 3 3 2" xfId="1141" xr:uid="{00000000-0005-0000-0000-000020000000}"/>
    <cellStyle name="Millares 2 2 2 2 2 2 3 4" xfId="781" xr:uid="{00000000-0005-0000-0000-000021000000}"/>
    <cellStyle name="Millares 2 2 2 2 2 2 4" xfId="241" xr:uid="{00000000-0005-0000-0000-000022000000}"/>
    <cellStyle name="Millares 2 2 2 2 2 2 4 2" xfId="601" xr:uid="{00000000-0005-0000-0000-000023000000}"/>
    <cellStyle name="Millares 2 2 2 2 2 2 4 2 2" xfId="1201" xr:uid="{00000000-0005-0000-0000-000024000000}"/>
    <cellStyle name="Millares 2 2 2 2 2 2 4 3" xfId="841" xr:uid="{00000000-0005-0000-0000-000025000000}"/>
    <cellStyle name="Millares 2 2 2 2 2 2 5" xfId="421" xr:uid="{00000000-0005-0000-0000-000026000000}"/>
    <cellStyle name="Millares 2 2 2 2 2 2 5 2" xfId="1021" xr:uid="{00000000-0005-0000-0000-000027000000}"/>
    <cellStyle name="Millares 2 2 2 2 2 2 6" xfId="661" xr:uid="{00000000-0005-0000-0000-000028000000}"/>
    <cellStyle name="Millares 2 2 2 2 2 3" xfId="91" xr:uid="{00000000-0005-0000-0000-000029000000}"/>
    <cellStyle name="Millares 2 2 2 2 2 3 2" xfId="271" xr:uid="{00000000-0005-0000-0000-00002A000000}"/>
    <cellStyle name="Millares 2 2 2 2 2 3 2 2" xfId="871" xr:uid="{00000000-0005-0000-0000-00002B000000}"/>
    <cellStyle name="Millares 2 2 2 2 2 3 3" xfId="451" xr:uid="{00000000-0005-0000-0000-00002C000000}"/>
    <cellStyle name="Millares 2 2 2 2 2 3 3 2" xfId="1051" xr:uid="{00000000-0005-0000-0000-00002D000000}"/>
    <cellStyle name="Millares 2 2 2 2 2 3 4" xfId="691" xr:uid="{00000000-0005-0000-0000-00002E000000}"/>
    <cellStyle name="Millares 2 2 2 2 2 4" xfId="151" xr:uid="{00000000-0005-0000-0000-00002F000000}"/>
    <cellStyle name="Millares 2 2 2 2 2 4 2" xfId="331" xr:uid="{00000000-0005-0000-0000-000030000000}"/>
    <cellStyle name="Millares 2 2 2 2 2 4 2 2" xfId="931" xr:uid="{00000000-0005-0000-0000-000031000000}"/>
    <cellStyle name="Millares 2 2 2 2 2 4 3" xfId="511" xr:uid="{00000000-0005-0000-0000-000032000000}"/>
    <cellStyle name="Millares 2 2 2 2 2 4 3 2" xfId="1111" xr:uid="{00000000-0005-0000-0000-000033000000}"/>
    <cellStyle name="Millares 2 2 2 2 2 4 4" xfId="751" xr:uid="{00000000-0005-0000-0000-000034000000}"/>
    <cellStyle name="Millares 2 2 2 2 2 5" xfId="211" xr:uid="{00000000-0005-0000-0000-000035000000}"/>
    <cellStyle name="Millares 2 2 2 2 2 5 2" xfId="571" xr:uid="{00000000-0005-0000-0000-000036000000}"/>
    <cellStyle name="Millares 2 2 2 2 2 5 2 2" xfId="1171" xr:uid="{00000000-0005-0000-0000-000037000000}"/>
    <cellStyle name="Millares 2 2 2 2 2 5 3" xfId="811" xr:uid="{00000000-0005-0000-0000-000038000000}"/>
    <cellStyle name="Millares 2 2 2 2 2 6" xfId="391" xr:uid="{00000000-0005-0000-0000-000039000000}"/>
    <cellStyle name="Millares 2 2 2 2 2 6 2" xfId="991" xr:uid="{00000000-0005-0000-0000-00003A000000}"/>
    <cellStyle name="Millares 2 2 2 2 2 7" xfId="631" xr:uid="{00000000-0005-0000-0000-00003B000000}"/>
    <cellStyle name="Millares 2 2 2 2 3" xfId="46" xr:uid="{00000000-0005-0000-0000-00003C000000}"/>
    <cellStyle name="Millares 2 2 2 2 3 2" xfId="106" xr:uid="{00000000-0005-0000-0000-00003D000000}"/>
    <cellStyle name="Millares 2 2 2 2 3 2 2" xfId="286" xr:uid="{00000000-0005-0000-0000-00003E000000}"/>
    <cellStyle name="Millares 2 2 2 2 3 2 2 2" xfId="886" xr:uid="{00000000-0005-0000-0000-00003F000000}"/>
    <cellStyle name="Millares 2 2 2 2 3 2 3" xfId="466" xr:uid="{00000000-0005-0000-0000-000040000000}"/>
    <cellStyle name="Millares 2 2 2 2 3 2 3 2" xfId="1066" xr:uid="{00000000-0005-0000-0000-000041000000}"/>
    <cellStyle name="Millares 2 2 2 2 3 2 4" xfId="706" xr:uid="{00000000-0005-0000-0000-000042000000}"/>
    <cellStyle name="Millares 2 2 2 2 3 3" xfId="166" xr:uid="{00000000-0005-0000-0000-000043000000}"/>
    <cellStyle name="Millares 2 2 2 2 3 3 2" xfId="346" xr:uid="{00000000-0005-0000-0000-000044000000}"/>
    <cellStyle name="Millares 2 2 2 2 3 3 2 2" xfId="946" xr:uid="{00000000-0005-0000-0000-000045000000}"/>
    <cellStyle name="Millares 2 2 2 2 3 3 3" xfId="526" xr:uid="{00000000-0005-0000-0000-000046000000}"/>
    <cellStyle name="Millares 2 2 2 2 3 3 3 2" xfId="1126" xr:uid="{00000000-0005-0000-0000-000047000000}"/>
    <cellStyle name="Millares 2 2 2 2 3 3 4" xfId="766" xr:uid="{00000000-0005-0000-0000-000048000000}"/>
    <cellStyle name="Millares 2 2 2 2 3 4" xfId="226" xr:uid="{00000000-0005-0000-0000-000049000000}"/>
    <cellStyle name="Millares 2 2 2 2 3 4 2" xfId="586" xr:uid="{00000000-0005-0000-0000-00004A000000}"/>
    <cellStyle name="Millares 2 2 2 2 3 4 2 2" xfId="1186" xr:uid="{00000000-0005-0000-0000-00004B000000}"/>
    <cellStyle name="Millares 2 2 2 2 3 4 3" xfId="826" xr:uid="{00000000-0005-0000-0000-00004C000000}"/>
    <cellStyle name="Millares 2 2 2 2 3 5" xfId="406" xr:uid="{00000000-0005-0000-0000-00004D000000}"/>
    <cellStyle name="Millares 2 2 2 2 3 5 2" xfId="1006" xr:uid="{00000000-0005-0000-0000-00004E000000}"/>
    <cellStyle name="Millares 2 2 2 2 3 6" xfId="646" xr:uid="{00000000-0005-0000-0000-00004F000000}"/>
    <cellStyle name="Millares 2 2 2 2 4" xfId="76" xr:uid="{00000000-0005-0000-0000-000050000000}"/>
    <cellStyle name="Millares 2 2 2 2 4 2" xfId="256" xr:uid="{00000000-0005-0000-0000-000051000000}"/>
    <cellStyle name="Millares 2 2 2 2 4 2 2" xfId="856" xr:uid="{00000000-0005-0000-0000-000052000000}"/>
    <cellStyle name="Millares 2 2 2 2 4 3" xfId="436" xr:uid="{00000000-0005-0000-0000-000053000000}"/>
    <cellStyle name="Millares 2 2 2 2 4 3 2" xfId="1036" xr:uid="{00000000-0005-0000-0000-000054000000}"/>
    <cellStyle name="Millares 2 2 2 2 4 4" xfId="676" xr:uid="{00000000-0005-0000-0000-000055000000}"/>
    <cellStyle name="Millares 2 2 2 2 5" xfId="136" xr:uid="{00000000-0005-0000-0000-000056000000}"/>
    <cellStyle name="Millares 2 2 2 2 5 2" xfId="316" xr:uid="{00000000-0005-0000-0000-000057000000}"/>
    <cellStyle name="Millares 2 2 2 2 5 2 2" xfId="916" xr:uid="{00000000-0005-0000-0000-000058000000}"/>
    <cellStyle name="Millares 2 2 2 2 5 3" xfId="496" xr:uid="{00000000-0005-0000-0000-000059000000}"/>
    <cellStyle name="Millares 2 2 2 2 5 3 2" xfId="1096" xr:uid="{00000000-0005-0000-0000-00005A000000}"/>
    <cellStyle name="Millares 2 2 2 2 5 4" xfId="736" xr:uid="{00000000-0005-0000-0000-00005B000000}"/>
    <cellStyle name="Millares 2 2 2 2 6" xfId="196" xr:uid="{00000000-0005-0000-0000-00005C000000}"/>
    <cellStyle name="Millares 2 2 2 2 6 2" xfId="556" xr:uid="{00000000-0005-0000-0000-00005D000000}"/>
    <cellStyle name="Millares 2 2 2 2 6 2 2" xfId="1156" xr:uid="{00000000-0005-0000-0000-00005E000000}"/>
    <cellStyle name="Millares 2 2 2 2 6 3" xfId="796" xr:uid="{00000000-0005-0000-0000-00005F000000}"/>
    <cellStyle name="Millares 2 2 2 2 7" xfId="376" xr:uid="{00000000-0005-0000-0000-000060000000}"/>
    <cellStyle name="Millares 2 2 2 2 7 2" xfId="976" xr:uid="{00000000-0005-0000-0000-000061000000}"/>
    <cellStyle name="Millares 2 2 2 2 8" xfId="616" xr:uid="{00000000-0005-0000-0000-000062000000}"/>
    <cellStyle name="Millares 2 2 2 3" xfId="25" xr:uid="{00000000-0005-0000-0000-000063000000}"/>
    <cellStyle name="Millares 2 2 2 3 2" xfId="55" xr:uid="{00000000-0005-0000-0000-000064000000}"/>
    <cellStyle name="Millares 2 2 2 3 2 2" xfId="115" xr:uid="{00000000-0005-0000-0000-000065000000}"/>
    <cellStyle name="Millares 2 2 2 3 2 2 2" xfId="295" xr:uid="{00000000-0005-0000-0000-000066000000}"/>
    <cellStyle name="Millares 2 2 2 3 2 2 2 2" xfId="895" xr:uid="{00000000-0005-0000-0000-000067000000}"/>
    <cellStyle name="Millares 2 2 2 3 2 2 3" xfId="475" xr:uid="{00000000-0005-0000-0000-000068000000}"/>
    <cellStyle name="Millares 2 2 2 3 2 2 3 2" xfId="1075" xr:uid="{00000000-0005-0000-0000-000069000000}"/>
    <cellStyle name="Millares 2 2 2 3 2 2 4" xfId="715" xr:uid="{00000000-0005-0000-0000-00006A000000}"/>
    <cellStyle name="Millares 2 2 2 3 2 3" xfId="175" xr:uid="{00000000-0005-0000-0000-00006B000000}"/>
    <cellStyle name="Millares 2 2 2 3 2 3 2" xfId="355" xr:uid="{00000000-0005-0000-0000-00006C000000}"/>
    <cellStyle name="Millares 2 2 2 3 2 3 2 2" xfId="955" xr:uid="{00000000-0005-0000-0000-00006D000000}"/>
    <cellStyle name="Millares 2 2 2 3 2 3 3" xfId="535" xr:uid="{00000000-0005-0000-0000-00006E000000}"/>
    <cellStyle name="Millares 2 2 2 3 2 3 3 2" xfId="1135" xr:uid="{00000000-0005-0000-0000-00006F000000}"/>
    <cellStyle name="Millares 2 2 2 3 2 3 4" xfId="775" xr:uid="{00000000-0005-0000-0000-000070000000}"/>
    <cellStyle name="Millares 2 2 2 3 2 4" xfId="235" xr:uid="{00000000-0005-0000-0000-000071000000}"/>
    <cellStyle name="Millares 2 2 2 3 2 4 2" xfId="595" xr:uid="{00000000-0005-0000-0000-000072000000}"/>
    <cellStyle name="Millares 2 2 2 3 2 4 2 2" xfId="1195" xr:uid="{00000000-0005-0000-0000-000073000000}"/>
    <cellStyle name="Millares 2 2 2 3 2 4 3" xfId="835" xr:uid="{00000000-0005-0000-0000-000074000000}"/>
    <cellStyle name="Millares 2 2 2 3 2 5" xfId="415" xr:uid="{00000000-0005-0000-0000-000075000000}"/>
    <cellStyle name="Millares 2 2 2 3 2 5 2" xfId="1015" xr:uid="{00000000-0005-0000-0000-000076000000}"/>
    <cellStyle name="Millares 2 2 2 3 2 6" xfId="655" xr:uid="{00000000-0005-0000-0000-000077000000}"/>
    <cellStyle name="Millares 2 2 2 3 3" xfId="85" xr:uid="{00000000-0005-0000-0000-000078000000}"/>
    <cellStyle name="Millares 2 2 2 3 3 2" xfId="265" xr:uid="{00000000-0005-0000-0000-000079000000}"/>
    <cellStyle name="Millares 2 2 2 3 3 2 2" xfId="865" xr:uid="{00000000-0005-0000-0000-00007A000000}"/>
    <cellStyle name="Millares 2 2 2 3 3 3" xfId="445" xr:uid="{00000000-0005-0000-0000-00007B000000}"/>
    <cellStyle name="Millares 2 2 2 3 3 3 2" xfId="1045" xr:uid="{00000000-0005-0000-0000-00007C000000}"/>
    <cellStyle name="Millares 2 2 2 3 3 4" xfId="685" xr:uid="{00000000-0005-0000-0000-00007D000000}"/>
    <cellStyle name="Millares 2 2 2 3 4" xfId="145" xr:uid="{00000000-0005-0000-0000-00007E000000}"/>
    <cellStyle name="Millares 2 2 2 3 4 2" xfId="325" xr:uid="{00000000-0005-0000-0000-00007F000000}"/>
    <cellStyle name="Millares 2 2 2 3 4 2 2" xfId="925" xr:uid="{00000000-0005-0000-0000-000080000000}"/>
    <cellStyle name="Millares 2 2 2 3 4 3" xfId="505" xr:uid="{00000000-0005-0000-0000-000081000000}"/>
    <cellStyle name="Millares 2 2 2 3 4 3 2" xfId="1105" xr:uid="{00000000-0005-0000-0000-000082000000}"/>
    <cellStyle name="Millares 2 2 2 3 4 4" xfId="745" xr:uid="{00000000-0005-0000-0000-000083000000}"/>
    <cellStyle name="Millares 2 2 2 3 5" xfId="205" xr:uid="{00000000-0005-0000-0000-000084000000}"/>
    <cellStyle name="Millares 2 2 2 3 5 2" xfId="565" xr:uid="{00000000-0005-0000-0000-000085000000}"/>
    <cellStyle name="Millares 2 2 2 3 5 2 2" xfId="1165" xr:uid="{00000000-0005-0000-0000-000086000000}"/>
    <cellStyle name="Millares 2 2 2 3 5 3" xfId="805" xr:uid="{00000000-0005-0000-0000-000087000000}"/>
    <cellStyle name="Millares 2 2 2 3 6" xfId="385" xr:uid="{00000000-0005-0000-0000-000088000000}"/>
    <cellStyle name="Millares 2 2 2 3 6 2" xfId="985" xr:uid="{00000000-0005-0000-0000-000089000000}"/>
    <cellStyle name="Millares 2 2 2 3 7" xfId="625" xr:uid="{00000000-0005-0000-0000-00008A000000}"/>
    <cellStyle name="Millares 2 2 2 4" xfId="40" xr:uid="{00000000-0005-0000-0000-00008B000000}"/>
    <cellStyle name="Millares 2 2 2 4 2" xfId="100" xr:uid="{00000000-0005-0000-0000-00008C000000}"/>
    <cellStyle name="Millares 2 2 2 4 2 2" xfId="280" xr:uid="{00000000-0005-0000-0000-00008D000000}"/>
    <cellStyle name="Millares 2 2 2 4 2 2 2" xfId="880" xr:uid="{00000000-0005-0000-0000-00008E000000}"/>
    <cellStyle name="Millares 2 2 2 4 2 3" xfId="460" xr:uid="{00000000-0005-0000-0000-00008F000000}"/>
    <cellStyle name="Millares 2 2 2 4 2 3 2" xfId="1060" xr:uid="{00000000-0005-0000-0000-000090000000}"/>
    <cellStyle name="Millares 2 2 2 4 2 4" xfId="700" xr:uid="{00000000-0005-0000-0000-000091000000}"/>
    <cellStyle name="Millares 2 2 2 4 3" xfId="160" xr:uid="{00000000-0005-0000-0000-000092000000}"/>
    <cellStyle name="Millares 2 2 2 4 3 2" xfId="340" xr:uid="{00000000-0005-0000-0000-000093000000}"/>
    <cellStyle name="Millares 2 2 2 4 3 2 2" xfId="940" xr:uid="{00000000-0005-0000-0000-000094000000}"/>
    <cellStyle name="Millares 2 2 2 4 3 3" xfId="520" xr:uid="{00000000-0005-0000-0000-000095000000}"/>
    <cellStyle name="Millares 2 2 2 4 3 3 2" xfId="1120" xr:uid="{00000000-0005-0000-0000-000096000000}"/>
    <cellStyle name="Millares 2 2 2 4 3 4" xfId="760" xr:uid="{00000000-0005-0000-0000-000097000000}"/>
    <cellStyle name="Millares 2 2 2 4 4" xfId="220" xr:uid="{00000000-0005-0000-0000-000098000000}"/>
    <cellStyle name="Millares 2 2 2 4 4 2" xfId="580" xr:uid="{00000000-0005-0000-0000-000099000000}"/>
    <cellStyle name="Millares 2 2 2 4 4 2 2" xfId="1180" xr:uid="{00000000-0005-0000-0000-00009A000000}"/>
    <cellStyle name="Millares 2 2 2 4 4 3" xfId="820" xr:uid="{00000000-0005-0000-0000-00009B000000}"/>
    <cellStyle name="Millares 2 2 2 4 5" xfId="400" xr:uid="{00000000-0005-0000-0000-00009C000000}"/>
    <cellStyle name="Millares 2 2 2 4 5 2" xfId="1000" xr:uid="{00000000-0005-0000-0000-00009D000000}"/>
    <cellStyle name="Millares 2 2 2 4 6" xfId="640" xr:uid="{00000000-0005-0000-0000-00009E000000}"/>
    <cellStyle name="Millares 2 2 2 5" xfId="70" xr:uid="{00000000-0005-0000-0000-00009F000000}"/>
    <cellStyle name="Millares 2 2 2 5 2" xfId="250" xr:uid="{00000000-0005-0000-0000-0000A0000000}"/>
    <cellStyle name="Millares 2 2 2 5 2 2" xfId="850" xr:uid="{00000000-0005-0000-0000-0000A1000000}"/>
    <cellStyle name="Millares 2 2 2 5 3" xfId="430" xr:uid="{00000000-0005-0000-0000-0000A2000000}"/>
    <cellStyle name="Millares 2 2 2 5 3 2" xfId="1030" xr:uid="{00000000-0005-0000-0000-0000A3000000}"/>
    <cellStyle name="Millares 2 2 2 5 4" xfId="670" xr:uid="{00000000-0005-0000-0000-0000A4000000}"/>
    <cellStyle name="Millares 2 2 2 6" xfId="130" xr:uid="{00000000-0005-0000-0000-0000A5000000}"/>
    <cellStyle name="Millares 2 2 2 6 2" xfId="310" xr:uid="{00000000-0005-0000-0000-0000A6000000}"/>
    <cellStyle name="Millares 2 2 2 6 2 2" xfId="910" xr:uid="{00000000-0005-0000-0000-0000A7000000}"/>
    <cellStyle name="Millares 2 2 2 6 3" xfId="490" xr:uid="{00000000-0005-0000-0000-0000A8000000}"/>
    <cellStyle name="Millares 2 2 2 6 3 2" xfId="1090" xr:uid="{00000000-0005-0000-0000-0000A9000000}"/>
    <cellStyle name="Millares 2 2 2 6 4" xfId="730" xr:uid="{00000000-0005-0000-0000-0000AA000000}"/>
    <cellStyle name="Millares 2 2 2 7" xfId="190" xr:uid="{00000000-0005-0000-0000-0000AB000000}"/>
    <cellStyle name="Millares 2 2 2 7 2" xfId="550" xr:uid="{00000000-0005-0000-0000-0000AC000000}"/>
    <cellStyle name="Millares 2 2 2 7 2 2" xfId="1150" xr:uid="{00000000-0005-0000-0000-0000AD000000}"/>
    <cellStyle name="Millares 2 2 2 7 3" xfId="790" xr:uid="{00000000-0005-0000-0000-0000AE000000}"/>
    <cellStyle name="Millares 2 2 2 8" xfId="370" xr:uid="{00000000-0005-0000-0000-0000AF000000}"/>
    <cellStyle name="Millares 2 2 2 8 2" xfId="970" xr:uid="{00000000-0005-0000-0000-0000B0000000}"/>
    <cellStyle name="Millares 2 2 2 9" xfId="610" xr:uid="{00000000-0005-0000-0000-0000B1000000}"/>
    <cellStyle name="Millares 2 2 3" xfId="13" xr:uid="{00000000-0005-0000-0000-0000B2000000}"/>
    <cellStyle name="Millares 2 2 3 2" xfId="28" xr:uid="{00000000-0005-0000-0000-0000B3000000}"/>
    <cellStyle name="Millares 2 2 3 2 2" xfId="58" xr:uid="{00000000-0005-0000-0000-0000B4000000}"/>
    <cellStyle name="Millares 2 2 3 2 2 2" xfId="118" xr:uid="{00000000-0005-0000-0000-0000B5000000}"/>
    <cellStyle name="Millares 2 2 3 2 2 2 2" xfId="298" xr:uid="{00000000-0005-0000-0000-0000B6000000}"/>
    <cellStyle name="Millares 2 2 3 2 2 2 2 2" xfId="898" xr:uid="{00000000-0005-0000-0000-0000B7000000}"/>
    <cellStyle name="Millares 2 2 3 2 2 2 3" xfId="478" xr:uid="{00000000-0005-0000-0000-0000B8000000}"/>
    <cellStyle name="Millares 2 2 3 2 2 2 3 2" xfId="1078" xr:uid="{00000000-0005-0000-0000-0000B9000000}"/>
    <cellStyle name="Millares 2 2 3 2 2 2 4" xfId="718" xr:uid="{00000000-0005-0000-0000-0000BA000000}"/>
    <cellStyle name="Millares 2 2 3 2 2 3" xfId="178" xr:uid="{00000000-0005-0000-0000-0000BB000000}"/>
    <cellStyle name="Millares 2 2 3 2 2 3 2" xfId="358" xr:uid="{00000000-0005-0000-0000-0000BC000000}"/>
    <cellStyle name="Millares 2 2 3 2 2 3 2 2" xfId="958" xr:uid="{00000000-0005-0000-0000-0000BD000000}"/>
    <cellStyle name="Millares 2 2 3 2 2 3 3" xfId="538" xr:uid="{00000000-0005-0000-0000-0000BE000000}"/>
    <cellStyle name="Millares 2 2 3 2 2 3 3 2" xfId="1138" xr:uid="{00000000-0005-0000-0000-0000BF000000}"/>
    <cellStyle name="Millares 2 2 3 2 2 3 4" xfId="778" xr:uid="{00000000-0005-0000-0000-0000C0000000}"/>
    <cellStyle name="Millares 2 2 3 2 2 4" xfId="238" xr:uid="{00000000-0005-0000-0000-0000C1000000}"/>
    <cellStyle name="Millares 2 2 3 2 2 4 2" xfId="598" xr:uid="{00000000-0005-0000-0000-0000C2000000}"/>
    <cellStyle name="Millares 2 2 3 2 2 4 2 2" xfId="1198" xr:uid="{00000000-0005-0000-0000-0000C3000000}"/>
    <cellStyle name="Millares 2 2 3 2 2 4 3" xfId="838" xr:uid="{00000000-0005-0000-0000-0000C4000000}"/>
    <cellStyle name="Millares 2 2 3 2 2 5" xfId="418" xr:uid="{00000000-0005-0000-0000-0000C5000000}"/>
    <cellStyle name="Millares 2 2 3 2 2 5 2" xfId="1018" xr:uid="{00000000-0005-0000-0000-0000C6000000}"/>
    <cellStyle name="Millares 2 2 3 2 2 6" xfId="658" xr:uid="{00000000-0005-0000-0000-0000C7000000}"/>
    <cellStyle name="Millares 2 2 3 2 3" xfId="88" xr:uid="{00000000-0005-0000-0000-0000C8000000}"/>
    <cellStyle name="Millares 2 2 3 2 3 2" xfId="268" xr:uid="{00000000-0005-0000-0000-0000C9000000}"/>
    <cellStyle name="Millares 2 2 3 2 3 2 2" xfId="868" xr:uid="{00000000-0005-0000-0000-0000CA000000}"/>
    <cellStyle name="Millares 2 2 3 2 3 3" xfId="448" xr:uid="{00000000-0005-0000-0000-0000CB000000}"/>
    <cellStyle name="Millares 2 2 3 2 3 3 2" xfId="1048" xr:uid="{00000000-0005-0000-0000-0000CC000000}"/>
    <cellStyle name="Millares 2 2 3 2 3 4" xfId="688" xr:uid="{00000000-0005-0000-0000-0000CD000000}"/>
    <cellStyle name="Millares 2 2 3 2 4" xfId="148" xr:uid="{00000000-0005-0000-0000-0000CE000000}"/>
    <cellStyle name="Millares 2 2 3 2 4 2" xfId="328" xr:uid="{00000000-0005-0000-0000-0000CF000000}"/>
    <cellStyle name="Millares 2 2 3 2 4 2 2" xfId="928" xr:uid="{00000000-0005-0000-0000-0000D0000000}"/>
    <cellStyle name="Millares 2 2 3 2 4 3" xfId="508" xr:uid="{00000000-0005-0000-0000-0000D1000000}"/>
    <cellStyle name="Millares 2 2 3 2 4 3 2" xfId="1108" xr:uid="{00000000-0005-0000-0000-0000D2000000}"/>
    <cellStyle name="Millares 2 2 3 2 4 4" xfId="748" xr:uid="{00000000-0005-0000-0000-0000D3000000}"/>
    <cellStyle name="Millares 2 2 3 2 5" xfId="208" xr:uid="{00000000-0005-0000-0000-0000D4000000}"/>
    <cellStyle name="Millares 2 2 3 2 5 2" xfId="568" xr:uid="{00000000-0005-0000-0000-0000D5000000}"/>
    <cellStyle name="Millares 2 2 3 2 5 2 2" xfId="1168" xr:uid="{00000000-0005-0000-0000-0000D6000000}"/>
    <cellStyle name="Millares 2 2 3 2 5 3" xfId="808" xr:uid="{00000000-0005-0000-0000-0000D7000000}"/>
    <cellStyle name="Millares 2 2 3 2 6" xfId="388" xr:uid="{00000000-0005-0000-0000-0000D8000000}"/>
    <cellStyle name="Millares 2 2 3 2 6 2" xfId="988" xr:uid="{00000000-0005-0000-0000-0000D9000000}"/>
    <cellStyle name="Millares 2 2 3 2 7" xfId="628" xr:uid="{00000000-0005-0000-0000-0000DA000000}"/>
    <cellStyle name="Millares 2 2 3 3" xfId="43" xr:uid="{00000000-0005-0000-0000-0000DB000000}"/>
    <cellStyle name="Millares 2 2 3 3 2" xfId="103" xr:uid="{00000000-0005-0000-0000-0000DC000000}"/>
    <cellStyle name="Millares 2 2 3 3 2 2" xfId="283" xr:uid="{00000000-0005-0000-0000-0000DD000000}"/>
    <cellStyle name="Millares 2 2 3 3 2 2 2" xfId="883" xr:uid="{00000000-0005-0000-0000-0000DE000000}"/>
    <cellStyle name="Millares 2 2 3 3 2 3" xfId="463" xr:uid="{00000000-0005-0000-0000-0000DF000000}"/>
    <cellStyle name="Millares 2 2 3 3 2 3 2" xfId="1063" xr:uid="{00000000-0005-0000-0000-0000E0000000}"/>
    <cellStyle name="Millares 2 2 3 3 2 4" xfId="703" xr:uid="{00000000-0005-0000-0000-0000E1000000}"/>
    <cellStyle name="Millares 2 2 3 3 3" xfId="163" xr:uid="{00000000-0005-0000-0000-0000E2000000}"/>
    <cellStyle name="Millares 2 2 3 3 3 2" xfId="343" xr:uid="{00000000-0005-0000-0000-0000E3000000}"/>
    <cellStyle name="Millares 2 2 3 3 3 2 2" xfId="943" xr:uid="{00000000-0005-0000-0000-0000E4000000}"/>
    <cellStyle name="Millares 2 2 3 3 3 3" xfId="523" xr:uid="{00000000-0005-0000-0000-0000E5000000}"/>
    <cellStyle name="Millares 2 2 3 3 3 3 2" xfId="1123" xr:uid="{00000000-0005-0000-0000-0000E6000000}"/>
    <cellStyle name="Millares 2 2 3 3 3 4" xfId="763" xr:uid="{00000000-0005-0000-0000-0000E7000000}"/>
    <cellStyle name="Millares 2 2 3 3 4" xfId="223" xr:uid="{00000000-0005-0000-0000-0000E8000000}"/>
    <cellStyle name="Millares 2 2 3 3 4 2" xfId="583" xr:uid="{00000000-0005-0000-0000-0000E9000000}"/>
    <cellStyle name="Millares 2 2 3 3 4 2 2" xfId="1183" xr:uid="{00000000-0005-0000-0000-0000EA000000}"/>
    <cellStyle name="Millares 2 2 3 3 4 3" xfId="823" xr:uid="{00000000-0005-0000-0000-0000EB000000}"/>
    <cellStyle name="Millares 2 2 3 3 5" xfId="403" xr:uid="{00000000-0005-0000-0000-0000EC000000}"/>
    <cellStyle name="Millares 2 2 3 3 5 2" xfId="1003" xr:uid="{00000000-0005-0000-0000-0000ED000000}"/>
    <cellStyle name="Millares 2 2 3 3 6" xfId="643" xr:uid="{00000000-0005-0000-0000-0000EE000000}"/>
    <cellStyle name="Millares 2 2 3 4" xfId="73" xr:uid="{00000000-0005-0000-0000-0000EF000000}"/>
    <cellStyle name="Millares 2 2 3 4 2" xfId="253" xr:uid="{00000000-0005-0000-0000-0000F0000000}"/>
    <cellStyle name="Millares 2 2 3 4 2 2" xfId="853" xr:uid="{00000000-0005-0000-0000-0000F1000000}"/>
    <cellStyle name="Millares 2 2 3 4 3" xfId="433" xr:uid="{00000000-0005-0000-0000-0000F2000000}"/>
    <cellStyle name="Millares 2 2 3 4 3 2" xfId="1033" xr:uid="{00000000-0005-0000-0000-0000F3000000}"/>
    <cellStyle name="Millares 2 2 3 4 4" xfId="673" xr:uid="{00000000-0005-0000-0000-0000F4000000}"/>
    <cellStyle name="Millares 2 2 3 5" xfId="133" xr:uid="{00000000-0005-0000-0000-0000F5000000}"/>
    <cellStyle name="Millares 2 2 3 5 2" xfId="313" xr:uid="{00000000-0005-0000-0000-0000F6000000}"/>
    <cellStyle name="Millares 2 2 3 5 2 2" xfId="913" xr:uid="{00000000-0005-0000-0000-0000F7000000}"/>
    <cellStyle name="Millares 2 2 3 5 3" xfId="493" xr:uid="{00000000-0005-0000-0000-0000F8000000}"/>
    <cellStyle name="Millares 2 2 3 5 3 2" xfId="1093" xr:uid="{00000000-0005-0000-0000-0000F9000000}"/>
    <cellStyle name="Millares 2 2 3 5 4" xfId="733" xr:uid="{00000000-0005-0000-0000-0000FA000000}"/>
    <cellStyle name="Millares 2 2 3 6" xfId="193" xr:uid="{00000000-0005-0000-0000-0000FB000000}"/>
    <cellStyle name="Millares 2 2 3 6 2" xfId="553" xr:uid="{00000000-0005-0000-0000-0000FC000000}"/>
    <cellStyle name="Millares 2 2 3 6 2 2" xfId="1153" xr:uid="{00000000-0005-0000-0000-0000FD000000}"/>
    <cellStyle name="Millares 2 2 3 6 3" xfId="793" xr:uid="{00000000-0005-0000-0000-0000FE000000}"/>
    <cellStyle name="Millares 2 2 3 7" xfId="373" xr:uid="{00000000-0005-0000-0000-0000FF000000}"/>
    <cellStyle name="Millares 2 2 3 7 2" xfId="973" xr:uid="{00000000-0005-0000-0000-000000010000}"/>
    <cellStyle name="Millares 2 2 3 8" xfId="613" xr:uid="{00000000-0005-0000-0000-000001010000}"/>
    <cellStyle name="Millares 2 2 4" xfId="19" xr:uid="{00000000-0005-0000-0000-000002010000}"/>
    <cellStyle name="Millares 2 2 4 2" xfId="34" xr:uid="{00000000-0005-0000-0000-000003010000}"/>
    <cellStyle name="Millares 2 2 4 2 2" xfId="64" xr:uid="{00000000-0005-0000-0000-000004010000}"/>
    <cellStyle name="Millares 2 2 4 2 2 2" xfId="124" xr:uid="{00000000-0005-0000-0000-000005010000}"/>
    <cellStyle name="Millares 2 2 4 2 2 2 2" xfId="304" xr:uid="{00000000-0005-0000-0000-000006010000}"/>
    <cellStyle name="Millares 2 2 4 2 2 2 2 2" xfId="904" xr:uid="{00000000-0005-0000-0000-000007010000}"/>
    <cellStyle name="Millares 2 2 4 2 2 2 3" xfId="484" xr:uid="{00000000-0005-0000-0000-000008010000}"/>
    <cellStyle name="Millares 2 2 4 2 2 2 3 2" xfId="1084" xr:uid="{00000000-0005-0000-0000-000009010000}"/>
    <cellStyle name="Millares 2 2 4 2 2 2 4" xfId="724" xr:uid="{00000000-0005-0000-0000-00000A010000}"/>
    <cellStyle name="Millares 2 2 4 2 2 3" xfId="184" xr:uid="{00000000-0005-0000-0000-00000B010000}"/>
    <cellStyle name="Millares 2 2 4 2 2 3 2" xfId="364" xr:uid="{00000000-0005-0000-0000-00000C010000}"/>
    <cellStyle name="Millares 2 2 4 2 2 3 2 2" xfId="964" xr:uid="{00000000-0005-0000-0000-00000D010000}"/>
    <cellStyle name="Millares 2 2 4 2 2 3 3" xfId="544" xr:uid="{00000000-0005-0000-0000-00000E010000}"/>
    <cellStyle name="Millares 2 2 4 2 2 3 3 2" xfId="1144" xr:uid="{00000000-0005-0000-0000-00000F010000}"/>
    <cellStyle name="Millares 2 2 4 2 2 3 4" xfId="784" xr:uid="{00000000-0005-0000-0000-000010010000}"/>
    <cellStyle name="Millares 2 2 4 2 2 4" xfId="244" xr:uid="{00000000-0005-0000-0000-000011010000}"/>
    <cellStyle name="Millares 2 2 4 2 2 4 2" xfId="604" xr:uid="{00000000-0005-0000-0000-000012010000}"/>
    <cellStyle name="Millares 2 2 4 2 2 4 2 2" xfId="1204" xr:uid="{00000000-0005-0000-0000-000013010000}"/>
    <cellStyle name="Millares 2 2 4 2 2 4 3" xfId="844" xr:uid="{00000000-0005-0000-0000-000014010000}"/>
    <cellStyle name="Millares 2 2 4 2 2 5" xfId="424" xr:uid="{00000000-0005-0000-0000-000015010000}"/>
    <cellStyle name="Millares 2 2 4 2 2 5 2" xfId="1024" xr:uid="{00000000-0005-0000-0000-000016010000}"/>
    <cellStyle name="Millares 2 2 4 2 2 6" xfId="664" xr:uid="{00000000-0005-0000-0000-000017010000}"/>
    <cellStyle name="Millares 2 2 4 2 3" xfId="94" xr:uid="{00000000-0005-0000-0000-000018010000}"/>
    <cellStyle name="Millares 2 2 4 2 3 2" xfId="274" xr:uid="{00000000-0005-0000-0000-000019010000}"/>
    <cellStyle name="Millares 2 2 4 2 3 2 2" xfId="874" xr:uid="{00000000-0005-0000-0000-00001A010000}"/>
    <cellStyle name="Millares 2 2 4 2 3 3" xfId="454" xr:uid="{00000000-0005-0000-0000-00001B010000}"/>
    <cellStyle name="Millares 2 2 4 2 3 3 2" xfId="1054" xr:uid="{00000000-0005-0000-0000-00001C010000}"/>
    <cellStyle name="Millares 2 2 4 2 3 4" xfId="694" xr:uid="{00000000-0005-0000-0000-00001D010000}"/>
    <cellStyle name="Millares 2 2 4 2 4" xfId="154" xr:uid="{00000000-0005-0000-0000-00001E010000}"/>
    <cellStyle name="Millares 2 2 4 2 4 2" xfId="334" xr:uid="{00000000-0005-0000-0000-00001F010000}"/>
    <cellStyle name="Millares 2 2 4 2 4 2 2" xfId="934" xr:uid="{00000000-0005-0000-0000-000020010000}"/>
    <cellStyle name="Millares 2 2 4 2 4 3" xfId="514" xr:uid="{00000000-0005-0000-0000-000021010000}"/>
    <cellStyle name="Millares 2 2 4 2 4 3 2" xfId="1114" xr:uid="{00000000-0005-0000-0000-000022010000}"/>
    <cellStyle name="Millares 2 2 4 2 4 4" xfId="754" xr:uid="{00000000-0005-0000-0000-000023010000}"/>
    <cellStyle name="Millares 2 2 4 2 5" xfId="214" xr:uid="{00000000-0005-0000-0000-000024010000}"/>
    <cellStyle name="Millares 2 2 4 2 5 2" xfId="574" xr:uid="{00000000-0005-0000-0000-000025010000}"/>
    <cellStyle name="Millares 2 2 4 2 5 2 2" xfId="1174" xr:uid="{00000000-0005-0000-0000-000026010000}"/>
    <cellStyle name="Millares 2 2 4 2 5 3" xfId="814" xr:uid="{00000000-0005-0000-0000-000027010000}"/>
    <cellStyle name="Millares 2 2 4 2 6" xfId="394" xr:uid="{00000000-0005-0000-0000-000028010000}"/>
    <cellStyle name="Millares 2 2 4 2 6 2" xfId="994" xr:uid="{00000000-0005-0000-0000-000029010000}"/>
    <cellStyle name="Millares 2 2 4 2 7" xfId="634" xr:uid="{00000000-0005-0000-0000-00002A010000}"/>
    <cellStyle name="Millares 2 2 4 3" xfId="49" xr:uid="{00000000-0005-0000-0000-00002B010000}"/>
    <cellStyle name="Millares 2 2 4 3 2" xfId="109" xr:uid="{00000000-0005-0000-0000-00002C010000}"/>
    <cellStyle name="Millares 2 2 4 3 2 2" xfId="289" xr:uid="{00000000-0005-0000-0000-00002D010000}"/>
    <cellStyle name="Millares 2 2 4 3 2 2 2" xfId="889" xr:uid="{00000000-0005-0000-0000-00002E010000}"/>
    <cellStyle name="Millares 2 2 4 3 2 3" xfId="469" xr:uid="{00000000-0005-0000-0000-00002F010000}"/>
    <cellStyle name="Millares 2 2 4 3 2 3 2" xfId="1069" xr:uid="{00000000-0005-0000-0000-000030010000}"/>
    <cellStyle name="Millares 2 2 4 3 2 4" xfId="709" xr:uid="{00000000-0005-0000-0000-000031010000}"/>
    <cellStyle name="Millares 2 2 4 3 3" xfId="169" xr:uid="{00000000-0005-0000-0000-000032010000}"/>
    <cellStyle name="Millares 2 2 4 3 3 2" xfId="349" xr:uid="{00000000-0005-0000-0000-000033010000}"/>
    <cellStyle name="Millares 2 2 4 3 3 2 2" xfId="949" xr:uid="{00000000-0005-0000-0000-000034010000}"/>
    <cellStyle name="Millares 2 2 4 3 3 3" xfId="529" xr:uid="{00000000-0005-0000-0000-000035010000}"/>
    <cellStyle name="Millares 2 2 4 3 3 3 2" xfId="1129" xr:uid="{00000000-0005-0000-0000-000036010000}"/>
    <cellStyle name="Millares 2 2 4 3 3 4" xfId="769" xr:uid="{00000000-0005-0000-0000-000037010000}"/>
    <cellStyle name="Millares 2 2 4 3 4" xfId="229" xr:uid="{00000000-0005-0000-0000-000038010000}"/>
    <cellStyle name="Millares 2 2 4 3 4 2" xfId="589" xr:uid="{00000000-0005-0000-0000-000039010000}"/>
    <cellStyle name="Millares 2 2 4 3 4 2 2" xfId="1189" xr:uid="{00000000-0005-0000-0000-00003A010000}"/>
    <cellStyle name="Millares 2 2 4 3 4 3" xfId="829" xr:uid="{00000000-0005-0000-0000-00003B010000}"/>
    <cellStyle name="Millares 2 2 4 3 5" xfId="409" xr:uid="{00000000-0005-0000-0000-00003C010000}"/>
    <cellStyle name="Millares 2 2 4 3 5 2" xfId="1009" xr:uid="{00000000-0005-0000-0000-00003D010000}"/>
    <cellStyle name="Millares 2 2 4 3 6" xfId="649" xr:uid="{00000000-0005-0000-0000-00003E010000}"/>
    <cellStyle name="Millares 2 2 4 4" xfId="79" xr:uid="{00000000-0005-0000-0000-00003F010000}"/>
    <cellStyle name="Millares 2 2 4 4 2" xfId="259" xr:uid="{00000000-0005-0000-0000-000040010000}"/>
    <cellStyle name="Millares 2 2 4 4 2 2" xfId="859" xr:uid="{00000000-0005-0000-0000-000041010000}"/>
    <cellStyle name="Millares 2 2 4 4 3" xfId="439" xr:uid="{00000000-0005-0000-0000-000042010000}"/>
    <cellStyle name="Millares 2 2 4 4 3 2" xfId="1039" xr:uid="{00000000-0005-0000-0000-000043010000}"/>
    <cellStyle name="Millares 2 2 4 4 4" xfId="679" xr:uid="{00000000-0005-0000-0000-000044010000}"/>
    <cellStyle name="Millares 2 2 4 5" xfId="139" xr:uid="{00000000-0005-0000-0000-000045010000}"/>
    <cellStyle name="Millares 2 2 4 5 2" xfId="319" xr:uid="{00000000-0005-0000-0000-000046010000}"/>
    <cellStyle name="Millares 2 2 4 5 2 2" xfId="919" xr:uid="{00000000-0005-0000-0000-000047010000}"/>
    <cellStyle name="Millares 2 2 4 5 3" xfId="499" xr:uid="{00000000-0005-0000-0000-000048010000}"/>
    <cellStyle name="Millares 2 2 4 5 3 2" xfId="1099" xr:uid="{00000000-0005-0000-0000-000049010000}"/>
    <cellStyle name="Millares 2 2 4 5 4" xfId="739" xr:uid="{00000000-0005-0000-0000-00004A010000}"/>
    <cellStyle name="Millares 2 2 4 6" xfId="199" xr:uid="{00000000-0005-0000-0000-00004B010000}"/>
    <cellStyle name="Millares 2 2 4 6 2" xfId="559" xr:uid="{00000000-0005-0000-0000-00004C010000}"/>
    <cellStyle name="Millares 2 2 4 6 2 2" xfId="1159" xr:uid="{00000000-0005-0000-0000-00004D010000}"/>
    <cellStyle name="Millares 2 2 4 6 3" xfId="799" xr:uid="{00000000-0005-0000-0000-00004E010000}"/>
    <cellStyle name="Millares 2 2 4 7" xfId="379" xr:uid="{00000000-0005-0000-0000-00004F010000}"/>
    <cellStyle name="Millares 2 2 4 7 2" xfId="979" xr:uid="{00000000-0005-0000-0000-000050010000}"/>
    <cellStyle name="Millares 2 2 4 8" xfId="619" xr:uid="{00000000-0005-0000-0000-000051010000}"/>
    <cellStyle name="Millares 2 2 5" xfId="22" xr:uid="{00000000-0005-0000-0000-000052010000}"/>
    <cellStyle name="Millares 2 2 5 2" xfId="52" xr:uid="{00000000-0005-0000-0000-000053010000}"/>
    <cellStyle name="Millares 2 2 5 2 2" xfId="112" xr:uid="{00000000-0005-0000-0000-000054010000}"/>
    <cellStyle name="Millares 2 2 5 2 2 2" xfId="292" xr:uid="{00000000-0005-0000-0000-000055010000}"/>
    <cellStyle name="Millares 2 2 5 2 2 2 2" xfId="892" xr:uid="{00000000-0005-0000-0000-000056010000}"/>
    <cellStyle name="Millares 2 2 5 2 2 3" xfId="472" xr:uid="{00000000-0005-0000-0000-000057010000}"/>
    <cellStyle name="Millares 2 2 5 2 2 3 2" xfId="1072" xr:uid="{00000000-0005-0000-0000-000058010000}"/>
    <cellStyle name="Millares 2 2 5 2 2 4" xfId="712" xr:uid="{00000000-0005-0000-0000-000059010000}"/>
    <cellStyle name="Millares 2 2 5 2 3" xfId="172" xr:uid="{00000000-0005-0000-0000-00005A010000}"/>
    <cellStyle name="Millares 2 2 5 2 3 2" xfId="352" xr:uid="{00000000-0005-0000-0000-00005B010000}"/>
    <cellStyle name="Millares 2 2 5 2 3 2 2" xfId="952" xr:uid="{00000000-0005-0000-0000-00005C010000}"/>
    <cellStyle name="Millares 2 2 5 2 3 3" xfId="532" xr:uid="{00000000-0005-0000-0000-00005D010000}"/>
    <cellStyle name="Millares 2 2 5 2 3 3 2" xfId="1132" xr:uid="{00000000-0005-0000-0000-00005E010000}"/>
    <cellStyle name="Millares 2 2 5 2 3 4" xfId="772" xr:uid="{00000000-0005-0000-0000-00005F010000}"/>
    <cellStyle name="Millares 2 2 5 2 4" xfId="232" xr:uid="{00000000-0005-0000-0000-000060010000}"/>
    <cellStyle name="Millares 2 2 5 2 4 2" xfId="592" xr:uid="{00000000-0005-0000-0000-000061010000}"/>
    <cellStyle name="Millares 2 2 5 2 4 2 2" xfId="1192" xr:uid="{00000000-0005-0000-0000-000062010000}"/>
    <cellStyle name="Millares 2 2 5 2 4 3" xfId="832" xr:uid="{00000000-0005-0000-0000-000063010000}"/>
    <cellStyle name="Millares 2 2 5 2 5" xfId="412" xr:uid="{00000000-0005-0000-0000-000064010000}"/>
    <cellStyle name="Millares 2 2 5 2 5 2" xfId="1012" xr:uid="{00000000-0005-0000-0000-000065010000}"/>
    <cellStyle name="Millares 2 2 5 2 6" xfId="652" xr:uid="{00000000-0005-0000-0000-000066010000}"/>
    <cellStyle name="Millares 2 2 5 3" xfId="82" xr:uid="{00000000-0005-0000-0000-000067010000}"/>
    <cellStyle name="Millares 2 2 5 3 2" xfId="262" xr:uid="{00000000-0005-0000-0000-000068010000}"/>
    <cellStyle name="Millares 2 2 5 3 2 2" xfId="862" xr:uid="{00000000-0005-0000-0000-000069010000}"/>
    <cellStyle name="Millares 2 2 5 3 3" xfId="442" xr:uid="{00000000-0005-0000-0000-00006A010000}"/>
    <cellStyle name="Millares 2 2 5 3 3 2" xfId="1042" xr:uid="{00000000-0005-0000-0000-00006B010000}"/>
    <cellStyle name="Millares 2 2 5 3 4" xfId="682" xr:uid="{00000000-0005-0000-0000-00006C010000}"/>
    <cellStyle name="Millares 2 2 5 4" xfId="142" xr:uid="{00000000-0005-0000-0000-00006D010000}"/>
    <cellStyle name="Millares 2 2 5 4 2" xfId="322" xr:uid="{00000000-0005-0000-0000-00006E010000}"/>
    <cellStyle name="Millares 2 2 5 4 2 2" xfId="922" xr:uid="{00000000-0005-0000-0000-00006F010000}"/>
    <cellStyle name="Millares 2 2 5 4 3" xfId="502" xr:uid="{00000000-0005-0000-0000-000070010000}"/>
    <cellStyle name="Millares 2 2 5 4 3 2" xfId="1102" xr:uid="{00000000-0005-0000-0000-000071010000}"/>
    <cellStyle name="Millares 2 2 5 4 4" xfId="742" xr:uid="{00000000-0005-0000-0000-000072010000}"/>
    <cellStyle name="Millares 2 2 5 5" xfId="202" xr:uid="{00000000-0005-0000-0000-000073010000}"/>
    <cellStyle name="Millares 2 2 5 5 2" xfId="562" xr:uid="{00000000-0005-0000-0000-000074010000}"/>
    <cellStyle name="Millares 2 2 5 5 2 2" xfId="1162" xr:uid="{00000000-0005-0000-0000-000075010000}"/>
    <cellStyle name="Millares 2 2 5 5 3" xfId="802" xr:uid="{00000000-0005-0000-0000-000076010000}"/>
    <cellStyle name="Millares 2 2 5 6" xfId="382" xr:uid="{00000000-0005-0000-0000-000077010000}"/>
    <cellStyle name="Millares 2 2 5 6 2" xfId="982" xr:uid="{00000000-0005-0000-0000-000078010000}"/>
    <cellStyle name="Millares 2 2 5 7" xfId="622" xr:uid="{00000000-0005-0000-0000-000079010000}"/>
    <cellStyle name="Millares 2 2 6" xfId="37" xr:uid="{00000000-0005-0000-0000-00007A010000}"/>
    <cellStyle name="Millares 2 2 6 2" xfId="97" xr:uid="{00000000-0005-0000-0000-00007B010000}"/>
    <cellStyle name="Millares 2 2 6 2 2" xfId="277" xr:uid="{00000000-0005-0000-0000-00007C010000}"/>
    <cellStyle name="Millares 2 2 6 2 2 2" xfId="877" xr:uid="{00000000-0005-0000-0000-00007D010000}"/>
    <cellStyle name="Millares 2 2 6 2 3" xfId="457" xr:uid="{00000000-0005-0000-0000-00007E010000}"/>
    <cellStyle name="Millares 2 2 6 2 3 2" xfId="1057" xr:uid="{00000000-0005-0000-0000-00007F010000}"/>
    <cellStyle name="Millares 2 2 6 2 4" xfId="697" xr:uid="{00000000-0005-0000-0000-000080010000}"/>
    <cellStyle name="Millares 2 2 6 3" xfId="157" xr:uid="{00000000-0005-0000-0000-000081010000}"/>
    <cellStyle name="Millares 2 2 6 3 2" xfId="337" xr:uid="{00000000-0005-0000-0000-000082010000}"/>
    <cellStyle name="Millares 2 2 6 3 2 2" xfId="937" xr:uid="{00000000-0005-0000-0000-000083010000}"/>
    <cellStyle name="Millares 2 2 6 3 3" xfId="517" xr:uid="{00000000-0005-0000-0000-000084010000}"/>
    <cellStyle name="Millares 2 2 6 3 3 2" xfId="1117" xr:uid="{00000000-0005-0000-0000-000085010000}"/>
    <cellStyle name="Millares 2 2 6 3 4" xfId="757" xr:uid="{00000000-0005-0000-0000-000086010000}"/>
    <cellStyle name="Millares 2 2 6 4" xfId="217" xr:uid="{00000000-0005-0000-0000-000087010000}"/>
    <cellStyle name="Millares 2 2 6 4 2" xfId="577" xr:uid="{00000000-0005-0000-0000-000088010000}"/>
    <cellStyle name="Millares 2 2 6 4 2 2" xfId="1177" xr:uid="{00000000-0005-0000-0000-000089010000}"/>
    <cellStyle name="Millares 2 2 6 4 3" xfId="817" xr:uid="{00000000-0005-0000-0000-00008A010000}"/>
    <cellStyle name="Millares 2 2 6 5" xfId="397" xr:uid="{00000000-0005-0000-0000-00008B010000}"/>
    <cellStyle name="Millares 2 2 6 5 2" xfId="997" xr:uid="{00000000-0005-0000-0000-00008C010000}"/>
    <cellStyle name="Millares 2 2 6 6" xfId="637" xr:uid="{00000000-0005-0000-0000-00008D010000}"/>
    <cellStyle name="Millares 2 2 7" xfId="67" xr:uid="{00000000-0005-0000-0000-00008E010000}"/>
    <cellStyle name="Millares 2 2 7 2" xfId="247" xr:uid="{00000000-0005-0000-0000-00008F010000}"/>
    <cellStyle name="Millares 2 2 7 2 2" xfId="847" xr:uid="{00000000-0005-0000-0000-000090010000}"/>
    <cellStyle name="Millares 2 2 7 3" xfId="427" xr:uid="{00000000-0005-0000-0000-000091010000}"/>
    <cellStyle name="Millares 2 2 7 3 2" xfId="1027" xr:uid="{00000000-0005-0000-0000-000092010000}"/>
    <cellStyle name="Millares 2 2 7 4" xfId="667" xr:uid="{00000000-0005-0000-0000-000093010000}"/>
    <cellStyle name="Millares 2 2 8" xfId="127" xr:uid="{00000000-0005-0000-0000-000094010000}"/>
    <cellStyle name="Millares 2 2 8 2" xfId="307" xr:uid="{00000000-0005-0000-0000-000095010000}"/>
    <cellStyle name="Millares 2 2 8 2 2" xfId="907" xr:uid="{00000000-0005-0000-0000-000096010000}"/>
    <cellStyle name="Millares 2 2 8 3" xfId="487" xr:uid="{00000000-0005-0000-0000-000097010000}"/>
    <cellStyle name="Millares 2 2 8 3 2" xfId="1087" xr:uid="{00000000-0005-0000-0000-000098010000}"/>
    <cellStyle name="Millares 2 2 8 4" xfId="727" xr:uid="{00000000-0005-0000-0000-000099010000}"/>
    <cellStyle name="Millares 2 2 9" xfId="187" xr:uid="{00000000-0005-0000-0000-00009A010000}"/>
    <cellStyle name="Millares 2 2 9 2" xfId="547" xr:uid="{00000000-0005-0000-0000-00009B010000}"/>
    <cellStyle name="Millares 2 2 9 2 2" xfId="1147" xr:uid="{00000000-0005-0000-0000-00009C010000}"/>
    <cellStyle name="Millares 2 2 9 3" xfId="787" xr:uid="{00000000-0005-0000-0000-00009D010000}"/>
    <cellStyle name="Millares 2 3" xfId="8" xr:uid="{00000000-0005-0000-0000-00009E010000}"/>
    <cellStyle name="Millares 2 3 2" xfId="14" xr:uid="{00000000-0005-0000-0000-00009F010000}"/>
    <cellStyle name="Millares 2 3 2 2" xfId="29" xr:uid="{00000000-0005-0000-0000-0000A0010000}"/>
    <cellStyle name="Millares 2 3 2 2 2" xfId="59" xr:uid="{00000000-0005-0000-0000-0000A1010000}"/>
    <cellStyle name="Millares 2 3 2 2 2 2" xfId="119" xr:uid="{00000000-0005-0000-0000-0000A2010000}"/>
    <cellStyle name="Millares 2 3 2 2 2 2 2" xfId="299" xr:uid="{00000000-0005-0000-0000-0000A3010000}"/>
    <cellStyle name="Millares 2 3 2 2 2 2 2 2" xfId="899" xr:uid="{00000000-0005-0000-0000-0000A4010000}"/>
    <cellStyle name="Millares 2 3 2 2 2 2 3" xfId="479" xr:uid="{00000000-0005-0000-0000-0000A5010000}"/>
    <cellStyle name="Millares 2 3 2 2 2 2 3 2" xfId="1079" xr:uid="{00000000-0005-0000-0000-0000A6010000}"/>
    <cellStyle name="Millares 2 3 2 2 2 2 4" xfId="719" xr:uid="{00000000-0005-0000-0000-0000A7010000}"/>
    <cellStyle name="Millares 2 3 2 2 2 3" xfId="179" xr:uid="{00000000-0005-0000-0000-0000A8010000}"/>
    <cellStyle name="Millares 2 3 2 2 2 3 2" xfId="359" xr:uid="{00000000-0005-0000-0000-0000A9010000}"/>
    <cellStyle name="Millares 2 3 2 2 2 3 2 2" xfId="959" xr:uid="{00000000-0005-0000-0000-0000AA010000}"/>
    <cellStyle name="Millares 2 3 2 2 2 3 3" xfId="539" xr:uid="{00000000-0005-0000-0000-0000AB010000}"/>
    <cellStyle name="Millares 2 3 2 2 2 3 3 2" xfId="1139" xr:uid="{00000000-0005-0000-0000-0000AC010000}"/>
    <cellStyle name="Millares 2 3 2 2 2 3 4" xfId="779" xr:uid="{00000000-0005-0000-0000-0000AD010000}"/>
    <cellStyle name="Millares 2 3 2 2 2 4" xfId="239" xr:uid="{00000000-0005-0000-0000-0000AE010000}"/>
    <cellStyle name="Millares 2 3 2 2 2 4 2" xfId="599" xr:uid="{00000000-0005-0000-0000-0000AF010000}"/>
    <cellStyle name="Millares 2 3 2 2 2 4 2 2" xfId="1199" xr:uid="{00000000-0005-0000-0000-0000B0010000}"/>
    <cellStyle name="Millares 2 3 2 2 2 4 3" xfId="839" xr:uid="{00000000-0005-0000-0000-0000B1010000}"/>
    <cellStyle name="Millares 2 3 2 2 2 5" xfId="419" xr:uid="{00000000-0005-0000-0000-0000B2010000}"/>
    <cellStyle name="Millares 2 3 2 2 2 5 2" xfId="1019" xr:uid="{00000000-0005-0000-0000-0000B3010000}"/>
    <cellStyle name="Millares 2 3 2 2 2 6" xfId="659" xr:uid="{00000000-0005-0000-0000-0000B4010000}"/>
    <cellStyle name="Millares 2 3 2 2 3" xfId="89" xr:uid="{00000000-0005-0000-0000-0000B5010000}"/>
    <cellStyle name="Millares 2 3 2 2 3 2" xfId="269" xr:uid="{00000000-0005-0000-0000-0000B6010000}"/>
    <cellStyle name="Millares 2 3 2 2 3 2 2" xfId="869" xr:uid="{00000000-0005-0000-0000-0000B7010000}"/>
    <cellStyle name="Millares 2 3 2 2 3 3" xfId="449" xr:uid="{00000000-0005-0000-0000-0000B8010000}"/>
    <cellStyle name="Millares 2 3 2 2 3 3 2" xfId="1049" xr:uid="{00000000-0005-0000-0000-0000B9010000}"/>
    <cellStyle name="Millares 2 3 2 2 3 4" xfId="689" xr:uid="{00000000-0005-0000-0000-0000BA010000}"/>
    <cellStyle name="Millares 2 3 2 2 4" xfId="149" xr:uid="{00000000-0005-0000-0000-0000BB010000}"/>
    <cellStyle name="Millares 2 3 2 2 4 2" xfId="329" xr:uid="{00000000-0005-0000-0000-0000BC010000}"/>
    <cellStyle name="Millares 2 3 2 2 4 2 2" xfId="929" xr:uid="{00000000-0005-0000-0000-0000BD010000}"/>
    <cellStyle name="Millares 2 3 2 2 4 3" xfId="509" xr:uid="{00000000-0005-0000-0000-0000BE010000}"/>
    <cellStyle name="Millares 2 3 2 2 4 3 2" xfId="1109" xr:uid="{00000000-0005-0000-0000-0000BF010000}"/>
    <cellStyle name="Millares 2 3 2 2 4 4" xfId="749" xr:uid="{00000000-0005-0000-0000-0000C0010000}"/>
    <cellStyle name="Millares 2 3 2 2 5" xfId="209" xr:uid="{00000000-0005-0000-0000-0000C1010000}"/>
    <cellStyle name="Millares 2 3 2 2 5 2" xfId="569" xr:uid="{00000000-0005-0000-0000-0000C2010000}"/>
    <cellStyle name="Millares 2 3 2 2 5 2 2" xfId="1169" xr:uid="{00000000-0005-0000-0000-0000C3010000}"/>
    <cellStyle name="Millares 2 3 2 2 5 3" xfId="809" xr:uid="{00000000-0005-0000-0000-0000C4010000}"/>
    <cellStyle name="Millares 2 3 2 2 6" xfId="389" xr:uid="{00000000-0005-0000-0000-0000C5010000}"/>
    <cellStyle name="Millares 2 3 2 2 6 2" xfId="989" xr:uid="{00000000-0005-0000-0000-0000C6010000}"/>
    <cellStyle name="Millares 2 3 2 2 7" xfId="629" xr:uid="{00000000-0005-0000-0000-0000C7010000}"/>
    <cellStyle name="Millares 2 3 2 3" xfId="44" xr:uid="{00000000-0005-0000-0000-0000C8010000}"/>
    <cellStyle name="Millares 2 3 2 3 2" xfId="104" xr:uid="{00000000-0005-0000-0000-0000C9010000}"/>
    <cellStyle name="Millares 2 3 2 3 2 2" xfId="284" xr:uid="{00000000-0005-0000-0000-0000CA010000}"/>
    <cellStyle name="Millares 2 3 2 3 2 2 2" xfId="884" xr:uid="{00000000-0005-0000-0000-0000CB010000}"/>
    <cellStyle name="Millares 2 3 2 3 2 3" xfId="464" xr:uid="{00000000-0005-0000-0000-0000CC010000}"/>
    <cellStyle name="Millares 2 3 2 3 2 3 2" xfId="1064" xr:uid="{00000000-0005-0000-0000-0000CD010000}"/>
    <cellStyle name="Millares 2 3 2 3 2 4" xfId="704" xr:uid="{00000000-0005-0000-0000-0000CE010000}"/>
    <cellStyle name="Millares 2 3 2 3 3" xfId="164" xr:uid="{00000000-0005-0000-0000-0000CF010000}"/>
    <cellStyle name="Millares 2 3 2 3 3 2" xfId="344" xr:uid="{00000000-0005-0000-0000-0000D0010000}"/>
    <cellStyle name="Millares 2 3 2 3 3 2 2" xfId="944" xr:uid="{00000000-0005-0000-0000-0000D1010000}"/>
    <cellStyle name="Millares 2 3 2 3 3 3" xfId="524" xr:uid="{00000000-0005-0000-0000-0000D2010000}"/>
    <cellStyle name="Millares 2 3 2 3 3 3 2" xfId="1124" xr:uid="{00000000-0005-0000-0000-0000D3010000}"/>
    <cellStyle name="Millares 2 3 2 3 3 4" xfId="764" xr:uid="{00000000-0005-0000-0000-0000D4010000}"/>
    <cellStyle name="Millares 2 3 2 3 4" xfId="224" xr:uid="{00000000-0005-0000-0000-0000D5010000}"/>
    <cellStyle name="Millares 2 3 2 3 4 2" xfId="584" xr:uid="{00000000-0005-0000-0000-0000D6010000}"/>
    <cellStyle name="Millares 2 3 2 3 4 2 2" xfId="1184" xr:uid="{00000000-0005-0000-0000-0000D7010000}"/>
    <cellStyle name="Millares 2 3 2 3 4 3" xfId="824" xr:uid="{00000000-0005-0000-0000-0000D8010000}"/>
    <cellStyle name="Millares 2 3 2 3 5" xfId="404" xr:uid="{00000000-0005-0000-0000-0000D9010000}"/>
    <cellStyle name="Millares 2 3 2 3 5 2" xfId="1004" xr:uid="{00000000-0005-0000-0000-0000DA010000}"/>
    <cellStyle name="Millares 2 3 2 3 6" xfId="644" xr:uid="{00000000-0005-0000-0000-0000DB010000}"/>
    <cellStyle name="Millares 2 3 2 4" xfId="74" xr:uid="{00000000-0005-0000-0000-0000DC010000}"/>
    <cellStyle name="Millares 2 3 2 4 2" xfId="254" xr:uid="{00000000-0005-0000-0000-0000DD010000}"/>
    <cellStyle name="Millares 2 3 2 4 2 2" xfId="854" xr:uid="{00000000-0005-0000-0000-0000DE010000}"/>
    <cellStyle name="Millares 2 3 2 4 3" xfId="434" xr:uid="{00000000-0005-0000-0000-0000DF010000}"/>
    <cellStyle name="Millares 2 3 2 4 3 2" xfId="1034" xr:uid="{00000000-0005-0000-0000-0000E0010000}"/>
    <cellStyle name="Millares 2 3 2 4 4" xfId="674" xr:uid="{00000000-0005-0000-0000-0000E1010000}"/>
    <cellStyle name="Millares 2 3 2 5" xfId="134" xr:uid="{00000000-0005-0000-0000-0000E2010000}"/>
    <cellStyle name="Millares 2 3 2 5 2" xfId="314" xr:uid="{00000000-0005-0000-0000-0000E3010000}"/>
    <cellStyle name="Millares 2 3 2 5 2 2" xfId="914" xr:uid="{00000000-0005-0000-0000-0000E4010000}"/>
    <cellStyle name="Millares 2 3 2 5 3" xfId="494" xr:uid="{00000000-0005-0000-0000-0000E5010000}"/>
    <cellStyle name="Millares 2 3 2 5 3 2" xfId="1094" xr:uid="{00000000-0005-0000-0000-0000E6010000}"/>
    <cellStyle name="Millares 2 3 2 5 4" xfId="734" xr:uid="{00000000-0005-0000-0000-0000E7010000}"/>
    <cellStyle name="Millares 2 3 2 6" xfId="194" xr:uid="{00000000-0005-0000-0000-0000E8010000}"/>
    <cellStyle name="Millares 2 3 2 6 2" xfId="554" xr:uid="{00000000-0005-0000-0000-0000E9010000}"/>
    <cellStyle name="Millares 2 3 2 6 2 2" xfId="1154" xr:uid="{00000000-0005-0000-0000-0000EA010000}"/>
    <cellStyle name="Millares 2 3 2 6 3" xfId="794" xr:uid="{00000000-0005-0000-0000-0000EB010000}"/>
    <cellStyle name="Millares 2 3 2 7" xfId="374" xr:uid="{00000000-0005-0000-0000-0000EC010000}"/>
    <cellStyle name="Millares 2 3 2 7 2" xfId="974" xr:uid="{00000000-0005-0000-0000-0000ED010000}"/>
    <cellStyle name="Millares 2 3 2 8" xfId="614" xr:uid="{00000000-0005-0000-0000-0000EE010000}"/>
    <cellStyle name="Millares 2 3 3" xfId="23" xr:uid="{00000000-0005-0000-0000-0000EF010000}"/>
    <cellStyle name="Millares 2 3 3 2" xfId="53" xr:uid="{00000000-0005-0000-0000-0000F0010000}"/>
    <cellStyle name="Millares 2 3 3 2 2" xfId="113" xr:uid="{00000000-0005-0000-0000-0000F1010000}"/>
    <cellStyle name="Millares 2 3 3 2 2 2" xfId="293" xr:uid="{00000000-0005-0000-0000-0000F2010000}"/>
    <cellStyle name="Millares 2 3 3 2 2 2 2" xfId="893" xr:uid="{00000000-0005-0000-0000-0000F3010000}"/>
    <cellStyle name="Millares 2 3 3 2 2 3" xfId="473" xr:uid="{00000000-0005-0000-0000-0000F4010000}"/>
    <cellStyle name="Millares 2 3 3 2 2 3 2" xfId="1073" xr:uid="{00000000-0005-0000-0000-0000F5010000}"/>
    <cellStyle name="Millares 2 3 3 2 2 4" xfId="713" xr:uid="{00000000-0005-0000-0000-0000F6010000}"/>
    <cellStyle name="Millares 2 3 3 2 3" xfId="173" xr:uid="{00000000-0005-0000-0000-0000F7010000}"/>
    <cellStyle name="Millares 2 3 3 2 3 2" xfId="353" xr:uid="{00000000-0005-0000-0000-0000F8010000}"/>
    <cellStyle name="Millares 2 3 3 2 3 2 2" xfId="953" xr:uid="{00000000-0005-0000-0000-0000F9010000}"/>
    <cellStyle name="Millares 2 3 3 2 3 3" xfId="533" xr:uid="{00000000-0005-0000-0000-0000FA010000}"/>
    <cellStyle name="Millares 2 3 3 2 3 3 2" xfId="1133" xr:uid="{00000000-0005-0000-0000-0000FB010000}"/>
    <cellStyle name="Millares 2 3 3 2 3 4" xfId="773" xr:uid="{00000000-0005-0000-0000-0000FC010000}"/>
    <cellStyle name="Millares 2 3 3 2 4" xfId="233" xr:uid="{00000000-0005-0000-0000-0000FD010000}"/>
    <cellStyle name="Millares 2 3 3 2 4 2" xfId="593" xr:uid="{00000000-0005-0000-0000-0000FE010000}"/>
    <cellStyle name="Millares 2 3 3 2 4 2 2" xfId="1193" xr:uid="{00000000-0005-0000-0000-0000FF010000}"/>
    <cellStyle name="Millares 2 3 3 2 4 3" xfId="833" xr:uid="{00000000-0005-0000-0000-000000020000}"/>
    <cellStyle name="Millares 2 3 3 2 5" xfId="413" xr:uid="{00000000-0005-0000-0000-000001020000}"/>
    <cellStyle name="Millares 2 3 3 2 5 2" xfId="1013" xr:uid="{00000000-0005-0000-0000-000002020000}"/>
    <cellStyle name="Millares 2 3 3 2 6" xfId="653" xr:uid="{00000000-0005-0000-0000-000003020000}"/>
    <cellStyle name="Millares 2 3 3 3" xfId="83" xr:uid="{00000000-0005-0000-0000-000004020000}"/>
    <cellStyle name="Millares 2 3 3 3 2" xfId="263" xr:uid="{00000000-0005-0000-0000-000005020000}"/>
    <cellStyle name="Millares 2 3 3 3 2 2" xfId="863" xr:uid="{00000000-0005-0000-0000-000006020000}"/>
    <cellStyle name="Millares 2 3 3 3 3" xfId="443" xr:uid="{00000000-0005-0000-0000-000007020000}"/>
    <cellStyle name="Millares 2 3 3 3 3 2" xfId="1043" xr:uid="{00000000-0005-0000-0000-000008020000}"/>
    <cellStyle name="Millares 2 3 3 3 4" xfId="683" xr:uid="{00000000-0005-0000-0000-000009020000}"/>
    <cellStyle name="Millares 2 3 3 4" xfId="143" xr:uid="{00000000-0005-0000-0000-00000A020000}"/>
    <cellStyle name="Millares 2 3 3 4 2" xfId="323" xr:uid="{00000000-0005-0000-0000-00000B020000}"/>
    <cellStyle name="Millares 2 3 3 4 2 2" xfId="923" xr:uid="{00000000-0005-0000-0000-00000C020000}"/>
    <cellStyle name="Millares 2 3 3 4 3" xfId="503" xr:uid="{00000000-0005-0000-0000-00000D020000}"/>
    <cellStyle name="Millares 2 3 3 4 3 2" xfId="1103" xr:uid="{00000000-0005-0000-0000-00000E020000}"/>
    <cellStyle name="Millares 2 3 3 4 4" xfId="743" xr:uid="{00000000-0005-0000-0000-00000F020000}"/>
    <cellStyle name="Millares 2 3 3 5" xfId="203" xr:uid="{00000000-0005-0000-0000-000010020000}"/>
    <cellStyle name="Millares 2 3 3 5 2" xfId="563" xr:uid="{00000000-0005-0000-0000-000011020000}"/>
    <cellStyle name="Millares 2 3 3 5 2 2" xfId="1163" xr:uid="{00000000-0005-0000-0000-000012020000}"/>
    <cellStyle name="Millares 2 3 3 5 3" xfId="803" xr:uid="{00000000-0005-0000-0000-000013020000}"/>
    <cellStyle name="Millares 2 3 3 6" xfId="383" xr:uid="{00000000-0005-0000-0000-000014020000}"/>
    <cellStyle name="Millares 2 3 3 6 2" xfId="983" xr:uid="{00000000-0005-0000-0000-000015020000}"/>
    <cellStyle name="Millares 2 3 3 7" xfId="623" xr:uid="{00000000-0005-0000-0000-000016020000}"/>
    <cellStyle name="Millares 2 3 4" xfId="38" xr:uid="{00000000-0005-0000-0000-000017020000}"/>
    <cellStyle name="Millares 2 3 4 2" xfId="98" xr:uid="{00000000-0005-0000-0000-000018020000}"/>
    <cellStyle name="Millares 2 3 4 2 2" xfId="278" xr:uid="{00000000-0005-0000-0000-000019020000}"/>
    <cellStyle name="Millares 2 3 4 2 2 2" xfId="878" xr:uid="{00000000-0005-0000-0000-00001A020000}"/>
    <cellStyle name="Millares 2 3 4 2 3" xfId="458" xr:uid="{00000000-0005-0000-0000-00001B020000}"/>
    <cellStyle name="Millares 2 3 4 2 3 2" xfId="1058" xr:uid="{00000000-0005-0000-0000-00001C020000}"/>
    <cellStyle name="Millares 2 3 4 2 4" xfId="698" xr:uid="{00000000-0005-0000-0000-00001D020000}"/>
    <cellStyle name="Millares 2 3 4 3" xfId="158" xr:uid="{00000000-0005-0000-0000-00001E020000}"/>
    <cellStyle name="Millares 2 3 4 3 2" xfId="338" xr:uid="{00000000-0005-0000-0000-00001F020000}"/>
    <cellStyle name="Millares 2 3 4 3 2 2" xfId="938" xr:uid="{00000000-0005-0000-0000-000020020000}"/>
    <cellStyle name="Millares 2 3 4 3 3" xfId="518" xr:uid="{00000000-0005-0000-0000-000021020000}"/>
    <cellStyle name="Millares 2 3 4 3 3 2" xfId="1118" xr:uid="{00000000-0005-0000-0000-000022020000}"/>
    <cellStyle name="Millares 2 3 4 3 4" xfId="758" xr:uid="{00000000-0005-0000-0000-000023020000}"/>
    <cellStyle name="Millares 2 3 4 4" xfId="218" xr:uid="{00000000-0005-0000-0000-000024020000}"/>
    <cellStyle name="Millares 2 3 4 4 2" xfId="578" xr:uid="{00000000-0005-0000-0000-000025020000}"/>
    <cellStyle name="Millares 2 3 4 4 2 2" xfId="1178" xr:uid="{00000000-0005-0000-0000-000026020000}"/>
    <cellStyle name="Millares 2 3 4 4 3" xfId="818" xr:uid="{00000000-0005-0000-0000-000027020000}"/>
    <cellStyle name="Millares 2 3 4 5" xfId="398" xr:uid="{00000000-0005-0000-0000-000028020000}"/>
    <cellStyle name="Millares 2 3 4 5 2" xfId="998" xr:uid="{00000000-0005-0000-0000-000029020000}"/>
    <cellStyle name="Millares 2 3 4 6" xfId="638" xr:uid="{00000000-0005-0000-0000-00002A020000}"/>
    <cellStyle name="Millares 2 3 5" xfId="68" xr:uid="{00000000-0005-0000-0000-00002B020000}"/>
    <cellStyle name="Millares 2 3 5 2" xfId="248" xr:uid="{00000000-0005-0000-0000-00002C020000}"/>
    <cellStyle name="Millares 2 3 5 2 2" xfId="848" xr:uid="{00000000-0005-0000-0000-00002D020000}"/>
    <cellStyle name="Millares 2 3 5 3" xfId="428" xr:uid="{00000000-0005-0000-0000-00002E020000}"/>
    <cellStyle name="Millares 2 3 5 3 2" xfId="1028" xr:uid="{00000000-0005-0000-0000-00002F020000}"/>
    <cellStyle name="Millares 2 3 5 4" xfId="668" xr:uid="{00000000-0005-0000-0000-000030020000}"/>
    <cellStyle name="Millares 2 3 6" xfId="128" xr:uid="{00000000-0005-0000-0000-000031020000}"/>
    <cellStyle name="Millares 2 3 6 2" xfId="308" xr:uid="{00000000-0005-0000-0000-000032020000}"/>
    <cellStyle name="Millares 2 3 6 2 2" xfId="908" xr:uid="{00000000-0005-0000-0000-000033020000}"/>
    <cellStyle name="Millares 2 3 6 3" xfId="488" xr:uid="{00000000-0005-0000-0000-000034020000}"/>
    <cellStyle name="Millares 2 3 6 3 2" xfId="1088" xr:uid="{00000000-0005-0000-0000-000035020000}"/>
    <cellStyle name="Millares 2 3 6 4" xfId="728" xr:uid="{00000000-0005-0000-0000-000036020000}"/>
    <cellStyle name="Millares 2 3 7" xfId="188" xr:uid="{00000000-0005-0000-0000-000037020000}"/>
    <cellStyle name="Millares 2 3 7 2" xfId="548" xr:uid="{00000000-0005-0000-0000-000038020000}"/>
    <cellStyle name="Millares 2 3 7 2 2" xfId="1148" xr:uid="{00000000-0005-0000-0000-000039020000}"/>
    <cellStyle name="Millares 2 3 7 3" xfId="788" xr:uid="{00000000-0005-0000-0000-00003A020000}"/>
    <cellStyle name="Millares 2 3 8" xfId="368" xr:uid="{00000000-0005-0000-0000-00003B020000}"/>
    <cellStyle name="Millares 2 3 8 2" xfId="968" xr:uid="{00000000-0005-0000-0000-00003C020000}"/>
    <cellStyle name="Millares 2 3 9" xfId="608" xr:uid="{00000000-0005-0000-0000-00003D020000}"/>
    <cellStyle name="Millares 2 4" xfId="11" xr:uid="{00000000-0005-0000-0000-00003E020000}"/>
    <cellStyle name="Millares 2 4 2" xfId="26" xr:uid="{00000000-0005-0000-0000-00003F020000}"/>
    <cellStyle name="Millares 2 4 2 2" xfId="56" xr:uid="{00000000-0005-0000-0000-000040020000}"/>
    <cellStyle name="Millares 2 4 2 2 2" xfId="116" xr:uid="{00000000-0005-0000-0000-000041020000}"/>
    <cellStyle name="Millares 2 4 2 2 2 2" xfId="296" xr:uid="{00000000-0005-0000-0000-000042020000}"/>
    <cellStyle name="Millares 2 4 2 2 2 2 2" xfId="896" xr:uid="{00000000-0005-0000-0000-000043020000}"/>
    <cellStyle name="Millares 2 4 2 2 2 3" xfId="476" xr:uid="{00000000-0005-0000-0000-000044020000}"/>
    <cellStyle name="Millares 2 4 2 2 2 3 2" xfId="1076" xr:uid="{00000000-0005-0000-0000-000045020000}"/>
    <cellStyle name="Millares 2 4 2 2 2 4" xfId="716" xr:uid="{00000000-0005-0000-0000-000046020000}"/>
    <cellStyle name="Millares 2 4 2 2 3" xfId="176" xr:uid="{00000000-0005-0000-0000-000047020000}"/>
    <cellStyle name="Millares 2 4 2 2 3 2" xfId="356" xr:uid="{00000000-0005-0000-0000-000048020000}"/>
    <cellStyle name="Millares 2 4 2 2 3 2 2" xfId="956" xr:uid="{00000000-0005-0000-0000-000049020000}"/>
    <cellStyle name="Millares 2 4 2 2 3 3" xfId="536" xr:uid="{00000000-0005-0000-0000-00004A020000}"/>
    <cellStyle name="Millares 2 4 2 2 3 3 2" xfId="1136" xr:uid="{00000000-0005-0000-0000-00004B020000}"/>
    <cellStyle name="Millares 2 4 2 2 3 4" xfId="776" xr:uid="{00000000-0005-0000-0000-00004C020000}"/>
    <cellStyle name="Millares 2 4 2 2 4" xfId="236" xr:uid="{00000000-0005-0000-0000-00004D020000}"/>
    <cellStyle name="Millares 2 4 2 2 4 2" xfId="596" xr:uid="{00000000-0005-0000-0000-00004E020000}"/>
    <cellStyle name="Millares 2 4 2 2 4 2 2" xfId="1196" xr:uid="{00000000-0005-0000-0000-00004F020000}"/>
    <cellStyle name="Millares 2 4 2 2 4 3" xfId="836" xr:uid="{00000000-0005-0000-0000-000050020000}"/>
    <cellStyle name="Millares 2 4 2 2 5" xfId="416" xr:uid="{00000000-0005-0000-0000-000051020000}"/>
    <cellStyle name="Millares 2 4 2 2 5 2" xfId="1016" xr:uid="{00000000-0005-0000-0000-000052020000}"/>
    <cellStyle name="Millares 2 4 2 2 6" xfId="656" xr:uid="{00000000-0005-0000-0000-000053020000}"/>
    <cellStyle name="Millares 2 4 2 3" xfId="86" xr:uid="{00000000-0005-0000-0000-000054020000}"/>
    <cellStyle name="Millares 2 4 2 3 2" xfId="266" xr:uid="{00000000-0005-0000-0000-000055020000}"/>
    <cellStyle name="Millares 2 4 2 3 2 2" xfId="866" xr:uid="{00000000-0005-0000-0000-000056020000}"/>
    <cellStyle name="Millares 2 4 2 3 3" xfId="446" xr:uid="{00000000-0005-0000-0000-000057020000}"/>
    <cellStyle name="Millares 2 4 2 3 3 2" xfId="1046" xr:uid="{00000000-0005-0000-0000-000058020000}"/>
    <cellStyle name="Millares 2 4 2 3 4" xfId="686" xr:uid="{00000000-0005-0000-0000-000059020000}"/>
    <cellStyle name="Millares 2 4 2 4" xfId="146" xr:uid="{00000000-0005-0000-0000-00005A020000}"/>
    <cellStyle name="Millares 2 4 2 4 2" xfId="326" xr:uid="{00000000-0005-0000-0000-00005B020000}"/>
    <cellStyle name="Millares 2 4 2 4 2 2" xfId="926" xr:uid="{00000000-0005-0000-0000-00005C020000}"/>
    <cellStyle name="Millares 2 4 2 4 3" xfId="506" xr:uid="{00000000-0005-0000-0000-00005D020000}"/>
    <cellStyle name="Millares 2 4 2 4 3 2" xfId="1106" xr:uid="{00000000-0005-0000-0000-00005E020000}"/>
    <cellStyle name="Millares 2 4 2 4 4" xfId="746" xr:uid="{00000000-0005-0000-0000-00005F020000}"/>
    <cellStyle name="Millares 2 4 2 5" xfId="206" xr:uid="{00000000-0005-0000-0000-000060020000}"/>
    <cellStyle name="Millares 2 4 2 5 2" xfId="566" xr:uid="{00000000-0005-0000-0000-000061020000}"/>
    <cellStyle name="Millares 2 4 2 5 2 2" xfId="1166" xr:uid="{00000000-0005-0000-0000-000062020000}"/>
    <cellStyle name="Millares 2 4 2 5 3" xfId="806" xr:uid="{00000000-0005-0000-0000-000063020000}"/>
    <cellStyle name="Millares 2 4 2 6" xfId="386" xr:uid="{00000000-0005-0000-0000-000064020000}"/>
    <cellStyle name="Millares 2 4 2 6 2" xfId="986" xr:uid="{00000000-0005-0000-0000-000065020000}"/>
    <cellStyle name="Millares 2 4 2 7" xfId="626" xr:uid="{00000000-0005-0000-0000-000066020000}"/>
    <cellStyle name="Millares 2 4 3" xfId="41" xr:uid="{00000000-0005-0000-0000-000067020000}"/>
    <cellStyle name="Millares 2 4 3 2" xfId="101" xr:uid="{00000000-0005-0000-0000-000068020000}"/>
    <cellStyle name="Millares 2 4 3 2 2" xfId="281" xr:uid="{00000000-0005-0000-0000-000069020000}"/>
    <cellStyle name="Millares 2 4 3 2 2 2" xfId="881" xr:uid="{00000000-0005-0000-0000-00006A020000}"/>
    <cellStyle name="Millares 2 4 3 2 3" xfId="461" xr:uid="{00000000-0005-0000-0000-00006B020000}"/>
    <cellStyle name="Millares 2 4 3 2 3 2" xfId="1061" xr:uid="{00000000-0005-0000-0000-00006C020000}"/>
    <cellStyle name="Millares 2 4 3 2 4" xfId="701" xr:uid="{00000000-0005-0000-0000-00006D020000}"/>
    <cellStyle name="Millares 2 4 3 3" xfId="161" xr:uid="{00000000-0005-0000-0000-00006E020000}"/>
    <cellStyle name="Millares 2 4 3 3 2" xfId="341" xr:uid="{00000000-0005-0000-0000-00006F020000}"/>
    <cellStyle name="Millares 2 4 3 3 2 2" xfId="941" xr:uid="{00000000-0005-0000-0000-000070020000}"/>
    <cellStyle name="Millares 2 4 3 3 3" xfId="521" xr:uid="{00000000-0005-0000-0000-000071020000}"/>
    <cellStyle name="Millares 2 4 3 3 3 2" xfId="1121" xr:uid="{00000000-0005-0000-0000-000072020000}"/>
    <cellStyle name="Millares 2 4 3 3 4" xfId="761" xr:uid="{00000000-0005-0000-0000-000073020000}"/>
    <cellStyle name="Millares 2 4 3 4" xfId="221" xr:uid="{00000000-0005-0000-0000-000074020000}"/>
    <cellStyle name="Millares 2 4 3 4 2" xfId="581" xr:uid="{00000000-0005-0000-0000-000075020000}"/>
    <cellStyle name="Millares 2 4 3 4 2 2" xfId="1181" xr:uid="{00000000-0005-0000-0000-000076020000}"/>
    <cellStyle name="Millares 2 4 3 4 3" xfId="821" xr:uid="{00000000-0005-0000-0000-000077020000}"/>
    <cellStyle name="Millares 2 4 3 5" xfId="401" xr:uid="{00000000-0005-0000-0000-000078020000}"/>
    <cellStyle name="Millares 2 4 3 5 2" xfId="1001" xr:uid="{00000000-0005-0000-0000-000079020000}"/>
    <cellStyle name="Millares 2 4 3 6" xfId="641" xr:uid="{00000000-0005-0000-0000-00007A020000}"/>
    <cellStyle name="Millares 2 4 4" xfId="71" xr:uid="{00000000-0005-0000-0000-00007B020000}"/>
    <cellStyle name="Millares 2 4 4 2" xfId="251" xr:uid="{00000000-0005-0000-0000-00007C020000}"/>
    <cellStyle name="Millares 2 4 4 2 2" xfId="851" xr:uid="{00000000-0005-0000-0000-00007D020000}"/>
    <cellStyle name="Millares 2 4 4 3" xfId="431" xr:uid="{00000000-0005-0000-0000-00007E020000}"/>
    <cellStyle name="Millares 2 4 4 3 2" xfId="1031" xr:uid="{00000000-0005-0000-0000-00007F020000}"/>
    <cellStyle name="Millares 2 4 4 4" xfId="671" xr:uid="{00000000-0005-0000-0000-000080020000}"/>
    <cellStyle name="Millares 2 4 5" xfId="131" xr:uid="{00000000-0005-0000-0000-000081020000}"/>
    <cellStyle name="Millares 2 4 5 2" xfId="311" xr:uid="{00000000-0005-0000-0000-000082020000}"/>
    <cellStyle name="Millares 2 4 5 2 2" xfId="911" xr:uid="{00000000-0005-0000-0000-000083020000}"/>
    <cellStyle name="Millares 2 4 5 3" xfId="491" xr:uid="{00000000-0005-0000-0000-000084020000}"/>
    <cellStyle name="Millares 2 4 5 3 2" xfId="1091" xr:uid="{00000000-0005-0000-0000-000085020000}"/>
    <cellStyle name="Millares 2 4 5 4" xfId="731" xr:uid="{00000000-0005-0000-0000-000086020000}"/>
    <cellStyle name="Millares 2 4 6" xfId="191" xr:uid="{00000000-0005-0000-0000-000087020000}"/>
    <cellStyle name="Millares 2 4 6 2" xfId="551" xr:uid="{00000000-0005-0000-0000-000088020000}"/>
    <cellStyle name="Millares 2 4 6 2 2" xfId="1151" xr:uid="{00000000-0005-0000-0000-000089020000}"/>
    <cellStyle name="Millares 2 4 6 3" xfId="791" xr:uid="{00000000-0005-0000-0000-00008A020000}"/>
    <cellStyle name="Millares 2 4 7" xfId="371" xr:uid="{00000000-0005-0000-0000-00008B020000}"/>
    <cellStyle name="Millares 2 4 7 2" xfId="971" xr:uid="{00000000-0005-0000-0000-00008C020000}"/>
    <cellStyle name="Millares 2 4 8" xfId="611" xr:uid="{00000000-0005-0000-0000-00008D020000}"/>
    <cellStyle name="Millares 2 5" xfId="17" xr:uid="{00000000-0005-0000-0000-00008E020000}"/>
    <cellStyle name="Millares 2 5 2" xfId="32" xr:uid="{00000000-0005-0000-0000-00008F020000}"/>
    <cellStyle name="Millares 2 5 2 2" xfId="62" xr:uid="{00000000-0005-0000-0000-000090020000}"/>
    <cellStyle name="Millares 2 5 2 2 2" xfId="122" xr:uid="{00000000-0005-0000-0000-000091020000}"/>
    <cellStyle name="Millares 2 5 2 2 2 2" xfId="302" xr:uid="{00000000-0005-0000-0000-000092020000}"/>
    <cellStyle name="Millares 2 5 2 2 2 2 2" xfId="902" xr:uid="{00000000-0005-0000-0000-000093020000}"/>
    <cellStyle name="Millares 2 5 2 2 2 3" xfId="482" xr:uid="{00000000-0005-0000-0000-000094020000}"/>
    <cellStyle name="Millares 2 5 2 2 2 3 2" xfId="1082" xr:uid="{00000000-0005-0000-0000-000095020000}"/>
    <cellStyle name="Millares 2 5 2 2 2 4" xfId="722" xr:uid="{00000000-0005-0000-0000-000096020000}"/>
    <cellStyle name="Millares 2 5 2 2 3" xfId="182" xr:uid="{00000000-0005-0000-0000-000097020000}"/>
    <cellStyle name="Millares 2 5 2 2 3 2" xfId="362" xr:uid="{00000000-0005-0000-0000-000098020000}"/>
    <cellStyle name="Millares 2 5 2 2 3 2 2" xfId="962" xr:uid="{00000000-0005-0000-0000-000099020000}"/>
    <cellStyle name="Millares 2 5 2 2 3 3" xfId="542" xr:uid="{00000000-0005-0000-0000-00009A020000}"/>
    <cellStyle name="Millares 2 5 2 2 3 3 2" xfId="1142" xr:uid="{00000000-0005-0000-0000-00009B020000}"/>
    <cellStyle name="Millares 2 5 2 2 3 4" xfId="782" xr:uid="{00000000-0005-0000-0000-00009C020000}"/>
    <cellStyle name="Millares 2 5 2 2 4" xfId="242" xr:uid="{00000000-0005-0000-0000-00009D020000}"/>
    <cellStyle name="Millares 2 5 2 2 4 2" xfId="602" xr:uid="{00000000-0005-0000-0000-00009E020000}"/>
    <cellStyle name="Millares 2 5 2 2 4 2 2" xfId="1202" xr:uid="{00000000-0005-0000-0000-00009F020000}"/>
    <cellStyle name="Millares 2 5 2 2 4 3" xfId="842" xr:uid="{00000000-0005-0000-0000-0000A0020000}"/>
    <cellStyle name="Millares 2 5 2 2 5" xfId="422" xr:uid="{00000000-0005-0000-0000-0000A1020000}"/>
    <cellStyle name="Millares 2 5 2 2 5 2" xfId="1022" xr:uid="{00000000-0005-0000-0000-0000A2020000}"/>
    <cellStyle name="Millares 2 5 2 2 6" xfId="662" xr:uid="{00000000-0005-0000-0000-0000A3020000}"/>
    <cellStyle name="Millares 2 5 2 3" xfId="92" xr:uid="{00000000-0005-0000-0000-0000A4020000}"/>
    <cellStyle name="Millares 2 5 2 3 2" xfId="272" xr:uid="{00000000-0005-0000-0000-0000A5020000}"/>
    <cellStyle name="Millares 2 5 2 3 2 2" xfId="872" xr:uid="{00000000-0005-0000-0000-0000A6020000}"/>
    <cellStyle name="Millares 2 5 2 3 3" xfId="452" xr:uid="{00000000-0005-0000-0000-0000A7020000}"/>
    <cellStyle name="Millares 2 5 2 3 3 2" xfId="1052" xr:uid="{00000000-0005-0000-0000-0000A8020000}"/>
    <cellStyle name="Millares 2 5 2 3 4" xfId="692" xr:uid="{00000000-0005-0000-0000-0000A9020000}"/>
    <cellStyle name="Millares 2 5 2 4" xfId="152" xr:uid="{00000000-0005-0000-0000-0000AA020000}"/>
    <cellStyle name="Millares 2 5 2 4 2" xfId="332" xr:uid="{00000000-0005-0000-0000-0000AB020000}"/>
    <cellStyle name="Millares 2 5 2 4 2 2" xfId="932" xr:uid="{00000000-0005-0000-0000-0000AC020000}"/>
    <cellStyle name="Millares 2 5 2 4 3" xfId="512" xr:uid="{00000000-0005-0000-0000-0000AD020000}"/>
    <cellStyle name="Millares 2 5 2 4 3 2" xfId="1112" xr:uid="{00000000-0005-0000-0000-0000AE020000}"/>
    <cellStyle name="Millares 2 5 2 4 4" xfId="752" xr:uid="{00000000-0005-0000-0000-0000AF020000}"/>
    <cellStyle name="Millares 2 5 2 5" xfId="212" xr:uid="{00000000-0005-0000-0000-0000B0020000}"/>
    <cellStyle name="Millares 2 5 2 5 2" xfId="572" xr:uid="{00000000-0005-0000-0000-0000B1020000}"/>
    <cellStyle name="Millares 2 5 2 5 2 2" xfId="1172" xr:uid="{00000000-0005-0000-0000-0000B2020000}"/>
    <cellStyle name="Millares 2 5 2 5 3" xfId="812" xr:uid="{00000000-0005-0000-0000-0000B3020000}"/>
    <cellStyle name="Millares 2 5 2 6" xfId="392" xr:uid="{00000000-0005-0000-0000-0000B4020000}"/>
    <cellStyle name="Millares 2 5 2 6 2" xfId="992" xr:uid="{00000000-0005-0000-0000-0000B5020000}"/>
    <cellStyle name="Millares 2 5 2 7" xfId="632" xr:uid="{00000000-0005-0000-0000-0000B6020000}"/>
    <cellStyle name="Millares 2 5 3" xfId="47" xr:uid="{00000000-0005-0000-0000-0000B7020000}"/>
    <cellStyle name="Millares 2 5 3 2" xfId="107" xr:uid="{00000000-0005-0000-0000-0000B8020000}"/>
    <cellStyle name="Millares 2 5 3 2 2" xfId="287" xr:uid="{00000000-0005-0000-0000-0000B9020000}"/>
    <cellStyle name="Millares 2 5 3 2 2 2" xfId="887" xr:uid="{00000000-0005-0000-0000-0000BA020000}"/>
    <cellStyle name="Millares 2 5 3 2 3" xfId="467" xr:uid="{00000000-0005-0000-0000-0000BB020000}"/>
    <cellStyle name="Millares 2 5 3 2 3 2" xfId="1067" xr:uid="{00000000-0005-0000-0000-0000BC020000}"/>
    <cellStyle name="Millares 2 5 3 2 4" xfId="707" xr:uid="{00000000-0005-0000-0000-0000BD020000}"/>
    <cellStyle name="Millares 2 5 3 3" xfId="167" xr:uid="{00000000-0005-0000-0000-0000BE020000}"/>
    <cellStyle name="Millares 2 5 3 3 2" xfId="347" xr:uid="{00000000-0005-0000-0000-0000BF020000}"/>
    <cellStyle name="Millares 2 5 3 3 2 2" xfId="947" xr:uid="{00000000-0005-0000-0000-0000C0020000}"/>
    <cellStyle name="Millares 2 5 3 3 3" xfId="527" xr:uid="{00000000-0005-0000-0000-0000C1020000}"/>
    <cellStyle name="Millares 2 5 3 3 3 2" xfId="1127" xr:uid="{00000000-0005-0000-0000-0000C2020000}"/>
    <cellStyle name="Millares 2 5 3 3 4" xfId="767" xr:uid="{00000000-0005-0000-0000-0000C3020000}"/>
    <cellStyle name="Millares 2 5 3 4" xfId="227" xr:uid="{00000000-0005-0000-0000-0000C4020000}"/>
    <cellStyle name="Millares 2 5 3 4 2" xfId="587" xr:uid="{00000000-0005-0000-0000-0000C5020000}"/>
    <cellStyle name="Millares 2 5 3 4 2 2" xfId="1187" xr:uid="{00000000-0005-0000-0000-0000C6020000}"/>
    <cellStyle name="Millares 2 5 3 4 3" xfId="827" xr:uid="{00000000-0005-0000-0000-0000C7020000}"/>
    <cellStyle name="Millares 2 5 3 5" xfId="407" xr:uid="{00000000-0005-0000-0000-0000C8020000}"/>
    <cellStyle name="Millares 2 5 3 5 2" xfId="1007" xr:uid="{00000000-0005-0000-0000-0000C9020000}"/>
    <cellStyle name="Millares 2 5 3 6" xfId="647" xr:uid="{00000000-0005-0000-0000-0000CA020000}"/>
    <cellStyle name="Millares 2 5 4" xfId="77" xr:uid="{00000000-0005-0000-0000-0000CB020000}"/>
    <cellStyle name="Millares 2 5 4 2" xfId="257" xr:uid="{00000000-0005-0000-0000-0000CC020000}"/>
    <cellStyle name="Millares 2 5 4 2 2" xfId="857" xr:uid="{00000000-0005-0000-0000-0000CD020000}"/>
    <cellStyle name="Millares 2 5 4 3" xfId="437" xr:uid="{00000000-0005-0000-0000-0000CE020000}"/>
    <cellStyle name="Millares 2 5 4 3 2" xfId="1037" xr:uid="{00000000-0005-0000-0000-0000CF020000}"/>
    <cellStyle name="Millares 2 5 4 4" xfId="677" xr:uid="{00000000-0005-0000-0000-0000D0020000}"/>
    <cellStyle name="Millares 2 5 5" xfId="137" xr:uid="{00000000-0005-0000-0000-0000D1020000}"/>
    <cellStyle name="Millares 2 5 5 2" xfId="317" xr:uid="{00000000-0005-0000-0000-0000D2020000}"/>
    <cellStyle name="Millares 2 5 5 2 2" xfId="917" xr:uid="{00000000-0005-0000-0000-0000D3020000}"/>
    <cellStyle name="Millares 2 5 5 3" xfId="497" xr:uid="{00000000-0005-0000-0000-0000D4020000}"/>
    <cellStyle name="Millares 2 5 5 3 2" xfId="1097" xr:uid="{00000000-0005-0000-0000-0000D5020000}"/>
    <cellStyle name="Millares 2 5 5 4" xfId="737" xr:uid="{00000000-0005-0000-0000-0000D6020000}"/>
    <cellStyle name="Millares 2 5 6" xfId="197" xr:uid="{00000000-0005-0000-0000-0000D7020000}"/>
    <cellStyle name="Millares 2 5 6 2" xfId="557" xr:uid="{00000000-0005-0000-0000-0000D8020000}"/>
    <cellStyle name="Millares 2 5 6 2 2" xfId="1157" xr:uid="{00000000-0005-0000-0000-0000D9020000}"/>
    <cellStyle name="Millares 2 5 6 3" xfId="797" xr:uid="{00000000-0005-0000-0000-0000DA020000}"/>
    <cellStyle name="Millares 2 5 7" xfId="377" xr:uid="{00000000-0005-0000-0000-0000DB020000}"/>
    <cellStyle name="Millares 2 5 7 2" xfId="977" xr:uid="{00000000-0005-0000-0000-0000DC020000}"/>
    <cellStyle name="Millares 2 5 8" xfId="617" xr:uid="{00000000-0005-0000-0000-0000DD020000}"/>
    <cellStyle name="Millares 2 6" xfId="20" xr:uid="{00000000-0005-0000-0000-0000DE020000}"/>
    <cellStyle name="Millares 2 6 2" xfId="50" xr:uid="{00000000-0005-0000-0000-0000DF020000}"/>
    <cellStyle name="Millares 2 6 2 2" xfId="110" xr:uid="{00000000-0005-0000-0000-0000E0020000}"/>
    <cellStyle name="Millares 2 6 2 2 2" xfId="290" xr:uid="{00000000-0005-0000-0000-0000E1020000}"/>
    <cellStyle name="Millares 2 6 2 2 2 2" xfId="890" xr:uid="{00000000-0005-0000-0000-0000E2020000}"/>
    <cellStyle name="Millares 2 6 2 2 3" xfId="470" xr:uid="{00000000-0005-0000-0000-0000E3020000}"/>
    <cellStyle name="Millares 2 6 2 2 3 2" xfId="1070" xr:uid="{00000000-0005-0000-0000-0000E4020000}"/>
    <cellStyle name="Millares 2 6 2 2 4" xfId="710" xr:uid="{00000000-0005-0000-0000-0000E5020000}"/>
    <cellStyle name="Millares 2 6 2 3" xfId="170" xr:uid="{00000000-0005-0000-0000-0000E6020000}"/>
    <cellStyle name="Millares 2 6 2 3 2" xfId="350" xr:uid="{00000000-0005-0000-0000-0000E7020000}"/>
    <cellStyle name="Millares 2 6 2 3 2 2" xfId="950" xr:uid="{00000000-0005-0000-0000-0000E8020000}"/>
    <cellStyle name="Millares 2 6 2 3 3" xfId="530" xr:uid="{00000000-0005-0000-0000-0000E9020000}"/>
    <cellStyle name="Millares 2 6 2 3 3 2" xfId="1130" xr:uid="{00000000-0005-0000-0000-0000EA020000}"/>
    <cellStyle name="Millares 2 6 2 3 4" xfId="770" xr:uid="{00000000-0005-0000-0000-0000EB020000}"/>
    <cellStyle name="Millares 2 6 2 4" xfId="230" xr:uid="{00000000-0005-0000-0000-0000EC020000}"/>
    <cellStyle name="Millares 2 6 2 4 2" xfId="590" xr:uid="{00000000-0005-0000-0000-0000ED020000}"/>
    <cellStyle name="Millares 2 6 2 4 2 2" xfId="1190" xr:uid="{00000000-0005-0000-0000-0000EE020000}"/>
    <cellStyle name="Millares 2 6 2 4 3" xfId="830" xr:uid="{00000000-0005-0000-0000-0000EF020000}"/>
    <cellStyle name="Millares 2 6 2 5" xfId="410" xr:uid="{00000000-0005-0000-0000-0000F0020000}"/>
    <cellStyle name="Millares 2 6 2 5 2" xfId="1010" xr:uid="{00000000-0005-0000-0000-0000F1020000}"/>
    <cellStyle name="Millares 2 6 2 6" xfId="650" xr:uid="{00000000-0005-0000-0000-0000F2020000}"/>
    <cellStyle name="Millares 2 6 3" xfId="80" xr:uid="{00000000-0005-0000-0000-0000F3020000}"/>
    <cellStyle name="Millares 2 6 3 2" xfId="260" xr:uid="{00000000-0005-0000-0000-0000F4020000}"/>
    <cellStyle name="Millares 2 6 3 2 2" xfId="860" xr:uid="{00000000-0005-0000-0000-0000F5020000}"/>
    <cellStyle name="Millares 2 6 3 3" xfId="440" xr:uid="{00000000-0005-0000-0000-0000F6020000}"/>
    <cellStyle name="Millares 2 6 3 3 2" xfId="1040" xr:uid="{00000000-0005-0000-0000-0000F7020000}"/>
    <cellStyle name="Millares 2 6 3 4" xfId="680" xr:uid="{00000000-0005-0000-0000-0000F8020000}"/>
    <cellStyle name="Millares 2 6 4" xfId="140" xr:uid="{00000000-0005-0000-0000-0000F9020000}"/>
    <cellStyle name="Millares 2 6 4 2" xfId="320" xr:uid="{00000000-0005-0000-0000-0000FA020000}"/>
    <cellStyle name="Millares 2 6 4 2 2" xfId="920" xr:uid="{00000000-0005-0000-0000-0000FB020000}"/>
    <cellStyle name="Millares 2 6 4 3" xfId="500" xr:uid="{00000000-0005-0000-0000-0000FC020000}"/>
    <cellStyle name="Millares 2 6 4 3 2" xfId="1100" xr:uid="{00000000-0005-0000-0000-0000FD020000}"/>
    <cellStyle name="Millares 2 6 4 4" xfId="740" xr:uid="{00000000-0005-0000-0000-0000FE020000}"/>
    <cellStyle name="Millares 2 6 5" xfId="200" xr:uid="{00000000-0005-0000-0000-0000FF020000}"/>
    <cellStyle name="Millares 2 6 5 2" xfId="560" xr:uid="{00000000-0005-0000-0000-000000030000}"/>
    <cellStyle name="Millares 2 6 5 2 2" xfId="1160" xr:uid="{00000000-0005-0000-0000-000001030000}"/>
    <cellStyle name="Millares 2 6 5 3" xfId="800" xr:uid="{00000000-0005-0000-0000-000002030000}"/>
    <cellStyle name="Millares 2 6 6" xfId="380" xr:uid="{00000000-0005-0000-0000-000003030000}"/>
    <cellStyle name="Millares 2 6 6 2" xfId="980" xr:uid="{00000000-0005-0000-0000-000004030000}"/>
    <cellStyle name="Millares 2 6 7" xfId="620" xr:uid="{00000000-0005-0000-0000-000005030000}"/>
    <cellStyle name="Millares 2 7" xfId="35" xr:uid="{00000000-0005-0000-0000-000006030000}"/>
    <cellStyle name="Millares 2 7 2" xfId="95" xr:uid="{00000000-0005-0000-0000-000007030000}"/>
    <cellStyle name="Millares 2 7 2 2" xfId="275" xr:uid="{00000000-0005-0000-0000-000008030000}"/>
    <cellStyle name="Millares 2 7 2 2 2" xfId="875" xr:uid="{00000000-0005-0000-0000-000009030000}"/>
    <cellStyle name="Millares 2 7 2 3" xfId="455" xr:uid="{00000000-0005-0000-0000-00000A030000}"/>
    <cellStyle name="Millares 2 7 2 3 2" xfId="1055" xr:uid="{00000000-0005-0000-0000-00000B030000}"/>
    <cellStyle name="Millares 2 7 2 4" xfId="695" xr:uid="{00000000-0005-0000-0000-00000C030000}"/>
    <cellStyle name="Millares 2 7 3" xfId="155" xr:uid="{00000000-0005-0000-0000-00000D030000}"/>
    <cellStyle name="Millares 2 7 3 2" xfId="335" xr:uid="{00000000-0005-0000-0000-00000E030000}"/>
    <cellStyle name="Millares 2 7 3 2 2" xfId="935" xr:uid="{00000000-0005-0000-0000-00000F030000}"/>
    <cellStyle name="Millares 2 7 3 3" xfId="515" xr:uid="{00000000-0005-0000-0000-000010030000}"/>
    <cellStyle name="Millares 2 7 3 3 2" xfId="1115" xr:uid="{00000000-0005-0000-0000-000011030000}"/>
    <cellStyle name="Millares 2 7 3 4" xfId="755" xr:uid="{00000000-0005-0000-0000-000012030000}"/>
    <cellStyle name="Millares 2 7 4" xfId="215" xr:uid="{00000000-0005-0000-0000-000013030000}"/>
    <cellStyle name="Millares 2 7 4 2" xfId="575" xr:uid="{00000000-0005-0000-0000-000014030000}"/>
    <cellStyle name="Millares 2 7 4 2 2" xfId="1175" xr:uid="{00000000-0005-0000-0000-000015030000}"/>
    <cellStyle name="Millares 2 7 4 3" xfId="815" xr:uid="{00000000-0005-0000-0000-000016030000}"/>
    <cellStyle name="Millares 2 7 5" xfId="395" xr:uid="{00000000-0005-0000-0000-000017030000}"/>
    <cellStyle name="Millares 2 7 5 2" xfId="995" xr:uid="{00000000-0005-0000-0000-000018030000}"/>
    <cellStyle name="Millares 2 7 6" xfId="635" xr:uid="{00000000-0005-0000-0000-000019030000}"/>
    <cellStyle name="Millares 2 8" xfId="65" xr:uid="{00000000-0005-0000-0000-00001A030000}"/>
    <cellStyle name="Millares 2 8 2" xfId="245" xr:uid="{00000000-0005-0000-0000-00001B030000}"/>
    <cellStyle name="Millares 2 8 2 2" xfId="845" xr:uid="{00000000-0005-0000-0000-00001C030000}"/>
    <cellStyle name="Millares 2 8 3" xfId="425" xr:uid="{00000000-0005-0000-0000-00001D030000}"/>
    <cellStyle name="Millares 2 8 3 2" xfId="1025" xr:uid="{00000000-0005-0000-0000-00001E030000}"/>
    <cellStyle name="Millares 2 8 4" xfId="665" xr:uid="{00000000-0005-0000-0000-00001F030000}"/>
    <cellStyle name="Millares 2 9" xfId="125" xr:uid="{00000000-0005-0000-0000-000020030000}"/>
    <cellStyle name="Millares 2 9 2" xfId="305" xr:uid="{00000000-0005-0000-0000-000021030000}"/>
    <cellStyle name="Millares 2 9 2 2" xfId="905" xr:uid="{00000000-0005-0000-0000-000022030000}"/>
    <cellStyle name="Millares 2 9 3" xfId="485" xr:uid="{00000000-0005-0000-0000-000023030000}"/>
    <cellStyle name="Millares 2 9 3 2" xfId="1085" xr:uid="{00000000-0005-0000-0000-000024030000}"/>
    <cellStyle name="Millares 2 9 4" xfId="725" xr:uid="{00000000-0005-0000-0000-000025030000}"/>
    <cellStyle name="Millares 3" xfId="5" xr:uid="{00000000-0005-0000-0000-000026030000}"/>
    <cellStyle name="Millares 3 10" xfId="366" xr:uid="{00000000-0005-0000-0000-000027030000}"/>
    <cellStyle name="Millares 3 10 2" xfId="966" xr:uid="{00000000-0005-0000-0000-000028030000}"/>
    <cellStyle name="Millares 3 11" xfId="606" xr:uid="{00000000-0005-0000-0000-000029030000}"/>
    <cellStyle name="Millares 3 2" xfId="9" xr:uid="{00000000-0005-0000-0000-00002A030000}"/>
    <cellStyle name="Millares 3 2 2" xfId="15" xr:uid="{00000000-0005-0000-0000-00002B030000}"/>
    <cellStyle name="Millares 3 2 2 2" xfId="30" xr:uid="{00000000-0005-0000-0000-00002C030000}"/>
    <cellStyle name="Millares 3 2 2 2 2" xfId="60" xr:uid="{00000000-0005-0000-0000-00002D030000}"/>
    <cellStyle name="Millares 3 2 2 2 2 2" xfId="120" xr:uid="{00000000-0005-0000-0000-00002E030000}"/>
    <cellStyle name="Millares 3 2 2 2 2 2 2" xfId="300" xr:uid="{00000000-0005-0000-0000-00002F030000}"/>
    <cellStyle name="Millares 3 2 2 2 2 2 2 2" xfId="900" xr:uid="{00000000-0005-0000-0000-000030030000}"/>
    <cellStyle name="Millares 3 2 2 2 2 2 3" xfId="480" xr:uid="{00000000-0005-0000-0000-000031030000}"/>
    <cellStyle name="Millares 3 2 2 2 2 2 3 2" xfId="1080" xr:uid="{00000000-0005-0000-0000-000032030000}"/>
    <cellStyle name="Millares 3 2 2 2 2 2 4" xfId="720" xr:uid="{00000000-0005-0000-0000-000033030000}"/>
    <cellStyle name="Millares 3 2 2 2 2 3" xfId="180" xr:uid="{00000000-0005-0000-0000-000034030000}"/>
    <cellStyle name="Millares 3 2 2 2 2 3 2" xfId="360" xr:uid="{00000000-0005-0000-0000-000035030000}"/>
    <cellStyle name="Millares 3 2 2 2 2 3 2 2" xfId="960" xr:uid="{00000000-0005-0000-0000-000036030000}"/>
    <cellStyle name="Millares 3 2 2 2 2 3 3" xfId="540" xr:uid="{00000000-0005-0000-0000-000037030000}"/>
    <cellStyle name="Millares 3 2 2 2 2 3 3 2" xfId="1140" xr:uid="{00000000-0005-0000-0000-000038030000}"/>
    <cellStyle name="Millares 3 2 2 2 2 3 4" xfId="780" xr:uid="{00000000-0005-0000-0000-000039030000}"/>
    <cellStyle name="Millares 3 2 2 2 2 4" xfId="240" xr:uid="{00000000-0005-0000-0000-00003A030000}"/>
    <cellStyle name="Millares 3 2 2 2 2 4 2" xfId="600" xr:uid="{00000000-0005-0000-0000-00003B030000}"/>
    <cellStyle name="Millares 3 2 2 2 2 4 2 2" xfId="1200" xr:uid="{00000000-0005-0000-0000-00003C030000}"/>
    <cellStyle name="Millares 3 2 2 2 2 4 3" xfId="840" xr:uid="{00000000-0005-0000-0000-00003D030000}"/>
    <cellStyle name="Millares 3 2 2 2 2 5" xfId="420" xr:uid="{00000000-0005-0000-0000-00003E030000}"/>
    <cellStyle name="Millares 3 2 2 2 2 5 2" xfId="1020" xr:uid="{00000000-0005-0000-0000-00003F030000}"/>
    <cellStyle name="Millares 3 2 2 2 2 6" xfId="660" xr:uid="{00000000-0005-0000-0000-000040030000}"/>
    <cellStyle name="Millares 3 2 2 2 3" xfId="90" xr:uid="{00000000-0005-0000-0000-000041030000}"/>
    <cellStyle name="Millares 3 2 2 2 3 2" xfId="270" xr:uid="{00000000-0005-0000-0000-000042030000}"/>
    <cellStyle name="Millares 3 2 2 2 3 2 2" xfId="870" xr:uid="{00000000-0005-0000-0000-000043030000}"/>
    <cellStyle name="Millares 3 2 2 2 3 3" xfId="450" xr:uid="{00000000-0005-0000-0000-000044030000}"/>
    <cellStyle name="Millares 3 2 2 2 3 3 2" xfId="1050" xr:uid="{00000000-0005-0000-0000-000045030000}"/>
    <cellStyle name="Millares 3 2 2 2 3 4" xfId="690" xr:uid="{00000000-0005-0000-0000-000046030000}"/>
    <cellStyle name="Millares 3 2 2 2 4" xfId="150" xr:uid="{00000000-0005-0000-0000-000047030000}"/>
    <cellStyle name="Millares 3 2 2 2 4 2" xfId="330" xr:uid="{00000000-0005-0000-0000-000048030000}"/>
    <cellStyle name="Millares 3 2 2 2 4 2 2" xfId="930" xr:uid="{00000000-0005-0000-0000-000049030000}"/>
    <cellStyle name="Millares 3 2 2 2 4 3" xfId="510" xr:uid="{00000000-0005-0000-0000-00004A030000}"/>
    <cellStyle name="Millares 3 2 2 2 4 3 2" xfId="1110" xr:uid="{00000000-0005-0000-0000-00004B030000}"/>
    <cellStyle name="Millares 3 2 2 2 4 4" xfId="750" xr:uid="{00000000-0005-0000-0000-00004C030000}"/>
    <cellStyle name="Millares 3 2 2 2 5" xfId="210" xr:uid="{00000000-0005-0000-0000-00004D030000}"/>
    <cellStyle name="Millares 3 2 2 2 5 2" xfId="570" xr:uid="{00000000-0005-0000-0000-00004E030000}"/>
    <cellStyle name="Millares 3 2 2 2 5 2 2" xfId="1170" xr:uid="{00000000-0005-0000-0000-00004F030000}"/>
    <cellStyle name="Millares 3 2 2 2 5 3" xfId="810" xr:uid="{00000000-0005-0000-0000-000050030000}"/>
    <cellStyle name="Millares 3 2 2 2 6" xfId="390" xr:uid="{00000000-0005-0000-0000-000051030000}"/>
    <cellStyle name="Millares 3 2 2 2 6 2" xfId="990" xr:uid="{00000000-0005-0000-0000-000052030000}"/>
    <cellStyle name="Millares 3 2 2 2 7" xfId="630" xr:uid="{00000000-0005-0000-0000-000053030000}"/>
    <cellStyle name="Millares 3 2 2 3" xfId="45" xr:uid="{00000000-0005-0000-0000-000054030000}"/>
    <cellStyle name="Millares 3 2 2 3 2" xfId="105" xr:uid="{00000000-0005-0000-0000-000055030000}"/>
    <cellStyle name="Millares 3 2 2 3 2 2" xfId="285" xr:uid="{00000000-0005-0000-0000-000056030000}"/>
    <cellStyle name="Millares 3 2 2 3 2 2 2" xfId="885" xr:uid="{00000000-0005-0000-0000-000057030000}"/>
    <cellStyle name="Millares 3 2 2 3 2 3" xfId="465" xr:uid="{00000000-0005-0000-0000-000058030000}"/>
    <cellStyle name="Millares 3 2 2 3 2 3 2" xfId="1065" xr:uid="{00000000-0005-0000-0000-000059030000}"/>
    <cellStyle name="Millares 3 2 2 3 2 4" xfId="705" xr:uid="{00000000-0005-0000-0000-00005A030000}"/>
    <cellStyle name="Millares 3 2 2 3 3" xfId="165" xr:uid="{00000000-0005-0000-0000-00005B030000}"/>
    <cellStyle name="Millares 3 2 2 3 3 2" xfId="345" xr:uid="{00000000-0005-0000-0000-00005C030000}"/>
    <cellStyle name="Millares 3 2 2 3 3 2 2" xfId="945" xr:uid="{00000000-0005-0000-0000-00005D030000}"/>
    <cellStyle name="Millares 3 2 2 3 3 3" xfId="525" xr:uid="{00000000-0005-0000-0000-00005E030000}"/>
    <cellStyle name="Millares 3 2 2 3 3 3 2" xfId="1125" xr:uid="{00000000-0005-0000-0000-00005F030000}"/>
    <cellStyle name="Millares 3 2 2 3 3 4" xfId="765" xr:uid="{00000000-0005-0000-0000-000060030000}"/>
    <cellStyle name="Millares 3 2 2 3 4" xfId="225" xr:uid="{00000000-0005-0000-0000-000061030000}"/>
    <cellStyle name="Millares 3 2 2 3 4 2" xfId="585" xr:uid="{00000000-0005-0000-0000-000062030000}"/>
    <cellStyle name="Millares 3 2 2 3 4 2 2" xfId="1185" xr:uid="{00000000-0005-0000-0000-000063030000}"/>
    <cellStyle name="Millares 3 2 2 3 4 3" xfId="825" xr:uid="{00000000-0005-0000-0000-000064030000}"/>
    <cellStyle name="Millares 3 2 2 3 5" xfId="405" xr:uid="{00000000-0005-0000-0000-000065030000}"/>
    <cellStyle name="Millares 3 2 2 3 5 2" xfId="1005" xr:uid="{00000000-0005-0000-0000-000066030000}"/>
    <cellStyle name="Millares 3 2 2 3 6" xfId="645" xr:uid="{00000000-0005-0000-0000-000067030000}"/>
    <cellStyle name="Millares 3 2 2 4" xfId="75" xr:uid="{00000000-0005-0000-0000-000068030000}"/>
    <cellStyle name="Millares 3 2 2 4 2" xfId="255" xr:uid="{00000000-0005-0000-0000-000069030000}"/>
    <cellStyle name="Millares 3 2 2 4 2 2" xfId="855" xr:uid="{00000000-0005-0000-0000-00006A030000}"/>
    <cellStyle name="Millares 3 2 2 4 3" xfId="435" xr:uid="{00000000-0005-0000-0000-00006B030000}"/>
    <cellStyle name="Millares 3 2 2 4 3 2" xfId="1035" xr:uid="{00000000-0005-0000-0000-00006C030000}"/>
    <cellStyle name="Millares 3 2 2 4 4" xfId="675" xr:uid="{00000000-0005-0000-0000-00006D030000}"/>
    <cellStyle name="Millares 3 2 2 5" xfId="135" xr:uid="{00000000-0005-0000-0000-00006E030000}"/>
    <cellStyle name="Millares 3 2 2 5 2" xfId="315" xr:uid="{00000000-0005-0000-0000-00006F030000}"/>
    <cellStyle name="Millares 3 2 2 5 2 2" xfId="915" xr:uid="{00000000-0005-0000-0000-000070030000}"/>
    <cellStyle name="Millares 3 2 2 5 3" xfId="495" xr:uid="{00000000-0005-0000-0000-000071030000}"/>
    <cellStyle name="Millares 3 2 2 5 3 2" xfId="1095" xr:uid="{00000000-0005-0000-0000-000072030000}"/>
    <cellStyle name="Millares 3 2 2 5 4" xfId="735" xr:uid="{00000000-0005-0000-0000-000073030000}"/>
    <cellStyle name="Millares 3 2 2 6" xfId="195" xr:uid="{00000000-0005-0000-0000-000074030000}"/>
    <cellStyle name="Millares 3 2 2 6 2" xfId="555" xr:uid="{00000000-0005-0000-0000-000075030000}"/>
    <cellStyle name="Millares 3 2 2 6 2 2" xfId="1155" xr:uid="{00000000-0005-0000-0000-000076030000}"/>
    <cellStyle name="Millares 3 2 2 6 3" xfId="795" xr:uid="{00000000-0005-0000-0000-000077030000}"/>
    <cellStyle name="Millares 3 2 2 7" xfId="375" xr:uid="{00000000-0005-0000-0000-000078030000}"/>
    <cellStyle name="Millares 3 2 2 7 2" xfId="975" xr:uid="{00000000-0005-0000-0000-000079030000}"/>
    <cellStyle name="Millares 3 2 2 8" xfId="615" xr:uid="{00000000-0005-0000-0000-00007A030000}"/>
    <cellStyle name="Millares 3 2 3" xfId="24" xr:uid="{00000000-0005-0000-0000-00007B030000}"/>
    <cellStyle name="Millares 3 2 3 2" xfId="54" xr:uid="{00000000-0005-0000-0000-00007C030000}"/>
    <cellStyle name="Millares 3 2 3 2 2" xfId="114" xr:uid="{00000000-0005-0000-0000-00007D030000}"/>
    <cellStyle name="Millares 3 2 3 2 2 2" xfId="294" xr:uid="{00000000-0005-0000-0000-00007E030000}"/>
    <cellStyle name="Millares 3 2 3 2 2 2 2" xfId="894" xr:uid="{00000000-0005-0000-0000-00007F030000}"/>
    <cellStyle name="Millares 3 2 3 2 2 3" xfId="474" xr:uid="{00000000-0005-0000-0000-000080030000}"/>
    <cellStyle name="Millares 3 2 3 2 2 3 2" xfId="1074" xr:uid="{00000000-0005-0000-0000-000081030000}"/>
    <cellStyle name="Millares 3 2 3 2 2 4" xfId="714" xr:uid="{00000000-0005-0000-0000-000082030000}"/>
    <cellStyle name="Millares 3 2 3 2 3" xfId="174" xr:uid="{00000000-0005-0000-0000-000083030000}"/>
    <cellStyle name="Millares 3 2 3 2 3 2" xfId="354" xr:uid="{00000000-0005-0000-0000-000084030000}"/>
    <cellStyle name="Millares 3 2 3 2 3 2 2" xfId="954" xr:uid="{00000000-0005-0000-0000-000085030000}"/>
    <cellStyle name="Millares 3 2 3 2 3 3" xfId="534" xr:uid="{00000000-0005-0000-0000-000086030000}"/>
    <cellStyle name="Millares 3 2 3 2 3 3 2" xfId="1134" xr:uid="{00000000-0005-0000-0000-000087030000}"/>
    <cellStyle name="Millares 3 2 3 2 3 4" xfId="774" xr:uid="{00000000-0005-0000-0000-000088030000}"/>
    <cellStyle name="Millares 3 2 3 2 4" xfId="234" xr:uid="{00000000-0005-0000-0000-000089030000}"/>
    <cellStyle name="Millares 3 2 3 2 4 2" xfId="594" xr:uid="{00000000-0005-0000-0000-00008A030000}"/>
    <cellStyle name="Millares 3 2 3 2 4 2 2" xfId="1194" xr:uid="{00000000-0005-0000-0000-00008B030000}"/>
    <cellStyle name="Millares 3 2 3 2 4 3" xfId="834" xr:uid="{00000000-0005-0000-0000-00008C030000}"/>
    <cellStyle name="Millares 3 2 3 2 5" xfId="414" xr:uid="{00000000-0005-0000-0000-00008D030000}"/>
    <cellStyle name="Millares 3 2 3 2 5 2" xfId="1014" xr:uid="{00000000-0005-0000-0000-00008E030000}"/>
    <cellStyle name="Millares 3 2 3 2 6" xfId="654" xr:uid="{00000000-0005-0000-0000-00008F030000}"/>
    <cellStyle name="Millares 3 2 3 3" xfId="84" xr:uid="{00000000-0005-0000-0000-000090030000}"/>
    <cellStyle name="Millares 3 2 3 3 2" xfId="264" xr:uid="{00000000-0005-0000-0000-000091030000}"/>
    <cellStyle name="Millares 3 2 3 3 2 2" xfId="864" xr:uid="{00000000-0005-0000-0000-000092030000}"/>
    <cellStyle name="Millares 3 2 3 3 3" xfId="444" xr:uid="{00000000-0005-0000-0000-000093030000}"/>
    <cellStyle name="Millares 3 2 3 3 3 2" xfId="1044" xr:uid="{00000000-0005-0000-0000-000094030000}"/>
    <cellStyle name="Millares 3 2 3 3 4" xfId="684" xr:uid="{00000000-0005-0000-0000-000095030000}"/>
    <cellStyle name="Millares 3 2 3 4" xfId="144" xr:uid="{00000000-0005-0000-0000-000096030000}"/>
    <cellStyle name="Millares 3 2 3 4 2" xfId="324" xr:uid="{00000000-0005-0000-0000-000097030000}"/>
    <cellStyle name="Millares 3 2 3 4 2 2" xfId="924" xr:uid="{00000000-0005-0000-0000-000098030000}"/>
    <cellStyle name="Millares 3 2 3 4 3" xfId="504" xr:uid="{00000000-0005-0000-0000-000099030000}"/>
    <cellStyle name="Millares 3 2 3 4 3 2" xfId="1104" xr:uid="{00000000-0005-0000-0000-00009A030000}"/>
    <cellStyle name="Millares 3 2 3 4 4" xfId="744" xr:uid="{00000000-0005-0000-0000-00009B030000}"/>
    <cellStyle name="Millares 3 2 3 5" xfId="204" xr:uid="{00000000-0005-0000-0000-00009C030000}"/>
    <cellStyle name="Millares 3 2 3 5 2" xfId="564" xr:uid="{00000000-0005-0000-0000-00009D030000}"/>
    <cellStyle name="Millares 3 2 3 5 2 2" xfId="1164" xr:uid="{00000000-0005-0000-0000-00009E030000}"/>
    <cellStyle name="Millares 3 2 3 5 3" xfId="804" xr:uid="{00000000-0005-0000-0000-00009F030000}"/>
    <cellStyle name="Millares 3 2 3 6" xfId="384" xr:uid="{00000000-0005-0000-0000-0000A0030000}"/>
    <cellStyle name="Millares 3 2 3 6 2" xfId="984" xr:uid="{00000000-0005-0000-0000-0000A1030000}"/>
    <cellStyle name="Millares 3 2 3 7" xfId="624" xr:uid="{00000000-0005-0000-0000-0000A2030000}"/>
    <cellStyle name="Millares 3 2 4" xfId="39" xr:uid="{00000000-0005-0000-0000-0000A3030000}"/>
    <cellStyle name="Millares 3 2 4 2" xfId="99" xr:uid="{00000000-0005-0000-0000-0000A4030000}"/>
    <cellStyle name="Millares 3 2 4 2 2" xfId="279" xr:uid="{00000000-0005-0000-0000-0000A5030000}"/>
    <cellStyle name="Millares 3 2 4 2 2 2" xfId="879" xr:uid="{00000000-0005-0000-0000-0000A6030000}"/>
    <cellStyle name="Millares 3 2 4 2 3" xfId="459" xr:uid="{00000000-0005-0000-0000-0000A7030000}"/>
    <cellStyle name="Millares 3 2 4 2 3 2" xfId="1059" xr:uid="{00000000-0005-0000-0000-0000A8030000}"/>
    <cellStyle name="Millares 3 2 4 2 4" xfId="699" xr:uid="{00000000-0005-0000-0000-0000A9030000}"/>
    <cellStyle name="Millares 3 2 4 3" xfId="159" xr:uid="{00000000-0005-0000-0000-0000AA030000}"/>
    <cellStyle name="Millares 3 2 4 3 2" xfId="339" xr:uid="{00000000-0005-0000-0000-0000AB030000}"/>
    <cellStyle name="Millares 3 2 4 3 2 2" xfId="939" xr:uid="{00000000-0005-0000-0000-0000AC030000}"/>
    <cellStyle name="Millares 3 2 4 3 3" xfId="519" xr:uid="{00000000-0005-0000-0000-0000AD030000}"/>
    <cellStyle name="Millares 3 2 4 3 3 2" xfId="1119" xr:uid="{00000000-0005-0000-0000-0000AE030000}"/>
    <cellStyle name="Millares 3 2 4 3 4" xfId="759" xr:uid="{00000000-0005-0000-0000-0000AF030000}"/>
    <cellStyle name="Millares 3 2 4 4" xfId="219" xr:uid="{00000000-0005-0000-0000-0000B0030000}"/>
    <cellStyle name="Millares 3 2 4 4 2" xfId="579" xr:uid="{00000000-0005-0000-0000-0000B1030000}"/>
    <cellStyle name="Millares 3 2 4 4 2 2" xfId="1179" xr:uid="{00000000-0005-0000-0000-0000B2030000}"/>
    <cellStyle name="Millares 3 2 4 4 3" xfId="819" xr:uid="{00000000-0005-0000-0000-0000B3030000}"/>
    <cellStyle name="Millares 3 2 4 5" xfId="399" xr:uid="{00000000-0005-0000-0000-0000B4030000}"/>
    <cellStyle name="Millares 3 2 4 5 2" xfId="999" xr:uid="{00000000-0005-0000-0000-0000B5030000}"/>
    <cellStyle name="Millares 3 2 4 6" xfId="639" xr:uid="{00000000-0005-0000-0000-0000B6030000}"/>
    <cellStyle name="Millares 3 2 5" xfId="69" xr:uid="{00000000-0005-0000-0000-0000B7030000}"/>
    <cellStyle name="Millares 3 2 5 2" xfId="249" xr:uid="{00000000-0005-0000-0000-0000B8030000}"/>
    <cellStyle name="Millares 3 2 5 2 2" xfId="849" xr:uid="{00000000-0005-0000-0000-0000B9030000}"/>
    <cellStyle name="Millares 3 2 5 3" xfId="429" xr:uid="{00000000-0005-0000-0000-0000BA030000}"/>
    <cellStyle name="Millares 3 2 5 3 2" xfId="1029" xr:uid="{00000000-0005-0000-0000-0000BB030000}"/>
    <cellStyle name="Millares 3 2 5 4" xfId="669" xr:uid="{00000000-0005-0000-0000-0000BC030000}"/>
    <cellStyle name="Millares 3 2 6" xfId="129" xr:uid="{00000000-0005-0000-0000-0000BD030000}"/>
    <cellStyle name="Millares 3 2 6 2" xfId="309" xr:uid="{00000000-0005-0000-0000-0000BE030000}"/>
    <cellStyle name="Millares 3 2 6 2 2" xfId="909" xr:uid="{00000000-0005-0000-0000-0000BF030000}"/>
    <cellStyle name="Millares 3 2 6 3" xfId="489" xr:uid="{00000000-0005-0000-0000-0000C0030000}"/>
    <cellStyle name="Millares 3 2 6 3 2" xfId="1089" xr:uid="{00000000-0005-0000-0000-0000C1030000}"/>
    <cellStyle name="Millares 3 2 6 4" xfId="729" xr:uid="{00000000-0005-0000-0000-0000C2030000}"/>
    <cellStyle name="Millares 3 2 7" xfId="189" xr:uid="{00000000-0005-0000-0000-0000C3030000}"/>
    <cellStyle name="Millares 3 2 7 2" xfId="549" xr:uid="{00000000-0005-0000-0000-0000C4030000}"/>
    <cellStyle name="Millares 3 2 7 2 2" xfId="1149" xr:uid="{00000000-0005-0000-0000-0000C5030000}"/>
    <cellStyle name="Millares 3 2 7 3" xfId="789" xr:uid="{00000000-0005-0000-0000-0000C6030000}"/>
    <cellStyle name="Millares 3 2 8" xfId="369" xr:uid="{00000000-0005-0000-0000-0000C7030000}"/>
    <cellStyle name="Millares 3 2 8 2" xfId="969" xr:uid="{00000000-0005-0000-0000-0000C8030000}"/>
    <cellStyle name="Millares 3 2 9" xfId="609" xr:uid="{00000000-0005-0000-0000-0000C9030000}"/>
    <cellStyle name="Millares 3 3" xfId="12" xr:uid="{00000000-0005-0000-0000-0000CA030000}"/>
    <cellStyle name="Millares 3 3 2" xfId="27" xr:uid="{00000000-0005-0000-0000-0000CB030000}"/>
    <cellStyle name="Millares 3 3 2 2" xfId="57" xr:uid="{00000000-0005-0000-0000-0000CC030000}"/>
    <cellStyle name="Millares 3 3 2 2 2" xfId="117" xr:uid="{00000000-0005-0000-0000-0000CD030000}"/>
    <cellStyle name="Millares 3 3 2 2 2 2" xfId="297" xr:uid="{00000000-0005-0000-0000-0000CE030000}"/>
    <cellStyle name="Millares 3 3 2 2 2 2 2" xfId="897" xr:uid="{00000000-0005-0000-0000-0000CF030000}"/>
    <cellStyle name="Millares 3 3 2 2 2 3" xfId="477" xr:uid="{00000000-0005-0000-0000-0000D0030000}"/>
    <cellStyle name="Millares 3 3 2 2 2 3 2" xfId="1077" xr:uid="{00000000-0005-0000-0000-0000D1030000}"/>
    <cellStyle name="Millares 3 3 2 2 2 4" xfId="717" xr:uid="{00000000-0005-0000-0000-0000D2030000}"/>
    <cellStyle name="Millares 3 3 2 2 3" xfId="177" xr:uid="{00000000-0005-0000-0000-0000D3030000}"/>
    <cellStyle name="Millares 3 3 2 2 3 2" xfId="357" xr:uid="{00000000-0005-0000-0000-0000D4030000}"/>
    <cellStyle name="Millares 3 3 2 2 3 2 2" xfId="957" xr:uid="{00000000-0005-0000-0000-0000D5030000}"/>
    <cellStyle name="Millares 3 3 2 2 3 3" xfId="537" xr:uid="{00000000-0005-0000-0000-0000D6030000}"/>
    <cellStyle name="Millares 3 3 2 2 3 3 2" xfId="1137" xr:uid="{00000000-0005-0000-0000-0000D7030000}"/>
    <cellStyle name="Millares 3 3 2 2 3 4" xfId="777" xr:uid="{00000000-0005-0000-0000-0000D8030000}"/>
    <cellStyle name="Millares 3 3 2 2 4" xfId="237" xr:uid="{00000000-0005-0000-0000-0000D9030000}"/>
    <cellStyle name="Millares 3 3 2 2 4 2" xfId="597" xr:uid="{00000000-0005-0000-0000-0000DA030000}"/>
    <cellStyle name="Millares 3 3 2 2 4 2 2" xfId="1197" xr:uid="{00000000-0005-0000-0000-0000DB030000}"/>
    <cellStyle name="Millares 3 3 2 2 4 3" xfId="837" xr:uid="{00000000-0005-0000-0000-0000DC030000}"/>
    <cellStyle name="Millares 3 3 2 2 5" xfId="417" xr:uid="{00000000-0005-0000-0000-0000DD030000}"/>
    <cellStyle name="Millares 3 3 2 2 5 2" xfId="1017" xr:uid="{00000000-0005-0000-0000-0000DE030000}"/>
    <cellStyle name="Millares 3 3 2 2 6" xfId="657" xr:uid="{00000000-0005-0000-0000-0000DF030000}"/>
    <cellStyle name="Millares 3 3 2 3" xfId="87" xr:uid="{00000000-0005-0000-0000-0000E0030000}"/>
    <cellStyle name="Millares 3 3 2 3 2" xfId="267" xr:uid="{00000000-0005-0000-0000-0000E1030000}"/>
    <cellStyle name="Millares 3 3 2 3 2 2" xfId="867" xr:uid="{00000000-0005-0000-0000-0000E2030000}"/>
    <cellStyle name="Millares 3 3 2 3 3" xfId="447" xr:uid="{00000000-0005-0000-0000-0000E3030000}"/>
    <cellStyle name="Millares 3 3 2 3 3 2" xfId="1047" xr:uid="{00000000-0005-0000-0000-0000E4030000}"/>
    <cellStyle name="Millares 3 3 2 3 4" xfId="687" xr:uid="{00000000-0005-0000-0000-0000E5030000}"/>
    <cellStyle name="Millares 3 3 2 4" xfId="147" xr:uid="{00000000-0005-0000-0000-0000E6030000}"/>
    <cellStyle name="Millares 3 3 2 4 2" xfId="327" xr:uid="{00000000-0005-0000-0000-0000E7030000}"/>
    <cellStyle name="Millares 3 3 2 4 2 2" xfId="927" xr:uid="{00000000-0005-0000-0000-0000E8030000}"/>
    <cellStyle name="Millares 3 3 2 4 3" xfId="507" xr:uid="{00000000-0005-0000-0000-0000E9030000}"/>
    <cellStyle name="Millares 3 3 2 4 3 2" xfId="1107" xr:uid="{00000000-0005-0000-0000-0000EA030000}"/>
    <cellStyle name="Millares 3 3 2 4 4" xfId="747" xr:uid="{00000000-0005-0000-0000-0000EB030000}"/>
    <cellStyle name="Millares 3 3 2 5" xfId="207" xr:uid="{00000000-0005-0000-0000-0000EC030000}"/>
    <cellStyle name="Millares 3 3 2 5 2" xfId="567" xr:uid="{00000000-0005-0000-0000-0000ED030000}"/>
    <cellStyle name="Millares 3 3 2 5 2 2" xfId="1167" xr:uid="{00000000-0005-0000-0000-0000EE030000}"/>
    <cellStyle name="Millares 3 3 2 5 3" xfId="807" xr:uid="{00000000-0005-0000-0000-0000EF030000}"/>
    <cellStyle name="Millares 3 3 2 6" xfId="387" xr:uid="{00000000-0005-0000-0000-0000F0030000}"/>
    <cellStyle name="Millares 3 3 2 6 2" xfId="987" xr:uid="{00000000-0005-0000-0000-0000F1030000}"/>
    <cellStyle name="Millares 3 3 2 7" xfId="627" xr:uid="{00000000-0005-0000-0000-0000F2030000}"/>
    <cellStyle name="Millares 3 3 3" xfId="42" xr:uid="{00000000-0005-0000-0000-0000F3030000}"/>
    <cellStyle name="Millares 3 3 3 2" xfId="102" xr:uid="{00000000-0005-0000-0000-0000F4030000}"/>
    <cellStyle name="Millares 3 3 3 2 2" xfId="282" xr:uid="{00000000-0005-0000-0000-0000F5030000}"/>
    <cellStyle name="Millares 3 3 3 2 2 2" xfId="882" xr:uid="{00000000-0005-0000-0000-0000F6030000}"/>
    <cellStyle name="Millares 3 3 3 2 3" xfId="462" xr:uid="{00000000-0005-0000-0000-0000F7030000}"/>
    <cellStyle name="Millares 3 3 3 2 3 2" xfId="1062" xr:uid="{00000000-0005-0000-0000-0000F8030000}"/>
    <cellStyle name="Millares 3 3 3 2 4" xfId="702" xr:uid="{00000000-0005-0000-0000-0000F9030000}"/>
    <cellStyle name="Millares 3 3 3 3" xfId="162" xr:uid="{00000000-0005-0000-0000-0000FA030000}"/>
    <cellStyle name="Millares 3 3 3 3 2" xfId="342" xr:uid="{00000000-0005-0000-0000-0000FB030000}"/>
    <cellStyle name="Millares 3 3 3 3 2 2" xfId="942" xr:uid="{00000000-0005-0000-0000-0000FC030000}"/>
    <cellStyle name="Millares 3 3 3 3 3" xfId="522" xr:uid="{00000000-0005-0000-0000-0000FD030000}"/>
    <cellStyle name="Millares 3 3 3 3 3 2" xfId="1122" xr:uid="{00000000-0005-0000-0000-0000FE030000}"/>
    <cellStyle name="Millares 3 3 3 3 4" xfId="762" xr:uid="{00000000-0005-0000-0000-0000FF030000}"/>
    <cellStyle name="Millares 3 3 3 4" xfId="222" xr:uid="{00000000-0005-0000-0000-000000040000}"/>
    <cellStyle name="Millares 3 3 3 4 2" xfId="582" xr:uid="{00000000-0005-0000-0000-000001040000}"/>
    <cellStyle name="Millares 3 3 3 4 2 2" xfId="1182" xr:uid="{00000000-0005-0000-0000-000002040000}"/>
    <cellStyle name="Millares 3 3 3 4 3" xfId="822" xr:uid="{00000000-0005-0000-0000-000003040000}"/>
    <cellStyle name="Millares 3 3 3 5" xfId="402" xr:uid="{00000000-0005-0000-0000-000004040000}"/>
    <cellStyle name="Millares 3 3 3 5 2" xfId="1002" xr:uid="{00000000-0005-0000-0000-000005040000}"/>
    <cellStyle name="Millares 3 3 3 6" xfId="642" xr:uid="{00000000-0005-0000-0000-000006040000}"/>
    <cellStyle name="Millares 3 3 4" xfId="72" xr:uid="{00000000-0005-0000-0000-000007040000}"/>
    <cellStyle name="Millares 3 3 4 2" xfId="252" xr:uid="{00000000-0005-0000-0000-000008040000}"/>
    <cellStyle name="Millares 3 3 4 2 2" xfId="852" xr:uid="{00000000-0005-0000-0000-000009040000}"/>
    <cellStyle name="Millares 3 3 4 3" xfId="432" xr:uid="{00000000-0005-0000-0000-00000A040000}"/>
    <cellStyle name="Millares 3 3 4 3 2" xfId="1032" xr:uid="{00000000-0005-0000-0000-00000B040000}"/>
    <cellStyle name="Millares 3 3 4 4" xfId="672" xr:uid="{00000000-0005-0000-0000-00000C040000}"/>
    <cellStyle name="Millares 3 3 5" xfId="132" xr:uid="{00000000-0005-0000-0000-00000D040000}"/>
    <cellStyle name="Millares 3 3 5 2" xfId="312" xr:uid="{00000000-0005-0000-0000-00000E040000}"/>
    <cellStyle name="Millares 3 3 5 2 2" xfId="912" xr:uid="{00000000-0005-0000-0000-00000F040000}"/>
    <cellStyle name="Millares 3 3 5 3" xfId="492" xr:uid="{00000000-0005-0000-0000-000010040000}"/>
    <cellStyle name="Millares 3 3 5 3 2" xfId="1092" xr:uid="{00000000-0005-0000-0000-000011040000}"/>
    <cellStyle name="Millares 3 3 5 4" xfId="732" xr:uid="{00000000-0005-0000-0000-000012040000}"/>
    <cellStyle name="Millares 3 3 6" xfId="192" xr:uid="{00000000-0005-0000-0000-000013040000}"/>
    <cellStyle name="Millares 3 3 6 2" xfId="552" xr:uid="{00000000-0005-0000-0000-000014040000}"/>
    <cellStyle name="Millares 3 3 6 2 2" xfId="1152" xr:uid="{00000000-0005-0000-0000-000015040000}"/>
    <cellStyle name="Millares 3 3 6 3" xfId="792" xr:uid="{00000000-0005-0000-0000-000016040000}"/>
    <cellStyle name="Millares 3 3 7" xfId="372" xr:uid="{00000000-0005-0000-0000-000017040000}"/>
    <cellStyle name="Millares 3 3 7 2" xfId="972" xr:uid="{00000000-0005-0000-0000-000018040000}"/>
    <cellStyle name="Millares 3 3 8" xfId="612" xr:uid="{00000000-0005-0000-0000-000019040000}"/>
    <cellStyle name="Millares 3 4" xfId="18" xr:uid="{00000000-0005-0000-0000-00001A040000}"/>
    <cellStyle name="Millares 3 4 2" xfId="33" xr:uid="{00000000-0005-0000-0000-00001B040000}"/>
    <cellStyle name="Millares 3 4 2 2" xfId="63" xr:uid="{00000000-0005-0000-0000-00001C040000}"/>
    <cellStyle name="Millares 3 4 2 2 2" xfId="123" xr:uid="{00000000-0005-0000-0000-00001D040000}"/>
    <cellStyle name="Millares 3 4 2 2 2 2" xfId="303" xr:uid="{00000000-0005-0000-0000-00001E040000}"/>
    <cellStyle name="Millares 3 4 2 2 2 2 2" xfId="903" xr:uid="{00000000-0005-0000-0000-00001F040000}"/>
    <cellStyle name="Millares 3 4 2 2 2 3" xfId="483" xr:uid="{00000000-0005-0000-0000-000020040000}"/>
    <cellStyle name="Millares 3 4 2 2 2 3 2" xfId="1083" xr:uid="{00000000-0005-0000-0000-000021040000}"/>
    <cellStyle name="Millares 3 4 2 2 2 4" xfId="723" xr:uid="{00000000-0005-0000-0000-000022040000}"/>
    <cellStyle name="Millares 3 4 2 2 3" xfId="183" xr:uid="{00000000-0005-0000-0000-000023040000}"/>
    <cellStyle name="Millares 3 4 2 2 3 2" xfId="363" xr:uid="{00000000-0005-0000-0000-000024040000}"/>
    <cellStyle name="Millares 3 4 2 2 3 2 2" xfId="963" xr:uid="{00000000-0005-0000-0000-000025040000}"/>
    <cellStyle name="Millares 3 4 2 2 3 3" xfId="543" xr:uid="{00000000-0005-0000-0000-000026040000}"/>
    <cellStyle name="Millares 3 4 2 2 3 3 2" xfId="1143" xr:uid="{00000000-0005-0000-0000-000027040000}"/>
    <cellStyle name="Millares 3 4 2 2 3 4" xfId="783" xr:uid="{00000000-0005-0000-0000-000028040000}"/>
    <cellStyle name="Millares 3 4 2 2 4" xfId="243" xr:uid="{00000000-0005-0000-0000-000029040000}"/>
    <cellStyle name="Millares 3 4 2 2 4 2" xfId="603" xr:uid="{00000000-0005-0000-0000-00002A040000}"/>
    <cellStyle name="Millares 3 4 2 2 4 2 2" xfId="1203" xr:uid="{00000000-0005-0000-0000-00002B040000}"/>
    <cellStyle name="Millares 3 4 2 2 4 3" xfId="843" xr:uid="{00000000-0005-0000-0000-00002C040000}"/>
    <cellStyle name="Millares 3 4 2 2 5" xfId="423" xr:uid="{00000000-0005-0000-0000-00002D040000}"/>
    <cellStyle name="Millares 3 4 2 2 5 2" xfId="1023" xr:uid="{00000000-0005-0000-0000-00002E040000}"/>
    <cellStyle name="Millares 3 4 2 2 6" xfId="663" xr:uid="{00000000-0005-0000-0000-00002F040000}"/>
    <cellStyle name="Millares 3 4 2 3" xfId="93" xr:uid="{00000000-0005-0000-0000-000030040000}"/>
    <cellStyle name="Millares 3 4 2 3 2" xfId="273" xr:uid="{00000000-0005-0000-0000-000031040000}"/>
    <cellStyle name="Millares 3 4 2 3 2 2" xfId="873" xr:uid="{00000000-0005-0000-0000-000032040000}"/>
    <cellStyle name="Millares 3 4 2 3 3" xfId="453" xr:uid="{00000000-0005-0000-0000-000033040000}"/>
    <cellStyle name="Millares 3 4 2 3 3 2" xfId="1053" xr:uid="{00000000-0005-0000-0000-000034040000}"/>
    <cellStyle name="Millares 3 4 2 3 4" xfId="693" xr:uid="{00000000-0005-0000-0000-000035040000}"/>
    <cellStyle name="Millares 3 4 2 4" xfId="153" xr:uid="{00000000-0005-0000-0000-000036040000}"/>
    <cellStyle name="Millares 3 4 2 4 2" xfId="333" xr:uid="{00000000-0005-0000-0000-000037040000}"/>
    <cellStyle name="Millares 3 4 2 4 2 2" xfId="933" xr:uid="{00000000-0005-0000-0000-000038040000}"/>
    <cellStyle name="Millares 3 4 2 4 3" xfId="513" xr:uid="{00000000-0005-0000-0000-000039040000}"/>
    <cellStyle name="Millares 3 4 2 4 3 2" xfId="1113" xr:uid="{00000000-0005-0000-0000-00003A040000}"/>
    <cellStyle name="Millares 3 4 2 4 4" xfId="753" xr:uid="{00000000-0005-0000-0000-00003B040000}"/>
    <cellStyle name="Millares 3 4 2 5" xfId="213" xr:uid="{00000000-0005-0000-0000-00003C040000}"/>
    <cellStyle name="Millares 3 4 2 5 2" xfId="573" xr:uid="{00000000-0005-0000-0000-00003D040000}"/>
    <cellStyle name="Millares 3 4 2 5 2 2" xfId="1173" xr:uid="{00000000-0005-0000-0000-00003E040000}"/>
    <cellStyle name="Millares 3 4 2 5 3" xfId="813" xr:uid="{00000000-0005-0000-0000-00003F040000}"/>
    <cellStyle name="Millares 3 4 2 6" xfId="393" xr:uid="{00000000-0005-0000-0000-000040040000}"/>
    <cellStyle name="Millares 3 4 2 6 2" xfId="993" xr:uid="{00000000-0005-0000-0000-000041040000}"/>
    <cellStyle name="Millares 3 4 2 7" xfId="633" xr:uid="{00000000-0005-0000-0000-000042040000}"/>
    <cellStyle name="Millares 3 4 3" xfId="48" xr:uid="{00000000-0005-0000-0000-000043040000}"/>
    <cellStyle name="Millares 3 4 3 2" xfId="108" xr:uid="{00000000-0005-0000-0000-000044040000}"/>
    <cellStyle name="Millares 3 4 3 2 2" xfId="288" xr:uid="{00000000-0005-0000-0000-000045040000}"/>
    <cellStyle name="Millares 3 4 3 2 2 2" xfId="888" xr:uid="{00000000-0005-0000-0000-000046040000}"/>
    <cellStyle name="Millares 3 4 3 2 3" xfId="468" xr:uid="{00000000-0005-0000-0000-000047040000}"/>
    <cellStyle name="Millares 3 4 3 2 3 2" xfId="1068" xr:uid="{00000000-0005-0000-0000-000048040000}"/>
    <cellStyle name="Millares 3 4 3 2 4" xfId="708" xr:uid="{00000000-0005-0000-0000-000049040000}"/>
    <cellStyle name="Millares 3 4 3 3" xfId="168" xr:uid="{00000000-0005-0000-0000-00004A040000}"/>
    <cellStyle name="Millares 3 4 3 3 2" xfId="348" xr:uid="{00000000-0005-0000-0000-00004B040000}"/>
    <cellStyle name="Millares 3 4 3 3 2 2" xfId="948" xr:uid="{00000000-0005-0000-0000-00004C040000}"/>
    <cellStyle name="Millares 3 4 3 3 3" xfId="528" xr:uid="{00000000-0005-0000-0000-00004D040000}"/>
    <cellStyle name="Millares 3 4 3 3 3 2" xfId="1128" xr:uid="{00000000-0005-0000-0000-00004E040000}"/>
    <cellStyle name="Millares 3 4 3 3 4" xfId="768" xr:uid="{00000000-0005-0000-0000-00004F040000}"/>
    <cellStyle name="Millares 3 4 3 4" xfId="228" xr:uid="{00000000-0005-0000-0000-000050040000}"/>
    <cellStyle name="Millares 3 4 3 4 2" xfId="588" xr:uid="{00000000-0005-0000-0000-000051040000}"/>
    <cellStyle name="Millares 3 4 3 4 2 2" xfId="1188" xr:uid="{00000000-0005-0000-0000-000052040000}"/>
    <cellStyle name="Millares 3 4 3 4 3" xfId="828" xr:uid="{00000000-0005-0000-0000-000053040000}"/>
    <cellStyle name="Millares 3 4 3 5" xfId="408" xr:uid="{00000000-0005-0000-0000-000054040000}"/>
    <cellStyle name="Millares 3 4 3 5 2" xfId="1008" xr:uid="{00000000-0005-0000-0000-000055040000}"/>
    <cellStyle name="Millares 3 4 3 6" xfId="648" xr:uid="{00000000-0005-0000-0000-000056040000}"/>
    <cellStyle name="Millares 3 4 4" xfId="78" xr:uid="{00000000-0005-0000-0000-000057040000}"/>
    <cellStyle name="Millares 3 4 4 2" xfId="258" xr:uid="{00000000-0005-0000-0000-000058040000}"/>
    <cellStyle name="Millares 3 4 4 2 2" xfId="858" xr:uid="{00000000-0005-0000-0000-000059040000}"/>
    <cellStyle name="Millares 3 4 4 3" xfId="438" xr:uid="{00000000-0005-0000-0000-00005A040000}"/>
    <cellStyle name="Millares 3 4 4 3 2" xfId="1038" xr:uid="{00000000-0005-0000-0000-00005B040000}"/>
    <cellStyle name="Millares 3 4 4 4" xfId="678" xr:uid="{00000000-0005-0000-0000-00005C040000}"/>
    <cellStyle name="Millares 3 4 5" xfId="138" xr:uid="{00000000-0005-0000-0000-00005D040000}"/>
    <cellStyle name="Millares 3 4 5 2" xfId="318" xr:uid="{00000000-0005-0000-0000-00005E040000}"/>
    <cellStyle name="Millares 3 4 5 2 2" xfId="918" xr:uid="{00000000-0005-0000-0000-00005F040000}"/>
    <cellStyle name="Millares 3 4 5 3" xfId="498" xr:uid="{00000000-0005-0000-0000-000060040000}"/>
    <cellStyle name="Millares 3 4 5 3 2" xfId="1098" xr:uid="{00000000-0005-0000-0000-000061040000}"/>
    <cellStyle name="Millares 3 4 5 4" xfId="738" xr:uid="{00000000-0005-0000-0000-000062040000}"/>
    <cellStyle name="Millares 3 4 6" xfId="198" xr:uid="{00000000-0005-0000-0000-000063040000}"/>
    <cellStyle name="Millares 3 4 6 2" xfId="558" xr:uid="{00000000-0005-0000-0000-000064040000}"/>
    <cellStyle name="Millares 3 4 6 2 2" xfId="1158" xr:uid="{00000000-0005-0000-0000-000065040000}"/>
    <cellStyle name="Millares 3 4 6 3" xfId="798" xr:uid="{00000000-0005-0000-0000-000066040000}"/>
    <cellStyle name="Millares 3 4 7" xfId="378" xr:uid="{00000000-0005-0000-0000-000067040000}"/>
    <cellStyle name="Millares 3 4 7 2" xfId="978" xr:uid="{00000000-0005-0000-0000-000068040000}"/>
    <cellStyle name="Millares 3 4 8" xfId="618" xr:uid="{00000000-0005-0000-0000-000069040000}"/>
    <cellStyle name="Millares 3 5" xfId="21" xr:uid="{00000000-0005-0000-0000-00006A040000}"/>
    <cellStyle name="Millares 3 5 2" xfId="51" xr:uid="{00000000-0005-0000-0000-00006B040000}"/>
    <cellStyle name="Millares 3 5 2 2" xfId="111" xr:uid="{00000000-0005-0000-0000-00006C040000}"/>
    <cellStyle name="Millares 3 5 2 2 2" xfId="291" xr:uid="{00000000-0005-0000-0000-00006D040000}"/>
    <cellStyle name="Millares 3 5 2 2 2 2" xfId="891" xr:uid="{00000000-0005-0000-0000-00006E040000}"/>
    <cellStyle name="Millares 3 5 2 2 3" xfId="471" xr:uid="{00000000-0005-0000-0000-00006F040000}"/>
    <cellStyle name="Millares 3 5 2 2 3 2" xfId="1071" xr:uid="{00000000-0005-0000-0000-000070040000}"/>
    <cellStyle name="Millares 3 5 2 2 4" xfId="711" xr:uid="{00000000-0005-0000-0000-000071040000}"/>
    <cellStyle name="Millares 3 5 2 3" xfId="171" xr:uid="{00000000-0005-0000-0000-000072040000}"/>
    <cellStyle name="Millares 3 5 2 3 2" xfId="351" xr:uid="{00000000-0005-0000-0000-000073040000}"/>
    <cellStyle name="Millares 3 5 2 3 2 2" xfId="951" xr:uid="{00000000-0005-0000-0000-000074040000}"/>
    <cellStyle name="Millares 3 5 2 3 3" xfId="531" xr:uid="{00000000-0005-0000-0000-000075040000}"/>
    <cellStyle name="Millares 3 5 2 3 3 2" xfId="1131" xr:uid="{00000000-0005-0000-0000-000076040000}"/>
    <cellStyle name="Millares 3 5 2 3 4" xfId="771" xr:uid="{00000000-0005-0000-0000-000077040000}"/>
    <cellStyle name="Millares 3 5 2 4" xfId="231" xr:uid="{00000000-0005-0000-0000-000078040000}"/>
    <cellStyle name="Millares 3 5 2 4 2" xfId="591" xr:uid="{00000000-0005-0000-0000-000079040000}"/>
    <cellStyle name="Millares 3 5 2 4 2 2" xfId="1191" xr:uid="{00000000-0005-0000-0000-00007A040000}"/>
    <cellStyle name="Millares 3 5 2 4 3" xfId="831" xr:uid="{00000000-0005-0000-0000-00007B040000}"/>
    <cellStyle name="Millares 3 5 2 5" xfId="411" xr:uid="{00000000-0005-0000-0000-00007C040000}"/>
    <cellStyle name="Millares 3 5 2 5 2" xfId="1011" xr:uid="{00000000-0005-0000-0000-00007D040000}"/>
    <cellStyle name="Millares 3 5 2 6" xfId="651" xr:uid="{00000000-0005-0000-0000-00007E040000}"/>
    <cellStyle name="Millares 3 5 3" xfId="81" xr:uid="{00000000-0005-0000-0000-00007F040000}"/>
    <cellStyle name="Millares 3 5 3 2" xfId="261" xr:uid="{00000000-0005-0000-0000-000080040000}"/>
    <cellStyle name="Millares 3 5 3 2 2" xfId="861" xr:uid="{00000000-0005-0000-0000-000081040000}"/>
    <cellStyle name="Millares 3 5 3 3" xfId="441" xr:uid="{00000000-0005-0000-0000-000082040000}"/>
    <cellStyle name="Millares 3 5 3 3 2" xfId="1041" xr:uid="{00000000-0005-0000-0000-000083040000}"/>
    <cellStyle name="Millares 3 5 3 4" xfId="681" xr:uid="{00000000-0005-0000-0000-000084040000}"/>
    <cellStyle name="Millares 3 5 4" xfId="141" xr:uid="{00000000-0005-0000-0000-000085040000}"/>
    <cellStyle name="Millares 3 5 4 2" xfId="321" xr:uid="{00000000-0005-0000-0000-000086040000}"/>
    <cellStyle name="Millares 3 5 4 2 2" xfId="921" xr:uid="{00000000-0005-0000-0000-000087040000}"/>
    <cellStyle name="Millares 3 5 4 3" xfId="501" xr:uid="{00000000-0005-0000-0000-000088040000}"/>
    <cellStyle name="Millares 3 5 4 3 2" xfId="1101" xr:uid="{00000000-0005-0000-0000-000089040000}"/>
    <cellStyle name="Millares 3 5 4 4" xfId="741" xr:uid="{00000000-0005-0000-0000-00008A040000}"/>
    <cellStyle name="Millares 3 5 5" xfId="201" xr:uid="{00000000-0005-0000-0000-00008B040000}"/>
    <cellStyle name="Millares 3 5 5 2" xfId="561" xr:uid="{00000000-0005-0000-0000-00008C040000}"/>
    <cellStyle name="Millares 3 5 5 2 2" xfId="1161" xr:uid="{00000000-0005-0000-0000-00008D040000}"/>
    <cellStyle name="Millares 3 5 5 3" xfId="801" xr:uid="{00000000-0005-0000-0000-00008E040000}"/>
    <cellStyle name="Millares 3 5 6" xfId="381" xr:uid="{00000000-0005-0000-0000-00008F040000}"/>
    <cellStyle name="Millares 3 5 6 2" xfId="981" xr:uid="{00000000-0005-0000-0000-000090040000}"/>
    <cellStyle name="Millares 3 5 7" xfId="621" xr:uid="{00000000-0005-0000-0000-000091040000}"/>
    <cellStyle name="Millares 3 6" xfId="36" xr:uid="{00000000-0005-0000-0000-000092040000}"/>
    <cellStyle name="Millares 3 6 2" xfId="96" xr:uid="{00000000-0005-0000-0000-000093040000}"/>
    <cellStyle name="Millares 3 6 2 2" xfId="276" xr:uid="{00000000-0005-0000-0000-000094040000}"/>
    <cellStyle name="Millares 3 6 2 2 2" xfId="876" xr:uid="{00000000-0005-0000-0000-000095040000}"/>
    <cellStyle name="Millares 3 6 2 3" xfId="456" xr:uid="{00000000-0005-0000-0000-000096040000}"/>
    <cellStyle name="Millares 3 6 2 3 2" xfId="1056" xr:uid="{00000000-0005-0000-0000-000097040000}"/>
    <cellStyle name="Millares 3 6 2 4" xfId="696" xr:uid="{00000000-0005-0000-0000-000098040000}"/>
    <cellStyle name="Millares 3 6 3" xfId="156" xr:uid="{00000000-0005-0000-0000-000099040000}"/>
    <cellStyle name="Millares 3 6 3 2" xfId="336" xr:uid="{00000000-0005-0000-0000-00009A040000}"/>
    <cellStyle name="Millares 3 6 3 2 2" xfId="936" xr:uid="{00000000-0005-0000-0000-00009B040000}"/>
    <cellStyle name="Millares 3 6 3 3" xfId="516" xr:uid="{00000000-0005-0000-0000-00009C040000}"/>
    <cellStyle name="Millares 3 6 3 3 2" xfId="1116" xr:uid="{00000000-0005-0000-0000-00009D040000}"/>
    <cellStyle name="Millares 3 6 3 4" xfId="756" xr:uid="{00000000-0005-0000-0000-00009E040000}"/>
    <cellStyle name="Millares 3 6 4" xfId="216" xr:uid="{00000000-0005-0000-0000-00009F040000}"/>
    <cellStyle name="Millares 3 6 4 2" xfId="576" xr:uid="{00000000-0005-0000-0000-0000A0040000}"/>
    <cellStyle name="Millares 3 6 4 2 2" xfId="1176" xr:uid="{00000000-0005-0000-0000-0000A1040000}"/>
    <cellStyle name="Millares 3 6 4 3" xfId="816" xr:uid="{00000000-0005-0000-0000-0000A2040000}"/>
    <cellStyle name="Millares 3 6 5" xfId="396" xr:uid="{00000000-0005-0000-0000-0000A3040000}"/>
    <cellStyle name="Millares 3 6 5 2" xfId="996" xr:uid="{00000000-0005-0000-0000-0000A4040000}"/>
    <cellStyle name="Millares 3 6 6" xfId="636" xr:uid="{00000000-0005-0000-0000-0000A5040000}"/>
    <cellStyle name="Millares 3 7" xfId="66" xr:uid="{00000000-0005-0000-0000-0000A6040000}"/>
    <cellStyle name="Millares 3 7 2" xfId="246" xr:uid="{00000000-0005-0000-0000-0000A7040000}"/>
    <cellStyle name="Millares 3 7 2 2" xfId="846" xr:uid="{00000000-0005-0000-0000-0000A8040000}"/>
    <cellStyle name="Millares 3 7 3" xfId="426" xr:uid="{00000000-0005-0000-0000-0000A9040000}"/>
    <cellStyle name="Millares 3 7 3 2" xfId="1026" xr:uid="{00000000-0005-0000-0000-0000AA040000}"/>
    <cellStyle name="Millares 3 7 4" xfId="666" xr:uid="{00000000-0005-0000-0000-0000AB040000}"/>
    <cellStyle name="Millares 3 8" xfId="126" xr:uid="{00000000-0005-0000-0000-0000AC040000}"/>
    <cellStyle name="Millares 3 8 2" xfId="306" xr:uid="{00000000-0005-0000-0000-0000AD040000}"/>
    <cellStyle name="Millares 3 8 2 2" xfId="906" xr:uid="{00000000-0005-0000-0000-0000AE040000}"/>
    <cellStyle name="Millares 3 8 3" xfId="486" xr:uid="{00000000-0005-0000-0000-0000AF040000}"/>
    <cellStyle name="Millares 3 8 3 2" xfId="1086" xr:uid="{00000000-0005-0000-0000-0000B0040000}"/>
    <cellStyle name="Millares 3 8 4" xfId="726" xr:uid="{00000000-0005-0000-0000-0000B1040000}"/>
    <cellStyle name="Millares 3 9" xfId="186" xr:uid="{00000000-0005-0000-0000-0000B2040000}"/>
    <cellStyle name="Millares 3 9 2" xfId="546" xr:uid="{00000000-0005-0000-0000-0000B3040000}"/>
    <cellStyle name="Millares 3 9 2 2" xfId="1146" xr:uid="{00000000-0005-0000-0000-0000B4040000}"/>
    <cellStyle name="Millares 3 9 3" xfId="786" xr:uid="{00000000-0005-0000-0000-0000B5040000}"/>
    <cellStyle name="Normal" xfId="0" builtinId="0"/>
    <cellStyle name="Normal 10" xfId="1207" xr:uid="{00000000-0005-0000-0000-0000B7040000}"/>
    <cellStyle name="Normal 2" xfId="2" xr:uid="{00000000-0005-0000-0000-0000B8040000}"/>
    <cellStyle name="Normal 2 2" xfId="1206" xr:uid="{00000000-0005-0000-0000-0000B9040000}"/>
  </cellStyles>
  <dxfs count="15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mutualseguridadasesoriascsp-my.sharepoint.com/Areas/Gerencia%20Seguridad%20Y%20Salud%20Ocupacional/18.Contrato%20MUTUAL%20ASESORIAS%202016/16.%20Control%20ESED%20-%20MASC/8.%20Carpeta%20de%20Contratos%20y%20OS%20&#250;nica/Semana%2043%20DSC/Control%20_Carpeta%20Arranque%20-Cttos%20y%200S%20Mina%20%20Sem%2043.xlsx?F50E0FDB" TargetMode="External"/><Relationship Id="rId1" Type="http://schemas.openxmlformats.org/officeDocument/2006/relationships/externalLinkPath" Target="file:///\\F50E0FDB\Control%20_Carpeta%20Arranque%20-Cttos%20y%200S%20Mina%20%20Sem%20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 - MINA    "/>
      <sheetName val="Hoja1"/>
    </sheetNames>
    <sheetDataSet>
      <sheetData sheetId="0" refreshError="1"/>
      <sheetData sheetId="1">
        <row r="1">
          <cell r="A1" t="str">
            <v>Pendiente</v>
          </cell>
        </row>
        <row r="2">
          <cell r="A2" t="str">
            <v>Aprobado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ego.corvalan@bailacthor.com" TargetMode="External"/><Relationship Id="rId13" Type="http://schemas.openxmlformats.org/officeDocument/2006/relationships/hyperlink" Target="mailto:rtorres@somacorchile.cl" TargetMode="External"/><Relationship Id="rId18" Type="http://schemas.openxmlformats.org/officeDocument/2006/relationships/hyperlink" Target="mailto:iesteban@isaber.cl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mailto:oscar.diaz@belray.cl" TargetMode="External"/><Relationship Id="rId21" Type="http://schemas.openxmlformats.org/officeDocument/2006/relationships/hyperlink" Target="mailto:m.briones@gruasvargas.cl" TargetMode="External"/><Relationship Id="rId7" Type="http://schemas.openxmlformats.org/officeDocument/2006/relationships/hyperlink" Target="mailto:Matias.montecinos@michelin.com" TargetMode="External"/><Relationship Id="rId12" Type="http://schemas.openxmlformats.org/officeDocument/2006/relationships/hyperlink" Target="mailto:lduarte@dictuc.cl" TargetMode="External"/><Relationship Id="rId17" Type="http://schemas.openxmlformats.org/officeDocument/2006/relationships/hyperlink" Target="mailto:m.briones@gruasvargas.c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administracion@vilasmotors.cl" TargetMode="External"/><Relationship Id="rId16" Type="http://schemas.openxmlformats.org/officeDocument/2006/relationships/hyperlink" Target="mailto:david.rojas@liebherr.cl" TargetMode="External"/><Relationship Id="rId20" Type="http://schemas.openxmlformats.org/officeDocument/2006/relationships/hyperlink" Target="mailto:jgarcia@aikologic.com" TargetMode="External"/><Relationship Id="rId1" Type="http://schemas.openxmlformats.org/officeDocument/2006/relationships/hyperlink" Target="mailto:cristian.rojas@bailacthor.com" TargetMode="External"/><Relationship Id="rId6" Type="http://schemas.openxmlformats.org/officeDocument/2006/relationships/hyperlink" Target="mailto:prodriguez@aikologic.com" TargetMode="External"/><Relationship Id="rId11" Type="http://schemas.openxmlformats.org/officeDocument/2006/relationships/hyperlink" Target="mailto:iesteban@isaber.cl" TargetMode="External"/><Relationship Id="rId24" Type="http://schemas.openxmlformats.org/officeDocument/2006/relationships/hyperlink" Target="mailto:cbowen@infinityh2.com" TargetMode="External"/><Relationship Id="rId5" Type="http://schemas.openxmlformats.org/officeDocument/2006/relationships/hyperlink" Target="mailto:cristian.cordero@pullmansanluis.cl" TargetMode="External"/><Relationship Id="rId15" Type="http://schemas.openxmlformats.org/officeDocument/2006/relationships/hyperlink" Target="mailto:christopher.lobos@yoy.cl" TargetMode="External"/><Relationship Id="rId23" Type="http://schemas.openxmlformats.org/officeDocument/2006/relationships/hyperlink" Target="mailto:alejandro.leiva@triconosmineros.com" TargetMode="External"/><Relationship Id="rId10" Type="http://schemas.openxmlformats.org/officeDocument/2006/relationships/hyperlink" Target="mailto:m.briones@gruasvargas.cl" TargetMode="External"/><Relationship Id="rId19" Type="http://schemas.openxmlformats.org/officeDocument/2006/relationships/hyperlink" Target="mailto:luis.arevalo@mirsrobotics.com" TargetMode="External"/><Relationship Id="rId4" Type="http://schemas.openxmlformats.org/officeDocument/2006/relationships/hyperlink" Target="mailto:cristian.cordero@pullmansanluis.cl" TargetMode="External"/><Relationship Id="rId9" Type="http://schemas.openxmlformats.org/officeDocument/2006/relationships/hyperlink" Target="mailto:cbowen@infinityh2.com" TargetMode="External"/><Relationship Id="rId14" Type="http://schemas.openxmlformats.org/officeDocument/2006/relationships/hyperlink" Target="mailto:contacto@hintek.cl" TargetMode="External"/><Relationship Id="rId22" Type="http://schemas.openxmlformats.org/officeDocument/2006/relationships/hyperlink" Target="mailto:iesteban@isaber.cl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7"/>
  <sheetViews>
    <sheetView tabSelected="1" showWhiteSpace="0" zoomScale="70" zoomScaleNormal="70" workbookViewId="0">
      <pane ySplit="2" topLeftCell="A88" activePane="bottomLeft" state="frozen"/>
      <selection pane="bottomLeft" activeCell="I3" sqref="I3:I97"/>
    </sheetView>
  </sheetViews>
  <sheetFormatPr baseColWidth="10" defaultColWidth="11.44140625" defaultRowHeight="14.4" x14ac:dyDescent="0.3"/>
  <cols>
    <col min="1" max="1" width="13.5546875" style="1" customWidth="1"/>
    <col min="2" max="2" width="8" style="1" hidden="1" customWidth="1"/>
    <col min="3" max="3" width="24.5546875" style="1" hidden="1" customWidth="1"/>
    <col min="4" max="4" width="19.44140625" style="1" hidden="1" customWidth="1"/>
    <col min="5" max="5" width="23.5546875" style="1" customWidth="1"/>
    <col min="6" max="6" width="20.44140625" style="1" customWidth="1"/>
    <col min="7" max="7" width="14.44140625" style="3" hidden="1" customWidth="1"/>
    <col min="8" max="8" width="40.21875" style="1" hidden="1" customWidth="1"/>
    <col min="9" max="9" width="8.5546875" style="3" customWidth="1"/>
    <col min="10" max="10" width="12.44140625" style="3" hidden="1" customWidth="1"/>
    <col min="11" max="11" width="13.5546875" style="3" hidden="1" customWidth="1"/>
    <col min="12" max="12" width="24.44140625" style="1" hidden="1" customWidth="1"/>
    <col min="13" max="13" width="15.44140625" style="1" hidden="1" customWidth="1"/>
    <col min="14" max="14" width="22.44140625" style="1" hidden="1" customWidth="1"/>
    <col min="15" max="15" width="12" style="1" hidden="1" customWidth="1"/>
    <col min="16" max="16" width="25.5546875" style="3" hidden="1" customWidth="1"/>
    <col min="17" max="17" width="20.5546875" style="1" hidden="1" customWidth="1"/>
    <col min="18" max="18" width="15.44140625" style="1" hidden="1" customWidth="1"/>
    <col min="19" max="19" width="13.44140625" style="1" hidden="1" customWidth="1"/>
    <col min="20" max="20" width="12.44140625" style="1" hidden="1" customWidth="1"/>
    <col min="21" max="21" width="14.44140625" style="1" hidden="1" customWidth="1"/>
    <col min="22" max="22" width="19.44140625" style="1" hidden="1" customWidth="1"/>
    <col min="23" max="23" width="15.44140625" style="1" hidden="1" customWidth="1"/>
    <col min="24" max="24" width="12.44140625" style="1" hidden="1" customWidth="1"/>
    <col min="25" max="25" width="12.44140625" customWidth="1"/>
    <col min="26" max="26" width="53.5546875" style="1" hidden="1" customWidth="1"/>
    <col min="27" max="27" width="16.44140625" style="1" hidden="1" customWidth="1"/>
    <col min="28" max="28" width="14.44140625" style="1" hidden="1" customWidth="1"/>
    <col min="29" max="29" width="16.44140625" style="1" hidden="1" customWidth="1"/>
    <col min="30" max="30" width="16.44140625" style="1" customWidth="1"/>
    <col min="31" max="31" width="19.5546875" style="3" customWidth="1"/>
    <col min="32" max="32" width="19" style="3" customWidth="1"/>
    <col min="33" max="33" width="13.44140625" style="46" customWidth="1"/>
    <col min="34" max="34" width="44.5546875" style="1" customWidth="1"/>
    <col min="35" max="35" width="21.21875" style="2" customWidth="1"/>
    <col min="36" max="16384" width="11.44140625" style="1"/>
  </cols>
  <sheetData>
    <row r="1" spans="1:37" ht="34.5" customHeight="1" x14ac:dyDescent="0.3">
      <c r="A1" s="77" t="s">
        <v>51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  <c r="Q1" s="79" t="s">
        <v>28</v>
      </c>
      <c r="R1" s="80"/>
      <c r="S1" s="80"/>
      <c r="T1" s="80"/>
      <c r="U1" s="80"/>
      <c r="V1" s="80"/>
      <c r="W1" s="80"/>
      <c r="X1" s="80"/>
      <c r="Y1" s="81"/>
      <c r="Z1" s="82"/>
      <c r="AA1" s="83" t="s">
        <v>19</v>
      </c>
      <c r="AB1" s="84"/>
      <c r="AC1" s="84"/>
      <c r="AD1" s="84"/>
      <c r="AE1" s="84"/>
      <c r="AF1" s="85"/>
      <c r="AG1" s="85"/>
      <c r="AH1" s="84"/>
    </row>
    <row r="2" spans="1:37" customFormat="1" ht="72" customHeight="1" x14ac:dyDescent="0.3">
      <c r="A2" s="5" t="s">
        <v>30</v>
      </c>
      <c r="B2" s="5" t="s">
        <v>4</v>
      </c>
      <c r="C2" s="4" t="s">
        <v>3</v>
      </c>
      <c r="D2" s="4" t="s">
        <v>32</v>
      </c>
      <c r="E2" s="4" t="s">
        <v>20</v>
      </c>
      <c r="F2" s="4" t="s">
        <v>11</v>
      </c>
      <c r="G2" s="4" t="s">
        <v>12</v>
      </c>
      <c r="H2" s="4" t="s">
        <v>0</v>
      </c>
      <c r="I2" s="4" t="s">
        <v>21</v>
      </c>
      <c r="J2" s="4" t="s">
        <v>1</v>
      </c>
      <c r="K2" s="4" t="s">
        <v>2</v>
      </c>
      <c r="L2" s="4" t="s">
        <v>25</v>
      </c>
      <c r="M2" s="4" t="s">
        <v>24</v>
      </c>
      <c r="N2" s="4" t="s">
        <v>22</v>
      </c>
      <c r="O2" s="4" t="s">
        <v>490</v>
      </c>
      <c r="P2" s="4" t="s">
        <v>23</v>
      </c>
      <c r="Q2" s="4" t="s">
        <v>26</v>
      </c>
      <c r="R2" s="4" t="s">
        <v>27</v>
      </c>
      <c r="S2" s="4" t="s">
        <v>36</v>
      </c>
      <c r="T2" s="4" t="s">
        <v>540</v>
      </c>
      <c r="U2" s="4" t="s">
        <v>37</v>
      </c>
      <c r="V2" s="4" t="s">
        <v>198</v>
      </c>
      <c r="W2" s="4" t="s">
        <v>38</v>
      </c>
      <c r="X2" s="4" t="s">
        <v>33</v>
      </c>
      <c r="Y2" s="8" t="s">
        <v>34</v>
      </c>
      <c r="Z2" s="4" t="s">
        <v>13</v>
      </c>
      <c r="AA2" s="6" t="s">
        <v>9</v>
      </c>
      <c r="AB2" s="6" t="s">
        <v>10</v>
      </c>
      <c r="AC2" s="7" t="s">
        <v>541</v>
      </c>
      <c r="AD2" s="8" t="s">
        <v>40</v>
      </c>
      <c r="AE2" s="7" t="s">
        <v>47</v>
      </c>
      <c r="AF2" s="33" t="s">
        <v>41</v>
      </c>
      <c r="AG2" s="6" t="s">
        <v>35</v>
      </c>
      <c r="AH2" s="6" t="s">
        <v>50</v>
      </c>
    </row>
    <row r="3" spans="1:37" customFormat="1" ht="65.099999999999994" customHeight="1" x14ac:dyDescent="0.3">
      <c r="A3" s="19" t="s">
        <v>49</v>
      </c>
      <c r="B3" s="20" t="s">
        <v>8</v>
      </c>
      <c r="C3" s="21" t="s">
        <v>52</v>
      </c>
      <c r="D3" s="20" t="s">
        <v>53</v>
      </c>
      <c r="E3" s="22" t="s">
        <v>54</v>
      </c>
      <c r="F3" s="20"/>
      <c r="G3" s="23" t="s">
        <v>55</v>
      </c>
      <c r="H3" s="21" t="s">
        <v>56</v>
      </c>
      <c r="I3" s="21">
        <v>50</v>
      </c>
      <c r="J3" s="24">
        <v>43313</v>
      </c>
      <c r="K3" s="24">
        <v>45504</v>
      </c>
      <c r="L3" s="14" t="s">
        <v>282</v>
      </c>
      <c r="M3" s="10" t="s">
        <v>143</v>
      </c>
      <c r="N3" s="10" t="s">
        <v>287</v>
      </c>
      <c r="O3" s="10">
        <v>962732119</v>
      </c>
      <c r="P3" s="49" t="s">
        <v>286</v>
      </c>
      <c r="Q3" s="10" t="s">
        <v>492</v>
      </c>
      <c r="R3" s="34"/>
      <c r="S3" s="11"/>
      <c r="T3" s="12"/>
      <c r="U3" s="12">
        <v>100</v>
      </c>
      <c r="V3" s="50" t="s">
        <v>197</v>
      </c>
      <c r="W3" s="36">
        <v>43314</v>
      </c>
      <c r="X3" s="10">
        <v>163248</v>
      </c>
      <c r="Y3" s="47" t="str">
        <f>IF(V3="si","Aprobada","En Revisión")</f>
        <v>Aprobada</v>
      </c>
      <c r="Z3" s="44" t="s">
        <v>387</v>
      </c>
      <c r="AA3" s="10" t="s">
        <v>488</v>
      </c>
      <c r="AB3" s="10" t="s">
        <v>180</v>
      </c>
      <c r="AC3" s="9">
        <f ca="1">K3-TODAY()</f>
        <v>285</v>
      </c>
      <c r="AD3" s="9" t="str">
        <f>IF(X3&gt;1,"Ingresado","En Proceso")</f>
        <v>Ingresado</v>
      </c>
      <c r="AE3" s="9" t="str">
        <f ca="1">IF(AND(AC3&lt;=0),"Vencido",IF(AND(AC3&lt;31),"Realizar Cierre o Extensión de contrato",IF(AND(AC3&gt;30),"Vigente")))</f>
        <v>Vigente</v>
      </c>
      <c r="AF3" s="9" t="str">
        <f>IF(AND(AG3&gt;=1),"Contrato Finalizado","Contrato En Curso")</f>
        <v>Contrato En Curso</v>
      </c>
      <c r="AG3" s="51"/>
      <c r="AH3" s="52" t="s">
        <v>542</v>
      </c>
      <c r="AI3" s="53" t="s">
        <v>7</v>
      </c>
      <c r="AJ3" s="54"/>
      <c r="AK3" s="54"/>
    </row>
    <row r="4" spans="1:37" customFormat="1" ht="65.099999999999994" customHeight="1" x14ac:dyDescent="0.3">
      <c r="A4" s="19" t="s">
        <v>49</v>
      </c>
      <c r="B4" s="20" t="s">
        <v>8</v>
      </c>
      <c r="C4" s="21" t="s">
        <v>52</v>
      </c>
      <c r="D4" s="20" t="s">
        <v>53</v>
      </c>
      <c r="E4" s="22" t="s">
        <v>54</v>
      </c>
      <c r="F4" s="20" t="s">
        <v>57</v>
      </c>
      <c r="G4" s="23" t="s">
        <v>55</v>
      </c>
      <c r="H4" s="21" t="s">
        <v>58</v>
      </c>
      <c r="I4" s="21">
        <v>6</v>
      </c>
      <c r="J4" s="24">
        <v>44470</v>
      </c>
      <c r="K4" s="24">
        <v>45504</v>
      </c>
      <c r="L4" s="14" t="s">
        <v>282</v>
      </c>
      <c r="M4" s="10" t="s">
        <v>143</v>
      </c>
      <c r="N4" s="10" t="s">
        <v>388</v>
      </c>
      <c r="O4" s="10">
        <v>942847740</v>
      </c>
      <c r="P4" s="49" t="s">
        <v>146</v>
      </c>
      <c r="Q4" s="10" t="s">
        <v>492</v>
      </c>
      <c r="R4" s="34"/>
      <c r="S4" s="11"/>
      <c r="T4" s="13"/>
      <c r="U4" s="12">
        <v>100</v>
      </c>
      <c r="V4" s="50" t="s">
        <v>197</v>
      </c>
      <c r="W4" s="36">
        <v>44467</v>
      </c>
      <c r="X4" s="10">
        <v>302731</v>
      </c>
      <c r="Y4" s="47" t="str">
        <f t="shared" ref="Y4:Y66" si="0">IF(V4="si","Aprobada","En Revisión")</f>
        <v>Aprobada</v>
      </c>
      <c r="Z4" s="44" t="s">
        <v>387</v>
      </c>
      <c r="AA4" s="10" t="s">
        <v>488</v>
      </c>
      <c r="AB4" s="10" t="s">
        <v>264</v>
      </c>
      <c r="AC4" s="9">
        <f t="shared" ref="AC4:AC71" ca="1" si="1">K4-TODAY()</f>
        <v>285</v>
      </c>
      <c r="AD4" s="9" t="str">
        <f t="shared" ref="AD4:AD66" si="2">IF(X4&gt;1,"Ingresado","En Proceso")</f>
        <v>Ingresado</v>
      </c>
      <c r="AE4" s="9" t="str">
        <f t="shared" ref="AE4:AE66" ca="1" si="3">IF(AND(AC4&lt;=0),"Vencido",IF(AND(AC4&lt;31),"Realizar Cierre o Extensión de contrato",IF(AND(AC4&gt;30),"Vigente")))</f>
        <v>Vigente</v>
      </c>
      <c r="AF4" s="9" t="str">
        <f t="shared" ref="AF4:AF66" si="4">IF(AND(AG4&gt;=1),"Contrato Finalizado","Contrato En Curso")</f>
        <v>Contrato En Curso</v>
      </c>
      <c r="AG4" s="51"/>
      <c r="AH4" s="52" t="s">
        <v>543</v>
      </c>
      <c r="AI4" s="53" t="s">
        <v>7</v>
      </c>
      <c r="AJ4" s="54"/>
      <c r="AK4" s="54"/>
    </row>
    <row r="5" spans="1:37" customFormat="1" ht="65.099999999999994" customHeight="1" x14ac:dyDescent="0.3">
      <c r="A5" s="19" t="s">
        <v>48</v>
      </c>
      <c r="B5" s="20" t="s">
        <v>8</v>
      </c>
      <c r="C5" s="21" t="s">
        <v>52</v>
      </c>
      <c r="D5" s="20" t="s">
        <v>53</v>
      </c>
      <c r="E5" s="22" t="s">
        <v>54</v>
      </c>
      <c r="F5" s="20" t="s">
        <v>59</v>
      </c>
      <c r="G5" s="23" t="s">
        <v>55</v>
      </c>
      <c r="H5" s="21" t="s">
        <v>60</v>
      </c>
      <c r="I5" s="21">
        <v>2</v>
      </c>
      <c r="J5" s="24">
        <v>43313</v>
      </c>
      <c r="K5" s="24">
        <v>45504</v>
      </c>
      <c r="L5" s="14" t="s">
        <v>282</v>
      </c>
      <c r="M5" s="10" t="s">
        <v>143</v>
      </c>
      <c r="N5" s="10" t="s">
        <v>144</v>
      </c>
      <c r="O5" s="10">
        <v>994120131</v>
      </c>
      <c r="P5" s="49" t="s">
        <v>145</v>
      </c>
      <c r="Q5" s="10" t="s">
        <v>492</v>
      </c>
      <c r="R5" s="35"/>
      <c r="S5" s="15"/>
      <c r="T5" s="12"/>
      <c r="U5" s="12">
        <v>100</v>
      </c>
      <c r="V5" s="50" t="s">
        <v>197</v>
      </c>
      <c r="W5" s="36">
        <v>44053</v>
      </c>
      <c r="X5" s="10">
        <v>248306</v>
      </c>
      <c r="Y5" s="47" t="str">
        <f t="shared" si="0"/>
        <v>Aprobada</v>
      </c>
      <c r="Z5" s="44" t="s">
        <v>387</v>
      </c>
      <c r="AA5" s="10" t="s">
        <v>488</v>
      </c>
      <c r="AB5" s="10" t="s">
        <v>264</v>
      </c>
      <c r="AC5" s="9">
        <f t="shared" ca="1" si="1"/>
        <v>285</v>
      </c>
      <c r="AD5" s="9" t="str">
        <f t="shared" si="2"/>
        <v>Ingresado</v>
      </c>
      <c r="AE5" s="9" t="str">
        <f t="shared" ca="1" si="3"/>
        <v>Vigente</v>
      </c>
      <c r="AF5" s="9" t="str">
        <f t="shared" si="4"/>
        <v>Contrato En Curso</v>
      </c>
      <c r="AG5" s="55"/>
      <c r="AH5" s="52" t="s">
        <v>544</v>
      </c>
      <c r="AI5" s="53" t="s">
        <v>7</v>
      </c>
      <c r="AJ5" s="54"/>
      <c r="AK5" s="54"/>
    </row>
    <row r="6" spans="1:37" customFormat="1" ht="65.099999999999994" customHeight="1" x14ac:dyDescent="0.3">
      <c r="A6" s="19" t="s">
        <v>48</v>
      </c>
      <c r="B6" s="20" t="s">
        <v>8</v>
      </c>
      <c r="C6" s="21" t="s">
        <v>52</v>
      </c>
      <c r="D6" s="20" t="s">
        <v>208</v>
      </c>
      <c r="E6" s="22" t="s">
        <v>499</v>
      </c>
      <c r="F6" s="20"/>
      <c r="G6" s="23" t="s">
        <v>527</v>
      </c>
      <c r="H6" s="21" t="s">
        <v>545</v>
      </c>
      <c r="I6" s="21">
        <v>5</v>
      </c>
      <c r="J6" s="24">
        <v>45139</v>
      </c>
      <c r="K6" s="24">
        <v>45535</v>
      </c>
      <c r="L6" s="14" t="s">
        <v>282</v>
      </c>
      <c r="M6" s="10" t="s">
        <v>210</v>
      </c>
      <c r="N6" s="10" t="s">
        <v>500</v>
      </c>
      <c r="O6" s="10"/>
      <c r="P6" s="49"/>
      <c r="Q6" s="10" t="s">
        <v>492</v>
      </c>
      <c r="R6" s="11">
        <v>45091</v>
      </c>
      <c r="S6" s="15">
        <v>45121</v>
      </c>
      <c r="T6" s="12">
        <v>3</v>
      </c>
      <c r="U6" s="12">
        <v>100</v>
      </c>
      <c r="V6" s="50" t="s">
        <v>197</v>
      </c>
      <c r="W6" s="36">
        <v>45124</v>
      </c>
      <c r="X6" s="10">
        <v>383027</v>
      </c>
      <c r="Y6" s="47" t="str">
        <f t="shared" si="0"/>
        <v>Aprobada</v>
      </c>
      <c r="Z6" s="44" t="s">
        <v>534</v>
      </c>
      <c r="AA6" s="10" t="s">
        <v>488</v>
      </c>
      <c r="AB6" s="10" t="s">
        <v>264</v>
      </c>
      <c r="AC6" s="9">
        <f t="shared" ca="1" si="1"/>
        <v>316</v>
      </c>
      <c r="AD6" s="9" t="str">
        <f t="shared" si="2"/>
        <v>Ingresado</v>
      </c>
      <c r="AE6" s="9" t="str">
        <f t="shared" ca="1" si="3"/>
        <v>Vigente</v>
      </c>
      <c r="AF6" s="9" t="str">
        <f t="shared" si="4"/>
        <v>Contrato En Curso</v>
      </c>
      <c r="AG6" s="55"/>
      <c r="AH6" s="44" t="s">
        <v>534</v>
      </c>
      <c r="AI6" s="53" t="s">
        <v>44</v>
      </c>
      <c r="AJ6" s="54"/>
      <c r="AK6" s="54"/>
    </row>
    <row r="7" spans="1:37" customFormat="1" ht="65.099999999999994" customHeight="1" x14ac:dyDescent="0.3">
      <c r="A7" s="28" t="s">
        <v>48</v>
      </c>
      <c r="B7" s="26" t="s">
        <v>8</v>
      </c>
      <c r="C7" s="38" t="s">
        <v>52</v>
      </c>
      <c r="D7" s="26" t="s">
        <v>256</v>
      </c>
      <c r="E7" s="26" t="s">
        <v>355</v>
      </c>
      <c r="F7" s="26"/>
      <c r="G7" s="28" t="s">
        <v>296</v>
      </c>
      <c r="H7" s="21" t="s">
        <v>389</v>
      </c>
      <c r="I7" s="26">
        <v>7</v>
      </c>
      <c r="J7" s="37">
        <v>44835</v>
      </c>
      <c r="K7" s="37">
        <v>45291</v>
      </c>
      <c r="L7" s="14" t="s">
        <v>282</v>
      </c>
      <c r="M7" s="10" t="s">
        <v>390</v>
      </c>
      <c r="N7" s="10" t="s">
        <v>297</v>
      </c>
      <c r="O7" s="10" t="s">
        <v>298</v>
      </c>
      <c r="P7" s="49" t="s">
        <v>299</v>
      </c>
      <c r="Q7" s="10" t="s">
        <v>492</v>
      </c>
      <c r="R7" s="15">
        <v>44831</v>
      </c>
      <c r="S7" s="15">
        <v>44942</v>
      </c>
      <c r="T7" s="12">
        <v>8</v>
      </c>
      <c r="U7" s="12">
        <v>100</v>
      </c>
      <c r="V7" s="50" t="s">
        <v>199</v>
      </c>
      <c r="W7" s="36">
        <v>44951</v>
      </c>
      <c r="X7" s="10" t="s">
        <v>369</v>
      </c>
      <c r="Y7" s="47" t="str">
        <f t="shared" si="0"/>
        <v>Aprobada</v>
      </c>
      <c r="Z7" s="44" t="s">
        <v>391</v>
      </c>
      <c r="AA7" s="10" t="s">
        <v>184</v>
      </c>
      <c r="AB7" s="10" t="s">
        <v>180</v>
      </c>
      <c r="AC7" s="9">
        <f ca="1">K7-TODAY()</f>
        <v>72</v>
      </c>
      <c r="AD7" s="9" t="str">
        <f t="shared" si="2"/>
        <v>Ingresado</v>
      </c>
      <c r="AE7" s="9" t="str">
        <f t="shared" ca="1" si="3"/>
        <v>Vigente</v>
      </c>
      <c r="AF7" s="9" t="str">
        <f t="shared" si="4"/>
        <v>Contrato En Curso</v>
      </c>
      <c r="AG7" s="51"/>
      <c r="AH7" s="52" t="s">
        <v>357</v>
      </c>
      <c r="AI7" s="53" t="s">
        <v>7</v>
      </c>
      <c r="AJ7" s="54"/>
      <c r="AK7" s="54"/>
    </row>
    <row r="8" spans="1:37" customFormat="1" ht="65.099999999999994" customHeight="1" x14ac:dyDescent="0.3">
      <c r="A8" s="28" t="s">
        <v>49</v>
      </c>
      <c r="B8" s="26" t="s">
        <v>8</v>
      </c>
      <c r="C8" s="39" t="s">
        <v>52</v>
      </c>
      <c r="D8" s="26" t="s">
        <v>75</v>
      </c>
      <c r="E8" s="26" t="s">
        <v>224</v>
      </c>
      <c r="F8" s="26"/>
      <c r="G8" s="28" t="s">
        <v>315</v>
      </c>
      <c r="H8" s="21" t="s">
        <v>392</v>
      </c>
      <c r="I8" s="26">
        <v>4</v>
      </c>
      <c r="J8" s="37">
        <v>44768</v>
      </c>
      <c r="K8" s="37">
        <v>44957</v>
      </c>
      <c r="L8" s="14" t="s">
        <v>282</v>
      </c>
      <c r="M8" s="10"/>
      <c r="N8" s="10" t="s">
        <v>223</v>
      </c>
      <c r="O8" s="10">
        <v>995192690</v>
      </c>
      <c r="P8" s="49" t="s">
        <v>316</v>
      </c>
      <c r="Q8" s="10" t="s">
        <v>585</v>
      </c>
      <c r="R8" s="15"/>
      <c r="S8" s="15">
        <v>44883</v>
      </c>
      <c r="T8" s="12">
        <v>7</v>
      </c>
      <c r="U8" s="12">
        <v>100</v>
      </c>
      <c r="V8" s="50" t="s">
        <v>200</v>
      </c>
      <c r="W8" s="36">
        <v>44896</v>
      </c>
      <c r="X8" s="10" t="s">
        <v>324</v>
      </c>
      <c r="Y8" s="47" t="str">
        <f t="shared" si="0"/>
        <v>Aprobada</v>
      </c>
      <c r="Z8" s="44" t="s">
        <v>393</v>
      </c>
      <c r="AA8" s="10" t="s">
        <v>184</v>
      </c>
      <c r="AB8" s="10" t="s">
        <v>185</v>
      </c>
      <c r="AC8" s="9">
        <f ca="1">K8-TODAY()</f>
        <v>-262</v>
      </c>
      <c r="AD8" s="9" t="str">
        <f t="shared" si="2"/>
        <v>Ingresado</v>
      </c>
      <c r="AE8" s="9" t="str">
        <f t="shared" ca="1" si="3"/>
        <v>Vencido</v>
      </c>
      <c r="AF8" s="9" t="str">
        <f t="shared" si="4"/>
        <v>Contrato Finalizado</v>
      </c>
      <c r="AG8" s="55">
        <v>363168</v>
      </c>
      <c r="AH8" s="52" t="s">
        <v>578</v>
      </c>
      <c r="AI8" s="53" t="s">
        <v>43</v>
      </c>
      <c r="AJ8" s="54"/>
      <c r="AK8" s="54"/>
    </row>
    <row r="9" spans="1:37" customFormat="1" ht="65.099999999999994" customHeight="1" x14ac:dyDescent="0.3">
      <c r="A9" s="28" t="s">
        <v>48</v>
      </c>
      <c r="B9" s="20" t="s">
        <v>8</v>
      </c>
      <c r="C9" s="21" t="s">
        <v>52</v>
      </c>
      <c r="D9" s="20" t="s">
        <v>53</v>
      </c>
      <c r="E9" s="20" t="s">
        <v>456</v>
      </c>
      <c r="F9" s="20"/>
      <c r="G9" s="23" t="s">
        <v>386</v>
      </c>
      <c r="H9" s="21" t="s">
        <v>546</v>
      </c>
      <c r="I9" s="21">
        <v>10</v>
      </c>
      <c r="J9" s="24">
        <v>44991</v>
      </c>
      <c r="K9" s="24">
        <v>45230</v>
      </c>
      <c r="L9" s="14" t="s">
        <v>282</v>
      </c>
      <c r="M9" s="10"/>
      <c r="N9" s="10" t="s">
        <v>275</v>
      </c>
      <c r="O9" s="10">
        <v>995442357</v>
      </c>
      <c r="P9" s="49" t="s">
        <v>276</v>
      </c>
      <c r="Q9" s="10" t="s">
        <v>492</v>
      </c>
      <c r="R9" s="15">
        <v>44958</v>
      </c>
      <c r="S9" s="15">
        <v>44982</v>
      </c>
      <c r="T9" s="12">
        <v>7</v>
      </c>
      <c r="U9" s="12">
        <v>100</v>
      </c>
      <c r="V9" s="50" t="s">
        <v>197</v>
      </c>
      <c r="W9" s="36" t="s">
        <v>466</v>
      </c>
      <c r="X9" s="10">
        <v>374148</v>
      </c>
      <c r="Y9" s="47" t="str">
        <f t="shared" si="0"/>
        <v>Aprobada</v>
      </c>
      <c r="Z9" s="44" t="s">
        <v>461</v>
      </c>
      <c r="AA9" s="10" t="s">
        <v>184</v>
      </c>
      <c r="AB9" s="10" t="s">
        <v>264</v>
      </c>
      <c r="AC9" s="9">
        <f t="shared" ref="AC9" ca="1" si="5">K9-TODAY()</f>
        <v>11</v>
      </c>
      <c r="AD9" s="9" t="str">
        <f t="shared" si="2"/>
        <v>Ingresado</v>
      </c>
      <c r="AE9" s="9" t="str">
        <f t="shared" ca="1" si="3"/>
        <v>Realizar Cierre o Extensión de contrato</v>
      </c>
      <c r="AF9" s="9" t="str">
        <f t="shared" si="4"/>
        <v>Contrato En Curso</v>
      </c>
      <c r="AG9" s="55"/>
      <c r="AH9" s="52" t="s">
        <v>478</v>
      </c>
      <c r="AI9" s="53" t="s">
        <v>7</v>
      </c>
      <c r="AJ9" s="54"/>
      <c r="AK9" s="54"/>
    </row>
    <row r="10" spans="1:37" customFormat="1" ht="65.099999999999994" customHeight="1" x14ac:dyDescent="0.3">
      <c r="A10" s="19" t="s">
        <v>49</v>
      </c>
      <c r="B10" s="20" t="s">
        <v>8</v>
      </c>
      <c r="C10" s="21" t="s">
        <v>70</v>
      </c>
      <c r="D10" s="20" t="s">
        <v>71</v>
      </c>
      <c r="E10" s="22" t="s">
        <v>202</v>
      </c>
      <c r="F10" s="20"/>
      <c r="G10" s="23" t="s">
        <v>221</v>
      </c>
      <c r="H10" s="21" t="s">
        <v>244</v>
      </c>
      <c r="I10" s="21">
        <v>62</v>
      </c>
      <c r="J10" s="24">
        <v>44488</v>
      </c>
      <c r="K10" s="24">
        <v>44957</v>
      </c>
      <c r="L10" s="14" t="s">
        <v>282</v>
      </c>
      <c r="M10" s="10" t="s">
        <v>210</v>
      </c>
      <c r="N10" s="10" t="s">
        <v>332</v>
      </c>
      <c r="O10" s="10">
        <v>9929556684</v>
      </c>
      <c r="P10" s="49" t="s">
        <v>147</v>
      </c>
      <c r="Q10" s="10"/>
      <c r="R10" s="15">
        <v>44498</v>
      </c>
      <c r="S10" s="15">
        <v>44498</v>
      </c>
      <c r="T10" s="12">
        <v>2</v>
      </c>
      <c r="U10" s="12">
        <v>100</v>
      </c>
      <c r="V10" s="50" t="s">
        <v>197</v>
      </c>
      <c r="W10" s="11" t="s">
        <v>335</v>
      </c>
      <c r="X10" s="10" t="s">
        <v>334</v>
      </c>
      <c r="Y10" s="47" t="str">
        <f t="shared" si="0"/>
        <v>Aprobada</v>
      </c>
      <c r="Z10" s="44" t="s">
        <v>222</v>
      </c>
      <c r="AA10" s="10" t="s">
        <v>486</v>
      </c>
      <c r="AB10" s="10"/>
      <c r="AC10" s="9">
        <f t="shared" ca="1" si="1"/>
        <v>-262</v>
      </c>
      <c r="AD10" s="9" t="str">
        <f t="shared" si="2"/>
        <v>Ingresado</v>
      </c>
      <c r="AE10" s="9" t="str">
        <f t="shared" ca="1" si="3"/>
        <v>Vencido</v>
      </c>
      <c r="AF10" s="9" t="str">
        <f t="shared" si="4"/>
        <v>Contrato En Curso</v>
      </c>
      <c r="AG10" s="55"/>
      <c r="AH10" s="52" t="s">
        <v>414</v>
      </c>
      <c r="AI10" s="53" t="s">
        <v>31</v>
      </c>
      <c r="AJ10" s="54"/>
      <c r="AK10" s="54"/>
    </row>
    <row r="11" spans="1:37" customFormat="1" ht="65.099999999999994" customHeight="1" x14ac:dyDescent="0.3">
      <c r="A11" s="19" t="s">
        <v>49</v>
      </c>
      <c r="B11" s="20" t="s">
        <v>8</v>
      </c>
      <c r="C11" s="21" t="s">
        <v>70</v>
      </c>
      <c r="D11" s="20" t="s">
        <v>71</v>
      </c>
      <c r="E11" s="22" t="s">
        <v>202</v>
      </c>
      <c r="F11" s="20" t="s">
        <v>204</v>
      </c>
      <c r="G11" s="23" t="s">
        <v>221</v>
      </c>
      <c r="H11" s="21" t="s">
        <v>215</v>
      </c>
      <c r="I11" s="21">
        <v>4</v>
      </c>
      <c r="J11" s="24">
        <v>44620</v>
      </c>
      <c r="K11" s="24">
        <v>44926</v>
      </c>
      <c r="L11" s="14" t="s">
        <v>282</v>
      </c>
      <c r="M11" s="10" t="s">
        <v>177</v>
      </c>
      <c r="N11" s="10" t="s">
        <v>332</v>
      </c>
      <c r="O11" s="10">
        <v>9929556684</v>
      </c>
      <c r="P11" s="49" t="s">
        <v>147</v>
      </c>
      <c r="Q11" s="10"/>
      <c r="R11" s="15">
        <v>44643</v>
      </c>
      <c r="S11" s="15">
        <v>44643</v>
      </c>
      <c r="T11" s="12">
        <v>3</v>
      </c>
      <c r="U11" s="12">
        <v>100</v>
      </c>
      <c r="V11" s="50" t="s">
        <v>197</v>
      </c>
      <c r="W11" s="11" t="s">
        <v>301</v>
      </c>
      <c r="X11" s="10" t="s">
        <v>302</v>
      </c>
      <c r="Y11" s="47" t="str">
        <f t="shared" si="0"/>
        <v>Aprobada</v>
      </c>
      <c r="Z11" s="44" t="s">
        <v>415</v>
      </c>
      <c r="AA11" s="10"/>
      <c r="AB11" s="10"/>
      <c r="AC11" s="9">
        <f t="shared" ref="AC11" ca="1" si="6">K11-TODAY()</f>
        <v>-293</v>
      </c>
      <c r="AD11" s="9" t="str">
        <f t="shared" si="2"/>
        <v>Ingresado</v>
      </c>
      <c r="AE11" s="9" t="str">
        <f t="shared" ca="1" si="3"/>
        <v>Vencido</v>
      </c>
      <c r="AF11" s="9" t="str">
        <f t="shared" si="4"/>
        <v>Contrato En Curso</v>
      </c>
      <c r="AG11" s="55"/>
      <c r="AH11" s="52" t="s">
        <v>416</v>
      </c>
      <c r="AI11" s="53" t="s">
        <v>31</v>
      </c>
      <c r="AJ11" s="54"/>
      <c r="AK11" s="54"/>
    </row>
    <row r="12" spans="1:37" customFormat="1" ht="65.099999999999994" customHeight="1" x14ac:dyDescent="0.3">
      <c r="A12" s="19" t="s">
        <v>49</v>
      </c>
      <c r="B12" s="20" t="s">
        <v>8</v>
      </c>
      <c r="C12" s="21" t="s">
        <v>70</v>
      </c>
      <c r="D12" s="20" t="s">
        <v>71</v>
      </c>
      <c r="E12" s="22" t="s">
        <v>202</v>
      </c>
      <c r="F12" s="20" t="s">
        <v>79</v>
      </c>
      <c r="G12" s="23" t="s">
        <v>221</v>
      </c>
      <c r="H12" s="21" t="s">
        <v>215</v>
      </c>
      <c r="I12" s="21">
        <v>4</v>
      </c>
      <c r="J12" s="24">
        <v>44197</v>
      </c>
      <c r="K12" s="24">
        <v>44957</v>
      </c>
      <c r="L12" s="14" t="s">
        <v>282</v>
      </c>
      <c r="M12" s="10" t="s">
        <v>143</v>
      </c>
      <c r="N12" s="10" t="s">
        <v>273</v>
      </c>
      <c r="O12" s="10">
        <v>944989800</v>
      </c>
      <c r="P12" s="49" t="s">
        <v>323</v>
      </c>
      <c r="Q12" s="10"/>
      <c r="R12" s="15">
        <v>44544</v>
      </c>
      <c r="S12" s="15">
        <v>44544</v>
      </c>
      <c r="T12" s="12">
        <v>1</v>
      </c>
      <c r="U12" s="12">
        <v>100</v>
      </c>
      <c r="V12" s="50" t="s">
        <v>197</v>
      </c>
      <c r="W12" s="11" t="s">
        <v>336</v>
      </c>
      <c r="X12" s="10" t="s">
        <v>337</v>
      </c>
      <c r="Y12" s="47" t="str">
        <f t="shared" si="0"/>
        <v>Aprobada</v>
      </c>
      <c r="Z12" s="44"/>
      <c r="AA12" s="10" t="s">
        <v>486</v>
      </c>
      <c r="AB12" s="10"/>
      <c r="AC12" s="9">
        <f t="shared" ca="1" si="1"/>
        <v>-262</v>
      </c>
      <c r="AD12" s="9" t="str">
        <f t="shared" si="2"/>
        <v>Ingresado</v>
      </c>
      <c r="AE12" s="9" t="str">
        <f t="shared" ca="1" si="3"/>
        <v>Vencido</v>
      </c>
      <c r="AF12" s="9" t="str">
        <f t="shared" si="4"/>
        <v>Contrato En Curso</v>
      </c>
      <c r="AG12" s="55"/>
      <c r="AH12" s="52" t="s">
        <v>414</v>
      </c>
      <c r="AI12" s="53" t="s">
        <v>31</v>
      </c>
      <c r="AJ12" s="54"/>
      <c r="AK12" s="54"/>
    </row>
    <row r="13" spans="1:37" customFormat="1" ht="65.099999999999994" customHeight="1" x14ac:dyDescent="0.3">
      <c r="A13" s="19" t="s">
        <v>49</v>
      </c>
      <c r="B13" s="20" t="s">
        <v>8</v>
      </c>
      <c r="C13" s="21" t="s">
        <v>70</v>
      </c>
      <c r="D13" s="20" t="s">
        <v>71</v>
      </c>
      <c r="E13" s="22" t="s">
        <v>202</v>
      </c>
      <c r="F13" s="20"/>
      <c r="G13" s="23" t="s">
        <v>331</v>
      </c>
      <c r="H13" s="21" t="s">
        <v>417</v>
      </c>
      <c r="I13" s="21">
        <v>18</v>
      </c>
      <c r="J13" s="24">
        <v>44900</v>
      </c>
      <c r="K13" s="24">
        <v>44985</v>
      </c>
      <c r="L13" s="14" t="s">
        <v>282</v>
      </c>
      <c r="M13" s="10" t="s">
        <v>418</v>
      </c>
      <c r="N13" s="10" t="s">
        <v>332</v>
      </c>
      <c r="O13" s="10">
        <v>983649103</v>
      </c>
      <c r="P13" s="49" t="s">
        <v>333</v>
      </c>
      <c r="Q13" s="10"/>
      <c r="R13" s="15">
        <v>44911</v>
      </c>
      <c r="S13" s="15">
        <v>44912</v>
      </c>
      <c r="T13" s="12">
        <v>2</v>
      </c>
      <c r="U13" s="12">
        <v>27</v>
      </c>
      <c r="V13" s="50"/>
      <c r="W13" s="11"/>
      <c r="X13" s="10"/>
      <c r="Y13" s="47" t="str">
        <f t="shared" si="0"/>
        <v>En Revisión</v>
      </c>
      <c r="Z13" s="44" t="s">
        <v>419</v>
      </c>
      <c r="AA13" s="10"/>
      <c r="AB13" s="10"/>
      <c r="AC13" s="9">
        <f t="shared" ref="AC13" ca="1" si="7">K13-TODAY()</f>
        <v>-234</v>
      </c>
      <c r="AD13" s="9" t="str">
        <f t="shared" si="2"/>
        <v>En Proceso</v>
      </c>
      <c r="AE13" s="9" t="str">
        <f t="shared" ca="1" si="3"/>
        <v>Vencido</v>
      </c>
      <c r="AF13" s="9" t="str">
        <f t="shared" si="4"/>
        <v>Contrato En Curso</v>
      </c>
      <c r="AG13" s="55"/>
      <c r="AH13" s="52"/>
      <c r="AI13" s="53" t="s">
        <v>31</v>
      </c>
      <c r="AJ13" s="54"/>
      <c r="AK13" s="54"/>
    </row>
    <row r="14" spans="1:37" customFormat="1" ht="65.099999999999994" customHeight="1" x14ac:dyDescent="0.3">
      <c r="A14" s="19" t="s">
        <v>49</v>
      </c>
      <c r="B14" s="20" t="s">
        <v>8</v>
      </c>
      <c r="C14" s="21" t="s">
        <v>52</v>
      </c>
      <c r="D14" s="20" t="s">
        <v>211</v>
      </c>
      <c r="E14" s="22" t="s">
        <v>306</v>
      </c>
      <c r="F14" s="20"/>
      <c r="G14" s="23" t="s">
        <v>308</v>
      </c>
      <c r="H14" s="21" t="s">
        <v>309</v>
      </c>
      <c r="I14" s="21">
        <v>92</v>
      </c>
      <c r="J14" s="24">
        <v>44866</v>
      </c>
      <c r="K14" s="24">
        <v>46691</v>
      </c>
      <c r="L14" s="14" t="s">
        <v>282</v>
      </c>
      <c r="M14" s="10" t="s">
        <v>177</v>
      </c>
      <c r="N14" s="10" t="s">
        <v>310</v>
      </c>
      <c r="O14" s="10">
        <v>963339662</v>
      </c>
      <c r="P14" s="49" t="s">
        <v>314</v>
      </c>
      <c r="Q14" s="10"/>
      <c r="R14" s="15">
        <v>44869</v>
      </c>
      <c r="S14" s="15">
        <v>44870</v>
      </c>
      <c r="T14" s="12">
        <v>3</v>
      </c>
      <c r="U14" s="12">
        <v>100</v>
      </c>
      <c r="V14" s="50" t="s">
        <v>197</v>
      </c>
      <c r="W14" s="11">
        <v>44882</v>
      </c>
      <c r="X14" s="10">
        <v>355678</v>
      </c>
      <c r="Y14" s="47" t="str">
        <f t="shared" si="0"/>
        <v>Aprobada</v>
      </c>
      <c r="Z14" s="44" t="s">
        <v>318</v>
      </c>
      <c r="AA14" s="10" t="s">
        <v>184</v>
      </c>
      <c r="AB14" s="10" t="s">
        <v>264</v>
      </c>
      <c r="AC14" s="9">
        <f t="shared" ca="1" si="1"/>
        <v>1472</v>
      </c>
      <c r="AD14" s="9" t="str">
        <f t="shared" si="2"/>
        <v>Ingresado</v>
      </c>
      <c r="AE14" s="9" t="str">
        <f t="shared" ca="1" si="3"/>
        <v>Vigente</v>
      </c>
      <c r="AF14" s="9" t="str">
        <f t="shared" si="4"/>
        <v>Contrato En Curso</v>
      </c>
      <c r="AG14" s="55"/>
      <c r="AH14" s="52" t="s">
        <v>414</v>
      </c>
      <c r="AI14" s="53" t="s">
        <v>7</v>
      </c>
      <c r="AJ14" s="54"/>
      <c r="AK14" s="54"/>
    </row>
    <row r="15" spans="1:37" customFormat="1" ht="65.099999999999994" customHeight="1" x14ac:dyDescent="0.3">
      <c r="A15" s="19" t="s">
        <v>49</v>
      </c>
      <c r="B15" s="20" t="s">
        <v>8</v>
      </c>
      <c r="C15" s="21" t="s">
        <v>52</v>
      </c>
      <c r="D15" s="20" t="s">
        <v>211</v>
      </c>
      <c r="E15" s="22" t="s">
        <v>306</v>
      </c>
      <c r="F15" s="20" t="s">
        <v>307</v>
      </c>
      <c r="G15" s="23" t="s">
        <v>308</v>
      </c>
      <c r="H15" s="21" t="s">
        <v>313</v>
      </c>
      <c r="I15" s="21">
        <v>5</v>
      </c>
      <c r="J15" s="24">
        <v>44866</v>
      </c>
      <c r="K15" s="24">
        <v>46691</v>
      </c>
      <c r="L15" s="14" t="s">
        <v>282</v>
      </c>
      <c r="M15" s="10" t="s">
        <v>177</v>
      </c>
      <c r="N15" s="10" t="s">
        <v>311</v>
      </c>
      <c r="O15" s="10">
        <v>979978808</v>
      </c>
      <c r="P15" s="49" t="s">
        <v>312</v>
      </c>
      <c r="Q15" s="10"/>
      <c r="R15" s="15">
        <v>44867</v>
      </c>
      <c r="S15" s="15">
        <v>44869</v>
      </c>
      <c r="T15" s="12">
        <v>4</v>
      </c>
      <c r="U15" s="12">
        <v>100</v>
      </c>
      <c r="V15" s="50" t="s">
        <v>197</v>
      </c>
      <c r="W15" s="11">
        <v>44882</v>
      </c>
      <c r="X15" s="10">
        <v>355685</v>
      </c>
      <c r="Y15" s="47" t="str">
        <f t="shared" si="0"/>
        <v>Aprobada</v>
      </c>
      <c r="Z15" s="44" t="s">
        <v>318</v>
      </c>
      <c r="AA15" s="10" t="s">
        <v>184</v>
      </c>
      <c r="AB15" s="10" t="s">
        <v>180</v>
      </c>
      <c r="AC15" s="9">
        <f t="shared" ca="1" si="1"/>
        <v>1472</v>
      </c>
      <c r="AD15" s="9" t="str">
        <f t="shared" si="2"/>
        <v>Ingresado</v>
      </c>
      <c r="AE15" s="9" t="str">
        <f t="shared" ca="1" si="3"/>
        <v>Vigente</v>
      </c>
      <c r="AF15" s="9" t="str">
        <f t="shared" si="4"/>
        <v>Contrato En Curso</v>
      </c>
      <c r="AG15" s="55"/>
      <c r="AH15" s="52" t="s">
        <v>414</v>
      </c>
      <c r="AI15" s="53" t="s">
        <v>7</v>
      </c>
      <c r="AJ15" s="54"/>
      <c r="AK15" s="54"/>
    </row>
    <row r="16" spans="1:37" customFormat="1" ht="65.099999999999994" customHeight="1" x14ac:dyDescent="0.3">
      <c r="A16" s="28" t="s">
        <v>49</v>
      </c>
      <c r="B16" s="26" t="s">
        <v>8</v>
      </c>
      <c r="C16" s="26" t="s">
        <v>52</v>
      </c>
      <c r="D16" s="26" t="s">
        <v>106</v>
      </c>
      <c r="E16" s="26" t="s">
        <v>265</v>
      </c>
      <c r="F16" s="26"/>
      <c r="G16" s="28" t="s">
        <v>266</v>
      </c>
      <c r="H16" s="21" t="s">
        <v>371</v>
      </c>
      <c r="I16" s="26">
        <v>5</v>
      </c>
      <c r="J16" s="24">
        <v>44653</v>
      </c>
      <c r="K16" s="24">
        <v>44962</v>
      </c>
      <c r="L16" s="14" t="s">
        <v>282</v>
      </c>
      <c r="M16" s="10" t="s">
        <v>408</v>
      </c>
      <c r="N16" s="10" t="s">
        <v>267</v>
      </c>
      <c r="O16" s="10">
        <v>988097839</v>
      </c>
      <c r="P16" s="49" t="s">
        <v>268</v>
      </c>
      <c r="Q16" s="10" t="s">
        <v>492</v>
      </c>
      <c r="R16" s="15">
        <v>44635</v>
      </c>
      <c r="S16" s="15">
        <v>44674</v>
      </c>
      <c r="T16" s="12">
        <v>3</v>
      </c>
      <c r="U16" s="12">
        <v>100</v>
      </c>
      <c r="V16" s="50" t="s">
        <v>199</v>
      </c>
      <c r="W16" s="36">
        <v>44682</v>
      </c>
      <c r="X16" s="10" t="s">
        <v>338</v>
      </c>
      <c r="Y16" s="47" t="str">
        <f t="shared" si="0"/>
        <v>Aprobada</v>
      </c>
      <c r="Z16" s="44" t="s">
        <v>420</v>
      </c>
      <c r="AA16" s="10" t="s">
        <v>184</v>
      </c>
      <c r="AB16" s="10" t="s">
        <v>185</v>
      </c>
      <c r="AC16" s="9">
        <f ca="1">K16-TODAY()</f>
        <v>-257</v>
      </c>
      <c r="AD16" s="9" t="str">
        <f t="shared" si="2"/>
        <v>Ingresado</v>
      </c>
      <c r="AE16" s="9" t="str">
        <f t="shared" ca="1" si="3"/>
        <v>Vencido</v>
      </c>
      <c r="AF16" s="9" t="str">
        <f t="shared" si="4"/>
        <v>Contrato Finalizado</v>
      </c>
      <c r="AG16" s="55">
        <v>363813</v>
      </c>
      <c r="AH16" s="52" t="s">
        <v>376</v>
      </c>
      <c r="AI16" s="53" t="s">
        <v>43</v>
      </c>
      <c r="AJ16" s="54"/>
      <c r="AK16" s="54"/>
    </row>
    <row r="17" spans="1:37" customFormat="1" ht="65.099999999999994" customHeight="1" x14ac:dyDescent="0.3">
      <c r="A17" s="28" t="s">
        <v>49</v>
      </c>
      <c r="B17" s="26" t="s">
        <v>8</v>
      </c>
      <c r="C17" s="26" t="s">
        <v>52</v>
      </c>
      <c r="D17" s="26" t="s">
        <v>106</v>
      </c>
      <c r="E17" s="26" t="s">
        <v>265</v>
      </c>
      <c r="F17" s="26"/>
      <c r="G17" s="28" t="s">
        <v>370</v>
      </c>
      <c r="H17" s="21" t="s">
        <v>371</v>
      </c>
      <c r="I17" s="26">
        <v>2</v>
      </c>
      <c r="J17" s="24">
        <v>44927</v>
      </c>
      <c r="K17" s="24">
        <v>45291</v>
      </c>
      <c r="L17" s="14" t="s">
        <v>282</v>
      </c>
      <c r="M17" s="10" t="s">
        <v>143</v>
      </c>
      <c r="N17" s="10" t="s">
        <v>267</v>
      </c>
      <c r="O17" s="10">
        <v>988097840</v>
      </c>
      <c r="P17" s="49" t="s">
        <v>268</v>
      </c>
      <c r="Q17" s="10" t="s">
        <v>492</v>
      </c>
      <c r="R17" s="15">
        <v>44957</v>
      </c>
      <c r="S17" s="15">
        <v>44960</v>
      </c>
      <c r="T17" s="12">
        <v>2</v>
      </c>
      <c r="U17" s="12">
        <v>100</v>
      </c>
      <c r="V17" s="50" t="s">
        <v>200</v>
      </c>
      <c r="W17" s="36">
        <v>44963</v>
      </c>
      <c r="X17" s="10">
        <v>375339</v>
      </c>
      <c r="Y17" s="47" t="str">
        <f t="shared" si="0"/>
        <v>Aprobada</v>
      </c>
      <c r="Z17" s="44" t="s">
        <v>491</v>
      </c>
      <c r="AA17" s="10" t="s">
        <v>184</v>
      </c>
      <c r="AB17" s="10" t="s">
        <v>185</v>
      </c>
      <c r="AC17" s="9">
        <f ca="1">K17-TODAY()</f>
        <v>72</v>
      </c>
      <c r="AD17" s="9" t="str">
        <f t="shared" si="2"/>
        <v>Ingresado</v>
      </c>
      <c r="AE17" s="9" t="str">
        <f t="shared" ca="1" si="3"/>
        <v>Vigente</v>
      </c>
      <c r="AF17" s="9" t="str">
        <f t="shared" si="4"/>
        <v>Contrato En Curso</v>
      </c>
      <c r="AG17" s="51"/>
      <c r="AH17" s="52" t="s">
        <v>547</v>
      </c>
      <c r="AI17" s="53" t="s">
        <v>7</v>
      </c>
      <c r="AJ17" s="54"/>
      <c r="AK17" s="54"/>
    </row>
    <row r="18" spans="1:37" customFormat="1" ht="65.099999999999994" customHeight="1" x14ac:dyDescent="0.3">
      <c r="A18" s="19" t="s">
        <v>48</v>
      </c>
      <c r="B18" s="20" t="s">
        <v>8</v>
      </c>
      <c r="C18" s="21" t="s">
        <v>52</v>
      </c>
      <c r="D18" s="20" t="s">
        <v>53</v>
      </c>
      <c r="E18" s="22" t="s">
        <v>61</v>
      </c>
      <c r="F18" s="22"/>
      <c r="G18" s="25" t="s">
        <v>62</v>
      </c>
      <c r="H18" s="21" t="s">
        <v>63</v>
      </c>
      <c r="I18" s="26">
        <v>13</v>
      </c>
      <c r="J18" s="24">
        <v>44440</v>
      </c>
      <c r="K18" s="24">
        <v>45991</v>
      </c>
      <c r="L18" s="14" t="s">
        <v>282</v>
      </c>
      <c r="M18" s="10" t="s">
        <v>143</v>
      </c>
      <c r="N18" s="10" t="s">
        <v>297</v>
      </c>
      <c r="O18" s="10">
        <v>939315981</v>
      </c>
      <c r="P18" s="49" t="s">
        <v>299</v>
      </c>
      <c r="Q18" s="10" t="s">
        <v>585</v>
      </c>
      <c r="R18" s="15" t="s">
        <v>213</v>
      </c>
      <c r="S18" s="11" t="s">
        <v>214</v>
      </c>
      <c r="T18" s="12">
        <v>1</v>
      </c>
      <c r="U18" s="12">
        <v>100</v>
      </c>
      <c r="V18" s="50" t="s">
        <v>197</v>
      </c>
      <c r="W18" s="36">
        <v>44232</v>
      </c>
      <c r="X18" s="10" t="s">
        <v>539</v>
      </c>
      <c r="Y18" s="47" t="str">
        <f t="shared" si="0"/>
        <v>Aprobada</v>
      </c>
      <c r="Z18" s="44" t="s">
        <v>317</v>
      </c>
      <c r="AA18" s="10"/>
      <c r="AB18" s="10" t="s">
        <v>264</v>
      </c>
      <c r="AC18" s="9">
        <f t="shared" ca="1" si="1"/>
        <v>772</v>
      </c>
      <c r="AD18" s="9" t="str">
        <f t="shared" si="2"/>
        <v>Ingresado</v>
      </c>
      <c r="AE18" s="9" t="str">
        <f t="shared" ca="1" si="3"/>
        <v>Vigente</v>
      </c>
      <c r="AF18" s="9" t="str">
        <f t="shared" si="4"/>
        <v>Contrato En Curso</v>
      </c>
      <c r="AG18" s="55"/>
      <c r="AH18" s="52"/>
      <c r="AI18" s="53"/>
      <c r="AJ18" s="54"/>
      <c r="AK18" s="54"/>
    </row>
    <row r="19" spans="1:37" customFormat="1" ht="65.099999999999994" customHeight="1" x14ac:dyDescent="0.3">
      <c r="A19" s="19" t="s">
        <v>49</v>
      </c>
      <c r="B19" s="26" t="s">
        <v>8</v>
      </c>
      <c r="C19" s="21" t="s">
        <v>255</v>
      </c>
      <c r="D19" s="20" t="s">
        <v>256</v>
      </c>
      <c r="E19" s="22" t="s">
        <v>291</v>
      </c>
      <c r="F19" s="22"/>
      <c r="G19" s="25" t="s">
        <v>292</v>
      </c>
      <c r="H19" s="21" t="s">
        <v>421</v>
      </c>
      <c r="I19" s="26">
        <v>2</v>
      </c>
      <c r="J19" s="24">
        <v>44603</v>
      </c>
      <c r="K19" s="24">
        <v>45291</v>
      </c>
      <c r="L19" s="14" t="s">
        <v>282</v>
      </c>
      <c r="M19" s="10" t="s">
        <v>390</v>
      </c>
      <c r="N19" s="10" t="s">
        <v>293</v>
      </c>
      <c r="O19" s="10">
        <v>989037857</v>
      </c>
      <c r="P19" s="49" t="s">
        <v>294</v>
      </c>
      <c r="Q19" s="10" t="s">
        <v>492</v>
      </c>
      <c r="R19" s="15">
        <v>44811</v>
      </c>
      <c r="S19" s="11">
        <v>44830</v>
      </c>
      <c r="T19" s="12">
        <v>2</v>
      </c>
      <c r="U19" s="12">
        <v>100</v>
      </c>
      <c r="V19" s="50" t="s">
        <v>199</v>
      </c>
      <c r="W19" s="36">
        <v>44832</v>
      </c>
      <c r="X19" s="10">
        <v>350293</v>
      </c>
      <c r="Y19" s="47" t="str">
        <f t="shared" si="0"/>
        <v>Aprobada</v>
      </c>
      <c r="Z19" s="44" t="s">
        <v>548</v>
      </c>
      <c r="AA19" s="10" t="s">
        <v>184</v>
      </c>
      <c r="AB19" s="10" t="s">
        <v>264</v>
      </c>
      <c r="AC19" s="9">
        <f t="shared" ref="AC19" ca="1" si="8">K19-TODAY()</f>
        <v>72</v>
      </c>
      <c r="AD19" s="9" t="str">
        <f t="shared" si="2"/>
        <v>Ingresado</v>
      </c>
      <c r="AE19" s="9" t="str">
        <f t="shared" ca="1" si="3"/>
        <v>Vigente</v>
      </c>
      <c r="AF19" s="9" t="str">
        <f t="shared" si="4"/>
        <v>Contrato En Curso</v>
      </c>
      <c r="AG19" s="55"/>
      <c r="AH19" s="52" t="s">
        <v>501</v>
      </c>
      <c r="AI19" s="53" t="s">
        <v>7</v>
      </c>
      <c r="AJ19" s="54"/>
      <c r="AK19" s="54"/>
    </row>
    <row r="20" spans="1:37" customFormat="1" ht="65.099999999999994" customHeight="1" x14ac:dyDescent="0.3">
      <c r="A20" s="19" t="s">
        <v>49</v>
      </c>
      <c r="B20" s="20" t="s">
        <v>8</v>
      </c>
      <c r="C20" s="21" t="s">
        <v>52</v>
      </c>
      <c r="D20" s="20" t="s">
        <v>53</v>
      </c>
      <c r="E20" s="22" t="s">
        <v>64</v>
      </c>
      <c r="F20" s="20"/>
      <c r="G20" s="23" t="s">
        <v>65</v>
      </c>
      <c r="H20" s="21" t="s">
        <v>549</v>
      </c>
      <c r="I20" s="21">
        <v>44</v>
      </c>
      <c r="J20" s="24">
        <v>43435</v>
      </c>
      <c r="K20" s="24">
        <v>45991</v>
      </c>
      <c r="L20" s="14" t="s">
        <v>282</v>
      </c>
      <c r="M20" s="10" t="s">
        <v>143</v>
      </c>
      <c r="N20" s="10" t="s">
        <v>475</v>
      </c>
      <c r="O20" s="10">
        <v>56956688121</v>
      </c>
      <c r="P20" s="49" t="s">
        <v>476</v>
      </c>
      <c r="Q20" s="10" t="s">
        <v>492</v>
      </c>
      <c r="R20" s="15">
        <v>43665</v>
      </c>
      <c r="S20" s="11"/>
      <c r="T20" s="12"/>
      <c r="U20" s="12">
        <v>100</v>
      </c>
      <c r="V20" s="50" t="s">
        <v>197</v>
      </c>
      <c r="W20" s="36">
        <v>44193</v>
      </c>
      <c r="X20" s="10">
        <v>268241</v>
      </c>
      <c r="Y20" s="47" t="str">
        <f t="shared" si="0"/>
        <v>Aprobada</v>
      </c>
      <c r="Z20" s="44" t="s">
        <v>190</v>
      </c>
      <c r="AA20" s="10" t="s">
        <v>488</v>
      </c>
      <c r="AB20" s="10"/>
      <c r="AC20" s="9">
        <f t="shared" ca="1" si="1"/>
        <v>772</v>
      </c>
      <c r="AD20" s="9" t="str">
        <f t="shared" si="2"/>
        <v>Ingresado</v>
      </c>
      <c r="AE20" s="9" t="str">
        <f t="shared" ca="1" si="3"/>
        <v>Vigente</v>
      </c>
      <c r="AF20" s="9" t="str">
        <f t="shared" si="4"/>
        <v>Contrato En Curso</v>
      </c>
      <c r="AG20" s="55"/>
      <c r="AH20" s="52"/>
      <c r="AI20" s="53" t="s">
        <v>7</v>
      </c>
      <c r="AJ20" s="54"/>
      <c r="AK20" s="54"/>
    </row>
    <row r="21" spans="1:37" customFormat="1" ht="65.099999999999994" customHeight="1" x14ac:dyDescent="0.3">
      <c r="A21" s="19" t="s">
        <v>49</v>
      </c>
      <c r="B21" s="20" t="s">
        <v>8</v>
      </c>
      <c r="C21" s="21" t="s">
        <v>52</v>
      </c>
      <c r="D21" s="20" t="s">
        <v>53</v>
      </c>
      <c r="E21" s="22" t="s">
        <v>64</v>
      </c>
      <c r="F21" s="20" t="s">
        <v>66</v>
      </c>
      <c r="G21" s="23" t="s">
        <v>65</v>
      </c>
      <c r="H21" s="21" t="s">
        <v>67</v>
      </c>
      <c r="I21" s="21">
        <v>2</v>
      </c>
      <c r="J21" s="24">
        <v>43922</v>
      </c>
      <c r="K21" s="24">
        <v>45291</v>
      </c>
      <c r="L21" s="14" t="s">
        <v>282</v>
      </c>
      <c r="M21" s="10" t="s">
        <v>143</v>
      </c>
      <c r="N21" s="10" t="s">
        <v>422</v>
      </c>
      <c r="O21" s="10">
        <v>56998377304</v>
      </c>
      <c r="P21" s="49" t="s">
        <v>161</v>
      </c>
      <c r="Q21" s="10" t="s">
        <v>492</v>
      </c>
      <c r="R21" s="15">
        <v>43694</v>
      </c>
      <c r="S21" s="11"/>
      <c r="T21" s="12"/>
      <c r="U21" s="12">
        <v>100</v>
      </c>
      <c r="V21" s="50" t="s">
        <v>197</v>
      </c>
      <c r="W21" s="11" t="s">
        <v>250</v>
      </c>
      <c r="X21" s="10" t="s">
        <v>251</v>
      </c>
      <c r="Y21" s="47" t="str">
        <f t="shared" si="0"/>
        <v>Aprobada</v>
      </c>
      <c r="Z21" s="44" t="s">
        <v>451</v>
      </c>
      <c r="AA21" s="10" t="s">
        <v>488</v>
      </c>
      <c r="AB21" s="10"/>
      <c r="AC21" s="9">
        <f t="shared" ca="1" si="1"/>
        <v>72</v>
      </c>
      <c r="AD21" s="9" t="str">
        <f t="shared" si="2"/>
        <v>Ingresado</v>
      </c>
      <c r="AE21" s="9" t="str">
        <f t="shared" ca="1" si="3"/>
        <v>Vigente</v>
      </c>
      <c r="AF21" s="9" t="str">
        <f t="shared" si="4"/>
        <v>Contrato En Curso</v>
      </c>
      <c r="AG21" s="55"/>
      <c r="AH21" s="52"/>
      <c r="AI21" s="53" t="s">
        <v>7</v>
      </c>
      <c r="AJ21" s="54"/>
      <c r="AK21" s="54"/>
    </row>
    <row r="22" spans="1:37" customFormat="1" ht="65.099999999999994" customHeight="1" x14ac:dyDescent="0.3">
      <c r="A22" s="19" t="s">
        <v>49</v>
      </c>
      <c r="B22" s="20" t="s">
        <v>8</v>
      </c>
      <c r="C22" s="21" t="s">
        <v>52</v>
      </c>
      <c r="D22" s="20" t="s">
        <v>53</v>
      </c>
      <c r="E22" s="22" t="s">
        <v>64</v>
      </c>
      <c r="F22" s="20" t="s">
        <v>57</v>
      </c>
      <c r="G22" s="23" t="s">
        <v>65</v>
      </c>
      <c r="H22" s="21" t="s">
        <v>68</v>
      </c>
      <c r="I22" s="21">
        <v>4</v>
      </c>
      <c r="J22" s="24">
        <v>44531</v>
      </c>
      <c r="K22" s="24">
        <v>45626</v>
      </c>
      <c r="L22" s="14" t="s">
        <v>282</v>
      </c>
      <c r="M22" s="10" t="s">
        <v>143</v>
      </c>
      <c r="N22" s="10" t="s">
        <v>422</v>
      </c>
      <c r="O22" s="10">
        <v>56998377304</v>
      </c>
      <c r="P22" s="49" t="s">
        <v>161</v>
      </c>
      <c r="Q22" s="10" t="s">
        <v>492</v>
      </c>
      <c r="R22" s="15"/>
      <c r="S22" s="36"/>
      <c r="T22" s="12"/>
      <c r="U22" s="12">
        <v>100</v>
      </c>
      <c r="V22" s="50" t="s">
        <v>197</v>
      </c>
      <c r="W22" s="36">
        <v>44193</v>
      </c>
      <c r="X22" s="10">
        <v>310298</v>
      </c>
      <c r="Y22" s="47" t="str">
        <f t="shared" si="0"/>
        <v>Aprobada</v>
      </c>
      <c r="Z22" s="44"/>
      <c r="AA22" s="10" t="s">
        <v>488</v>
      </c>
      <c r="AB22" s="10"/>
      <c r="AC22" s="9">
        <f t="shared" ca="1" si="1"/>
        <v>407</v>
      </c>
      <c r="AD22" s="9" t="str">
        <f t="shared" si="2"/>
        <v>Ingresado</v>
      </c>
      <c r="AE22" s="9" t="str">
        <f t="shared" ca="1" si="3"/>
        <v>Vigente</v>
      </c>
      <c r="AF22" s="9" t="str">
        <f t="shared" si="4"/>
        <v>Contrato En Curso</v>
      </c>
      <c r="AG22" s="55"/>
      <c r="AH22" s="52"/>
      <c r="AI22" s="53" t="s">
        <v>7</v>
      </c>
      <c r="AJ22" s="54"/>
      <c r="AK22" s="54"/>
    </row>
    <row r="23" spans="1:37" customFormat="1" ht="65.099999999999994" customHeight="1" x14ac:dyDescent="0.3">
      <c r="A23" s="19" t="s">
        <v>49</v>
      </c>
      <c r="B23" s="20" t="s">
        <v>8</v>
      </c>
      <c r="C23" s="21" t="s">
        <v>52</v>
      </c>
      <c r="D23" s="20" t="s">
        <v>53</v>
      </c>
      <c r="E23" s="22" t="s">
        <v>64</v>
      </c>
      <c r="F23" s="20" t="s">
        <v>69</v>
      </c>
      <c r="G23" s="25" t="s">
        <v>65</v>
      </c>
      <c r="H23" s="21" t="s">
        <v>423</v>
      </c>
      <c r="I23" s="21">
        <v>15</v>
      </c>
      <c r="J23" s="24">
        <v>44288</v>
      </c>
      <c r="K23" s="24">
        <v>45290</v>
      </c>
      <c r="L23" s="14" t="s">
        <v>282</v>
      </c>
      <c r="M23" s="10" t="s">
        <v>143</v>
      </c>
      <c r="N23" s="10" t="s">
        <v>162</v>
      </c>
      <c r="O23" s="10">
        <v>96542100</v>
      </c>
      <c r="P23" s="56"/>
      <c r="Q23" s="10" t="s">
        <v>492</v>
      </c>
      <c r="R23" s="15"/>
      <c r="S23" s="36"/>
      <c r="T23" s="12"/>
      <c r="U23" s="12">
        <v>100</v>
      </c>
      <c r="V23" s="50" t="s">
        <v>197</v>
      </c>
      <c r="W23" s="36">
        <v>44270</v>
      </c>
      <c r="X23" s="10">
        <v>277478</v>
      </c>
      <c r="Y23" s="47" t="str">
        <f t="shared" si="0"/>
        <v>Aprobada</v>
      </c>
      <c r="Z23" s="44"/>
      <c r="AA23" s="10" t="s">
        <v>488</v>
      </c>
      <c r="AB23" s="10"/>
      <c r="AC23" s="9">
        <f t="shared" ca="1" si="1"/>
        <v>71</v>
      </c>
      <c r="AD23" s="9" t="str">
        <f t="shared" si="2"/>
        <v>Ingresado</v>
      </c>
      <c r="AE23" s="9" t="str">
        <f t="shared" ca="1" si="3"/>
        <v>Vigente</v>
      </c>
      <c r="AF23" s="9" t="str">
        <f t="shared" si="4"/>
        <v>Contrato En Curso</v>
      </c>
      <c r="AG23" s="55"/>
      <c r="AH23" s="52"/>
      <c r="AI23" s="53" t="s">
        <v>7</v>
      </c>
      <c r="AJ23" s="54"/>
      <c r="AK23" s="54"/>
    </row>
    <row r="24" spans="1:37" customFormat="1" ht="65.099999999999994" customHeight="1" x14ac:dyDescent="0.3">
      <c r="A24" s="19" t="s">
        <v>49</v>
      </c>
      <c r="B24" s="20" t="s">
        <v>8</v>
      </c>
      <c r="C24" s="21" t="s">
        <v>52</v>
      </c>
      <c r="D24" s="20" t="s">
        <v>53</v>
      </c>
      <c r="E24" s="22" t="s">
        <v>64</v>
      </c>
      <c r="F24" s="20" t="s">
        <v>212</v>
      </c>
      <c r="G24" s="25" t="s">
        <v>65</v>
      </c>
      <c r="H24" s="21" t="s">
        <v>67</v>
      </c>
      <c r="I24" s="21">
        <v>2</v>
      </c>
      <c r="J24" s="24">
        <v>43461</v>
      </c>
      <c r="K24" s="24">
        <v>45536</v>
      </c>
      <c r="L24" s="14" t="s">
        <v>282</v>
      </c>
      <c r="M24" s="10" t="s">
        <v>143</v>
      </c>
      <c r="N24" s="10"/>
      <c r="O24" s="10"/>
      <c r="P24" s="49"/>
      <c r="Q24" s="10" t="s">
        <v>492</v>
      </c>
      <c r="R24" s="15"/>
      <c r="S24" s="11"/>
      <c r="T24" s="12"/>
      <c r="U24" s="12">
        <v>100</v>
      </c>
      <c r="V24" s="50" t="s">
        <v>197</v>
      </c>
      <c r="W24" s="36">
        <v>44446</v>
      </c>
      <c r="X24" s="10">
        <v>299634</v>
      </c>
      <c r="Y24" s="47" t="str">
        <f t="shared" si="0"/>
        <v>Aprobada</v>
      </c>
      <c r="Z24" s="44" t="s">
        <v>191</v>
      </c>
      <c r="AA24" s="10" t="s">
        <v>488</v>
      </c>
      <c r="AB24" s="10" t="s">
        <v>180</v>
      </c>
      <c r="AC24" s="9">
        <f t="shared" ca="1" si="1"/>
        <v>317</v>
      </c>
      <c r="AD24" s="9" t="str">
        <f t="shared" si="2"/>
        <v>Ingresado</v>
      </c>
      <c r="AE24" s="9" t="str">
        <f t="shared" ca="1" si="3"/>
        <v>Vigente</v>
      </c>
      <c r="AF24" s="9" t="str">
        <f t="shared" si="4"/>
        <v>Contrato En Curso</v>
      </c>
      <c r="AG24" s="55"/>
      <c r="AH24" s="52"/>
      <c r="AI24" s="53" t="s">
        <v>7</v>
      </c>
      <c r="AJ24" s="54"/>
      <c r="AK24" s="54"/>
    </row>
    <row r="25" spans="1:37" customFormat="1" ht="65.099999999999994" customHeight="1" x14ac:dyDescent="0.3">
      <c r="A25" s="19" t="s">
        <v>48</v>
      </c>
      <c r="B25" s="20" t="s">
        <v>8</v>
      </c>
      <c r="C25" s="21" t="s">
        <v>70</v>
      </c>
      <c r="D25" s="20" t="s">
        <v>72</v>
      </c>
      <c r="E25" s="22" t="s">
        <v>73</v>
      </c>
      <c r="F25" s="20"/>
      <c r="G25" s="23" t="s">
        <v>74</v>
      </c>
      <c r="H25" s="21" t="s">
        <v>394</v>
      </c>
      <c r="I25" s="21">
        <v>1</v>
      </c>
      <c r="J25" s="24">
        <v>43952</v>
      </c>
      <c r="K25" s="24">
        <v>45535</v>
      </c>
      <c r="L25" s="14" t="s">
        <v>282</v>
      </c>
      <c r="M25" s="10" t="s">
        <v>143</v>
      </c>
      <c r="N25" s="10" t="s">
        <v>262</v>
      </c>
      <c r="O25" s="10">
        <v>944552113</v>
      </c>
      <c r="P25" s="57" t="s">
        <v>263</v>
      </c>
      <c r="Q25" s="10" t="s">
        <v>585</v>
      </c>
      <c r="R25" s="15">
        <v>44155</v>
      </c>
      <c r="S25" s="11">
        <v>44181</v>
      </c>
      <c r="T25" s="12">
        <v>5</v>
      </c>
      <c r="U25" s="12">
        <v>100</v>
      </c>
      <c r="V25" s="50" t="s">
        <v>197</v>
      </c>
      <c r="W25" s="36">
        <v>44197</v>
      </c>
      <c r="X25" s="10">
        <v>268644</v>
      </c>
      <c r="Y25" s="47" t="str">
        <f t="shared" si="0"/>
        <v>Aprobada</v>
      </c>
      <c r="Z25" s="44" t="s">
        <v>550</v>
      </c>
      <c r="AA25" s="10" t="s">
        <v>181</v>
      </c>
      <c r="AB25" s="10" t="s">
        <v>264</v>
      </c>
      <c r="AC25" s="9">
        <f t="shared" ca="1" si="1"/>
        <v>316</v>
      </c>
      <c r="AD25" s="9" t="str">
        <f t="shared" si="2"/>
        <v>Ingresado</v>
      </c>
      <c r="AE25" s="9" t="str">
        <f t="shared" ca="1" si="3"/>
        <v>Vigente</v>
      </c>
      <c r="AF25" s="9" t="str">
        <f t="shared" si="4"/>
        <v>Contrato En Curso</v>
      </c>
      <c r="AG25" s="55"/>
      <c r="AH25" s="52"/>
      <c r="AI25" s="53" t="s">
        <v>7</v>
      </c>
      <c r="AJ25" s="54"/>
      <c r="AK25" s="54"/>
    </row>
    <row r="26" spans="1:37" customFormat="1" ht="63" customHeight="1" x14ac:dyDescent="0.3">
      <c r="A26" s="19" t="s">
        <v>49</v>
      </c>
      <c r="B26" s="20" t="s">
        <v>8</v>
      </c>
      <c r="C26" s="21" t="s">
        <v>52</v>
      </c>
      <c r="D26" s="20" t="s">
        <v>75</v>
      </c>
      <c r="E26" s="22" t="s">
        <v>76</v>
      </c>
      <c r="F26" s="20"/>
      <c r="G26" s="23" t="s">
        <v>77</v>
      </c>
      <c r="H26" s="21" t="s">
        <v>78</v>
      </c>
      <c r="I26" s="21">
        <v>72</v>
      </c>
      <c r="J26" s="24">
        <v>43451</v>
      </c>
      <c r="K26" s="24">
        <v>45077</v>
      </c>
      <c r="L26" s="14" t="s">
        <v>282</v>
      </c>
      <c r="M26" s="10" t="s">
        <v>143</v>
      </c>
      <c r="N26" s="10" t="s">
        <v>163</v>
      </c>
      <c r="O26" s="10"/>
      <c r="P26" s="49"/>
      <c r="Q26" s="10" t="s">
        <v>492</v>
      </c>
      <c r="R26" s="15"/>
      <c r="S26" s="11"/>
      <c r="T26" s="12">
        <v>2</v>
      </c>
      <c r="U26" s="12">
        <v>100</v>
      </c>
      <c r="V26" s="50" t="s">
        <v>197</v>
      </c>
      <c r="W26" s="36">
        <v>44208</v>
      </c>
      <c r="X26" s="10">
        <v>338353</v>
      </c>
      <c r="Y26" s="47" t="str">
        <f t="shared" si="0"/>
        <v>Aprobada</v>
      </c>
      <c r="Z26" s="44" t="s">
        <v>368</v>
      </c>
      <c r="AA26" s="10" t="s">
        <v>182</v>
      </c>
      <c r="AB26" s="10" t="s">
        <v>264</v>
      </c>
      <c r="AC26" s="9">
        <f t="shared" ca="1" si="1"/>
        <v>-142</v>
      </c>
      <c r="AD26" s="9" t="str">
        <f t="shared" si="2"/>
        <v>Ingresado</v>
      </c>
      <c r="AE26" s="9" t="str">
        <f t="shared" ca="1" si="3"/>
        <v>Vencido</v>
      </c>
      <c r="AF26" s="9" t="str">
        <f t="shared" si="4"/>
        <v>Contrato Finalizado</v>
      </c>
      <c r="AG26" s="55">
        <v>377898</v>
      </c>
      <c r="AH26" s="52" t="s">
        <v>480</v>
      </c>
      <c r="AI26" s="58" t="s">
        <v>43</v>
      </c>
      <c r="AJ26" s="54"/>
      <c r="AK26" s="54"/>
    </row>
    <row r="27" spans="1:37" customFormat="1" ht="65.099999999999994" customHeight="1" x14ac:dyDescent="0.3">
      <c r="A27" s="19" t="s">
        <v>49</v>
      </c>
      <c r="B27" s="20" t="s">
        <v>8</v>
      </c>
      <c r="C27" s="21" t="s">
        <v>52</v>
      </c>
      <c r="D27" s="20" t="s">
        <v>75</v>
      </c>
      <c r="E27" s="22" t="s">
        <v>76</v>
      </c>
      <c r="F27" s="20" t="s">
        <v>79</v>
      </c>
      <c r="G27" s="23" t="s">
        <v>77</v>
      </c>
      <c r="H27" s="21" t="s">
        <v>80</v>
      </c>
      <c r="I27" s="21">
        <v>4</v>
      </c>
      <c r="J27" s="24">
        <v>43678</v>
      </c>
      <c r="K27" s="24">
        <v>45077</v>
      </c>
      <c r="L27" s="14" t="s">
        <v>282</v>
      </c>
      <c r="M27" s="10" t="s">
        <v>143</v>
      </c>
      <c r="N27" s="10" t="s">
        <v>164</v>
      </c>
      <c r="O27" s="10">
        <v>572518301</v>
      </c>
      <c r="P27" s="57" t="s">
        <v>165</v>
      </c>
      <c r="Q27" s="10" t="s">
        <v>492</v>
      </c>
      <c r="R27" s="15">
        <v>43733</v>
      </c>
      <c r="S27" s="11"/>
      <c r="T27" s="12"/>
      <c r="U27" s="12">
        <v>100</v>
      </c>
      <c r="V27" s="50" t="s">
        <v>197</v>
      </c>
      <c r="W27" s="36">
        <v>44610</v>
      </c>
      <c r="X27" s="10">
        <v>320414</v>
      </c>
      <c r="Y27" s="47" t="str">
        <f t="shared" si="0"/>
        <v>Aprobada</v>
      </c>
      <c r="Z27" s="44" t="s">
        <v>367</v>
      </c>
      <c r="AA27" s="10" t="s">
        <v>183</v>
      </c>
      <c r="AB27" s="10" t="s">
        <v>264</v>
      </c>
      <c r="AC27" s="9">
        <f t="shared" ca="1" si="1"/>
        <v>-142</v>
      </c>
      <c r="AD27" s="9" t="str">
        <f t="shared" si="2"/>
        <v>Ingresado</v>
      </c>
      <c r="AE27" s="9" t="str">
        <f t="shared" ca="1" si="3"/>
        <v>Vencido</v>
      </c>
      <c r="AF27" s="9" t="str">
        <f t="shared" si="4"/>
        <v>Contrato Finalizado</v>
      </c>
      <c r="AG27" s="55">
        <v>378014</v>
      </c>
      <c r="AH27" s="52" t="s">
        <v>481</v>
      </c>
      <c r="AI27" s="58" t="s">
        <v>43</v>
      </c>
      <c r="AJ27" s="54"/>
      <c r="AK27" s="54"/>
    </row>
    <row r="28" spans="1:37" customFormat="1" ht="65.099999999999994" customHeight="1" x14ac:dyDescent="0.3">
      <c r="A28" s="19" t="s">
        <v>49</v>
      </c>
      <c r="B28" s="20" t="s">
        <v>8</v>
      </c>
      <c r="C28" s="21" t="s">
        <v>52</v>
      </c>
      <c r="D28" s="20" t="s">
        <v>75</v>
      </c>
      <c r="E28" s="22" t="s">
        <v>76</v>
      </c>
      <c r="F28" s="20" t="s">
        <v>59</v>
      </c>
      <c r="G28" s="23" t="s">
        <v>77</v>
      </c>
      <c r="H28" s="21" t="s">
        <v>81</v>
      </c>
      <c r="I28" s="21">
        <v>1</v>
      </c>
      <c r="J28" s="24">
        <v>44470</v>
      </c>
      <c r="K28" s="24">
        <v>45077</v>
      </c>
      <c r="L28" s="14" t="s">
        <v>282</v>
      </c>
      <c r="M28" s="10" t="s">
        <v>143</v>
      </c>
      <c r="N28" s="10" t="s">
        <v>179</v>
      </c>
      <c r="O28" s="10"/>
      <c r="P28" s="59"/>
      <c r="Q28" s="10" t="s">
        <v>492</v>
      </c>
      <c r="R28" s="15">
        <v>44467</v>
      </c>
      <c r="S28" s="11">
        <v>44469</v>
      </c>
      <c r="T28" s="12">
        <v>2</v>
      </c>
      <c r="U28" s="12">
        <v>100</v>
      </c>
      <c r="V28" s="50" t="s">
        <v>197</v>
      </c>
      <c r="W28" s="36">
        <v>44610</v>
      </c>
      <c r="X28" s="10">
        <v>320415</v>
      </c>
      <c r="Y28" s="47" t="str">
        <f t="shared" si="0"/>
        <v>Aprobada</v>
      </c>
      <c r="Z28" s="44" t="s">
        <v>375</v>
      </c>
      <c r="AA28" s="10" t="s">
        <v>184</v>
      </c>
      <c r="AB28" s="10" t="s">
        <v>264</v>
      </c>
      <c r="AC28" s="9">
        <f t="shared" ca="1" si="1"/>
        <v>-142</v>
      </c>
      <c r="AD28" s="9" t="str">
        <f t="shared" si="2"/>
        <v>Ingresado</v>
      </c>
      <c r="AE28" s="9" t="str">
        <f t="shared" ca="1" si="3"/>
        <v>Vencido</v>
      </c>
      <c r="AF28" s="9" t="str">
        <f t="shared" si="4"/>
        <v>Contrato Finalizado</v>
      </c>
      <c r="AG28" s="55">
        <v>378012</v>
      </c>
      <c r="AH28" s="52" t="s">
        <v>481</v>
      </c>
      <c r="AI28" s="58" t="s">
        <v>43</v>
      </c>
      <c r="AJ28" s="54"/>
      <c r="AK28" s="54"/>
    </row>
    <row r="29" spans="1:37" customFormat="1" ht="65.099999999999994" customHeight="1" x14ac:dyDescent="0.3">
      <c r="A29" s="19" t="s">
        <v>49</v>
      </c>
      <c r="B29" s="20" t="s">
        <v>8</v>
      </c>
      <c r="C29" s="21" t="s">
        <v>52</v>
      </c>
      <c r="D29" s="20" t="s">
        <v>53</v>
      </c>
      <c r="E29" s="45" t="s">
        <v>64</v>
      </c>
      <c r="F29" s="20" t="s">
        <v>452</v>
      </c>
      <c r="G29" s="25" t="s">
        <v>65</v>
      </c>
      <c r="H29" s="21" t="s">
        <v>453</v>
      </c>
      <c r="I29" s="21">
        <v>3</v>
      </c>
      <c r="J29" s="24">
        <v>44970</v>
      </c>
      <c r="K29" s="24">
        <v>45230</v>
      </c>
      <c r="L29" s="14" t="s">
        <v>282</v>
      </c>
      <c r="M29" s="10" t="s">
        <v>143</v>
      </c>
      <c r="N29" s="10" t="s">
        <v>454</v>
      </c>
      <c r="O29" s="10">
        <v>990893545</v>
      </c>
      <c r="P29" s="59" t="s">
        <v>455</v>
      </c>
      <c r="Q29" s="10" t="s">
        <v>492</v>
      </c>
      <c r="R29" s="15">
        <v>44983</v>
      </c>
      <c r="S29" s="11">
        <v>44983</v>
      </c>
      <c r="T29" s="12">
        <v>2</v>
      </c>
      <c r="U29" s="12">
        <v>100</v>
      </c>
      <c r="V29" s="50" t="s">
        <v>197</v>
      </c>
      <c r="W29" s="36">
        <v>45019</v>
      </c>
      <c r="X29" s="10">
        <v>372034</v>
      </c>
      <c r="Y29" s="47" t="str">
        <f t="shared" si="0"/>
        <v>Aprobada</v>
      </c>
      <c r="Z29" s="44" t="s">
        <v>474</v>
      </c>
      <c r="AA29" s="10" t="s">
        <v>184</v>
      </c>
      <c r="AB29" s="10" t="s">
        <v>264</v>
      </c>
      <c r="AC29" s="9">
        <f ca="1">K29-TODAY()</f>
        <v>11</v>
      </c>
      <c r="AD29" s="9" t="str">
        <f t="shared" si="2"/>
        <v>Ingresado</v>
      </c>
      <c r="AE29" s="9" t="str">
        <f t="shared" ca="1" si="3"/>
        <v>Realizar Cierre o Extensión de contrato</v>
      </c>
      <c r="AF29" s="9" t="str">
        <f t="shared" si="4"/>
        <v>Contrato En Curso</v>
      </c>
      <c r="AG29" s="55"/>
      <c r="AH29" s="52" t="s">
        <v>602</v>
      </c>
      <c r="AI29" s="58" t="s">
        <v>44</v>
      </c>
      <c r="AJ29" s="54"/>
      <c r="AK29" s="54"/>
    </row>
    <row r="30" spans="1:37" customFormat="1" ht="65.099999999999994" customHeight="1" x14ac:dyDescent="0.3">
      <c r="A30" s="19" t="s">
        <v>48</v>
      </c>
      <c r="B30" s="20" t="s">
        <v>8</v>
      </c>
      <c r="C30" s="21" t="s">
        <v>52</v>
      </c>
      <c r="D30" s="20" t="s">
        <v>53</v>
      </c>
      <c r="E30" s="45" t="s">
        <v>64</v>
      </c>
      <c r="F30" s="20" t="s">
        <v>596</v>
      </c>
      <c r="G30" s="25" t="s">
        <v>65</v>
      </c>
      <c r="H30" s="21" t="s">
        <v>597</v>
      </c>
      <c r="I30" s="21">
        <v>1</v>
      </c>
      <c r="J30" s="24" t="s">
        <v>598</v>
      </c>
      <c r="K30" s="24">
        <v>45290</v>
      </c>
      <c r="L30" s="14" t="s">
        <v>282</v>
      </c>
      <c r="M30" s="10" t="s">
        <v>143</v>
      </c>
      <c r="N30" s="10" t="s">
        <v>599</v>
      </c>
      <c r="O30" s="10">
        <v>56998707214</v>
      </c>
      <c r="P30" s="59" t="s">
        <v>600</v>
      </c>
      <c r="Q30" s="10" t="s">
        <v>609</v>
      </c>
      <c r="R30" s="15">
        <v>45197</v>
      </c>
      <c r="S30" s="11">
        <v>45195</v>
      </c>
      <c r="T30" s="12">
        <v>1</v>
      </c>
      <c r="U30" s="12">
        <v>100</v>
      </c>
      <c r="V30" s="50" t="s">
        <v>601</v>
      </c>
      <c r="W30" s="36" t="s">
        <v>303</v>
      </c>
      <c r="X30" s="10">
        <v>1</v>
      </c>
      <c r="Y30" s="47" t="str">
        <f t="shared" si="0"/>
        <v>En Revisión</v>
      </c>
      <c r="Z30" s="44" t="s">
        <v>608</v>
      </c>
      <c r="AA30" s="10" t="s">
        <v>184</v>
      </c>
      <c r="AB30" s="10" t="s">
        <v>264</v>
      </c>
      <c r="AC30" s="9">
        <f ca="1">K30-TODAY()</f>
        <v>71</v>
      </c>
      <c r="AD30" s="9" t="str">
        <f t="shared" si="2"/>
        <v>En Proceso</v>
      </c>
      <c r="AE30" s="9" t="str">
        <f t="shared" ca="1" si="3"/>
        <v>Vigente</v>
      </c>
      <c r="AF30" s="9" t="str">
        <f t="shared" si="4"/>
        <v>Contrato En Curso</v>
      </c>
      <c r="AG30" s="55"/>
      <c r="AH30" s="52" t="s">
        <v>603</v>
      </c>
      <c r="AI30" s="58" t="s">
        <v>7</v>
      </c>
      <c r="AJ30" s="54"/>
      <c r="AK30" s="54"/>
    </row>
    <row r="31" spans="1:37" customFormat="1" ht="65.099999999999994" customHeight="1" x14ac:dyDescent="0.3">
      <c r="A31" s="19" t="s">
        <v>49</v>
      </c>
      <c r="B31" s="20" t="s">
        <v>8</v>
      </c>
      <c r="C31" s="21" t="s">
        <v>52</v>
      </c>
      <c r="D31" s="20" t="s">
        <v>53</v>
      </c>
      <c r="E31" s="45" t="s">
        <v>64</v>
      </c>
      <c r="F31" s="20" t="s">
        <v>520</v>
      </c>
      <c r="G31" s="25" t="s">
        <v>65</v>
      </c>
      <c r="H31" s="21" t="s">
        <v>521</v>
      </c>
      <c r="I31" s="21">
        <v>11</v>
      </c>
      <c r="J31" s="24">
        <v>45124</v>
      </c>
      <c r="K31" s="24">
        <v>45308</v>
      </c>
      <c r="L31" s="14" t="s">
        <v>282</v>
      </c>
      <c r="M31" s="10" t="s">
        <v>143</v>
      </c>
      <c r="N31" s="10"/>
      <c r="O31" s="10"/>
      <c r="P31" s="10"/>
      <c r="Q31" s="10" t="s">
        <v>492</v>
      </c>
      <c r="R31" s="15">
        <v>45108</v>
      </c>
      <c r="S31" s="11">
        <v>45115</v>
      </c>
      <c r="T31" s="12">
        <v>2</v>
      </c>
      <c r="U31" s="12">
        <v>100</v>
      </c>
      <c r="V31" s="60" t="s">
        <v>199</v>
      </c>
      <c r="W31" s="36">
        <v>45142</v>
      </c>
      <c r="X31" s="10">
        <v>384652</v>
      </c>
      <c r="Y31" s="47" t="str">
        <f t="shared" si="0"/>
        <v>Aprobada</v>
      </c>
      <c r="Z31" s="44" t="s">
        <v>551</v>
      </c>
      <c r="AA31" s="10" t="s">
        <v>184</v>
      </c>
      <c r="AB31" s="10"/>
      <c r="AC31" s="9">
        <f ca="1">K31-TODAY()</f>
        <v>89</v>
      </c>
      <c r="AD31" s="9" t="str">
        <f t="shared" si="2"/>
        <v>Ingresado</v>
      </c>
      <c r="AE31" s="9" t="str">
        <f t="shared" ca="1" si="3"/>
        <v>Vigente</v>
      </c>
      <c r="AF31" s="9" t="str">
        <f t="shared" si="4"/>
        <v>Contrato En Curso</v>
      </c>
      <c r="AG31" s="55"/>
      <c r="AH31" s="52" t="s">
        <v>531</v>
      </c>
      <c r="AI31" s="58" t="s">
        <v>7</v>
      </c>
      <c r="AJ31" s="54"/>
      <c r="AK31" s="54"/>
    </row>
    <row r="32" spans="1:37" customFormat="1" ht="65.099999999999994" customHeight="1" x14ac:dyDescent="0.3">
      <c r="A32" s="19" t="s">
        <v>49</v>
      </c>
      <c r="B32" s="20" t="s">
        <v>8</v>
      </c>
      <c r="C32" s="26" t="s">
        <v>52</v>
      </c>
      <c r="D32" s="22" t="s">
        <v>82</v>
      </c>
      <c r="E32" s="22" t="s">
        <v>83</v>
      </c>
      <c r="F32" s="22"/>
      <c r="G32" s="25" t="s">
        <v>84</v>
      </c>
      <c r="H32" s="21" t="s">
        <v>85</v>
      </c>
      <c r="I32" s="26">
        <v>16</v>
      </c>
      <c r="J32" s="24">
        <v>43313</v>
      </c>
      <c r="K32" s="24">
        <v>45322</v>
      </c>
      <c r="L32" s="14" t="s">
        <v>282</v>
      </c>
      <c r="M32" s="10" t="s">
        <v>143</v>
      </c>
      <c r="N32" s="10" t="s">
        <v>219</v>
      </c>
      <c r="O32" s="10">
        <v>964333291</v>
      </c>
      <c r="P32" s="49" t="s">
        <v>258</v>
      </c>
      <c r="Q32" s="10" t="s">
        <v>492</v>
      </c>
      <c r="R32" s="15">
        <v>44497</v>
      </c>
      <c r="S32" s="11">
        <v>44498</v>
      </c>
      <c r="T32" s="12">
        <v>2</v>
      </c>
      <c r="U32" s="12">
        <v>100</v>
      </c>
      <c r="V32" s="60" t="s">
        <v>199</v>
      </c>
      <c r="W32" s="11" t="s">
        <v>252</v>
      </c>
      <c r="X32" s="10" t="s">
        <v>253</v>
      </c>
      <c r="Y32" s="47" t="str">
        <f t="shared" si="0"/>
        <v>Aprobada</v>
      </c>
      <c r="Z32" s="44" t="s">
        <v>220</v>
      </c>
      <c r="AA32" s="10" t="s">
        <v>182</v>
      </c>
      <c r="AB32" s="10" t="s">
        <v>264</v>
      </c>
      <c r="AC32" s="9">
        <f t="shared" ca="1" si="1"/>
        <v>103</v>
      </c>
      <c r="AD32" s="9" t="str">
        <f t="shared" si="2"/>
        <v>Ingresado</v>
      </c>
      <c r="AE32" s="9" t="str">
        <f t="shared" ca="1" si="3"/>
        <v>Vigente</v>
      </c>
      <c r="AF32" s="9" t="str">
        <f t="shared" si="4"/>
        <v>Contrato En Curso</v>
      </c>
      <c r="AG32" s="55"/>
      <c r="AH32" s="52" t="s">
        <v>552</v>
      </c>
      <c r="AI32" s="58" t="s">
        <v>7</v>
      </c>
      <c r="AJ32" s="54"/>
      <c r="AK32" s="54"/>
    </row>
    <row r="33" spans="1:37" customFormat="1" ht="65.099999999999994" customHeight="1" x14ac:dyDescent="0.3">
      <c r="A33" s="19" t="s">
        <v>49</v>
      </c>
      <c r="B33" s="20" t="s">
        <v>8</v>
      </c>
      <c r="C33" s="21" t="s">
        <v>52</v>
      </c>
      <c r="D33" s="20" t="s">
        <v>82</v>
      </c>
      <c r="E33" s="26" t="s">
        <v>83</v>
      </c>
      <c r="F33" s="27" t="s">
        <v>79</v>
      </c>
      <c r="G33" s="27" t="s">
        <v>84</v>
      </c>
      <c r="H33" s="21" t="s">
        <v>80</v>
      </c>
      <c r="I33" s="29">
        <v>4</v>
      </c>
      <c r="J33" s="24">
        <v>43313</v>
      </c>
      <c r="K33" s="24">
        <v>45322</v>
      </c>
      <c r="L33" s="14" t="s">
        <v>282</v>
      </c>
      <c r="M33" s="10" t="s">
        <v>143</v>
      </c>
      <c r="N33" s="10" t="s">
        <v>148</v>
      </c>
      <c r="O33" s="10">
        <v>56932540277</v>
      </c>
      <c r="P33" s="61" t="s">
        <v>147</v>
      </c>
      <c r="Q33" s="10" t="s">
        <v>492</v>
      </c>
      <c r="R33" s="15">
        <v>44497</v>
      </c>
      <c r="S33" s="11">
        <v>44498</v>
      </c>
      <c r="T33" s="13"/>
      <c r="U33" s="12">
        <v>100</v>
      </c>
      <c r="V33" s="60" t="s">
        <v>199</v>
      </c>
      <c r="W33" s="11" t="s">
        <v>259</v>
      </c>
      <c r="X33" s="10" t="s">
        <v>260</v>
      </c>
      <c r="Y33" s="47" t="str">
        <f t="shared" si="0"/>
        <v>Aprobada</v>
      </c>
      <c r="Z33" s="44"/>
      <c r="AA33" s="10" t="s">
        <v>183</v>
      </c>
      <c r="AB33" s="10" t="s">
        <v>264</v>
      </c>
      <c r="AC33" s="9">
        <f t="shared" ca="1" si="1"/>
        <v>103</v>
      </c>
      <c r="AD33" s="9" t="str">
        <f t="shared" si="2"/>
        <v>Ingresado</v>
      </c>
      <c r="AE33" s="9" t="str">
        <f t="shared" ca="1" si="3"/>
        <v>Vigente</v>
      </c>
      <c r="AF33" s="9" t="str">
        <f t="shared" si="4"/>
        <v>Contrato En Curso</v>
      </c>
      <c r="AG33" s="55"/>
      <c r="AH33" s="52" t="s">
        <v>553</v>
      </c>
      <c r="AI33" s="58" t="s">
        <v>7</v>
      </c>
      <c r="AJ33" s="54"/>
      <c r="AK33" s="54"/>
    </row>
    <row r="34" spans="1:37" customFormat="1" ht="65.099999999999994" customHeight="1" x14ac:dyDescent="0.3">
      <c r="A34" s="19" t="s">
        <v>49</v>
      </c>
      <c r="B34" s="20" t="s">
        <v>8</v>
      </c>
      <c r="C34" s="21" t="s">
        <v>52</v>
      </c>
      <c r="D34" s="20" t="s">
        <v>82</v>
      </c>
      <c r="E34" s="26" t="s">
        <v>83</v>
      </c>
      <c r="F34" s="27" t="s">
        <v>69</v>
      </c>
      <c r="G34" s="27" t="s">
        <v>247</v>
      </c>
      <c r="H34" s="21" t="s">
        <v>248</v>
      </c>
      <c r="I34" s="29">
        <v>3</v>
      </c>
      <c r="J34" s="24">
        <v>44621</v>
      </c>
      <c r="K34" s="24">
        <v>45322</v>
      </c>
      <c r="L34" s="14" t="s">
        <v>282</v>
      </c>
      <c r="M34" s="10" t="s">
        <v>143</v>
      </c>
      <c r="N34" s="10" t="s">
        <v>249</v>
      </c>
      <c r="O34" s="10">
        <v>964333291</v>
      </c>
      <c r="P34" s="49" t="s">
        <v>258</v>
      </c>
      <c r="Q34" s="10" t="s">
        <v>492</v>
      </c>
      <c r="R34" s="15">
        <v>44616</v>
      </c>
      <c r="S34" s="15">
        <v>44619</v>
      </c>
      <c r="T34" s="13">
        <v>2</v>
      </c>
      <c r="U34" s="12">
        <v>100</v>
      </c>
      <c r="V34" s="60" t="s">
        <v>199</v>
      </c>
      <c r="W34" s="62">
        <v>44627</v>
      </c>
      <c r="X34" s="10">
        <v>380906</v>
      </c>
      <c r="Y34" s="47" t="str">
        <f t="shared" si="0"/>
        <v>Aprobada</v>
      </c>
      <c r="Z34" s="44" t="s">
        <v>554</v>
      </c>
      <c r="AA34" s="10" t="s">
        <v>184</v>
      </c>
      <c r="AB34" s="10" t="s">
        <v>264</v>
      </c>
      <c r="AC34" s="9">
        <f t="shared" ref="AC34" ca="1" si="9">K34-TODAY()</f>
        <v>103</v>
      </c>
      <c r="AD34" s="9" t="str">
        <f t="shared" si="2"/>
        <v>Ingresado</v>
      </c>
      <c r="AE34" s="9" t="str">
        <f t="shared" ca="1" si="3"/>
        <v>Vigente</v>
      </c>
      <c r="AF34" s="9" t="str">
        <f t="shared" si="4"/>
        <v>Contrato En Curso</v>
      </c>
      <c r="AG34" s="55"/>
      <c r="AH34" s="52" t="s">
        <v>555</v>
      </c>
      <c r="AI34" s="58" t="s">
        <v>7</v>
      </c>
      <c r="AJ34" s="54"/>
      <c r="AK34" s="54"/>
    </row>
    <row r="35" spans="1:37" customFormat="1" ht="65.099999999999994" customHeight="1" x14ac:dyDescent="0.3">
      <c r="A35" s="19" t="s">
        <v>49</v>
      </c>
      <c r="B35" s="20" t="s">
        <v>8</v>
      </c>
      <c r="C35" s="21" t="s">
        <v>52</v>
      </c>
      <c r="D35" s="20" t="s">
        <v>208</v>
      </c>
      <c r="E35" s="40" t="s">
        <v>86</v>
      </c>
      <c r="F35" s="21"/>
      <c r="G35" s="27" t="s">
        <v>203</v>
      </c>
      <c r="H35" s="21" t="s">
        <v>209</v>
      </c>
      <c r="I35" s="29">
        <v>25</v>
      </c>
      <c r="J35" s="24">
        <v>44342</v>
      </c>
      <c r="K35" s="24">
        <v>45412</v>
      </c>
      <c r="L35" s="14" t="s">
        <v>282</v>
      </c>
      <c r="M35" s="10" t="s">
        <v>210</v>
      </c>
      <c r="N35" s="10" t="s">
        <v>329</v>
      </c>
      <c r="O35" s="10">
        <v>934005809</v>
      </c>
      <c r="P35" s="63" t="s">
        <v>330</v>
      </c>
      <c r="Q35" s="10"/>
      <c r="R35" s="15">
        <v>44333</v>
      </c>
      <c r="S35" s="15">
        <v>44334</v>
      </c>
      <c r="T35" s="13">
        <v>3</v>
      </c>
      <c r="U35" s="12">
        <v>100</v>
      </c>
      <c r="V35" s="50" t="s">
        <v>197</v>
      </c>
      <c r="W35" s="62">
        <v>44339</v>
      </c>
      <c r="X35" s="10">
        <v>284640</v>
      </c>
      <c r="Y35" s="47" t="str">
        <f t="shared" si="0"/>
        <v>Aprobada</v>
      </c>
      <c r="Z35" s="44" t="s">
        <v>395</v>
      </c>
      <c r="AA35" s="10" t="s">
        <v>184</v>
      </c>
      <c r="AB35" s="10" t="s">
        <v>264</v>
      </c>
      <c r="AC35" s="9">
        <f t="shared" ca="1" si="1"/>
        <v>193</v>
      </c>
      <c r="AD35" s="9" t="str">
        <f t="shared" si="2"/>
        <v>Ingresado</v>
      </c>
      <c r="AE35" s="9" t="str">
        <f t="shared" ca="1" si="3"/>
        <v>Vigente</v>
      </c>
      <c r="AF35" s="9" t="str">
        <f t="shared" si="4"/>
        <v>Contrato En Curso</v>
      </c>
      <c r="AG35" s="55"/>
      <c r="AH35" s="52"/>
      <c r="AI35" s="58" t="s">
        <v>7</v>
      </c>
      <c r="AJ35" s="54"/>
      <c r="AK35" s="54"/>
    </row>
    <row r="36" spans="1:37" customFormat="1" ht="65.099999999999994" customHeight="1" x14ac:dyDescent="0.3">
      <c r="A36" s="19" t="s">
        <v>49</v>
      </c>
      <c r="B36" s="20" t="s">
        <v>8</v>
      </c>
      <c r="C36" s="21" t="s">
        <v>52</v>
      </c>
      <c r="D36" s="26" t="s">
        <v>211</v>
      </c>
      <c r="E36" s="26" t="s">
        <v>86</v>
      </c>
      <c r="F36" s="21"/>
      <c r="G36" s="27" t="s">
        <v>229</v>
      </c>
      <c r="H36" s="21" t="s">
        <v>230</v>
      </c>
      <c r="I36" s="29">
        <v>48</v>
      </c>
      <c r="J36" s="24">
        <v>44593</v>
      </c>
      <c r="K36" s="24">
        <v>45016</v>
      </c>
      <c r="L36" s="14" t="s">
        <v>282</v>
      </c>
      <c r="M36" s="10" t="s">
        <v>177</v>
      </c>
      <c r="N36" s="10" t="s">
        <v>329</v>
      </c>
      <c r="O36" s="10">
        <v>934005809</v>
      </c>
      <c r="P36" s="49" t="s">
        <v>330</v>
      </c>
      <c r="Q36" s="10"/>
      <c r="R36" s="15">
        <v>44590</v>
      </c>
      <c r="S36" s="15">
        <v>44590</v>
      </c>
      <c r="T36" s="13">
        <v>3</v>
      </c>
      <c r="U36" s="12">
        <v>100</v>
      </c>
      <c r="V36" s="50" t="s">
        <v>197</v>
      </c>
      <c r="W36" s="62">
        <v>44593</v>
      </c>
      <c r="X36" s="10">
        <v>319135</v>
      </c>
      <c r="Y36" s="47" t="str">
        <f t="shared" si="0"/>
        <v>Aprobada</v>
      </c>
      <c r="Z36" s="44" t="s">
        <v>245</v>
      </c>
      <c r="AA36" s="10" t="s">
        <v>184</v>
      </c>
      <c r="AB36" s="10" t="s">
        <v>180</v>
      </c>
      <c r="AC36" s="9">
        <f t="shared" ref="AC36:AC44" ca="1" si="10">K36-TODAY()</f>
        <v>-203</v>
      </c>
      <c r="AD36" s="9" t="str">
        <f t="shared" si="2"/>
        <v>Ingresado</v>
      </c>
      <c r="AE36" s="9" t="str">
        <f t="shared" ca="1" si="3"/>
        <v>Vencido</v>
      </c>
      <c r="AF36" s="9" t="str">
        <f t="shared" si="4"/>
        <v>Contrato En Curso</v>
      </c>
      <c r="AG36" s="55"/>
      <c r="AH36" s="52" t="s">
        <v>396</v>
      </c>
      <c r="AI36" s="58" t="s">
        <v>7</v>
      </c>
      <c r="AJ36" s="54"/>
      <c r="AK36" s="54"/>
    </row>
    <row r="37" spans="1:37" customFormat="1" ht="65.099999999999994" customHeight="1" x14ac:dyDescent="0.3">
      <c r="A37" s="19" t="s">
        <v>48</v>
      </c>
      <c r="B37" s="20" t="s">
        <v>8</v>
      </c>
      <c r="C37" s="21" t="s">
        <v>52</v>
      </c>
      <c r="D37" s="26" t="s">
        <v>211</v>
      </c>
      <c r="E37" s="26" t="s">
        <v>86</v>
      </c>
      <c r="F37" s="21" t="s">
        <v>59</v>
      </c>
      <c r="G37" s="27" t="s">
        <v>229</v>
      </c>
      <c r="H37" s="21" t="s">
        <v>232</v>
      </c>
      <c r="I37" s="29">
        <v>3</v>
      </c>
      <c r="J37" s="24">
        <v>44596</v>
      </c>
      <c r="K37" s="24">
        <v>45016</v>
      </c>
      <c r="L37" s="14" t="s">
        <v>282</v>
      </c>
      <c r="M37" s="10" t="s">
        <v>177</v>
      </c>
      <c r="N37" s="10" t="s">
        <v>329</v>
      </c>
      <c r="O37" s="10">
        <v>934005809</v>
      </c>
      <c r="P37" s="49" t="s">
        <v>330</v>
      </c>
      <c r="Q37" s="10"/>
      <c r="R37" s="15">
        <v>44593</v>
      </c>
      <c r="S37" s="15">
        <v>44590</v>
      </c>
      <c r="T37" s="13">
        <v>3</v>
      </c>
      <c r="U37" s="12">
        <v>100</v>
      </c>
      <c r="V37" s="50" t="s">
        <v>197</v>
      </c>
      <c r="W37" s="62">
        <v>44600</v>
      </c>
      <c r="X37" s="10">
        <v>319634</v>
      </c>
      <c r="Y37" s="47" t="str">
        <f t="shared" si="0"/>
        <v>Aprobada</v>
      </c>
      <c r="Z37" s="44" t="s">
        <v>243</v>
      </c>
      <c r="AA37" s="10" t="s">
        <v>184</v>
      </c>
      <c r="AB37" s="10" t="s">
        <v>264</v>
      </c>
      <c r="AC37" s="9">
        <f t="shared" ca="1" si="10"/>
        <v>-203</v>
      </c>
      <c r="AD37" s="9" t="str">
        <f t="shared" si="2"/>
        <v>Ingresado</v>
      </c>
      <c r="AE37" s="9" t="str">
        <f t="shared" ca="1" si="3"/>
        <v>Vencido</v>
      </c>
      <c r="AF37" s="9" t="str">
        <f t="shared" si="4"/>
        <v>Contrato En Curso</v>
      </c>
      <c r="AG37" s="55"/>
      <c r="AH37" s="52" t="s">
        <v>397</v>
      </c>
      <c r="AI37" s="58" t="s">
        <v>7</v>
      </c>
      <c r="AJ37" s="54"/>
      <c r="AK37" s="54"/>
    </row>
    <row r="38" spans="1:37" customFormat="1" ht="65.099999999999994" customHeight="1" x14ac:dyDescent="0.3">
      <c r="A38" s="19" t="s">
        <v>49</v>
      </c>
      <c r="B38" s="20" t="s">
        <v>8</v>
      </c>
      <c r="C38" s="21" t="s">
        <v>52</v>
      </c>
      <c r="D38" s="26" t="s">
        <v>211</v>
      </c>
      <c r="E38" s="26" t="s">
        <v>86</v>
      </c>
      <c r="F38" s="27" t="s">
        <v>87</v>
      </c>
      <c r="G38" s="27" t="s">
        <v>229</v>
      </c>
      <c r="H38" s="21" t="s">
        <v>88</v>
      </c>
      <c r="I38" s="29">
        <v>12</v>
      </c>
      <c r="J38" s="24">
        <v>44593</v>
      </c>
      <c r="K38" s="24">
        <v>45016</v>
      </c>
      <c r="L38" s="14" t="s">
        <v>282</v>
      </c>
      <c r="M38" s="10" t="s">
        <v>177</v>
      </c>
      <c r="N38" s="10" t="s">
        <v>398</v>
      </c>
      <c r="O38" s="10">
        <v>961578519</v>
      </c>
      <c r="P38" s="49" t="s">
        <v>149</v>
      </c>
      <c r="Q38" s="10"/>
      <c r="R38" s="15">
        <v>44591</v>
      </c>
      <c r="S38" s="15">
        <v>44591</v>
      </c>
      <c r="T38" s="13">
        <v>2</v>
      </c>
      <c r="U38" s="12">
        <v>100</v>
      </c>
      <c r="V38" s="50" t="s">
        <v>197</v>
      </c>
      <c r="W38" s="62">
        <v>44593</v>
      </c>
      <c r="X38" s="10">
        <v>319138</v>
      </c>
      <c r="Y38" s="47" t="str">
        <f t="shared" si="0"/>
        <v>Aprobada</v>
      </c>
      <c r="Z38" s="44" t="s">
        <v>288</v>
      </c>
      <c r="AA38" s="10" t="s">
        <v>184</v>
      </c>
      <c r="AB38" s="10" t="s">
        <v>264</v>
      </c>
      <c r="AC38" s="9">
        <f t="shared" ca="1" si="10"/>
        <v>-203</v>
      </c>
      <c r="AD38" s="9" t="str">
        <f t="shared" si="2"/>
        <v>Ingresado</v>
      </c>
      <c r="AE38" s="9" t="str">
        <f t="shared" ca="1" si="3"/>
        <v>Vencido</v>
      </c>
      <c r="AF38" s="9" t="str">
        <f t="shared" si="4"/>
        <v>Contrato En Curso</v>
      </c>
      <c r="AG38" s="55"/>
      <c r="AH38" s="52" t="s">
        <v>399</v>
      </c>
      <c r="AI38" s="58" t="s">
        <v>7</v>
      </c>
      <c r="AJ38" s="54"/>
      <c r="AK38" s="54"/>
    </row>
    <row r="39" spans="1:37" customFormat="1" ht="65.099999999999994" customHeight="1" x14ac:dyDescent="0.3">
      <c r="A39" s="19" t="s">
        <v>49</v>
      </c>
      <c r="B39" s="20" t="s">
        <v>8</v>
      </c>
      <c r="C39" s="21" t="s">
        <v>52</v>
      </c>
      <c r="D39" s="26" t="s">
        <v>211</v>
      </c>
      <c r="E39" s="26" t="s">
        <v>86</v>
      </c>
      <c r="F39" s="27" t="s">
        <v>261</v>
      </c>
      <c r="G39" s="27" t="s">
        <v>229</v>
      </c>
      <c r="H39" s="21" t="s">
        <v>88</v>
      </c>
      <c r="I39" s="29">
        <v>2</v>
      </c>
      <c r="J39" s="24">
        <v>44634</v>
      </c>
      <c r="K39" s="24">
        <v>45016</v>
      </c>
      <c r="L39" s="14" t="s">
        <v>282</v>
      </c>
      <c r="M39" s="10" t="s">
        <v>177</v>
      </c>
      <c r="N39" s="10" t="s">
        <v>329</v>
      </c>
      <c r="O39" s="10">
        <v>934005809</v>
      </c>
      <c r="P39" s="49" t="s">
        <v>330</v>
      </c>
      <c r="Q39" s="10"/>
      <c r="R39" s="15">
        <v>44616</v>
      </c>
      <c r="S39" s="15">
        <v>44624</v>
      </c>
      <c r="T39" s="13">
        <v>2</v>
      </c>
      <c r="U39" s="12">
        <v>100</v>
      </c>
      <c r="V39" s="50" t="s">
        <v>199</v>
      </c>
      <c r="W39" s="62">
        <v>44634</v>
      </c>
      <c r="X39" s="10">
        <v>324103</v>
      </c>
      <c r="Y39" s="47" t="str">
        <f t="shared" si="0"/>
        <v>Aprobada</v>
      </c>
      <c r="Z39" s="44" t="s">
        <v>400</v>
      </c>
      <c r="AA39" s="10" t="s">
        <v>184</v>
      </c>
      <c r="AB39" s="10" t="s">
        <v>264</v>
      </c>
      <c r="AC39" s="9">
        <f t="shared" ref="AC39:AC40" ca="1" si="11">K39-TODAY()</f>
        <v>-203</v>
      </c>
      <c r="AD39" s="9" t="str">
        <f t="shared" si="2"/>
        <v>Ingresado</v>
      </c>
      <c r="AE39" s="9" t="str">
        <f t="shared" ca="1" si="3"/>
        <v>Vencido</v>
      </c>
      <c r="AF39" s="9" t="str">
        <f t="shared" si="4"/>
        <v>Contrato En Curso</v>
      </c>
      <c r="AG39" s="55"/>
      <c r="AH39" s="52" t="s">
        <v>401</v>
      </c>
      <c r="AI39" s="58" t="s">
        <v>7</v>
      </c>
      <c r="AJ39" s="54"/>
      <c r="AK39" s="54"/>
    </row>
    <row r="40" spans="1:37" customFormat="1" ht="65.099999999999994" customHeight="1" x14ac:dyDescent="0.3">
      <c r="A40" s="19"/>
      <c r="B40" s="20"/>
      <c r="C40" s="21" t="s">
        <v>52</v>
      </c>
      <c r="D40" s="26" t="s">
        <v>211</v>
      </c>
      <c r="E40" s="26" t="s">
        <v>86</v>
      </c>
      <c r="F40" s="21" t="s">
        <v>284</v>
      </c>
      <c r="G40" s="27" t="s">
        <v>229</v>
      </c>
      <c r="H40" s="21" t="s">
        <v>402</v>
      </c>
      <c r="I40" s="29">
        <v>1</v>
      </c>
      <c r="J40" s="24">
        <v>44753</v>
      </c>
      <c r="K40" s="24">
        <v>45118</v>
      </c>
      <c r="L40" s="14" t="s">
        <v>282</v>
      </c>
      <c r="M40" s="10" t="s">
        <v>177</v>
      </c>
      <c r="N40" s="10" t="s">
        <v>329</v>
      </c>
      <c r="O40" s="10">
        <v>934005810</v>
      </c>
      <c r="P40" s="49" t="s">
        <v>330</v>
      </c>
      <c r="Q40" s="10"/>
      <c r="R40" s="15">
        <v>44772</v>
      </c>
      <c r="S40" s="15">
        <v>44774</v>
      </c>
      <c r="T40" s="13">
        <v>2</v>
      </c>
      <c r="U40" s="12">
        <v>100</v>
      </c>
      <c r="V40" s="50" t="s">
        <v>199</v>
      </c>
      <c r="W40" s="62" t="s">
        <v>303</v>
      </c>
      <c r="X40" s="10" t="s">
        <v>303</v>
      </c>
      <c r="Y40" s="47" t="str">
        <f t="shared" si="0"/>
        <v>Aprobada</v>
      </c>
      <c r="Z40" s="44" t="s">
        <v>403</v>
      </c>
      <c r="AA40" s="10" t="s">
        <v>184</v>
      </c>
      <c r="AB40" s="10"/>
      <c r="AC40" s="9">
        <f t="shared" ca="1" si="11"/>
        <v>-101</v>
      </c>
      <c r="AD40" s="9" t="str">
        <f t="shared" si="2"/>
        <v>Ingresado</v>
      </c>
      <c r="AE40" s="9" t="str">
        <f t="shared" ca="1" si="3"/>
        <v>Vencido</v>
      </c>
      <c r="AF40" s="9" t="str">
        <f t="shared" si="4"/>
        <v>Contrato En Curso</v>
      </c>
      <c r="AG40" s="55"/>
      <c r="AH40" s="52"/>
      <c r="AI40" s="58" t="s">
        <v>44</v>
      </c>
      <c r="AJ40" s="54"/>
      <c r="AK40" s="54"/>
    </row>
    <row r="41" spans="1:37" customFormat="1" ht="65.099999999999994" customHeight="1" x14ac:dyDescent="0.3">
      <c r="A41" s="19" t="s">
        <v>49</v>
      </c>
      <c r="B41" s="20" t="s">
        <v>8</v>
      </c>
      <c r="C41" s="21" t="s">
        <v>52</v>
      </c>
      <c r="D41" s="26" t="s">
        <v>211</v>
      </c>
      <c r="E41" s="40" t="s">
        <v>86</v>
      </c>
      <c r="F41" s="27"/>
      <c r="G41" s="27" t="s">
        <v>237</v>
      </c>
      <c r="H41" s="21" t="s">
        <v>238</v>
      </c>
      <c r="I41" s="29">
        <v>33</v>
      </c>
      <c r="J41" s="24">
        <v>44593</v>
      </c>
      <c r="K41" s="24">
        <v>45508</v>
      </c>
      <c r="L41" s="14" t="s">
        <v>282</v>
      </c>
      <c r="M41" s="10" t="s">
        <v>210</v>
      </c>
      <c r="N41" s="10" t="s">
        <v>329</v>
      </c>
      <c r="O41" s="10">
        <v>934005809</v>
      </c>
      <c r="P41" s="49" t="s">
        <v>330</v>
      </c>
      <c r="Q41" s="10"/>
      <c r="R41" s="15">
        <v>44592</v>
      </c>
      <c r="S41" s="15">
        <v>44592</v>
      </c>
      <c r="T41" s="13">
        <v>3</v>
      </c>
      <c r="U41" s="12">
        <v>100</v>
      </c>
      <c r="V41" s="50" t="s">
        <v>199</v>
      </c>
      <c r="W41" s="62">
        <v>44606</v>
      </c>
      <c r="X41" s="10" t="s">
        <v>285</v>
      </c>
      <c r="Y41" s="47" t="str">
        <f t="shared" si="0"/>
        <v>Aprobada</v>
      </c>
      <c r="Z41" s="44" t="s">
        <v>239</v>
      </c>
      <c r="AA41" s="10" t="s">
        <v>184</v>
      </c>
      <c r="AB41" s="17" t="s">
        <v>283</v>
      </c>
      <c r="AC41" s="9">
        <f t="shared" ca="1" si="10"/>
        <v>289</v>
      </c>
      <c r="AD41" s="9" t="str">
        <f t="shared" si="2"/>
        <v>Ingresado</v>
      </c>
      <c r="AE41" s="9" t="str">
        <f t="shared" ca="1" si="3"/>
        <v>Vigente</v>
      </c>
      <c r="AF41" s="9" t="str">
        <f t="shared" si="4"/>
        <v>Contrato En Curso</v>
      </c>
      <c r="AG41" s="55"/>
      <c r="AH41" s="52"/>
      <c r="AI41" s="58" t="s">
        <v>7</v>
      </c>
      <c r="AJ41" s="54"/>
      <c r="AK41" s="54"/>
    </row>
    <row r="42" spans="1:37" customFormat="1" ht="65.099999999999994" customHeight="1" x14ac:dyDescent="0.3">
      <c r="A42" s="19" t="s">
        <v>49</v>
      </c>
      <c r="B42" s="20" t="s">
        <v>8</v>
      </c>
      <c r="C42" s="21" t="s">
        <v>52</v>
      </c>
      <c r="D42" s="20" t="s">
        <v>89</v>
      </c>
      <c r="E42" s="26" t="s">
        <v>90</v>
      </c>
      <c r="F42" s="27"/>
      <c r="G42" s="27" t="s">
        <v>269</v>
      </c>
      <c r="H42" s="21" t="s">
        <v>91</v>
      </c>
      <c r="I42" s="29">
        <v>5</v>
      </c>
      <c r="J42" s="24">
        <v>44713</v>
      </c>
      <c r="K42" s="24">
        <v>45406</v>
      </c>
      <c r="L42" s="14" t="s">
        <v>282</v>
      </c>
      <c r="M42" s="10" t="s">
        <v>157</v>
      </c>
      <c r="N42" s="10" t="s">
        <v>404</v>
      </c>
      <c r="O42" s="10">
        <v>944363065</v>
      </c>
      <c r="P42" s="64" t="s">
        <v>150</v>
      </c>
      <c r="Q42" s="10" t="s">
        <v>585</v>
      </c>
      <c r="R42" s="15">
        <v>44675</v>
      </c>
      <c r="S42" s="15">
        <v>44676</v>
      </c>
      <c r="T42" s="13">
        <v>2</v>
      </c>
      <c r="U42" s="12">
        <v>100</v>
      </c>
      <c r="V42" s="50" t="s">
        <v>199</v>
      </c>
      <c r="W42" s="62">
        <v>44713</v>
      </c>
      <c r="X42" s="10">
        <v>331027</v>
      </c>
      <c r="Y42" s="47" t="str">
        <f t="shared" si="0"/>
        <v>Aprobada</v>
      </c>
      <c r="Z42" s="44" t="s">
        <v>405</v>
      </c>
      <c r="AA42" s="10" t="s">
        <v>189</v>
      </c>
      <c r="AB42" s="58" t="s">
        <v>180</v>
      </c>
      <c r="AC42" s="9">
        <f t="shared" ca="1" si="10"/>
        <v>187</v>
      </c>
      <c r="AD42" s="9" t="str">
        <f t="shared" si="2"/>
        <v>Ingresado</v>
      </c>
      <c r="AE42" s="9" t="str">
        <f t="shared" ca="1" si="3"/>
        <v>Vigente</v>
      </c>
      <c r="AF42" s="9" t="str">
        <f t="shared" si="4"/>
        <v>Contrato En Curso</v>
      </c>
      <c r="AG42" s="55"/>
      <c r="AH42" s="52"/>
      <c r="AI42" s="58" t="s">
        <v>7</v>
      </c>
      <c r="AJ42" s="54"/>
      <c r="AK42" s="54"/>
    </row>
    <row r="43" spans="1:37" customFormat="1" ht="65.099999999999994" customHeight="1" x14ac:dyDescent="0.3">
      <c r="A43" s="19" t="s">
        <v>48</v>
      </c>
      <c r="B43" s="20" t="s">
        <v>8</v>
      </c>
      <c r="C43" s="21" t="s">
        <v>52</v>
      </c>
      <c r="D43" s="20" t="s">
        <v>89</v>
      </c>
      <c r="E43" s="26" t="s">
        <v>90</v>
      </c>
      <c r="F43" s="27" t="s">
        <v>79</v>
      </c>
      <c r="G43" s="27" t="s">
        <v>269</v>
      </c>
      <c r="H43" s="21" t="s">
        <v>92</v>
      </c>
      <c r="I43" s="29">
        <v>1</v>
      </c>
      <c r="J43" s="24">
        <v>44713</v>
      </c>
      <c r="K43" s="24">
        <v>45406</v>
      </c>
      <c r="L43" s="14" t="s">
        <v>282</v>
      </c>
      <c r="M43" s="10" t="s">
        <v>157</v>
      </c>
      <c r="N43" s="10" t="s">
        <v>273</v>
      </c>
      <c r="O43" s="10">
        <v>54098735</v>
      </c>
      <c r="P43" s="64" t="s">
        <v>274</v>
      </c>
      <c r="Q43" s="10" t="s">
        <v>585</v>
      </c>
      <c r="R43" s="15">
        <v>44675</v>
      </c>
      <c r="S43" s="15">
        <v>44675</v>
      </c>
      <c r="T43" s="13">
        <v>2</v>
      </c>
      <c r="U43" s="12">
        <v>100</v>
      </c>
      <c r="V43" s="50" t="s">
        <v>199</v>
      </c>
      <c r="W43" s="62">
        <v>44713</v>
      </c>
      <c r="X43" s="10">
        <v>331030</v>
      </c>
      <c r="Y43" s="47" t="str">
        <f t="shared" si="0"/>
        <v>Aprobada</v>
      </c>
      <c r="Z43" s="44" t="s">
        <v>406</v>
      </c>
      <c r="AA43" s="10" t="s">
        <v>189</v>
      </c>
      <c r="AB43" s="10" t="s">
        <v>264</v>
      </c>
      <c r="AC43" s="9">
        <f t="shared" ca="1" si="10"/>
        <v>187</v>
      </c>
      <c r="AD43" s="9" t="str">
        <f t="shared" si="2"/>
        <v>Ingresado</v>
      </c>
      <c r="AE43" s="9" t="str">
        <f t="shared" ca="1" si="3"/>
        <v>Vigente</v>
      </c>
      <c r="AF43" s="9" t="str">
        <f t="shared" si="4"/>
        <v>Contrato En Curso</v>
      </c>
      <c r="AG43" s="55"/>
      <c r="AH43" s="52"/>
      <c r="AI43" s="58" t="s">
        <v>7</v>
      </c>
      <c r="AJ43" s="54"/>
      <c r="AK43" s="54"/>
    </row>
    <row r="44" spans="1:37" customFormat="1" ht="65.099999999999994" customHeight="1" x14ac:dyDescent="0.3">
      <c r="A44" s="19" t="s">
        <v>48</v>
      </c>
      <c r="B44" s="20" t="s">
        <v>8</v>
      </c>
      <c r="C44" s="21" t="s">
        <v>52</v>
      </c>
      <c r="D44" s="20" t="s">
        <v>89</v>
      </c>
      <c r="E44" s="26" t="s">
        <v>90</v>
      </c>
      <c r="F44" s="27" t="s">
        <v>59</v>
      </c>
      <c r="G44" s="27" t="s">
        <v>269</v>
      </c>
      <c r="H44" s="21" t="s">
        <v>93</v>
      </c>
      <c r="I44" s="29">
        <v>1</v>
      </c>
      <c r="J44" s="24">
        <v>44713</v>
      </c>
      <c r="K44" s="24">
        <v>45406</v>
      </c>
      <c r="L44" s="14" t="s">
        <v>282</v>
      </c>
      <c r="M44" s="10" t="s">
        <v>157</v>
      </c>
      <c r="N44" s="10" t="s">
        <v>271</v>
      </c>
      <c r="O44" s="10">
        <v>572497194</v>
      </c>
      <c r="P44" s="64" t="s">
        <v>272</v>
      </c>
      <c r="Q44" s="10" t="s">
        <v>585</v>
      </c>
      <c r="R44" s="15">
        <v>44675</v>
      </c>
      <c r="S44" s="15">
        <v>44676</v>
      </c>
      <c r="T44" s="13">
        <v>1</v>
      </c>
      <c r="U44" s="12">
        <v>100</v>
      </c>
      <c r="V44" s="50" t="s">
        <v>199</v>
      </c>
      <c r="W44" s="62">
        <v>44713</v>
      </c>
      <c r="X44" s="10">
        <v>331033</v>
      </c>
      <c r="Y44" s="47" t="str">
        <f t="shared" si="0"/>
        <v>Aprobada</v>
      </c>
      <c r="Z44" s="44" t="s">
        <v>270</v>
      </c>
      <c r="AA44" s="10" t="s">
        <v>189</v>
      </c>
      <c r="AB44" s="10" t="s">
        <v>264</v>
      </c>
      <c r="AC44" s="9">
        <f t="shared" ca="1" si="10"/>
        <v>187</v>
      </c>
      <c r="AD44" s="9" t="str">
        <f t="shared" si="2"/>
        <v>Ingresado</v>
      </c>
      <c r="AE44" s="9" t="str">
        <f t="shared" ca="1" si="3"/>
        <v>Vigente</v>
      </c>
      <c r="AF44" s="9" t="str">
        <f t="shared" si="4"/>
        <v>Contrato En Curso</v>
      </c>
      <c r="AG44" s="55"/>
      <c r="AH44" s="52"/>
      <c r="AI44" s="58" t="s">
        <v>7</v>
      </c>
      <c r="AJ44" s="54"/>
      <c r="AK44" s="54"/>
    </row>
    <row r="45" spans="1:37" customFormat="1" ht="65.099999999999994" customHeight="1" x14ac:dyDescent="0.3">
      <c r="A45" s="19" t="s">
        <v>49</v>
      </c>
      <c r="B45" s="20" t="s">
        <v>8</v>
      </c>
      <c r="C45" s="21" t="s">
        <v>52</v>
      </c>
      <c r="D45" s="20" t="s">
        <v>89</v>
      </c>
      <c r="E45" s="27" t="s">
        <v>94</v>
      </c>
      <c r="F45" s="28"/>
      <c r="G45" s="28" t="s">
        <v>95</v>
      </c>
      <c r="H45" s="21" t="s">
        <v>96</v>
      </c>
      <c r="I45" s="30">
        <v>3</v>
      </c>
      <c r="J45" s="24">
        <v>42917</v>
      </c>
      <c r="K45" s="24">
        <v>45535</v>
      </c>
      <c r="L45" s="14" t="s">
        <v>282</v>
      </c>
      <c r="M45" s="10" t="s">
        <v>143</v>
      </c>
      <c r="N45" s="10" t="s">
        <v>151</v>
      </c>
      <c r="O45" s="10">
        <v>968987444</v>
      </c>
      <c r="P45" s="60" t="s">
        <v>304</v>
      </c>
      <c r="Q45" s="10" t="s">
        <v>492</v>
      </c>
      <c r="R45" s="15">
        <v>44258</v>
      </c>
      <c r="S45" s="15">
        <v>44260</v>
      </c>
      <c r="T45" s="13">
        <v>4</v>
      </c>
      <c r="U45" s="12">
        <v>100</v>
      </c>
      <c r="V45" s="60" t="s">
        <v>199</v>
      </c>
      <c r="W45" s="62"/>
      <c r="X45" s="10">
        <v>2</v>
      </c>
      <c r="Y45" s="47" t="str">
        <f t="shared" si="0"/>
        <v>Aprobada</v>
      </c>
      <c r="Z45" s="44" t="s">
        <v>188</v>
      </c>
      <c r="AA45" s="10" t="s">
        <v>184</v>
      </c>
      <c r="AB45" s="10" t="s">
        <v>264</v>
      </c>
      <c r="AC45" s="9">
        <f t="shared" ca="1" si="1"/>
        <v>316</v>
      </c>
      <c r="AD45" s="9" t="str">
        <f t="shared" si="2"/>
        <v>Ingresado</v>
      </c>
      <c r="AE45" s="9" t="str">
        <f t="shared" ca="1" si="3"/>
        <v>Vigente</v>
      </c>
      <c r="AF45" s="9" t="str">
        <f t="shared" si="4"/>
        <v>Contrato En Curso</v>
      </c>
      <c r="AG45" s="55"/>
      <c r="AH45" s="52" t="s">
        <v>593</v>
      </c>
      <c r="AI45" s="58" t="s">
        <v>7</v>
      </c>
      <c r="AJ45" s="54"/>
      <c r="AK45" s="54"/>
    </row>
    <row r="46" spans="1:37" customFormat="1" ht="65.099999999999994" customHeight="1" x14ac:dyDescent="0.3">
      <c r="A46" s="19" t="s">
        <v>49</v>
      </c>
      <c r="B46" s="20" t="s">
        <v>8</v>
      </c>
      <c r="C46" s="21" t="s">
        <v>52</v>
      </c>
      <c r="D46" s="20" t="s">
        <v>89</v>
      </c>
      <c r="E46" s="20" t="s">
        <v>94</v>
      </c>
      <c r="F46" s="20" t="s">
        <v>97</v>
      </c>
      <c r="G46" s="23" t="s">
        <v>98</v>
      </c>
      <c r="H46" s="21" t="s">
        <v>99</v>
      </c>
      <c r="I46" s="21">
        <v>4</v>
      </c>
      <c r="J46" s="24">
        <v>44228</v>
      </c>
      <c r="K46" s="24">
        <v>45535</v>
      </c>
      <c r="L46" s="14" t="s">
        <v>282</v>
      </c>
      <c r="M46" s="10" t="s">
        <v>143</v>
      </c>
      <c r="N46" s="10" t="s">
        <v>196</v>
      </c>
      <c r="O46" s="10">
        <v>968987444</v>
      </c>
      <c r="P46" s="60" t="s">
        <v>304</v>
      </c>
      <c r="Q46" s="10" t="s">
        <v>492</v>
      </c>
      <c r="R46" s="15">
        <v>44258</v>
      </c>
      <c r="S46" s="15">
        <v>44260</v>
      </c>
      <c r="T46" s="13">
        <v>3</v>
      </c>
      <c r="U46" s="12">
        <v>100</v>
      </c>
      <c r="V46" s="50" t="s">
        <v>197</v>
      </c>
      <c r="W46" s="62"/>
      <c r="X46" s="10">
        <v>277966</v>
      </c>
      <c r="Y46" s="47" t="str">
        <f t="shared" si="0"/>
        <v>Aprobada</v>
      </c>
      <c r="Z46" s="52" t="s">
        <v>556</v>
      </c>
      <c r="AA46" s="10" t="s">
        <v>184</v>
      </c>
      <c r="AB46" s="58" t="s">
        <v>180</v>
      </c>
      <c r="AC46" s="9">
        <f t="shared" ca="1" si="1"/>
        <v>316</v>
      </c>
      <c r="AD46" s="9" t="str">
        <f t="shared" si="2"/>
        <v>Ingresado</v>
      </c>
      <c r="AE46" s="9" t="str">
        <f t="shared" ca="1" si="3"/>
        <v>Vigente</v>
      </c>
      <c r="AF46" s="9" t="str">
        <f t="shared" si="4"/>
        <v>Contrato En Curso</v>
      </c>
      <c r="AG46" s="55"/>
      <c r="AH46" s="52" t="s">
        <v>594</v>
      </c>
      <c r="AI46" s="58" t="s">
        <v>7</v>
      </c>
      <c r="AJ46" s="54"/>
      <c r="AK46" s="54"/>
    </row>
    <row r="47" spans="1:37" customFormat="1" ht="65.099999999999994" customHeight="1" x14ac:dyDescent="0.3">
      <c r="A47" s="19" t="s">
        <v>49</v>
      </c>
      <c r="B47" s="20" t="s">
        <v>8</v>
      </c>
      <c r="C47" s="21" t="s">
        <v>52</v>
      </c>
      <c r="D47" s="20" t="s">
        <v>89</v>
      </c>
      <c r="E47" s="20" t="s">
        <v>94</v>
      </c>
      <c r="F47" s="20" t="s">
        <v>100</v>
      </c>
      <c r="G47" s="23" t="s">
        <v>98</v>
      </c>
      <c r="H47" s="21" t="s">
        <v>99</v>
      </c>
      <c r="I47" s="21">
        <v>41</v>
      </c>
      <c r="J47" s="24">
        <v>44256</v>
      </c>
      <c r="K47" s="24">
        <v>45535</v>
      </c>
      <c r="L47" s="14" t="s">
        <v>282</v>
      </c>
      <c r="M47" s="10" t="s">
        <v>143</v>
      </c>
      <c r="N47" s="10" t="s">
        <v>194</v>
      </c>
      <c r="O47" s="10">
        <v>977179761</v>
      </c>
      <c r="P47" s="64" t="s">
        <v>195</v>
      </c>
      <c r="Q47" s="10" t="s">
        <v>492</v>
      </c>
      <c r="R47" s="15">
        <v>44232</v>
      </c>
      <c r="S47" s="15">
        <v>44234</v>
      </c>
      <c r="T47" s="13">
        <v>3</v>
      </c>
      <c r="U47" s="12">
        <v>100</v>
      </c>
      <c r="V47" s="50" t="s">
        <v>197</v>
      </c>
      <c r="W47" s="62"/>
      <c r="X47" s="10">
        <v>273935</v>
      </c>
      <c r="Y47" s="47" t="str">
        <f t="shared" si="0"/>
        <v>Aprobada</v>
      </c>
      <c r="Z47" s="44"/>
      <c r="AA47" s="10" t="s">
        <v>184</v>
      </c>
      <c r="AB47" s="58" t="s">
        <v>180</v>
      </c>
      <c r="AC47" s="9">
        <f t="shared" ca="1" si="1"/>
        <v>316</v>
      </c>
      <c r="AD47" s="9" t="str">
        <f t="shared" si="2"/>
        <v>Ingresado</v>
      </c>
      <c r="AE47" s="9" t="str">
        <f t="shared" ca="1" si="3"/>
        <v>Vigente</v>
      </c>
      <c r="AF47" s="9" t="str">
        <f t="shared" si="4"/>
        <v>Contrato En Curso</v>
      </c>
      <c r="AG47" s="55"/>
      <c r="AH47" s="52" t="s">
        <v>595</v>
      </c>
      <c r="AI47" s="58" t="s">
        <v>7</v>
      </c>
      <c r="AJ47" s="54"/>
      <c r="AK47" s="54"/>
    </row>
    <row r="48" spans="1:37" customFormat="1" ht="65.099999999999994" customHeight="1" x14ac:dyDescent="0.3">
      <c r="A48" s="19" t="s">
        <v>49</v>
      </c>
      <c r="B48" s="20" t="s">
        <v>8</v>
      </c>
      <c r="C48" s="21" t="s">
        <v>52</v>
      </c>
      <c r="D48" s="20" t="s">
        <v>89</v>
      </c>
      <c r="E48" s="20" t="s">
        <v>94</v>
      </c>
      <c r="F48" s="20" t="s">
        <v>101</v>
      </c>
      <c r="G48" s="23" t="s">
        <v>95</v>
      </c>
      <c r="H48" s="21" t="s">
        <v>102</v>
      </c>
      <c r="I48" s="21">
        <v>4</v>
      </c>
      <c r="J48" s="24">
        <v>43598</v>
      </c>
      <c r="K48" s="24">
        <v>45535</v>
      </c>
      <c r="L48" s="14" t="s">
        <v>282</v>
      </c>
      <c r="M48" s="10" t="s">
        <v>143</v>
      </c>
      <c r="N48" s="10" t="s">
        <v>407</v>
      </c>
      <c r="O48" s="10" t="s">
        <v>153</v>
      </c>
      <c r="P48" s="60" t="s">
        <v>154</v>
      </c>
      <c r="Q48" s="10" t="s">
        <v>492</v>
      </c>
      <c r="R48" s="15">
        <v>44232</v>
      </c>
      <c r="S48" s="15">
        <v>44234</v>
      </c>
      <c r="T48" s="13">
        <v>2</v>
      </c>
      <c r="U48" s="12">
        <v>100</v>
      </c>
      <c r="V48" s="50" t="s">
        <v>197</v>
      </c>
      <c r="W48" s="62"/>
      <c r="X48" s="10">
        <v>380859</v>
      </c>
      <c r="Y48" s="47" t="str">
        <f t="shared" si="0"/>
        <v>Aprobada</v>
      </c>
      <c r="Z48" s="44" t="s">
        <v>610</v>
      </c>
      <c r="AA48" s="10" t="s">
        <v>183</v>
      </c>
      <c r="AB48" s="58" t="s">
        <v>180</v>
      </c>
      <c r="AC48" s="9">
        <f t="shared" ca="1" si="1"/>
        <v>316</v>
      </c>
      <c r="AD48" s="9" t="str">
        <f t="shared" si="2"/>
        <v>Ingresado</v>
      </c>
      <c r="AE48" s="9" t="str">
        <f t="shared" ca="1" si="3"/>
        <v>Vigente</v>
      </c>
      <c r="AF48" s="9" t="str">
        <f t="shared" si="4"/>
        <v>Contrato En Curso</v>
      </c>
      <c r="AG48" s="55"/>
      <c r="AH48" s="52" t="s">
        <v>583</v>
      </c>
      <c r="AI48" s="58" t="s">
        <v>7</v>
      </c>
      <c r="AJ48" s="54"/>
      <c r="AK48" s="54"/>
    </row>
    <row r="49" spans="1:37" customFormat="1" ht="65.099999999999994" customHeight="1" x14ac:dyDescent="0.3">
      <c r="A49" s="28" t="s">
        <v>49</v>
      </c>
      <c r="B49" s="26" t="s">
        <v>8</v>
      </c>
      <c r="C49" s="26" t="s">
        <v>52</v>
      </c>
      <c r="D49" s="26" t="s">
        <v>82</v>
      </c>
      <c r="E49" s="26" t="s">
        <v>277</v>
      </c>
      <c r="F49" s="26"/>
      <c r="G49" s="23" t="s">
        <v>528</v>
      </c>
      <c r="H49" s="21" t="s">
        <v>529</v>
      </c>
      <c r="I49" s="21">
        <v>1</v>
      </c>
      <c r="J49" s="24">
        <v>45117</v>
      </c>
      <c r="K49" s="24">
        <v>45565</v>
      </c>
      <c r="L49" s="14" t="s">
        <v>282</v>
      </c>
      <c r="M49" s="10" t="s">
        <v>408</v>
      </c>
      <c r="N49" s="10" t="s">
        <v>409</v>
      </c>
      <c r="O49" s="10">
        <v>972136815</v>
      </c>
      <c r="P49" s="49" t="s">
        <v>280</v>
      </c>
      <c r="Q49" s="10" t="s">
        <v>492</v>
      </c>
      <c r="R49" s="15">
        <v>45119</v>
      </c>
      <c r="S49" s="15">
        <v>45120</v>
      </c>
      <c r="T49" s="13">
        <v>3</v>
      </c>
      <c r="U49" s="12">
        <v>100</v>
      </c>
      <c r="V49" s="60" t="s">
        <v>199</v>
      </c>
      <c r="W49" s="62">
        <v>45152</v>
      </c>
      <c r="X49" s="10">
        <v>386014</v>
      </c>
      <c r="Y49" s="47" t="str">
        <f t="shared" si="0"/>
        <v>Aprobada</v>
      </c>
      <c r="Z49" s="44" t="s">
        <v>538</v>
      </c>
      <c r="AA49" s="10" t="s">
        <v>184</v>
      </c>
      <c r="AB49" s="58"/>
      <c r="AC49" s="9">
        <f t="shared" ca="1" si="1"/>
        <v>346</v>
      </c>
      <c r="AD49" s="9" t="str">
        <f t="shared" si="2"/>
        <v>Ingresado</v>
      </c>
      <c r="AE49" s="9" t="str">
        <f t="shared" ca="1" si="3"/>
        <v>Vigente</v>
      </c>
      <c r="AF49" s="9" t="str">
        <f t="shared" si="4"/>
        <v>Contrato En Curso</v>
      </c>
      <c r="AG49" s="55"/>
      <c r="AH49" s="44" t="s">
        <v>538</v>
      </c>
      <c r="AI49" s="58" t="s">
        <v>7</v>
      </c>
      <c r="AJ49" s="54"/>
      <c r="AK49" s="54"/>
    </row>
    <row r="50" spans="1:37" customFormat="1" ht="65.099999999999994" customHeight="1" x14ac:dyDescent="0.3">
      <c r="A50" s="28" t="s">
        <v>49</v>
      </c>
      <c r="B50" s="26" t="s">
        <v>8</v>
      </c>
      <c r="C50" s="26" t="s">
        <v>52</v>
      </c>
      <c r="D50" s="26" t="s">
        <v>82</v>
      </c>
      <c r="E50" s="26" t="s">
        <v>277</v>
      </c>
      <c r="F50" s="26"/>
      <c r="G50" s="28" t="s">
        <v>278</v>
      </c>
      <c r="H50" s="21" t="s">
        <v>279</v>
      </c>
      <c r="I50" s="26">
        <v>1</v>
      </c>
      <c r="J50" s="37">
        <v>44711</v>
      </c>
      <c r="K50" s="37">
        <v>45077</v>
      </c>
      <c r="L50" s="14" t="s">
        <v>282</v>
      </c>
      <c r="M50" s="10" t="s">
        <v>408</v>
      </c>
      <c r="N50" s="10" t="s">
        <v>409</v>
      </c>
      <c r="O50" s="10">
        <v>972136815</v>
      </c>
      <c r="P50" s="49" t="s">
        <v>280</v>
      </c>
      <c r="Q50" s="10" t="s">
        <v>492</v>
      </c>
      <c r="R50" s="15">
        <v>44693</v>
      </c>
      <c r="S50" s="15">
        <v>44708</v>
      </c>
      <c r="T50" s="12">
        <v>4</v>
      </c>
      <c r="U50" s="12">
        <v>100</v>
      </c>
      <c r="V50" s="50" t="s">
        <v>200</v>
      </c>
      <c r="W50" s="36">
        <v>45071</v>
      </c>
      <c r="X50" s="10" t="s">
        <v>472</v>
      </c>
      <c r="Y50" s="47" t="str">
        <f t="shared" si="0"/>
        <v>Aprobada</v>
      </c>
      <c r="Z50" s="44" t="s">
        <v>473</v>
      </c>
      <c r="AA50" s="10" t="s">
        <v>184</v>
      </c>
      <c r="AB50" s="10" t="s">
        <v>180</v>
      </c>
      <c r="AC50" s="9">
        <f ca="1">K50-TODAY()</f>
        <v>-142</v>
      </c>
      <c r="AD50" s="9" t="str">
        <f t="shared" si="2"/>
        <v>Ingresado</v>
      </c>
      <c r="AE50" s="9" t="str">
        <f t="shared" ca="1" si="3"/>
        <v>Vencido</v>
      </c>
      <c r="AF50" s="9" t="str">
        <f t="shared" si="4"/>
        <v>Contrato Finalizado</v>
      </c>
      <c r="AG50" s="55">
        <v>378015</v>
      </c>
      <c r="AH50" s="52" t="s">
        <v>482</v>
      </c>
      <c r="AI50" s="65" t="s">
        <v>43</v>
      </c>
      <c r="AJ50" s="54"/>
      <c r="AK50" s="54"/>
    </row>
    <row r="51" spans="1:37" customFormat="1" ht="65.099999999999994" customHeight="1" x14ac:dyDescent="0.3">
      <c r="A51" s="28" t="s">
        <v>48</v>
      </c>
      <c r="B51" s="26" t="s">
        <v>8</v>
      </c>
      <c r="C51" s="21" t="s">
        <v>52</v>
      </c>
      <c r="D51" s="21" t="s">
        <v>211</v>
      </c>
      <c r="E51" s="26" t="s">
        <v>325</v>
      </c>
      <c r="F51" s="26"/>
      <c r="G51" s="28" t="s">
        <v>326</v>
      </c>
      <c r="H51" s="21" t="s">
        <v>327</v>
      </c>
      <c r="I51" s="26"/>
      <c r="J51" s="37"/>
      <c r="K51" s="37"/>
      <c r="L51" s="14" t="s">
        <v>282</v>
      </c>
      <c r="M51" s="10" t="s">
        <v>177</v>
      </c>
      <c r="N51" s="10"/>
      <c r="O51" s="10"/>
      <c r="P51" s="49"/>
      <c r="Q51" s="10"/>
      <c r="R51" s="15">
        <v>44894</v>
      </c>
      <c r="S51" s="15">
        <v>44894</v>
      </c>
      <c r="T51" s="12">
        <v>1</v>
      </c>
      <c r="U51" s="12">
        <v>5</v>
      </c>
      <c r="V51" s="50"/>
      <c r="W51" s="36"/>
      <c r="X51" s="10"/>
      <c r="Y51" s="47" t="str">
        <f t="shared" si="0"/>
        <v>En Revisión</v>
      </c>
      <c r="Z51" s="44" t="s">
        <v>328</v>
      </c>
      <c r="AA51" s="10"/>
      <c r="AB51" s="10" t="s">
        <v>180</v>
      </c>
      <c r="AC51" s="9">
        <f t="shared" ref="AC51" ca="1" si="12">K51-TODAY()</f>
        <v>-45219</v>
      </c>
      <c r="AD51" s="9" t="str">
        <f t="shared" si="2"/>
        <v>En Proceso</v>
      </c>
      <c r="AE51" s="9" t="str">
        <f t="shared" ca="1" si="3"/>
        <v>Vencido</v>
      </c>
      <c r="AF51" s="9" t="str">
        <f t="shared" si="4"/>
        <v>Contrato En Curso</v>
      </c>
      <c r="AG51" s="55"/>
      <c r="AH51" s="52"/>
      <c r="AI51" s="58" t="s">
        <v>44</v>
      </c>
      <c r="AJ51" s="54"/>
      <c r="AK51" s="54"/>
    </row>
    <row r="52" spans="1:37" customFormat="1" ht="65.099999999999994" customHeight="1" x14ac:dyDescent="0.3">
      <c r="A52" s="19" t="s">
        <v>49</v>
      </c>
      <c r="B52" s="20" t="s">
        <v>8</v>
      </c>
      <c r="C52" s="21" t="s">
        <v>70</v>
      </c>
      <c r="D52" s="20" t="s">
        <v>71</v>
      </c>
      <c r="E52" s="20" t="s">
        <v>103</v>
      </c>
      <c r="F52" s="20"/>
      <c r="G52" s="23" t="s">
        <v>356</v>
      </c>
      <c r="H52" s="21" t="s">
        <v>104</v>
      </c>
      <c r="I52" s="21">
        <v>7</v>
      </c>
      <c r="J52" s="24">
        <v>43770</v>
      </c>
      <c r="K52" s="24">
        <v>45596</v>
      </c>
      <c r="L52" s="14" t="s">
        <v>282</v>
      </c>
      <c r="M52" s="10" t="s">
        <v>210</v>
      </c>
      <c r="N52" s="10" t="s">
        <v>587</v>
      </c>
      <c r="O52" s="10"/>
      <c r="P52" s="76" t="s">
        <v>588</v>
      </c>
      <c r="Q52" s="10" t="s">
        <v>585</v>
      </c>
      <c r="R52" s="15">
        <v>43748</v>
      </c>
      <c r="S52" s="15">
        <v>43756</v>
      </c>
      <c r="T52" s="13"/>
      <c r="U52" s="12">
        <v>100</v>
      </c>
      <c r="V52" s="50" t="s">
        <v>197</v>
      </c>
      <c r="W52" s="62"/>
      <c r="X52" s="10">
        <v>215620</v>
      </c>
      <c r="Y52" s="47" t="str">
        <f t="shared" si="0"/>
        <v>Aprobada</v>
      </c>
      <c r="Z52" s="44" t="s">
        <v>590</v>
      </c>
      <c r="AA52" s="10" t="s">
        <v>184</v>
      </c>
      <c r="AB52" s="10" t="s">
        <v>264</v>
      </c>
      <c r="AC52" s="9">
        <f t="shared" ca="1" si="1"/>
        <v>377</v>
      </c>
      <c r="AD52" s="9" t="str">
        <f t="shared" si="2"/>
        <v>Ingresado</v>
      </c>
      <c r="AE52" s="9" t="str">
        <f t="shared" ca="1" si="3"/>
        <v>Vigente</v>
      </c>
      <c r="AF52" s="9" t="str">
        <f t="shared" si="4"/>
        <v>Contrato En Curso</v>
      </c>
      <c r="AG52" s="55"/>
      <c r="AH52" s="44" t="s">
        <v>589</v>
      </c>
      <c r="AI52" s="58" t="s">
        <v>7</v>
      </c>
      <c r="AJ52" s="54"/>
      <c r="AK52" s="54"/>
    </row>
    <row r="53" spans="1:37" customFormat="1" ht="65.099999999999994" customHeight="1" x14ac:dyDescent="0.3">
      <c r="A53" s="19" t="s">
        <v>49</v>
      </c>
      <c r="B53" s="20" t="s">
        <v>8</v>
      </c>
      <c r="C53" s="21" t="s">
        <v>70</v>
      </c>
      <c r="D53" s="22" t="s">
        <v>71</v>
      </c>
      <c r="E53" s="20" t="s">
        <v>103</v>
      </c>
      <c r="F53" s="22" t="s">
        <v>79</v>
      </c>
      <c r="G53" s="25" t="s">
        <v>356</v>
      </c>
      <c r="H53" s="21" t="s">
        <v>105</v>
      </c>
      <c r="I53" s="26">
        <v>2</v>
      </c>
      <c r="J53" s="24">
        <v>43770</v>
      </c>
      <c r="K53" s="24">
        <v>45322</v>
      </c>
      <c r="L53" s="14" t="s">
        <v>282</v>
      </c>
      <c r="M53" s="10" t="s">
        <v>155</v>
      </c>
      <c r="N53" s="10" t="s">
        <v>410</v>
      </c>
      <c r="O53" s="10">
        <v>940153153</v>
      </c>
      <c r="P53" s="60" t="s">
        <v>156</v>
      </c>
      <c r="Q53" s="10" t="s">
        <v>585</v>
      </c>
      <c r="R53" s="15"/>
      <c r="S53" s="15"/>
      <c r="T53" s="13"/>
      <c r="U53" s="12">
        <v>100</v>
      </c>
      <c r="V53" s="50" t="s">
        <v>197</v>
      </c>
      <c r="W53" s="62"/>
      <c r="X53" s="10" t="s">
        <v>366</v>
      </c>
      <c r="Y53" s="47" t="str">
        <f t="shared" si="0"/>
        <v>Aprobada</v>
      </c>
      <c r="Z53" s="44" t="s">
        <v>557</v>
      </c>
      <c r="AA53" s="10" t="s">
        <v>187</v>
      </c>
      <c r="AB53" s="10" t="s">
        <v>264</v>
      </c>
      <c r="AC53" s="9">
        <f t="shared" ca="1" si="1"/>
        <v>103</v>
      </c>
      <c r="AD53" s="9" t="str">
        <f t="shared" si="2"/>
        <v>Ingresado</v>
      </c>
      <c r="AE53" s="9" t="str">
        <f t="shared" ca="1" si="3"/>
        <v>Vigente</v>
      </c>
      <c r="AF53" s="9" t="str">
        <f t="shared" si="4"/>
        <v>Contrato En Curso</v>
      </c>
      <c r="AG53" s="55"/>
      <c r="AH53" s="52" t="s">
        <v>411</v>
      </c>
      <c r="AI53" s="58" t="s">
        <v>7</v>
      </c>
      <c r="AJ53" s="54"/>
      <c r="AK53" s="54"/>
    </row>
    <row r="54" spans="1:37" customFormat="1" ht="65.099999999999994" customHeight="1" x14ac:dyDescent="0.3">
      <c r="A54" s="19" t="s">
        <v>49</v>
      </c>
      <c r="B54" s="20" t="s">
        <v>8</v>
      </c>
      <c r="C54" s="21" t="s">
        <v>52</v>
      </c>
      <c r="D54" s="22" t="s">
        <v>89</v>
      </c>
      <c r="E54" s="22" t="s">
        <v>107</v>
      </c>
      <c r="F54" s="22"/>
      <c r="G54" s="25" t="s">
        <v>108</v>
      </c>
      <c r="H54" s="21" t="s">
        <v>109</v>
      </c>
      <c r="I54" s="26">
        <v>44</v>
      </c>
      <c r="J54" s="24">
        <v>43891</v>
      </c>
      <c r="K54" s="24">
        <v>45716</v>
      </c>
      <c r="L54" s="14" t="s">
        <v>282</v>
      </c>
      <c r="M54" s="10" t="s">
        <v>157</v>
      </c>
      <c r="N54" s="10" t="s">
        <v>240</v>
      </c>
      <c r="O54" s="10">
        <v>942539725</v>
      </c>
      <c r="P54" s="64" t="s">
        <v>241</v>
      </c>
      <c r="Q54" s="10" t="s">
        <v>585</v>
      </c>
      <c r="R54" s="15">
        <v>43866</v>
      </c>
      <c r="S54" s="15">
        <v>27</v>
      </c>
      <c r="T54" s="12">
        <v>2</v>
      </c>
      <c r="U54" s="12">
        <v>100</v>
      </c>
      <c r="V54" s="50" t="s">
        <v>197</v>
      </c>
      <c r="W54" s="62">
        <v>43887</v>
      </c>
      <c r="X54" s="10">
        <v>228291</v>
      </c>
      <c r="Y54" s="47" t="str">
        <f t="shared" si="0"/>
        <v>Aprobada</v>
      </c>
      <c r="Z54" s="44" t="s">
        <v>412</v>
      </c>
      <c r="AA54" s="10" t="s">
        <v>184</v>
      </c>
      <c r="AB54" s="10" t="s">
        <v>264</v>
      </c>
      <c r="AC54" s="9">
        <f t="shared" ca="1" si="1"/>
        <v>497</v>
      </c>
      <c r="AD54" s="9" t="str">
        <f t="shared" si="2"/>
        <v>Ingresado</v>
      </c>
      <c r="AE54" s="9" t="str">
        <f t="shared" ca="1" si="3"/>
        <v>Vigente</v>
      </c>
      <c r="AF54" s="9" t="str">
        <f t="shared" si="4"/>
        <v>Contrato En Curso</v>
      </c>
      <c r="AG54" s="55"/>
      <c r="AH54" s="52"/>
      <c r="AI54" s="58" t="s">
        <v>7</v>
      </c>
      <c r="AJ54" s="54"/>
      <c r="AK54" s="54"/>
    </row>
    <row r="55" spans="1:37" customFormat="1" ht="65.099999999999994" customHeight="1" x14ac:dyDescent="0.3">
      <c r="A55" s="19" t="s">
        <v>49</v>
      </c>
      <c r="B55" s="20" t="s">
        <v>8</v>
      </c>
      <c r="C55" s="21" t="s">
        <v>52</v>
      </c>
      <c r="D55" s="22" t="s">
        <v>89</v>
      </c>
      <c r="E55" s="22" t="s">
        <v>107</v>
      </c>
      <c r="F55" s="22" t="s">
        <v>101</v>
      </c>
      <c r="G55" s="25" t="s">
        <v>108</v>
      </c>
      <c r="H55" s="21" t="s">
        <v>110</v>
      </c>
      <c r="I55" s="26">
        <v>2</v>
      </c>
      <c r="J55" s="24">
        <v>43891</v>
      </c>
      <c r="K55" s="24">
        <v>45716</v>
      </c>
      <c r="L55" s="14" t="s">
        <v>282</v>
      </c>
      <c r="M55" s="10"/>
      <c r="N55" s="10" t="s">
        <v>160</v>
      </c>
      <c r="O55" s="10">
        <v>942539725</v>
      </c>
      <c r="P55" s="49" t="s">
        <v>159</v>
      </c>
      <c r="Q55" s="10" t="s">
        <v>585</v>
      </c>
      <c r="R55" s="15">
        <v>43891</v>
      </c>
      <c r="S55" s="15">
        <v>43891</v>
      </c>
      <c r="T55" s="16">
        <v>2</v>
      </c>
      <c r="U55" s="12">
        <v>100</v>
      </c>
      <c r="V55" s="50" t="s">
        <v>197</v>
      </c>
      <c r="W55" s="36">
        <v>43892</v>
      </c>
      <c r="X55" s="10">
        <v>228691</v>
      </c>
      <c r="Y55" s="47" t="str">
        <f t="shared" si="0"/>
        <v>Aprobada</v>
      </c>
      <c r="Z55" s="44"/>
      <c r="AA55" s="10" t="s">
        <v>183</v>
      </c>
      <c r="AB55" s="10" t="s">
        <v>180</v>
      </c>
      <c r="AC55" s="9">
        <f t="shared" ca="1" si="1"/>
        <v>497</v>
      </c>
      <c r="AD55" s="9" t="str">
        <f t="shared" si="2"/>
        <v>Ingresado</v>
      </c>
      <c r="AE55" s="9" t="str">
        <f t="shared" ca="1" si="3"/>
        <v>Vigente</v>
      </c>
      <c r="AF55" s="9" t="str">
        <f t="shared" si="4"/>
        <v>Contrato En Curso</v>
      </c>
      <c r="AG55" s="55"/>
      <c r="AH55" s="52"/>
      <c r="AI55" s="58" t="s">
        <v>7</v>
      </c>
      <c r="AJ55" s="54"/>
      <c r="AK55" s="54"/>
    </row>
    <row r="56" spans="1:37" customFormat="1" ht="65.099999999999994" customHeight="1" x14ac:dyDescent="0.3">
      <c r="A56" s="19" t="s">
        <v>48</v>
      </c>
      <c r="B56" s="20" t="s">
        <v>8</v>
      </c>
      <c r="C56" s="21" t="s">
        <v>52</v>
      </c>
      <c r="D56" s="22" t="s">
        <v>89</v>
      </c>
      <c r="E56" s="22" t="s">
        <v>107</v>
      </c>
      <c r="F56" s="22" t="s">
        <v>234</v>
      </c>
      <c r="G56" s="25" t="s">
        <v>108</v>
      </c>
      <c r="H56" s="26" t="s">
        <v>233</v>
      </c>
      <c r="I56" s="26">
        <v>1</v>
      </c>
      <c r="J56" s="43">
        <v>44586</v>
      </c>
      <c r="K56" s="24">
        <v>45716</v>
      </c>
      <c r="L56" s="14" t="s">
        <v>282</v>
      </c>
      <c r="M56" s="10" t="s">
        <v>158</v>
      </c>
      <c r="N56" s="10" t="s">
        <v>235</v>
      </c>
      <c r="O56" s="10">
        <v>6003600452</v>
      </c>
      <c r="P56" s="49" t="s">
        <v>236</v>
      </c>
      <c r="Q56" s="10" t="s">
        <v>585</v>
      </c>
      <c r="R56" s="15">
        <v>44596</v>
      </c>
      <c r="S56" s="15">
        <v>44596</v>
      </c>
      <c r="T56" s="16">
        <v>2</v>
      </c>
      <c r="U56" s="12">
        <v>100</v>
      </c>
      <c r="V56" s="50" t="s">
        <v>197</v>
      </c>
      <c r="W56" s="36">
        <v>44605</v>
      </c>
      <c r="X56" s="10">
        <v>319739</v>
      </c>
      <c r="Y56" s="47" t="str">
        <f t="shared" si="0"/>
        <v>Aprobada</v>
      </c>
      <c r="Z56" s="44" t="s">
        <v>558</v>
      </c>
      <c r="AA56" s="10" t="s">
        <v>183</v>
      </c>
      <c r="AB56" s="10" t="s">
        <v>180</v>
      </c>
      <c r="AC56" s="9">
        <f t="shared" ca="1" si="1"/>
        <v>497</v>
      </c>
      <c r="AD56" s="9" t="str">
        <f t="shared" si="2"/>
        <v>Ingresado</v>
      </c>
      <c r="AE56" s="9" t="str">
        <f t="shared" ca="1" si="3"/>
        <v>Vigente</v>
      </c>
      <c r="AF56" s="9" t="str">
        <f t="shared" si="4"/>
        <v>Contrato En Curso</v>
      </c>
      <c r="AG56" s="55"/>
      <c r="AH56" s="52"/>
      <c r="AI56" s="53" t="s">
        <v>7</v>
      </c>
      <c r="AJ56" s="54"/>
      <c r="AK56" s="54"/>
    </row>
    <row r="57" spans="1:37" customFormat="1" ht="65.099999999999994" customHeight="1" x14ac:dyDescent="0.3">
      <c r="A57" s="19" t="s">
        <v>49</v>
      </c>
      <c r="B57" s="20" t="s">
        <v>8</v>
      </c>
      <c r="C57" s="21" t="s">
        <v>52</v>
      </c>
      <c r="D57" s="22" t="s">
        <v>82</v>
      </c>
      <c r="E57" s="20" t="s">
        <v>111</v>
      </c>
      <c r="F57" s="20" t="s">
        <v>112</v>
      </c>
      <c r="G57" s="23" t="s">
        <v>113</v>
      </c>
      <c r="H57" s="21" t="s">
        <v>114</v>
      </c>
      <c r="I57" s="21">
        <v>3</v>
      </c>
      <c r="J57" s="24">
        <v>43435</v>
      </c>
      <c r="K57" s="24">
        <v>45991</v>
      </c>
      <c r="L57" s="14" t="s">
        <v>282</v>
      </c>
      <c r="M57" s="10" t="s">
        <v>143</v>
      </c>
      <c r="N57" s="10" t="s">
        <v>413</v>
      </c>
      <c r="O57" s="10">
        <v>56989023371</v>
      </c>
      <c r="P57" s="49" t="s">
        <v>350</v>
      </c>
      <c r="Q57" s="10" t="s">
        <v>585</v>
      </c>
      <c r="R57" s="15">
        <v>43665</v>
      </c>
      <c r="S57" s="15"/>
      <c r="T57" s="12"/>
      <c r="U57" s="12">
        <v>100</v>
      </c>
      <c r="V57" s="50" t="s">
        <v>197</v>
      </c>
      <c r="W57" s="36">
        <v>43438</v>
      </c>
      <c r="X57" s="10">
        <v>179639</v>
      </c>
      <c r="Y57" s="47" t="str">
        <f t="shared" si="0"/>
        <v>Aprobada</v>
      </c>
      <c r="Z57" s="44" t="s">
        <v>424</v>
      </c>
      <c r="AA57" s="10" t="s">
        <v>184</v>
      </c>
      <c r="AB57" s="10" t="s">
        <v>180</v>
      </c>
      <c r="AC57" s="9">
        <f t="shared" ca="1" si="1"/>
        <v>772</v>
      </c>
      <c r="AD57" s="9" t="str">
        <f t="shared" si="2"/>
        <v>Ingresado</v>
      </c>
      <c r="AE57" s="9" t="str">
        <f t="shared" ca="1" si="3"/>
        <v>Vigente</v>
      </c>
      <c r="AF57" s="9" t="str">
        <f t="shared" si="4"/>
        <v>Contrato En Curso</v>
      </c>
      <c r="AG57" s="55"/>
      <c r="AH57" s="52"/>
      <c r="AI57" s="53" t="s">
        <v>7</v>
      </c>
      <c r="AJ57" s="54"/>
      <c r="AK57" s="54"/>
    </row>
    <row r="58" spans="1:37" customFormat="1" ht="65.099999999999994" customHeight="1" x14ac:dyDescent="0.3">
      <c r="A58" s="28" t="s">
        <v>49</v>
      </c>
      <c r="B58" s="22" t="s">
        <v>8</v>
      </c>
      <c r="C58" s="26" t="s">
        <v>52</v>
      </c>
      <c r="D58" s="22" t="s">
        <v>82</v>
      </c>
      <c r="E58" s="22" t="s">
        <v>111</v>
      </c>
      <c r="F58" s="22" t="s">
        <v>115</v>
      </c>
      <c r="G58" s="25" t="s">
        <v>113</v>
      </c>
      <c r="H58" s="26" t="s">
        <v>425</v>
      </c>
      <c r="I58" s="26">
        <v>2</v>
      </c>
      <c r="J58" s="43">
        <v>43922</v>
      </c>
      <c r="K58" s="43">
        <v>45473</v>
      </c>
      <c r="L58" s="14" t="s">
        <v>282</v>
      </c>
      <c r="M58" s="10" t="s">
        <v>143</v>
      </c>
      <c r="N58" s="10" t="s">
        <v>422</v>
      </c>
      <c r="O58" s="10">
        <v>56998377304</v>
      </c>
      <c r="P58" s="49" t="s">
        <v>161</v>
      </c>
      <c r="Q58" s="10" t="s">
        <v>585</v>
      </c>
      <c r="R58" s="15">
        <v>43694</v>
      </c>
      <c r="S58" s="15"/>
      <c r="T58" s="12"/>
      <c r="U58" s="12">
        <v>100</v>
      </c>
      <c r="V58" s="50" t="s">
        <v>197</v>
      </c>
      <c r="W58" s="36">
        <v>44197</v>
      </c>
      <c r="X58" s="10" t="s">
        <v>495</v>
      </c>
      <c r="Y58" s="47" t="str">
        <f t="shared" si="0"/>
        <v>Aprobada</v>
      </c>
      <c r="Z58" s="44" t="s">
        <v>559</v>
      </c>
      <c r="AA58" s="10" t="s">
        <v>487</v>
      </c>
      <c r="AB58" s="10" t="s">
        <v>180</v>
      </c>
      <c r="AC58" s="9">
        <f t="shared" ca="1" si="1"/>
        <v>254</v>
      </c>
      <c r="AD58" s="9" t="str">
        <f t="shared" si="2"/>
        <v>Ingresado</v>
      </c>
      <c r="AE58" s="9" t="str">
        <f t="shared" ca="1" si="3"/>
        <v>Vigente</v>
      </c>
      <c r="AF58" s="9" t="str">
        <f t="shared" si="4"/>
        <v>Contrato En Curso</v>
      </c>
      <c r="AG58" s="55"/>
      <c r="AH58" s="52" t="s">
        <v>560</v>
      </c>
      <c r="AI58" s="53" t="s">
        <v>7</v>
      </c>
      <c r="AJ58" s="54"/>
      <c r="AK58" s="54"/>
    </row>
    <row r="59" spans="1:37" customFormat="1" ht="65.099999999999994" customHeight="1" x14ac:dyDescent="0.3">
      <c r="A59" s="28" t="s">
        <v>49</v>
      </c>
      <c r="B59" s="22" t="s">
        <v>8</v>
      </c>
      <c r="C59" s="26" t="s">
        <v>52</v>
      </c>
      <c r="D59" s="22" t="s">
        <v>82</v>
      </c>
      <c r="E59" s="28" t="s">
        <v>116</v>
      </c>
      <c r="F59" s="28" t="s">
        <v>117</v>
      </c>
      <c r="G59" s="28" t="s">
        <v>113</v>
      </c>
      <c r="H59" s="26" t="s">
        <v>425</v>
      </c>
      <c r="I59" s="30">
        <v>1</v>
      </c>
      <c r="J59" s="43">
        <v>43460</v>
      </c>
      <c r="K59" s="43">
        <v>45473</v>
      </c>
      <c r="L59" s="14" t="s">
        <v>282</v>
      </c>
      <c r="M59" s="10" t="s">
        <v>143</v>
      </c>
      <c r="N59" s="10" t="s">
        <v>422</v>
      </c>
      <c r="O59" s="10">
        <v>56998377304</v>
      </c>
      <c r="P59" s="49" t="s">
        <v>161</v>
      </c>
      <c r="Q59" s="10" t="s">
        <v>585</v>
      </c>
      <c r="R59" s="15">
        <v>43694</v>
      </c>
      <c r="S59" s="15"/>
      <c r="T59" s="12"/>
      <c r="U59" s="12">
        <v>100</v>
      </c>
      <c r="V59" s="50" t="s">
        <v>197</v>
      </c>
      <c r="W59" s="11" t="s">
        <v>281</v>
      </c>
      <c r="X59" s="10" t="s">
        <v>496</v>
      </c>
      <c r="Y59" s="47" t="str">
        <f t="shared" si="0"/>
        <v>Aprobada</v>
      </c>
      <c r="Z59" s="44" t="s">
        <v>559</v>
      </c>
      <c r="AA59" s="10" t="s">
        <v>487</v>
      </c>
      <c r="AB59" s="10" t="s">
        <v>180</v>
      </c>
      <c r="AC59" s="9">
        <f t="shared" ca="1" si="1"/>
        <v>254</v>
      </c>
      <c r="AD59" s="9" t="str">
        <f t="shared" si="2"/>
        <v>Ingresado</v>
      </c>
      <c r="AE59" s="9" t="str">
        <f t="shared" ca="1" si="3"/>
        <v>Vigente</v>
      </c>
      <c r="AF59" s="9" t="str">
        <f t="shared" si="4"/>
        <v>Contrato En Curso</v>
      </c>
      <c r="AG59" s="55"/>
      <c r="AH59" s="52" t="s">
        <v>561</v>
      </c>
      <c r="AI59" s="53" t="s">
        <v>7</v>
      </c>
      <c r="AJ59" s="54"/>
      <c r="AK59" s="54"/>
    </row>
    <row r="60" spans="1:37" customFormat="1" ht="65.099999999999994" customHeight="1" x14ac:dyDescent="0.3">
      <c r="A60" s="19" t="s">
        <v>48</v>
      </c>
      <c r="B60" s="20" t="s">
        <v>8</v>
      </c>
      <c r="C60" s="22" t="s">
        <v>52</v>
      </c>
      <c r="D60" s="22" t="s">
        <v>82</v>
      </c>
      <c r="E60" s="26" t="s">
        <v>118</v>
      </c>
      <c r="F60" s="22" t="s">
        <v>59</v>
      </c>
      <c r="G60" s="26" t="s">
        <v>113</v>
      </c>
      <c r="H60" s="21" t="s">
        <v>119</v>
      </c>
      <c r="I60" s="26">
        <v>1</v>
      </c>
      <c r="J60" s="24">
        <v>44288</v>
      </c>
      <c r="K60" s="24">
        <v>45473</v>
      </c>
      <c r="L60" s="14" t="s">
        <v>282</v>
      </c>
      <c r="M60" s="10" t="s">
        <v>143</v>
      </c>
      <c r="N60" s="10" t="s">
        <v>162</v>
      </c>
      <c r="O60" s="10">
        <v>96542100</v>
      </c>
      <c r="P60" s="56"/>
      <c r="Q60" s="10" t="s">
        <v>585</v>
      </c>
      <c r="R60" s="15">
        <v>43694</v>
      </c>
      <c r="S60" s="15"/>
      <c r="T60" s="12"/>
      <c r="U60" s="12">
        <v>100</v>
      </c>
      <c r="V60" s="50" t="s">
        <v>197</v>
      </c>
      <c r="W60" s="11" t="s">
        <v>517</v>
      </c>
      <c r="X60" s="10" t="s">
        <v>518</v>
      </c>
      <c r="Y60" s="47" t="str">
        <f t="shared" si="0"/>
        <v>Aprobada</v>
      </c>
      <c r="Z60" s="44" t="s">
        <v>562</v>
      </c>
      <c r="AA60" s="10" t="s">
        <v>487</v>
      </c>
      <c r="AB60" s="18"/>
      <c r="AC60" s="9">
        <f t="shared" ca="1" si="1"/>
        <v>254</v>
      </c>
      <c r="AD60" s="9" t="str">
        <f t="shared" si="2"/>
        <v>Ingresado</v>
      </c>
      <c r="AE60" s="9" t="str">
        <f t="shared" ca="1" si="3"/>
        <v>Vigente</v>
      </c>
      <c r="AF60" s="9" t="str">
        <f t="shared" si="4"/>
        <v>Contrato En Curso</v>
      </c>
      <c r="AG60" s="55"/>
      <c r="AH60" s="52" t="s">
        <v>519</v>
      </c>
      <c r="AI60" s="53" t="s">
        <v>7</v>
      </c>
      <c r="AJ60" s="54"/>
      <c r="AK60" s="54"/>
    </row>
    <row r="61" spans="1:37" customFormat="1" ht="65.099999999999994" customHeight="1" x14ac:dyDescent="0.3">
      <c r="A61" s="19" t="s">
        <v>48</v>
      </c>
      <c r="B61" s="20" t="s">
        <v>8</v>
      </c>
      <c r="C61" s="21" t="s">
        <v>52</v>
      </c>
      <c r="D61" s="20" t="s">
        <v>82</v>
      </c>
      <c r="E61" s="22" t="s">
        <v>118</v>
      </c>
      <c r="F61" s="20" t="s">
        <v>66</v>
      </c>
      <c r="G61" s="23" t="s">
        <v>113</v>
      </c>
      <c r="H61" s="21" t="s">
        <v>119</v>
      </c>
      <c r="I61" s="21">
        <v>15</v>
      </c>
      <c r="J61" s="24">
        <v>43461</v>
      </c>
      <c r="K61" s="24">
        <v>45473</v>
      </c>
      <c r="L61" s="14" t="s">
        <v>282</v>
      </c>
      <c r="M61" s="10" t="s">
        <v>143</v>
      </c>
      <c r="N61" s="10"/>
      <c r="O61" s="10"/>
      <c r="P61" s="49"/>
      <c r="Q61" s="10" t="s">
        <v>585</v>
      </c>
      <c r="R61" s="15">
        <v>43694</v>
      </c>
      <c r="S61" s="15"/>
      <c r="T61" s="12"/>
      <c r="U61" s="12">
        <v>100</v>
      </c>
      <c r="V61" s="50" t="s">
        <v>197</v>
      </c>
      <c r="W61" s="36">
        <v>44277</v>
      </c>
      <c r="X61" s="10">
        <v>251342</v>
      </c>
      <c r="Y61" s="47" t="str">
        <f t="shared" si="0"/>
        <v>Aprobada</v>
      </c>
      <c r="Z61" s="44" t="s">
        <v>563</v>
      </c>
      <c r="AA61" s="10" t="s">
        <v>184</v>
      </c>
      <c r="AB61" s="18"/>
      <c r="AC61" s="9">
        <f t="shared" ca="1" si="1"/>
        <v>254</v>
      </c>
      <c r="AD61" s="9" t="str">
        <f t="shared" si="2"/>
        <v>Ingresado</v>
      </c>
      <c r="AE61" s="9" t="str">
        <f t="shared" ca="1" si="3"/>
        <v>Vigente</v>
      </c>
      <c r="AF61" s="9" t="str">
        <f t="shared" si="4"/>
        <v>Contrato En Curso</v>
      </c>
      <c r="AG61" s="55"/>
      <c r="AH61" s="52" t="s">
        <v>533</v>
      </c>
      <c r="AI61" s="53" t="s">
        <v>7</v>
      </c>
      <c r="AJ61" s="54"/>
      <c r="AK61" s="54"/>
    </row>
    <row r="62" spans="1:37" customFormat="1" ht="65.099999999999994" customHeight="1" x14ac:dyDescent="0.3">
      <c r="A62" s="19" t="s">
        <v>48</v>
      </c>
      <c r="B62" s="20" t="s">
        <v>8</v>
      </c>
      <c r="C62" s="21" t="s">
        <v>52</v>
      </c>
      <c r="D62" s="20" t="s">
        <v>82</v>
      </c>
      <c r="E62" s="20" t="s">
        <v>118</v>
      </c>
      <c r="F62" s="22" t="s">
        <v>120</v>
      </c>
      <c r="G62" s="25" t="s">
        <v>113</v>
      </c>
      <c r="H62" s="26" t="s">
        <v>426</v>
      </c>
      <c r="I62" s="26">
        <v>4</v>
      </c>
      <c r="J62" s="43">
        <v>43952</v>
      </c>
      <c r="K62" s="43">
        <v>45047</v>
      </c>
      <c r="L62" s="14" t="s">
        <v>282</v>
      </c>
      <c r="M62" s="10" t="s">
        <v>143</v>
      </c>
      <c r="N62" s="10"/>
      <c r="O62" s="10"/>
      <c r="P62" s="49"/>
      <c r="Q62" s="10" t="s">
        <v>585</v>
      </c>
      <c r="R62" s="15">
        <v>44071</v>
      </c>
      <c r="S62" s="15">
        <v>44071</v>
      </c>
      <c r="T62" s="12">
        <v>5</v>
      </c>
      <c r="U62" s="12">
        <v>100</v>
      </c>
      <c r="V62" s="60" t="s">
        <v>199</v>
      </c>
      <c r="W62" s="36">
        <v>44288</v>
      </c>
      <c r="X62" s="10">
        <v>278856</v>
      </c>
      <c r="Y62" s="47" t="str">
        <f t="shared" si="0"/>
        <v>Aprobada</v>
      </c>
      <c r="Z62" s="44" t="s">
        <v>201</v>
      </c>
      <c r="AA62" s="10" t="s">
        <v>184</v>
      </c>
      <c r="AB62" s="10" t="s">
        <v>185</v>
      </c>
      <c r="AC62" s="9">
        <f t="shared" ca="1" si="1"/>
        <v>-172</v>
      </c>
      <c r="AD62" s="9" t="str">
        <f t="shared" si="2"/>
        <v>Ingresado</v>
      </c>
      <c r="AE62" s="9" t="str">
        <f t="shared" ca="1" si="3"/>
        <v>Vencido</v>
      </c>
      <c r="AF62" s="9" t="str">
        <f t="shared" si="4"/>
        <v>Contrato Finalizado</v>
      </c>
      <c r="AG62" s="55">
        <v>374778</v>
      </c>
      <c r="AH62" s="52" t="s">
        <v>463</v>
      </c>
      <c r="AI62" s="53" t="s">
        <v>43</v>
      </c>
      <c r="AJ62" s="54"/>
      <c r="AK62" s="54"/>
    </row>
    <row r="63" spans="1:37" customFormat="1" ht="65.099999999999994" customHeight="1" x14ac:dyDescent="0.3">
      <c r="A63" s="19" t="s">
        <v>48</v>
      </c>
      <c r="B63" s="20" t="s">
        <v>8</v>
      </c>
      <c r="C63" s="21" t="s">
        <v>52</v>
      </c>
      <c r="D63" s="20" t="s">
        <v>82</v>
      </c>
      <c r="E63" s="20" t="s">
        <v>121</v>
      </c>
      <c r="F63" s="22" t="s">
        <v>122</v>
      </c>
      <c r="G63" s="25" t="s">
        <v>113</v>
      </c>
      <c r="H63" s="26" t="s">
        <v>123</v>
      </c>
      <c r="I63" s="26">
        <v>9</v>
      </c>
      <c r="J63" s="43">
        <v>43952</v>
      </c>
      <c r="K63" s="43">
        <v>45047</v>
      </c>
      <c r="L63" s="14" t="s">
        <v>282</v>
      </c>
      <c r="M63" s="10" t="s">
        <v>143</v>
      </c>
      <c r="N63" s="10"/>
      <c r="O63" s="10"/>
      <c r="P63" s="57"/>
      <c r="Q63" s="10" t="s">
        <v>585</v>
      </c>
      <c r="R63" s="15">
        <v>44155</v>
      </c>
      <c r="S63" s="15">
        <v>44181</v>
      </c>
      <c r="T63" s="12">
        <v>5</v>
      </c>
      <c r="U63" s="12">
        <v>100</v>
      </c>
      <c r="V63" s="60" t="s">
        <v>199</v>
      </c>
      <c r="W63" s="36">
        <v>44288</v>
      </c>
      <c r="X63" s="10">
        <v>278859</v>
      </c>
      <c r="Y63" s="47" t="str">
        <f t="shared" si="0"/>
        <v>Aprobada</v>
      </c>
      <c r="Z63" s="44" t="s">
        <v>201</v>
      </c>
      <c r="AA63" s="10" t="s">
        <v>184</v>
      </c>
      <c r="AB63" s="10" t="s">
        <v>185</v>
      </c>
      <c r="AC63" s="9">
        <f t="shared" ca="1" si="1"/>
        <v>-172</v>
      </c>
      <c r="AD63" s="9" t="str">
        <f t="shared" si="2"/>
        <v>Ingresado</v>
      </c>
      <c r="AE63" s="9" t="str">
        <f t="shared" ca="1" si="3"/>
        <v>Vencido</v>
      </c>
      <c r="AF63" s="9" t="str">
        <f t="shared" si="4"/>
        <v>Contrato Finalizado</v>
      </c>
      <c r="AG63" s="55">
        <v>374780</v>
      </c>
      <c r="AH63" s="52" t="s">
        <v>464</v>
      </c>
      <c r="AI63" s="53" t="s">
        <v>43</v>
      </c>
      <c r="AJ63" s="54"/>
      <c r="AK63" s="54"/>
    </row>
    <row r="64" spans="1:37" customFormat="1" ht="65.099999999999994" customHeight="1" x14ac:dyDescent="0.3">
      <c r="A64" s="28" t="s">
        <v>48</v>
      </c>
      <c r="B64" s="22" t="s">
        <v>8</v>
      </c>
      <c r="C64" s="26" t="s">
        <v>52</v>
      </c>
      <c r="D64" s="22" t="s">
        <v>82</v>
      </c>
      <c r="E64" s="22" t="s">
        <v>111</v>
      </c>
      <c r="F64" s="22" t="s">
        <v>124</v>
      </c>
      <c r="G64" s="25" t="s">
        <v>113</v>
      </c>
      <c r="H64" s="26" t="s">
        <v>125</v>
      </c>
      <c r="I64" s="26">
        <v>6</v>
      </c>
      <c r="J64" s="43">
        <v>43451</v>
      </c>
      <c r="K64" s="43">
        <v>45473</v>
      </c>
      <c r="L64" s="14" t="s">
        <v>282</v>
      </c>
      <c r="M64" s="10" t="s">
        <v>143</v>
      </c>
      <c r="N64" s="10" t="s">
        <v>427</v>
      </c>
      <c r="O64" s="10" t="s">
        <v>351</v>
      </c>
      <c r="P64" s="49" t="s">
        <v>352</v>
      </c>
      <c r="Q64" s="10" t="s">
        <v>585</v>
      </c>
      <c r="R64" s="15">
        <v>44155</v>
      </c>
      <c r="S64" s="15"/>
      <c r="T64" s="12"/>
      <c r="U64" s="12">
        <v>100</v>
      </c>
      <c r="V64" s="53" t="s">
        <v>197</v>
      </c>
      <c r="W64" s="36">
        <v>44081</v>
      </c>
      <c r="X64" s="10" t="s">
        <v>497</v>
      </c>
      <c r="Y64" s="47" t="str">
        <f t="shared" si="0"/>
        <v>Aprobada</v>
      </c>
      <c r="Z64" s="44" t="s">
        <v>564</v>
      </c>
      <c r="AA64" s="10" t="s">
        <v>184</v>
      </c>
      <c r="AB64" s="10"/>
      <c r="AC64" s="9">
        <f t="shared" ca="1" si="1"/>
        <v>254</v>
      </c>
      <c r="AD64" s="9" t="str">
        <f t="shared" si="2"/>
        <v>Ingresado</v>
      </c>
      <c r="AE64" s="9" t="str">
        <f t="shared" ca="1" si="3"/>
        <v>Vigente</v>
      </c>
      <c r="AF64" s="9" t="str">
        <f t="shared" si="4"/>
        <v>Contrato En Curso</v>
      </c>
      <c r="AG64" s="55"/>
      <c r="AH64" s="52" t="s">
        <v>565</v>
      </c>
      <c r="AI64" s="53" t="s">
        <v>7</v>
      </c>
      <c r="AJ64" s="54"/>
      <c r="AK64" s="54"/>
    </row>
    <row r="65" spans="1:37" customFormat="1" ht="65.099999999999994" customHeight="1" x14ac:dyDescent="0.3">
      <c r="A65" s="19" t="s">
        <v>49</v>
      </c>
      <c r="B65" s="20" t="s">
        <v>8</v>
      </c>
      <c r="C65" s="21" t="s">
        <v>52</v>
      </c>
      <c r="D65" s="20" t="s">
        <v>82</v>
      </c>
      <c r="E65" s="22" t="s">
        <v>126</v>
      </c>
      <c r="F65" s="22" t="s">
        <v>100</v>
      </c>
      <c r="G65" s="25" t="s">
        <v>113</v>
      </c>
      <c r="H65" s="26" t="s">
        <v>127</v>
      </c>
      <c r="I65" s="26">
        <v>64</v>
      </c>
      <c r="J65" s="43">
        <v>43678</v>
      </c>
      <c r="K65" s="43">
        <v>45991</v>
      </c>
      <c r="L65" s="14" t="s">
        <v>282</v>
      </c>
      <c r="M65" s="10" t="s">
        <v>143</v>
      </c>
      <c r="N65" s="10" t="s">
        <v>164</v>
      </c>
      <c r="O65" s="10">
        <v>572518301</v>
      </c>
      <c r="P65" s="57" t="s">
        <v>165</v>
      </c>
      <c r="Q65" s="10" t="s">
        <v>585</v>
      </c>
      <c r="R65" s="15">
        <v>43733</v>
      </c>
      <c r="S65" s="15"/>
      <c r="T65" s="12"/>
      <c r="U65" s="12">
        <v>100</v>
      </c>
      <c r="V65" s="53" t="s">
        <v>200</v>
      </c>
      <c r="W65" s="11" t="s">
        <v>513</v>
      </c>
      <c r="X65" s="10" t="s">
        <v>512</v>
      </c>
      <c r="Y65" s="47" t="str">
        <f t="shared" si="0"/>
        <v>Aprobada</v>
      </c>
      <c r="Z65" s="44" t="s">
        <v>566</v>
      </c>
      <c r="AA65" s="10" t="s">
        <v>184</v>
      </c>
      <c r="AB65" s="10" t="s">
        <v>185</v>
      </c>
      <c r="AC65" s="9">
        <f t="shared" ca="1" si="1"/>
        <v>772</v>
      </c>
      <c r="AD65" s="9" t="str">
        <f t="shared" si="2"/>
        <v>Ingresado</v>
      </c>
      <c r="AE65" s="9" t="str">
        <f t="shared" ca="1" si="3"/>
        <v>Vigente</v>
      </c>
      <c r="AF65" s="9" t="str">
        <f t="shared" si="4"/>
        <v>Contrato En Curso</v>
      </c>
      <c r="AG65" s="55"/>
      <c r="AH65" s="52" t="s">
        <v>516</v>
      </c>
      <c r="AI65" s="53" t="s">
        <v>7</v>
      </c>
      <c r="AJ65" s="54"/>
      <c r="AK65" s="54"/>
    </row>
    <row r="66" spans="1:37" customFormat="1" ht="65.099999999999994" customHeight="1" x14ac:dyDescent="0.3">
      <c r="A66" s="19" t="s">
        <v>49</v>
      </c>
      <c r="B66" s="20" t="s">
        <v>8</v>
      </c>
      <c r="C66" s="21" t="s">
        <v>52</v>
      </c>
      <c r="D66" s="20" t="s">
        <v>82</v>
      </c>
      <c r="E66" s="22" t="s">
        <v>216</v>
      </c>
      <c r="F66" s="22" t="s">
        <v>217</v>
      </c>
      <c r="G66" s="25" t="s">
        <v>113</v>
      </c>
      <c r="H66" s="26" t="s">
        <v>218</v>
      </c>
      <c r="I66" s="26">
        <v>3</v>
      </c>
      <c r="J66" s="43">
        <v>44501</v>
      </c>
      <c r="K66" s="43">
        <v>45016</v>
      </c>
      <c r="L66" s="14" t="s">
        <v>282</v>
      </c>
      <c r="M66" s="10" t="s">
        <v>143</v>
      </c>
      <c r="N66" s="10" t="s">
        <v>219</v>
      </c>
      <c r="O66" s="10"/>
      <c r="P66" s="57"/>
      <c r="Q66" s="10" t="s">
        <v>585</v>
      </c>
      <c r="R66" s="15">
        <v>44497</v>
      </c>
      <c r="S66" s="11">
        <v>44498</v>
      </c>
      <c r="T66" s="12">
        <v>2</v>
      </c>
      <c r="U66" s="12">
        <v>100</v>
      </c>
      <c r="V66" s="53" t="s">
        <v>200</v>
      </c>
      <c r="W66" s="11" t="s">
        <v>300</v>
      </c>
      <c r="X66" s="10" t="s">
        <v>305</v>
      </c>
      <c r="Y66" s="47" t="str">
        <f t="shared" si="0"/>
        <v>Aprobada</v>
      </c>
      <c r="Z66" s="44" t="s">
        <v>467</v>
      </c>
      <c r="AA66" s="10" t="s">
        <v>184</v>
      </c>
      <c r="AB66" s="10" t="s">
        <v>264</v>
      </c>
      <c r="AC66" s="9">
        <f t="shared" ca="1" si="1"/>
        <v>-203</v>
      </c>
      <c r="AD66" s="9" t="str">
        <f t="shared" si="2"/>
        <v>Ingresado</v>
      </c>
      <c r="AE66" s="9" t="str">
        <f t="shared" ca="1" si="3"/>
        <v>Vencido</v>
      </c>
      <c r="AF66" s="9" t="str">
        <f t="shared" si="4"/>
        <v>Contrato Finalizado</v>
      </c>
      <c r="AG66" s="55">
        <v>377964</v>
      </c>
      <c r="AH66" s="52" t="s">
        <v>479</v>
      </c>
      <c r="AI66" s="53" t="s">
        <v>43</v>
      </c>
      <c r="AJ66" s="54"/>
      <c r="AK66" s="54"/>
    </row>
    <row r="67" spans="1:37" customFormat="1" ht="65.099999999999994" customHeight="1" x14ac:dyDescent="0.3">
      <c r="A67" s="19" t="s">
        <v>49</v>
      </c>
      <c r="B67" s="20" t="s">
        <v>8</v>
      </c>
      <c r="C67" s="21" t="s">
        <v>52</v>
      </c>
      <c r="D67" s="20" t="s">
        <v>82</v>
      </c>
      <c r="E67" s="22" t="s">
        <v>216</v>
      </c>
      <c r="F67" s="22" t="s">
        <v>295</v>
      </c>
      <c r="G67" s="25" t="s">
        <v>113</v>
      </c>
      <c r="H67" s="26" t="s">
        <v>119</v>
      </c>
      <c r="I67" s="26">
        <v>2</v>
      </c>
      <c r="J67" s="43">
        <v>43678</v>
      </c>
      <c r="K67" s="43">
        <v>45991</v>
      </c>
      <c r="L67" s="14" t="s">
        <v>282</v>
      </c>
      <c r="M67" s="10" t="s">
        <v>143</v>
      </c>
      <c r="N67" s="10"/>
      <c r="O67" s="10"/>
      <c r="P67" s="57"/>
      <c r="Q67" s="10" t="s">
        <v>585</v>
      </c>
      <c r="R67" s="15"/>
      <c r="S67" s="11"/>
      <c r="T67" s="12"/>
      <c r="U67" s="12">
        <v>100</v>
      </c>
      <c r="V67" s="53" t="s">
        <v>200</v>
      </c>
      <c r="W67" s="11" t="s">
        <v>514</v>
      </c>
      <c r="X67" s="10" t="s">
        <v>509</v>
      </c>
      <c r="Y67" s="47" t="str">
        <f t="shared" ref="Y67:Y97" si="13">IF(V67="si","Aprobada","En Revisión")</f>
        <v>Aprobada</v>
      </c>
      <c r="Z67" s="44" t="s">
        <v>567</v>
      </c>
      <c r="AA67" s="10" t="s">
        <v>184</v>
      </c>
      <c r="AB67" s="10"/>
      <c r="AC67" s="9">
        <f t="shared" ref="AC67:AC68" ca="1" si="14">K67-TODAY()</f>
        <v>772</v>
      </c>
      <c r="AD67" s="9" t="str">
        <f t="shared" ref="AD67:AD97" si="15">IF(X67&gt;1,"Ingresado","En Proceso")</f>
        <v>Ingresado</v>
      </c>
      <c r="AE67" s="9" t="str">
        <f t="shared" ref="AE67:AE97" ca="1" si="16">IF(AND(AC67&lt;=0),"Vencido",IF(AND(AC67&lt;31),"Realizar Cierre o Extensión de contrato",IF(AND(AC67&gt;30),"Vigente")))</f>
        <v>Vigente</v>
      </c>
      <c r="AF67" s="9" t="str">
        <f t="shared" ref="AF67:AF97" si="17">IF(AND(AG67&gt;=1),"Contrato Finalizado","Contrato En Curso")</f>
        <v>Contrato En Curso</v>
      </c>
      <c r="AG67" s="55"/>
      <c r="AH67" s="52" t="s">
        <v>510</v>
      </c>
      <c r="AI67" s="53" t="s">
        <v>7</v>
      </c>
      <c r="AJ67" s="54"/>
      <c r="AK67" s="54"/>
    </row>
    <row r="68" spans="1:37" customFormat="1" ht="65.099999999999994" customHeight="1" x14ac:dyDescent="0.3">
      <c r="A68" s="19" t="s">
        <v>48</v>
      </c>
      <c r="B68" s="20" t="s">
        <v>8</v>
      </c>
      <c r="C68" s="26" t="s">
        <v>52</v>
      </c>
      <c r="D68" s="26" t="s">
        <v>82</v>
      </c>
      <c r="E68" s="20" t="s">
        <v>444</v>
      </c>
      <c r="F68" s="20"/>
      <c r="G68" s="23" t="s">
        <v>445</v>
      </c>
      <c r="H68" s="21" t="s">
        <v>446</v>
      </c>
      <c r="I68" s="21">
        <v>4</v>
      </c>
      <c r="J68" s="24">
        <v>44991</v>
      </c>
      <c r="K68" s="24">
        <v>45321</v>
      </c>
      <c r="L68" s="14" t="s">
        <v>282</v>
      </c>
      <c r="M68" s="10" t="s">
        <v>447</v>
      </c>
      <c r="N68" s="66" t="s">
        <v>448</v>
      </c>
      <c r="O68" s="48" t="s">
        <v>449</v>
      </c>
      <c r="P68" s="57" t="s">
        <v>450</v>
      </c>
      <c r="Q68" s="10" t="s">
        <v>226</v>
      </c>
      <c r="R68" s="15">
        <v>44971</v>
      </c>
      <c r="S68" s="11">
        <v>44994</v>
      </c>
      <c r="T68" s="12">
        <v>3</v>
      </c>
      <c r="U68" s="12">
        <v>100</v>
      </c>
      <c r="V68" s="53" t="s">
        <v>200</v>
      </c>
      <c r="W68" s="11">
        <v>45015</v>
      </c>
      <c r="X68" s="10">
        <v>371377</v>
      </c>
      <c r="Y68" s="47" t="str">
        <f t="shared" si="13"/>
        <v>Aprobada</v>
      </c>
      <c r="Z68" s="44" t="s">
        <v>460</v>
      </c>
      <c r="AA68" s="10" t="s">
        <v>184</v>
      </c>
      <c r="AB68" s="10" t="s">
        <v>264</v>
      </c>
      <c r="AC68" s="9">
        <f t="shared" ca="1" si="14"/>
        <v>102</v>
      </c>
      <c r="AD68" s="9" t="str">
        <f t="shared" si="15"/>
        <v>Ingresado</v>
      </c>
      <c r="AE68" s="9" t="str">
        <f t="shared" ca="1" si="16"/>
        <v>Vigente</v>
      </c>
      <c r="AF68" s="9" t="str">
        <f t="shared" si="17"/>
        <v>Contrato En Curso</v>
      </c>
      <c r="AG68" s="55"/>
      <c r="AH68" s="52"/>
      <c r="AI68" s="53" t="s">
        <v>7</v>
      </c>
      <c r="AJ68" s="54"/>
      <c r="AK68" s="54"/>
    </row>
    <row r="69" spans="1:37" customFormat="1" ht="65.099999999999994" customHeight="1" x14ac:dyDescent="0.3">
      <c r="A69" s="19" t="s">
        <v>49</v>
      </c>
      <c r="B69" s="20" t="s">
        <v>8</v>
      </c>
      <c r="C69" s="21" t="s">
        <v>70</v>
      </c>
      <c r="D69" s="20" t="s">
        <v>106</v>
      </c>
      <c r="E69" s="20" t="s">
        <v>128</v>
      </c>
      <c r="F69" s="20"/>
      <c r="G69" s="23" t="s">
        <v>129</v>
      </c>
      <c r="H69" s="21" t="s">
        <v>130</v>
      </c>
      <c r="I69" s="21">
        <v>3</v>
      </c>
      <c r="J69" s="24">
        <v>43891</v>
      </c>
      <c r="K69" s="24">
        <v>45716</v>
      </c>
      <c r="L69" s="14" t="s">
        <v>282</v>
      </c>
      <c r="M69" s="10" t="s">
        <v>167</v>
      </c>
      <c r="N69" s="10" t="s">
        <v>428</v>
      </c>
      <c r="O69" s="10">
        <v>98292370</v>
      </c>
      <c r="P69" s="57" t="s">
        <v>166</v>
      </c>
      <c r="Q69" s="10" t="s">
        <v>492</v>
      </c>
      <c r="R69" s="15">
        <v>43873</v>
      </c>
      <c r="S69" s="11">
        <v>43876</v>
      </c>
      <c r="T69" s="12"/>
      <c r="U69" s="12">
        <v>100</v>
      </c>
      <c r="V69" s="53" t="s">
        <v>200</v>
      </c>
      <c r="W69" s="36"/>
      <c r="X69" s="10">
        <v>2</v>
      </c>
      <c r="Y69" s="47" t="str">
        <f t="shared" si="13"/>
        <v>Aprobada</v>
      </c>
      <c r="Z69" s="44" t="s">
        <v>186</v>
      </c>
      <c r="AA69" s="10" t="s">
        <v>487</v>
      </c>
      <c r="AB69" s="10" t="s">
        <v>180</v>
      </c>
      <c r="AC69" s="9">
        <f t="shared" ca="1" si="1"/>
        <v>497</v>
      </c>
      <c r="AD69" s="9" t="str">
        <f t="shared" si="15"/>
        <v>Ingresado</v>
      </c>
      <c r="AE69" s="9" t="str">
        <f t="shared" ca="1" si="16"/>
        <v>Vigente</v>
      </c>
      <c r="AF69" s="9" t="str">
        <f t="shared" si="17"/>
        <v>Contrato En Curso</v>
      </c>
      <c r="AG69" s="55"/>
      <c r="AH69" s="52"/>
      <c r="AI69" s="53" t="s">
        <v>7</v>
      </c>
      <c r="AJ69" s="54"/>
      <c r="AK69" s="54"/>
    </row>
    <row r="70" spans="1:37" customFormat="1" ht="65.099999999999994" customHeight="1" x14ac:dyDescent="0.3">
      <c r="A70" s="19" t="s">
        <v>48</v>
      </c>
      <c r="B70" s="20" t="s">
        <v>8</v>
      </c>
      <c r="C70" s="21" t="s">
        <v>70</v>
      </c>
      <c r="D70" s="20" t="s">
        <v>106</v>
      </c>
      <c r="E70" s="20" t="s">
        <v>128</v>
      </c>
      <c r="F70" s="20" t="s">
        <v>131</v>
      </c>
      <c r="G70" s="20" t="s">
        <v>129</v>
      </c>
      <c r="H70" s="21" t="s">
        <v>130</v>
      </c>
      <c r="I70" s="21">
        <v>4</v>
      </c>
      <c r="J70" s="24">
        <v>43891</v>
      </c>
      <c r="K70" s="24">
        <v>45716</v>
      </c>
      <c r="L70" s="14" t="s">
        <v>282</v>
      </c>
      <c r="M70" s="10" t="s">
        <v>167</v>
      </c>
      <c r="N70" s="10" t="s">
        <v>168</v>
      </c>
      <c r="O70" s="10">
        <v>56988894326</v>
      </c>
      <c r="P70" s="57" t="s">
        <v>169</v>
      </c>
      <c r="Q70" s="10" t="s">
        <v>492</v>
      </c>
      <c r="R70" s="15">
        <v>43887</v>
      </c>
      <c r="S70" s="15">
        <v>43887</v>
      </c>
      <c r="T70" s="12"/>
      <c r="U70" s="12">
        <v>100</v>
      </c>
      <c r="V70" s="50" t="s">
        <v>197</v>
      </c>
      <c r="W70" s="36"/>
      <c r="X70" s="10">
        <v>228566</v>
      </c>
      <c r="Y70" s="47" t="str">
        <f t="shared" si="13"/>
        <v>Aprobada</v>
      </c>
      <c r="Z70" s="44"/>
      <c r="AA70" s="10" t="s">
        <v>487</v>
      </c>
      <c r="AB70" s="10" t="s">
        <v>264</v>
      </c>
      <c r="AC70" s="9">
        <f t="shared" ca="1" si="1"/>
        <v>497</v>
      </c>
      <c r="AD70" s="9" t="str">
        <f t="shared" si="15"/>
        <v>Ingresado</v>
      </c>
      <c r="AE70" s="9" t="str">
        <f t="shared" ca="1" si="16"/>
        <v>Vigente</v>
      </c>
      <c r="AF70" s="9" t="str">
        <f t="shared" si="17"/>
        <v>Contrato En Curso</v>
      </c>
      <c r="AG70" s="55"/>
      <c r="AH70" s="52"/>
      <c r="AI70" s="53" t="s">
        <v>7</v>
      </c>
      <c r="AJ70" s="54"/>
      <c r="AK70" s="54"/>
    </row>
    <row r="71" spans="1:37" customFormat="1" ht="65.099999999999994" customHeight="1" x14ac:dyDescent="0.3">
      <c r="A71" s="19" t="s">
        <v>48</v>
      </c>
      <c r="B71" s="20" t="s">
        <v>8</v>
      </c>
      <c r="C71" s="21" t="s">
        <v>70</v>
      </c>
      <c r="D71" s="27" t="s">
        <v>106</v>
      </c>
      <c r="E71" s="21" t="s">
        <v>128</v>
      </c>
      <c r="F71" s="21" t="s">
        <v>132</v>
      </c>
      <c r="G71" s="21" t="s">
        <v>129</v>
      </c>
      <c r="H71" s="21" t="s">
        <v>130</v>
      </c>
      <c r="I71" s="21">
        <v>1</v>
      </c>
      <c r="J71" s="24">
        <v>43891</v>
      </c>
      <c r="K71" s="24">
        <v>45716</v>
      </c>
      <c r="L71" s="14" t="s">
        <v>282</v>
      </c>
      <c r="M71" s="10" t="s">
        <v>167</v>
      </c>
      <c r="N71" s="10" t="s">
        <v>429</v>
      </c>
      <c r="O71" s="10">
        <v>56966471491</v>
      </c>
      <c r="P71" s="49" t="s">
        <v>170</v>
      </c>
      <c r="Q71" s="10" t="s">
        <v>492</v>
      </c>
      <c r="R71" s="15">
        <v>43893</v>
      </c>
      <c r="S71" s="15">
        <v>43894</v>
      </c>
      <c r="T71" s="12"/>
      <c r="U71" s="12">
        <v>100</v>
      </c>
      <c r="V71" s="53" t="s">
        <v>200</v>
      </c>
      <c r="W71" s="36"/>
      <c r="X71" s="10">
        <v>2</v>
      </c>
      <c r="Y71" s="47" t="str">
        <f t="shared" si="13"/>
        <v>Aprobada</v>
      </c>
      <c r="Z71" s="44"/>
      <c r="AA71" s="10" t="s">
        <v>487</v>
      </c>
      <c r="AB71" s="10" t="s">
        <v>180</v>
      </c>
      <c r="AC71" s="9">
        <f t="shared" ca="1" si="1"/>
        <v>497</v>
      </c>
      <c r="AD71" s="9" t="str">
        <f t="shared" si="15"/>
        <v>Ingresado</v>
      </c>
      <c r="AE71" s="9" t="str">
        <f t="shared" ca="1" si="16"/>
        <v>Vigente</v>
      </c>
      <c r="AF71" s="9" t="str">
        <f t="shared" si="17"/>
        <v>Contrato En Curso</v>
      </c>
      <c r="AG71" s="55"/>
      <c r="AH71" s="52"/>
      <c r="AI71" s="53" t="s">
        <v>7</v>
      </c>
      <c r="AJ71" s="54"/>
      <c r="AK71" s="54"/>
    </row>
    <row r="72" spans="1:37" customFormat="1" ht="65.099999999999994" customHeight="1" x14ac:dyDescent="0.3">
      <c r="A72" s="19" t="s">
        <v>48</v>
      </c>
      <c r="B72" s="20" t="s">
        <v>8</v>
      </c>
      <c r="C72" s="21" t="s">
        <v>70</v>
      </c>
      <c r="D72" s="21" t="s">
        <v>106</v>
      </c>
      <c r="E72" s="21" t="s">
        <v>128</v>
      </c>
      <c r="F72" s="31" t="s">
        <v>133</v>
      </c>
      <c r="G72" s="20" t="s">
        <v>129</v>
      </c>
      <c r="H72" s="21" t="s">
        <v>130</v>
      </c>
      <c r="I72" s="21">
        <v>4</v>
      </c>
      <c r="J72" s="24">
        <v>43891</v>
      </c>
      <c r="K72" s="24">
        <v>45716</v>
      </c>
      <c r="L72" s="14" t="s">
        <v>282</v>
      </c>
      <c r="M72" s="10" t="s">
        <v>167</v>
      </c>
      <c r="N72" s="10" t="s">
        <v>171</v>
      </c>
      <c r="O72" s="10">
        <v>998292370</v>
      </c>
      <c r="P72" s="10" t="s">
        <v>172</v>
      </c>
      <c r="Q72" s="10" t="s">
        <v>492</v>
      </c>
      <c r="R72" s="15">
        <v>43910</v>
      </c>
      <c r="S72" s="15">
        <v>43910</v>
      </c>
      <c r="T72" s="12"/>
      <c r="U72" s="12">
        <v>100</v>
      </c>
      <c r="V72" s="53" t="s">
        <v>200</v>
      </c>
      <c r="W72" s="36"/>
      <c r="X72" s="10">
        <v>2</v>
      </c>
      <c r="Y72" s="47" t="str">
        <f t="shared" si="13"/>
        <v>Aprobada</v>
      </c>
      <c r="Z72" s="44"/>
      <c r="AA72" s="10" t="s">
        <v>487</v>
      </c>
      <c r="AB72" s="10" t="s">
        <v>180</v>
      </c>
      <c r="AC72" s="9">
        <f t="shared" ref="AC72:AC78" ca="1" si="18">K72-TODAY()</f>
        <v>497</v>
      </c>
      <c r="AD72" s="9" t="str">
        <f t="shared" si="15"/>
        <v>Ingresado</v>
      </c>
      <c r="AE72" s="9" t="str">
        <f t="shared" ca="1" si="16"/>
        <v>Vigente</v>
      </c>
      <c r="AF72" s="9" t="str">
        <f t="shared" si="17"/>
        <v>Contrato En Curso</v>
      </c>
      <c r="AG72" s="55"/>
      <c r="AH72" s="52"/>
      <c r="AI72" s="53" t="s">
        <v>7</v>
      </c>
      <c r="AJ72" s="54"/>
      <c r="AK72" s="54"/>
    </row>
    <row r="73" spans="1:37" customFormat="1" ht="65.099999999999994" customHeight="1" x14ac:dyDescent="0.3">
      <c r="A73" s="19" t="s">
        <v>48</v>
      </c>
      <c r="B73" s="20" t="s">
        <v>8</v>
      </c>
      <c r="C73" s="21" t="s">
        <v>70</v>
      </c>
      <c r="D73" s="20" t="s">
        <v>106</v>
      </c>
      <c r="E73" s="20" t="s">
        <v>128</v>
      </c>
      <c r="F73" s="20" t="s">
        <v>134</v>
      </c>
      <c r="G73" s="32" t="s">
        <v>129</v>
      </c>
      <c r="H73" s="21" t="s">
        <v>430</v>
      </c>
      <c r="I73" s="21">
        <v>7</v>
      </c>
      <c r="J73" s="24">
        <v>44285</v>
      </c>
      <c r="K73" s="24">
        <v>45016</v>
      </c>
      <c r="L73" s="14" t="s">
        <v>282</v>
      </c>
      <c r="M73" s="10" t="s">
        <v>167</v>
      </c>
      <c r="N73" s="10" t="s">
        <v>173</v>
      </c>
      <c r="O73" s="10" t="s">
        <v>174</v>
      </c>
      <c r="P73" s="67" t="s">
        <v>175</v>
      </c>
      <c r="Q73" s="10" t="s">
        <v>492</v>
      </c>
      <c r="R73" s="15">
        <v>44117</v>
      </c>
      <c r="S73" s="15">
        <v>44120</v>
      </c>
      <c r="T73" s="12">
        <v>3</v>
      </c>
      <c r="U73" s="12">
        <v>100</v>
      </c>
      <c r="V73" s="50" t="s">
        <v>197</v>
      </c>
      <c r="W73" s="36">
        <v>44143</v>
      </c>
      <c r="X73" s="10">
        <v>2</v>
      </c>
      <c r="Y73" s="47" t="str">
        <f t="shared" si="13"/>
        <v>Aprobada</v>
      </c>
      <c r="Z73" s="44"/>
      <c r="AA73" s="10" t="s">
        <v>487</v>
      </c>
      <c r="AB73" s="10" t="s">
        <v>264</v>
      </c>
      <c r="AC73" s="9">
        <f t="shared" ca="1" si="18"/>
        <v>-203</v>
      </c>
      <c r="AD73" s="9" t="str">
        <f t="shared" si="15"/>
        <v>Ingresado</v>
      </c>
      <c r="AE73" s="9" t="str">
        <f t="shared" ca="1" si="16"/>
        <v>Vencido</v>
      </c>
      <c r="AF73" s="9" t="str">
        <f t="shared" si="17"/>
        <v>Contrato Finalizado</v>
      </c>
      <c r="AG73" s="55">
        <v>385642</v>
      </c>
      <c r="AH73" s="52"/>
      <c r="AI73" s="53" t="s">
        <v>43</v>
      </c>
      <c r="AJ73" s="54"/>
      <c r="AK73" s="54"/>
    </row>
    <row r="74" spans="1:37" customFormat="1" ht="65.099999999999994" customHeight="1" x14ac:dyDescent="0.3">
      <c r="A74" s="19" t="s">
        <v>48</v>
      </c>
      <c r="B74" s="20" t="s">
        <v>8</v>
      </c>
      <c r="C74" s="21" t="s">
        <v>70</v>
      </c>
      <c r="D74" s="20" t="s">
        <v>106</v>
      </c>
      <c r="E74" s="20" t="s">
        <v>128</v>
      </c>
      <c r="F74" s="20" t="s">
        <v>135</v>
      </c>
      <c r="G74" s="23" t="s">
        <v>129</v>
      </c>
      <c r="H74" s="21" t="s">
        <v>130</v>
      </c>
      <c r="I74" s="21">
        <v>3</v>
      </c>
      <c r="J74" s="24">
        <v>43891</v>
      </c>
      <c r="K74" s="24">
        <v>45716</v>
      </c>
      <c r="L74" s="14" t="s">
        <v>282</v>
      </c>
      <c r="M74" s="10" t="s">
        <v>167</v>
      </c>
      <c r="N74" s="10" t="s">
        <v>176</v>
      </c>
      <c r="O74" s="10">
        <v>56226907829</v>
      </c>
      <c r="P74" s="49" t="s">
        <v>257</v>
      </c>
      <c r="Q74" s="10" t="s">
        <v>492</v>
      </c>
      <c r="R74" s="15">
        <v>43914</v>
      </c>
      <c r="S74" s="15">
        <v>43917</v>
      </c>
      <c r="T74" s="12"/>
      <c r="U74" s="12">
        <v>100</v>
      </c>
      <c r="V74" s="53" t="s">
        <v>200</v>
      </c>
      <c r="W74" s="36"/>
      <c r="X74" s="10">
        <v>2</v>
      </c>
      <c r="Y74" s="47" t="str">
        <f t="shared" si="13"/>
        <v>Aprobada</v>
      </c>
      <c r="Z74" s="44" t="s">
        <v>431</v>
      </c>
      <c r="AA74" s="10" t="s">
        <v>487</v>
      </c>
      <c r="AB74" s="10" t="s">
        <v>180</v>
      </c>
      <c r="AC74" s="9">
        <f t="shared" ca="1" si="18"/>
        <v>497</v>
      </c>
      <c r="AD74" s="9" t="str">
        <f t="shared" si="15"/>
        <v>Ingresado</v>
      </c>
      <c r="AE74" s="9" t="str">
        <f t="shared" ca="1" si="16"/>
        <v>Vigente</v>
      </c>
      <c r="AF74" s="9" t="str">
        <f t="shared" si="17"/>
        <v>Contrato En Curso</v>
      </c>
      <c r="AG74" s="55"/>
      <c r="AH74" s="52"/>
      <c r="AI74" s="53" t="s">
        <v>7</v>
      </c>
      <c r="AJ74" s="54"/>
      <c r="AK74" s="54"/>
    </row>
    <row r="75" spans="1:37" customFormat="1" ht="65.099999999999994" customHeight="1" x14ac:dyDescent="0.3">
      <c r="A75" s="19" t="s">
        <v>49</v>
      </c>
      <c r="B75" s="20" t="s">
        <v>8</v>
      </c>
      <c r="C75" s="21" t="s">
        <v>70</v>
      </c>
      <c r="D75" s="21" t="s">
        <v>75</v>
      </c>
      <c r="E75" s="26" t="s">
        <v>136</v>
      </c>
      <c r="F75" s="21"/>
      <c r="G75" s="20" t="s">
        <v>137</v>
      </c>
      <c r="H75" s="21" t="s">
        <v>138</v>
      </c>
      <c r="I75" s="21">
        <v>42</v>
      </c>
      <c r="J75" s="24">
        <v>44197</v>
      </c>
      <c r="K75" s="24">
        <v>46022</v>
      </c>
      <c r="L75" s="14" t="s">
        <v>282</v>
      </c>
      <c r="M75" s="10" t="s">
        <v>432</v>
      </c>
      <c r="N75" s="10" t="s">
        <v>433</v>
      </c>
      <c r="O75" s="10">
        <v>950017006</v>
      </c>
      <c r="P75" s="63" t="s">
        <v>178</v>
      </c>
      <c r="Q75" s="10" t="s">
        <v>585</v>
      </c>
      <c r="R75" s="15">
        <v>44194</v>
      </c>
      <c r="S75" s="15">
        <v>45658</v>
      </c>
      <c r="T75" s="12">
        <v>1</v>
      </c>
      <c r="U75" s="12">
        <v>100</v>
      </c>
      <c r="V75" s="50" t="s">
        <v>197</v>
      </c>
      <c r="W75" s="36">
        <v>44205</v>
      </c>
      <c r="X75" s="10">
        <v>230700</v>
      </c>
      <c r="Y75" s="47" t="str">
        <f t="shared" si="13"/>
        <v>Aprobada</v>
      </c>
      <c r="Z75" s="44" t="s">
        <v>231</v>
      </c>
      <c r="AA75" s="10" t="s">
        <v>192</v>
      </c>
      <c r="AB75" s="10" t="s">
        <v>180</v>
      </c>
      <c r="AC75" s="9">
        <f t="shared" ca="1" si="18"/>
        <v>803</v>
      </c>
      <c r="AD75" s="9" t="str">
        <f t="shared" si="15"/>
        <v>Ingresado</v>
      </c>
      <c r="AE75" s="9" t="str">
        <f t="shared" ca="1" si="16"/>
        <v>Vigente</v>
      </c>
      <c r="AF75" s="9" t="str">
        <f t="shared" si="17"/>
        <v>Contrato En Curso</v>
      </c>
      <c r="AG75" s="55"/>
      <c r="AH75" s="52"/>
      <c r="AI75" s="53" t="s">
        <v>7</v>
      </c>
      <c r="AJ75" s="54"/>
      <c r="AK75" s="54"/>
    </row>
    <row r="76" spans="1:37" customFormat="1" ht="65.099999999999994" customHeight="1" x14ac:dyDescent="0.3">
      <c r="A76" s="19" t="s">
        <v>49</v>
      </c>
      <c r="B76" s="20" t="s">
        <v>8</v>
      </c>
      <c r="C76" s="21" t="s">
        <v>70</v>
      </c>
      <c r="D76" s="21" t="s">
        <v>75</v>
      </c>
      <c r="E76" s="26" t="s">
        <v>136</v>
      </c>
      <c r="F76" s="21" t="s">
        <v>139</v>
      </c>
      <c r="G76" s="20" t="s">
        <v>137</v>
      </c>
      <c r="H76" s="21" t="s">
        <v>140</v>
      </c>
      <c r="I76" s="21">
        <v>7</v>
      </c>
      <c r="J76" s="24">
        <v>44212</v>
      </c>
      <c r="K76" s="24">
        <v>46022</v>
      </c>
      <c r="L76" s="14" t="s">
        <v>282</v>
      </c>
      <c r="M76" s="10"/>
      <c r="N76" s="10" t="s">
        <v>160</v>
      </c>
      <c r="O76" s="10">
        <v>998252114</v>
      </c>
      <c r="P76" s="49" t="s">
        <v>242</v>
      </c>
      <c r="Q76" s="10" t="s">
        <v>585</v>
      </c>
      <c r="R76" s="15">
        <v>44212</v>
      </c>
      <c r="S76" s="15">
        <v>44213</v>
      </c>
      <c r="T76" s="12">
        <v>1</v>
      </c>
      <c r="U76" s="12">
        <v>100</v>
      </c>
      <c r="V76" s="50" t="s">
        <v>197</v>
      </c>
      <c r="W76" s="36">
        <v>44205</v>
      </c>
      <c r="X76" s="10">
        <v>270100</v>
      </c>
      <c r="Y76" s="47" t="str">
        <f t="shared" si="13"/>
        <v>Aprobada</v>
      </c>
      <c r="Z76" s="44"/>
      <c r="AA76" s="10" t="s">
        <v>192</v>
      </c>
      <c r="AB76" s="10" t="s">
        <v>180</v>
      </c>
      <c r="AC76" s="9">
        <f t="shared" ca="1" si="18"/>
        <v>803</v>
      </c>
      <c r="AD76" s="9" t="str">
        <f t="shared" si="15"/>
        <v>Ingresado</v>
      </c>
      <c r="AE76" s="9" t="str">
        <f t="shared" ca="1" si="16"/>
        <v>Vigente</v>
      </c>
      <c r="AF76" s="9" t="str">
        <f t="shared" si="17"/>
        <v>Contrato En Curso</v>
      </c>
      <c r="AG76" s="55"/>
      <c r="AH76" s="52"/>
      <c r="AI76" s="53" t="s">
        <v>7</v>
      </c>
      <c r="AJ76" s="54"/>
      <c r="AK76" s="54"/>
    </row>
    <row r="77" spans="1:37" customFormat="1" ht="65.099999999999994" customHeight="1" x14ac:dyDescent="0.3">
      <c r="A77" s="19" t="s">
        <v>49</v>
      </c>
      <c r="B77" s="20" t="s">
        <v>8</v>
      </c>
      <c r="C77" s="21" t="s">
        <v>70</v>
      </c>
      <c r="D77" s="21" t="s">
        <v>75</v>
      </c>
      <c r="E77" s="26" t="s">
        <v>378</v>
      </c>
      <c r="F77" s="26"/>
      <c r="G77" s="22" t="s">
        <v>380</v>
      </c>
      <c r="H77" s="26" t="s">
        <v>381</v>
      </c>
      <c r="I77" s="26">
        <v>29</v>
      </c>
      <c r="J77" s="43">
        <v>44977</v>
      </c>
      <c r="K77" s="43">
        <v>45076</v>
      </c>
      <c r="L77" s="14" t="s">
        <v>282</v>
      </c>
      <c r="M77" s="10" t="s">
        <v>432</v>
      </c>
      <c r="N77" s="10" t="s">
        <v>382</v>
      </c>
      <c r="O77" s="10">
        <v>942093867</v>
      </c>
      <c r="P77" s="49" t="s">
        <v>383</v>
      </c>
      <c r="Q77" s="10" t="s">
        <v>585</v>
      </c>
      <c r="R77" s="15">
        <v>44974</v>
      </c>
      <c r="S77" s="15">
        <v>44974</v>
      </c>
      <c r="T77" s="12">
        <v>2</v>
      </c>
      <c r="U77" s="12">
        <v>100</v>
      </c>
      <c r="V77" s="50" t="s">
        <v>197</v>
      </c>
      <c r="W77" s="36">
        <v>44977</v>
      </c>
      <c r="X77" s="10" t="s">
        <v>462</v>
      </c>
      <c r="Y77" s="47" t="str">
        <f t="shared" si="13"/>
        <v>Aprobada</v>
      </c>
      <c r="Z77" s="44" t="s">
        <v>568</v>
      </c>
      <c r="AA77" s="10" t="s">
        <v>487</v>
      </c>
      <c r="AB77" s="10" t="s">
        <v>264</v>
      </c>
      <c r="AC77" s="9">
        <f t="shared" ca="1" si="18"/>
        <v>-143</v>
      </c>
      <c r="AD77" s="9" t="str">
        <f t="shared" si="15"/>
        <v>Ingresado</v>
      </c>
      <c r="AE77" s="9" t="str">
        <f t="shared" ca="1" si="16"/>
        <v>Vencido</v>
      </c>
      <c r="AF77" s="9" t="str">
        <f t="shared" si="17"/>
        <v>Contrato Finalizado</v>
      </c>
      <c r="AG77" s="55">
        <v>378019</v>
      </c>
      <c r="AH77" s="52" t="s">
        <v>569</v>
      </c>
      <c r="AI77" s="53" t="s">
        <v>7</v>
      </c>
      <c r="AJ77" s="54"/>
      <c r="AK77" s="54"/>
    </row>
    <row r="78" spans="1:37" customFormat="1" ht="65.099999999999994" customHeight="1" x14ac:dyDescent="0.3">
      <c r="A78" s="19" t="s">
        <v>49</v>
      </c>
      <c r="B78" s="20" t="s">
        <v>8</v>
      </c>
      <c r="C78" s="21" t="s">
        <v>70</v>
      </c>
      <c r="D78" s="21" t="s">
        <v>75</v>
      </c>
      <c r="E78" s="26" t="s">
        <v>378</v>
      </c>
      <c r="F78" s="26" t="s">
        <v>379</v>
      </c>
      <c r="G78" s="22" t="s">
        <v>380</v>
      </c>
      <c r="H78" s="26" t="s">
        <v>142</v>
      </c>
      <c r="I78" s="26">
        <v>2</v>
      </c>
      <c r="J78" s="43">
        <v>44977</v>
      </c>
      <c r="K78" s="43">
        <v>45076</v>
      </c>
      <c r="L78" s="14" t="s">
        <v>282</v>
      </c>
      <c r="M78" s="10" t="s">
        <v>432</v>
      </c>
      <c r="N78" s="10" t="s">
        <v>273</v>
      </c>
      <c r="O78" s="10">
        <v>54249732</v>
      </c>
      <c r="P78" s="49" t="s">
        <v>385</v>
      </c>
      <c r="Q78" s="10" t="s">
        <v>585</v>
      </c>
      <c r="R78" s="15">
        <v>44981</v>
      </c>
      <c r="S78" s="15">
        <v>44982</v>
      </c>
      <c r="T78" s="12">
        <v>5</v>
      </c>
      <c r="U78" s="12">
        <v>100</v>
      </c>
      <c r="V78" s="50" t="s">
        <v>197</v>
      </c>
      <c r="W78" s="36">
        <v>45073</v>
      </c>
      <c r="X78" s="10">
        <v>377734</v>
      </c>
      <c r="Y78" s="47" t="str">
        <f t="shared" si="13"/>
        <v>Aprobada</v>
      </c>
      <c r="Z78" s="44"/>
      <c r="AA78" s="10" t="s">
        <v>487</v>
      </c>
      <c r="AB78" s="10" t="s">
        <v>264</v>
      </c>
      <c r="AC78" s="9">
        <f t="shared" ca="1" si="18"/>
        <v>-143</v>
      </c>
      <c r="AD78" s="9" t="str">
        <f t="shared" si="15"/>
        <v>Ingresado</v>
      </c>
      <c r="AE78" s="9" t="str">
        <f t="shared" ca="1" si="16"/>
        <v>Vencido</v>
      </c>
      <c r="AF78" s="9" t="str">
        <f t="shared" si="17"/>
        <v>Contrato Finalizado</v>
      </c>
      <c r="AG78" s="55">
        <v>378018</v>
      </c>
      <c r="AH78" s="52" t="s">
        <v>483</v>
      </c>
      <c r="AI78" s="53" t="s">
        <v>7</v>
      </c>
      <c r="AJ78" s="54"/>
      <c r="AK78" s="54"/>
    </row>
    <row r="79" spans="1:37" customFormat="1" ht="65.099999999999994" customHeight="1" x14ac:dyDescent="0.3">
      <c r="A79" s="28" t="s">
        <v>49</v>
      </c>
      <c r="B79" s="22" t="s">
        <v>8</v>
      </c>
      <c r="C79" s="26" t="s">
        <v>70</v>
      </c>
      <c r="D79" s="26" t="s">
        <v>75</v>
      </c>
      <c r="E79" s="26" t="s">
        <v>378</v>
      </c>
      <c r="F79" s="26"/>
      <c r="G79" s="22" t="s">
        <v>477</v>
      </c>
      <c r="H79" s="26" t="s">
        <v>381</v>
      </c>
      <c r="I79" s="26">
        <v>29</v>
      </c>
      <c r="J79" s="43">
        <v>45078</v>
      </c>
      <c r="K79" s="43">
        <v>45126</v>
      </c>
      <c r="L79" s="14" t="s">
        <v>282</v>
      </c>
      <c r="M79" s="10" t="s">
        <v>432</v>
      </c>
      <c r="N79" s="10" t="s">
        <v>382</v>
      </c>
      <c r="O79" s="10">
        <v>942093867</v>
      </c>
      <c r="P79" s="49" t="s">
        <v>383</v>
      </c>
      <c r="Q79" s="10" t="s">
        <v>585</v>
      </c>
      <c r="R79" s="15">
        <v>44974</v>
      </c>
      <c r="S79" s="15">
        <v>45047</v>
      </c>
      <c r="T79" s="12">
        <v>3</v>
      </c>
      <c r="U79" s="12">
        <v>100</v>
      </c>
      <c r="V79" s="50" t="s">
        <v>197</v>
      </c>
      <c r="W79" s="36">
        <v>45004</v>
      </c>
      <c r="X79" s="10" t="s">
        <v>506</v>
      </c>
      <c r="Y79" s="47" t="str">
        <f t="shared" si="13"/>
        <v>Aprobada</v>
      </c>
      <c r="Z79" s="44" t="s">
        <v>526</v>
      </c>
      <c r="AA79" s="10" t="s">
        <v>487</v>
      </c>
      <c r="AB79" s="10" t="s">
        <v>264</v>
      </c>
      <c r="AC79" s="9">
        <f t="shared" ref="AC79:AC80" ca="1" si="19">K79-TODAY()</f>
        <v>-93</v>
      </c>
      <c r="AD79" s="9" t="str">
        <f t="shared" si="15"/>
        <v>Ingresado</v>
      </c>
      <c r="AE79" s="9" t="str">
        <f t="shared" ca="1" si="16"/>
        <v>Vencido</v>
      </c>
      <c r="AF79" s="9" t="str">
        <f t="shared" si="17"/>
        <v>Contrato En Curso</v>
      </c>
      <c r="AG79" s="55"/>
      <c r="AH79" s="44" t="s">
        <v>570</v>
      </c>
      <c r="AI79" s="53" t="s">
        <v>7</v>
      </c>
      <c r="AJ79" s="54"/>
      <c r="AK79" s="54"/>
    </row>
    <row r="80" spans="1:37" customFormat="1" ht="65.099999999999994" customHeight="1" x14ac:dyDescent="0.3">
      <c r="A80" s="19" t="s">
        <v>49</v>
      </c>
      <c r="B80" s="20" t="s">
        <v>8</v>
      </c>
      <c r="C80" s="21" t="s">
        <v>70</v>
      </c>
      <c r="D80" s="21" t="s">
        <v>75</v>
      </c>
      <c r="E80" s="26" t="s">
        <v>378</v>
      </c>
      <c r="F80" s="26" t="s">
        <v>379</v>
      </c>
      <c r="G80" s="22" t="s">
        <v>477</v>
      </c>
      <c r="H80" s="26" t="s">
        <v>142</v>
      </c>
      <c r="I80" s="26">
        <v>2</v>
      </c>
      <c r="J80" s="43">
        <v>45078</v>
      </c>
      <c r="K80" s="43">
        <v>45126</v>
      </c>
      <c r="L80" s="14" t="s">
        <v>282</v>
      </c>
      <c r="M80" s="10" t="s">
        <v>432</v>
      </c>
      <c r="N80" s="10" t="s">
        <v>273</v>
      </c>
      <c r="O80" s="10">
        <v>54249732</v>
      </c>
      <c r="P80" s="49" t="s">
        <v>385</v>
      </c>
      <c r="Q80" s="10" t="s">
        <v>585</v>
      </c>
      <c r="R80" s="15">
        <v>44981</v>
      </c>
      <c r="S80" s="15">
        <v>45047</v>
      </c>
      <c r="T80" s="12">
        <v>2</v>
      </c>
      <c r="U80" s="12">
        <v>100</v>
      </c>
      <c r="V80" s="50" t="s">
        <v>197</v>
      </c>
      <c r="W80" s="36">
        <v>45076</v>
      </c>
      <c r="X80" s="10" t="s">
        <v>507</v>
      </c>
      <c r="Y80" s="47" t="str">
        <f t="shared" si="13"/>
        <v>Aprobada</v>
      </c>
      <c r="Z80" s="44" t="s">
        <v>526</v>
      </c>
      <c r="AA80" s="10" t="s">
        <v>487</v>
      </c>
      <c r="AB80" s="10" t="s">
        <v>264</v>
      </c>
      <c r="AC80" s="9">
        <f t="shared" ca="1" si="19"/>
        <v>-93</v>
      </c>
      <c r="AD80" s="9" t="str">
        <f t="shared" si="15"/>
        <v>Ingresado</v>
      </c>
      <c r="AE80" s="9" t="str">
        <f t="shared" ca="1" si="16"/>
        <v>Vencido</v>
      </c>
      <c r="AF80" s="9" t="str">
        <f t="shared" si="17"/>
        <v>Contrato En Curso</v>
      </c>
      <c r="AG80" s="55"/>
      <c r="AH80" s="44" t="s">
        <v>571</v>
      </c>
      <c r="AI80" s="53" t="s">
        <v>7</v>
      </c>
      <c r="AJ80" s="54"/>
      <c r="AK80" s="54"/>
    </row>
    <row r="81" spans="1:37" customFormat="1" ht="65.099999999999994" customHeight="1" x14ac:dyDescent="0.3">
      <c r="A81" s="28" t="s">
        <v>49</v>
      </c>
      <c r="B81" s="22" t="s">
        <v>8</v>
      </c>
      <c r="C81" s="26" t="s">
        <v>70</v>
      </c>
      <c r="D81" s="26" t="s">
        <v>75</v>
      </c>
      <c r="E81" s="26" t="s">
        <v>378</v>
      </c>
      <c r="F81" s="26"/>
      <c r="G81" s="22" t="s">
        <v>535</v>
      </c>
      <c r="H81" s="26" t="s">
        <v>381</v>
      </c>
      <c r="I81" s="26">
        <v>17</v>
      </c>
      <c r="J81" s="15">
        <v>45127</v>
      </c>
      <c r="K81" s="15">
        <v>45214</v>
      </c>
      <c r="L81" s="14" t="s">
        <v>282</v>
      </c>
      <c r="M81" s="10" t="s">
        <v>432</v>
      </c>
      <c r="N81" s="10" t="s">
        <v>382</v>
      </c>
      <c r="O81" s="10">
        <v>942093867</v>
      </c>
      <c r="P81" s="49" t="s">
        <v>383</v>
      </c>
      <c r="Q81" s="10" t="s">
        <v>585</v>
      </c>
      <c r="R81" s="15">
        <v>45127</v>
      </c>
      <c r="S81" s="15">
        <v>45169</v>
      </c>
      <c r="T81" s="12">
        <v>3</v>
      </c>
      <c r="U81" s="12">
        <v>100</v>
      </c>
      <c r="V81" s="50" t="s">
        <v>197</v>
      </c>
      <c r="W81" s="36">
        <v>45121</v>
      </c>
      <c r="X81" s="10" t="s">
        <v>536</v>
      </c>
      <c r="Y81" s="47" t="str">
        <f t="shared" si="13"/>
        <v>Aprobada</v>
      </c>
      <c r="Z81" s="74" t="s">
        <v>580</v>
      </c>
      <c r="AA81" s="10" t="s">
        <v>487</v>
      </c>
      <c r="AB81" s="10" t="s">
        <v>264</v>
      </c>
      <c r="AC81" s="9">
        <f t="shared" ref="AC81:AC82" ca="1" si="20">K81-TODAY()</f>
        <v>-5</v>
      </c>
      <c r="AD81" s="9" t="str">
        <f t="shared" si="15"/>
        <v>Ingresado</v>
      </c>
      <c r="AE81" s="9" t="str">
        <f t="shared" ca="1" si="16"/>
        <v>Vencido</v>
      </c>
      <c r="AF81" s="9" t="str">
        <f t="shared" si="17"/>
        <v>Contrato Finalizado</v>
      </c>
      <c r="AG81" s="55">
        <v>393955</v>
      </c>
      <c r="AH81" s="74" t="s">
        <v>611</v>
      </c>
      <c r="AI81" s="53" t="s">
        <v>43</v>
      </c>
      <c r="AJ81" s="54"/>
      <c r="AK81" s="54"/>
    </row>
    <row r="82" spans="1:37" customFormat="1" ht="65.099999999999994" customHeight="1" x14ac:dyDescent="0.3">
      <c r="A82" s="19" t="s">
        <v>49</v>
      </c>
      <c r="B82" s="20" t="s">
        <v>8</v>
      </c>
      <c r="C82" s="21" t="s">
        <v>70</v>
      </c>
      <c r="D82" s="21" t="s">
        <v>75</v>
      </c>
      <c r="E82" s="26" t="s">
        <v>378</v>
      </c>
      <c r="F82" s="26" t="s">
        <v>379</v>
      </c>
      <c r="G82" s="22" t="s">
        <v>535</v>
      </c>
      <c r="H82" s="26" t="s">
        <v>142</v>
      </c>
      <c r="I82" s="26">
        <v>2</v>
      </c>
      <c r="J82" s="15">
        <v>45127</v>
      </c>
      <c r="K82" s="15">
        <v>45214</v>
      </c>
      <c r="L82" s="14" t="s">
        <v>282</v>
      </c>
      <c r="M82" s="10" t="s">
        <v>432</v>
      </c>
      <c r="N82" s="10" t="s">
        <v>273</v>
      </c>
      <c r="O82" s="10">
        <v>54249732</v>
      </c>
      <c r="P82" s="49" t="s">
        <v>385</v>
      </c>
      <c r="Q82" s="10" t="s">
        <v>585</v>
      </c>
      <c r="R82" s="15">
        <v>45127</v>
      </c>
      <c r="S82" s="15">
        <v>45169</v>
      </c>
      <c r="T82" s="12">
        <v>2</v>
      </c>
      <c r="U82" s="12">
        <v>100</v>
      </c>
      <c r="V82" s="50" t="s">
        <v>197</v>
      </c>
      <c r="W82" s="36">
        <v>45121</v>
      </c>
      <c r="X82" s="10" t="s">
        <v>537</v>
      </c>
      <c r="Y82" s="47" t="str">
        <f t="shared" si="13"/>
        <v>Aprobada</v>
      </c>
      <c r="Z82" s="44" t="s">
        <v>612</v>
      </c>
      <c r="AA82" s="10" t="s">
        <v>487</v>
      </c>
      <c r="AB82" s="10" t="s">
        <v>264</v>
      </c>
      <c r="AC82" s="9">
        <f t="shared" ca="1" si="20"/>
        <v>-5</v>
      </c>
      <c r="AD82" s="9" t="str">
        <f t="shared" si="15"/>
        <v>Ingresado</v>
      </c>
      <c r="AE82" s="9" t="str">
        <f t="shared" ca="1" si="16"/>
        <v>Vencido</v>
      </c>
      <c r="AF82" s="9" t="str">
        <f t="shared" si="17"/>
        <v>Contrato En Curso</v>
      </c>
      <c r="AG82" s="55"/>
      <c r="AH82" s="44" t="s">
        <v>579</v>
      </c>
      <c r="AI82" s="53" t="s">
        <v>7</v>
      </c>
      <c r="AJ82" s="54"/>
      <c r="AK82" s="54"/>
    </row>
    <row r="83" spans="1:37" customFormat="1" ht="65.099999999999994" customHeight="1" x14ac:dyDescent="0.3">
      <c r="A83" s="19" t="s">
        <v>49</v>
      </c>
      <c r="B83" s="20" t="s">
        <v>8</v>
      </c>
      <c r="C83" s="21" t="s">
        <v>52</v>
      </c>
      <c r="D83" s="21" t="s">
        <v>89</v>
      </c>
      <c r="E83" s="26" t="s">
        <v>107</v>
      </c>
      <c r="F83" s="21" t="s">
        <v>101</v>
      </c>
      <c r="G83" s="21" t="s">
        <v>108</v>
      </c>
      <c r="H83" s="21" t="s">
        <v>141</v>
      </c>
      <c r="I83" s="21">
        <v>2</v>
      </c>
      <c r="J83" s="24">
        <v>43891</v>
      </c>
      <c r="K83" s="24">
        <v>45716</v>
      </c>
      <c r="L83" s="14" t="s">
        <v>282</v>
      </c>
      <c r="M83" s="10"/>
      <c r="N83" s="10" t="s">
        <v>160</v>
      </c>
      <c r="O83" s="10">
        <v>942539725</v>
      </c>
      <c r="P83" s="49" t="s">
        <v>242</v>
      </c>
      <c r="Q83" s="10" t="s">
        <v>585</v>
      </c>
      <c r="R83" s="15">
        <v>43892</v>
      </c>
      <c r="S83" s="15">
        <v>43924</v>
      </c>
      <c r="T83" s="13">
        <v>1</v>
      </c>
      <c r="U83" s="12">
        <v>100</v>
      </c>
      <c r="V83" s="50" t="s">
        <v>197</v>
      </c>
      <c r="W83" s="62">
        <v>43894</v>
      </c>
      <c r="X83" s="10">
        <v>228691</v>
      </c>
      <c r="Y83" s="47" t="str">
        <f t="shared" si="13"/>
        <v>Aprobada</v>
      </c>
      <c r="Z83" s="44" t="s">
        <v>193</v>
      </c>
      <c r="AA83" s="10" t="s">
        <v>183</v>
      </c>
      <c r="AB83" s="17" t="s">
        <v>180</v>
      </c>
      <c r="AC83" s="9">
        <f t="shared" ref="AC83:AC85" ca="1" si="21">K83-TODAY()</f>
        <v>497</v>
      </c>
      <c r="AD83" s="9" t="str">
        <f t="shared" si="15"/>
        <v>Ingresado</v>
      </c>
      <c r="AE83" s="9" t="str">
        <f t="shared" ca="1" si="16"/>
        <v>Vigente</v>
      </c>
      <c r="AF83" s="9" t="str">
        <f t="shared" si="17"/>
        <v>Contrato En Curso</v>
      </c>
      <c r="AG83" s="55"/>
      <c r="AH83" s="52"/>
      <c r="AI83" s="53" t="s">
        <v>7</v>
      </c>
      <c r="AJ83" s="54"/>
      <c r="AK83" s="54"/>
    </row>
    <row r="84" spans="1:37" customFormat="1" ht="65.099999999999994" customHeight="1" x14ac:dyDescent="0.3">
      <c r="A84" s="19" t="s">
        <v>49</v>
      </c>
      <c r="B84" s="20" t="s">
        <v>8</v>
      </c>
      <c r="C84" s="21" t="s">
        <v>52</v>
      </c>
      <c r="D84" s="21" t="s">
        <v>75</v>
      </c>
      <c r="E84" s="22" t="s">
        <v>205</v>
      </c>
      <c r="F84" s="21"/>
      <c r="G84" s="21" t="s">
        <v>290</v>
      </c>
      <c r="H84" s="21" t="s">
        <v>434</v>
      </c>
      <c r="I84" s="21">
        <v>4</v>
      </c>
      <c r="J84" s="24">
        <v>44762</v>
      </c>
      <c r="K84" s="24">
        <v>44957</v>
      </c>
      <c r="L84" s="14" t="s">
        <v>282</v>
      </c>
      <c r="M84" s="10" t="s">
        <v>177</v>
      </c>
      <c r="N84" s="10" t="s">
        <v>206</v>
      </c>
      <c r="O84" s="10">
        <v>979699822</v>
      </c>
      <c r="P84" s="49" t="s">
        <v>207</v>
      </c>
      <c r="Q84" s="10" t="s">
        <v>585</v>
      </c>
      <c r="R84" s="15">
        <v>44792</v>
      </c>
      <c r="S84" s="15">
        <v>44798</v>
      </c>
      <c r="T84" s="13">
        <v>2</v>
      </c>
      <c r="U84" s="12">
        <v>100</v>
      </c>
      <c r="V84" s="50" t="s">
        <v>197</v>
      </c>
      <c r="W84" s="62">
        <v>44804</v>
      </c>
      <c r="X84" s="10" t="s">
        <v>339</v>
      </c>
      <c r="Y84" s="47" t="str">
        <f t="shared" si="13"/>
        <v>Aprobada</v>
      </c>
      <c r="Z84" s="44" t="s">
        <v>572</v>
      </c>
      <c r="AA84" s="10" t="s">
        <v>486</v>
      </c>
      <c r="AB84" s="17" t="s">
        <v>180</v>
      </c>
      <c r="AC84" s="9">
        <f t="shared" ca="1" si="21"/>
        <v>-262</v>
      </c>
      <c r="AD84" s="9" t="str">
        <f t="shared" si="15"/>
        <v>Ingresado</v>
      </c>
      <c r="AE84" s="9" t="str">
        <f t="shared" ca="1" si="16"/>
        <v>Vencido</v>
      </c>
      <c r="AF84" s="9" t="str">
        <f t="shared" si="17"/>
        <v>Contrato Finalizado</v>
      </c>
      <c r="AG84" s="55">
        <v>363167</v>
      </c>
      <c r="AH84" s="52" t="s">
        <v>578</v>
      </c>
      <c r="AI84" s="68" t="s">
        <v>43</v>
      </c>
      <c r="AJ84" s="54"/>
      <c r="AK84" s="54"/>
    </row>
    <row r="85" spans="1:37" customFormat="1" ht="65.099999999999994" customHeight="1" x14ac:dyDescent="0.3">
      <c r="A85" s="19" t="s">
        <v>49</v>
      </c>
      <c r="B85" s="20" t="s">
        <v>8</v>
      </c>
      <c r="C85" s="21" t="s">
        <v>52</v>
      </c>
      <c r="D85" s="21" t="s">
        <v>75</v>
      </c>
      <c r="E85" s="22" t="s">
        <v>205</v>
      </c>
      <c r="F85" s="21"/>
      <c r="G85" s="21" t="s">
        <v>354</v>
      </c>
      <c r="H85" s="21" t="s">
        <v>353</v>
      </c>
      <c r="I85" s="21">
        <v>3</v>
      </c>
      <c r="J85" s="24">
        <v>44924</v>
      </c>
      <c r="K85" s="24">
        <v>45291</v>
      </c>
      <c r="L85" s="14" t="s">
        <v>282</v>
      </c>
      <c r="M85" s="10" t="s">
        <v>177</v>
      </c>
      <c r="N85" s="10" t="s">
        <v>206</v>
      </c>
      <c r="O85" s="10">
        <v>979699822</v>
      </c>
      <c r="P85" s="49" t="s">
        <v>207</v>
      </c>
      <c r="Q85" s="10" t="s">
        <v>585</v>
      </c>
      <c r="R85" s="15">
        <v>44947</v>
      </c>
      <c r="S85" s="15">
        <v>44947</v>
      </c>
      <c r="T85" s="13">
        <v>1</v>
      </c>
      <c r="U85" s="12">
        <v>100</v>
      </c>
      <c r="V85" s="50" t="s">
        <v>197</v>
      </c>
      <c r="W85" s="62">
        <v>44949</v>
      </c>
      <c r="X85" s="10">
        <v>362630</v>
      </c>
      <c r="Y85" s="47" t="str">
        <f t="shared" si="13"/>
        <v>Aprobada</v>
      </c>
      <c r="Z85" s="44" t="s">
        <v>498</v>
      </c>
      <c r="AA85" s="10" t="s">
        <v>486</v>
      </c>
      <c r="AB85" s="17" t="s">
        <v>180</v>
      </c>
      <c r="AC85" s="9">
        <f t="shared" ca="1" si="21"/>
        <v>72</v>
      </c>
      <c r="AD85" s="9" t="str">
        <f t="shared" si="15"/>
        <v>Ingresado</v>
      </c>
      <c r="AE85" s="9" t="str">
        <f t="shared" ca="1" si="16"/>
        <v>Vigente</v>
      </c>
      <c r="AF85" s="9" t="str">
        <f t="shared" si="17"/>
        <v>Contrato En Curso</v>
      </c>
      <c r="AG85" s="55"/>
      <c r="AH85" s="52"/>
      <c r="AI85" s="53" t="s">
        <v>7</v>
      </c>
      <c r="AJ85" s="54"/>
      <c r="AK85" s="54"/>
    </row>
    <row r="86" spans="1:37" customFormat="1" ht="65.099999999999994" customHeight="1" x14ac:dyDescent="0.3">
      <c r="A86" s="19" t="s">
        <v>49</v>
      </c>
      <c r="B86" s="20" t="s">
        <v>8</v>
      </c>
      <c r="C86" s="21" t="s">
        <v>52</v>
      </c>
      <c r="D86" s="21" t="s">
        <v>211</v>
      </c>
      <c r="E86" s="26" t="s">
        <v>225</v>
      </c>
      <c r="F86" s="20" t="s">
        <v>319</v>
      </c>
      <c r="G86" s="21" t="s">
        <v>228</v>
      </c>
      <c r="H86" s="21" t="s">
        <v>320</v>
      </c>
      <c r="I86" s="21">
        <v>1</v>
      </c>
      <c r="J86" s="24">
        <v>44875</v>
      </c>
      <c r="K86" s="24">
        <v>44906</v>
      </c>
      <c r="L86" s="14" t="s">
        <v>282</v>
      </c>
      <c r="M86" s="10" t="s">
        <v>177</v>
      </c>
      <c r="N86" s="10" t="s">
        <v>321</v>
      </c>
      <c r="O86" s="10">
        <v>986486547</v>
      </c>
      <c r="P86" s="49" t="s">
        <v>322</v>
      </c>
      <c r="Q86" s="10" t="s">
        <v>585</v>
      </c>
      <c r="R86" s="15">
        <v>44887</v>
      </c>
      <c r="S86" s="15">
        <v>44888</v>
      </c>
      <c r="T86" s="12">
        <v>1</v>
      </c>
      <c r="U86" s="12">
        <v>100</v>
      </c>
      <c r="V86" s="50" t="s">
        <v>199</v>
      </c>
      <c r="W86" s="36">
        <v>44895</v>
      </c>
      <c r="X86" s="10">
        <v>356748</v>
      </c>
      <c r="Y86" s="47" t="str">
        <f t="shared" si="13"/>
        <v>Aprobada</v>
      </c>
      <c r="Z86" s="44" t="s">
        <v>435</v>
      </c>
      <c r="AA86" s="10" t="s">
        <v>184</v>
      </c>
      <c r="AB86" s="10" t="s">
        <v>264</v>
      </c>
      <c r="AC86" s="9">
        <f t="shared" ref="AC86:AC90" ca="1" si="22">K86-TODAY()</f>
        <v>-313</v>
      </c>
      <c r="AD86" s="9" t="str">
        <f t="shared" si="15"/>
        <v>Ingresado</v>
      </c>
      <c r="AE86" s="9" t="str">
        <f t="shared" ca="1" si="16"/>
        <v>Vencido</v>
      </c>
      <c r="AF86" s="9" t="str">
        <f t="shared" si="17"/>
        <v>Contrato En Curso</v>
      </c>
      <c r="AG86" s="55"/>
      <c r="AH86" s="52"/>
      <c r="AI86" s="53" t="s">
        <v>44</v>
      </c>
      <c r="AJ86" s="54"/>
      <c r="AK86" s="54"/>
    </row>
    <row r="87" spans="1:37" customFormat="1" ht="65.099999999999994" customHeight="1" x14ac:dyDescent="0.3">
      <c r="A87" s="19" t="s">
        <v>49</v>
      </c>
      <c r="B87" s="20" t="s">
        <v>8</v>
      </c>
      <c r="C87" s="21" t="s">
        <v>52</v>
      </c>
      <c r="D87" s="20" t="s">
        <v>82</v>
      </c>
      <c r="E87" s="22" t="s">
        <v>216</v>
      </c>
      <c r="F87" s="22" t="s">
        <v>101</v>
      </c>
      <c r="G87" s="25" t="s">
        <v>113</v>
      </c>
      <c r="H87" s="26" t="s">
        <v>142</v>
      </c>
      <c r="I87" s="26">
        <v>5</v>
      </c>
      <c r="J87" s="43">
        <v>44774</v>
      </c>
      <c r="K87" s="43">
        <v>45991</v>
      </c>
      <c r="L87" s="14" t="s">
        <v>282</v>
      </c>
      <c r="M87" s="10" t="s">
        <v>143</v>
      </c>
      <c r="N87" s="10" t="s">
        <v>152</v>
      </c>
      <c r="O87" s="10">
        <v>942539725</v>
      </c>
      <c r="P87" s="49" t="s">
        <v>242</v>
      </c>
      <c r="Q87" s="10" t="s">
        <v>585</v>
      </c>
      <c r="R87" s="15">
        <v>44763</v>
      </c>
      <c r="S87" s="11">
        <v>44765</v>
      </c>
      <c r="T87" s="12">
        <v>3</v>
      </c>
      <c r="U87" s="12">
        <v>100</v>
      </c>
      <c r="V87" s="50" t="s">
        <v>197</v>
      </c>
      <c r="W87" s="11" t="s">
        <v>515</v>
      </c>
      <c r="X87" s="10" t="s">
        <v>508</v>
      </c>
      <c r="Y87" s="47" t="str">
        <f t="shared" si="13"/>
        <v>Aprobada</v>
      </c>
      <c r="Z87" s="44" t="s">
        <v>573</v>
      </c>
      <c r="AA87" s="10" t="s">
        <v>184</v>
      </c>
      <c r="AB87" s="10" t="s">
        <v>180</v>
      </c>
      <c r="AC87" s="9">
        <f t="shared" ca="1" si="22"/>
        <v>772</v>
      </c>
      <c r="AD87" s="9" t="str">
        <f t="shared" si="15"/>
        <v>Ingresado</v>
      </c>
      <c r="AE87" s="9" t="str">
        <f t="shared" ca="1" si="16"/>
        <v>Vigente</v>
      </c>
      <c r="AF87" s="9" t="str">
        <f t="shared" si="17"/>
        <v>Contrato En Curso</v>
      </c>
      <c r="AG87" s="55"/>
      <c r="AH87" s="52" t="s">
        <v>511</v>
      </c>
      <c r="AI87" s="53" t="s">
        <v>7</v>
      </c>
      <c r="AJ87" s="54"/>
      <c r="AK87" s="54"/>
    </row>
    <row r="88" spans="1:37" customFormat="1" ht="65.099999999999994" customHeight="1" x14ac:dyDescent="0.3">
      <c r="A88" s="19" t="s">
        <v>48</v>
      </c>
      <c r="B88" s="20" t="s">
        <v>8</v>
      </c>
      <c r="C88" s="21" t="s">
        <v>70</v>
      </c>
      <c r="D88" s="20" t="s">
        <v>71</v>
      </c>
      <c r="E88" s="26" t="s">
        <v>246</v>
      </c>
      <c r="F88" s="27"/>
      <c r="G88" s="27" t="s">
        <v>340</v>
      </c>
      <c r="H88" s="21" t="s">
        <v>341</v>
      </c>
      <c r="I88" s="29">
        <v>2</v>
      </c>
      <c r="J88" s="24">
        <v>44879</v>
      </c>
      <c r="K88" s="24">
        <v>45031</v>
      </c>
      <c r="L88" s="14" t="s">
        <v>282</v>
      </c>
      <c r="M88" s="10" t="s">
        <v>390</v>
      </c>
      <c r="N88" s="10" t="s">
        <v>436</v>
      </c>
      <c r="O88" s="10">
        <v>952077324</v>
      </c>
      <c r="P88" s="69" t="s">
        <v>254</v>
      </c>
      <c r="Q88" s="10" t="s">
        <v>585</v>
      </c>
      <c r="R88" s="15">
        <v>44887</v>
      </c>
      <c r="S88" s="15">
        <v>44970</v>
      </c>
      <c r="T88" s="13">
        <v>6</v>
      </c>
      <c r="U88" s="12">
        <v>100</v>
      </c>
      <c r="V88" s="50" t="s">
        <v>197</v>
      </c>
      <c r="W88" s="62">
        <v>44973</v>
      </c>
      <c r="X88" s="10">
        <v>366184</v>
      </c>
      <c r="Y88" s="47" t="str">
        <f t="shared" si="13"/>
        <v>Aprobada</v>
      </c>
      <c r="Z88" s="44" t="s">
        <v>437</v>
      </c>
      <c r="AA88" s="10" t="s">
        <v>184</v>
      </c>
      <c r="AB88" s="10" t="s">
        <v>264</v>
      </c>
      <c r="AC88" s="9">
        <f t="shared" ca="1" si="22"/>
        <v>-188</v>
      </c>
      <c r="AD88" s="9" t="str">
        <f t="shared" si="15"/>
        <v>Ingresado</v>
      </c>
      <c r="AE88" s="9" t="str">
        <f t="shared" ca="1" si="16"/>
        <v>Vencido</v>
      </c>
      <c r="AF88" s="9" t="str">
        <f t="shared" si="17"/>
        <v>Contrato Finalizado</v>
      </c>
      <c r="AG88" s="55">
        <v>374724</v>
      </c>
      <c r="AH88" s="52" t="s">
        <v>465</v>
      </c>
      <c r="AI88" s="68" t="s">
        <v>43</v>
      </c>
      <c r="AJ88" s="54"/>
      <c r="AK88" s="54"/>
    </row>
    <row r="89" spans="1:37" customFormat="1" ht="65.099999999999994" customHeight="1" x14ac:dyDescent="0.3">
      <c r="A89" s="41" t="s">
        <v>49</v>
      </c>
      <c r="B89" s="42" t="s">
        <v>8</v>
      </c>
      <c r="C89" s="21" t="s">
        <v>52</v>
      </c>
      <c r="D89" s="21" t="s">
        <v>82</v>
      </c>
      <c r="E89" s="26" t="s">
        <v>344</v>
      </c>
      <c r="F89" s="22"/>
      <c r="G89" s="26" t="s">
        <v>342</v>
      </c>
      <c r="H89" s="26" t="s">
        <v>343</v>
      </c>
      <c r="I89" s="26">
        <v>19</v>
      </c>
      <c r="J89" s="43">
        <v>44927</v>
      </c>
      <c r="K89" s="43">
        <v>45061</v>
      </c>
      <c r="L89" s="14" t="s">
        <v>282</v>
      </c>
      <c r="M89" s="10" t="s">
        <v>177</v>
      </c>
      <c r="N89" s="10" t="s">
        <v>289</v>
      </c>
      <c r="O89" s="10">
        <v>984428110</v>
      </c>
      <c r="P89" s="49" t="s">
        <v>345</v>
      </c>
      <c r="Q89" s="10" t="s">
        <v>585</v>
      </c>
      <c r="R89" s="15">
        <v>44898</v>
      </c>
      <c r="S89" s="15">
        <v>44924</v>
      </c>
      <c r="T89" s="12">
        <v>1</v>
      </c>
      <c r="U89" s="12">
        <v>100</v>
      </c>
      <c r="V89" s="50" t="s">
        <v>200</v>
      </c>
      <c r="W89" s="36">
        <v>44925</v>
      </c>
      <c r="X89" s="10" t="s">
        <v>493</v>
      </c>
      <c r="Y89" s="47" t="str">
        <f t="shared" si="13"/>
        <v>Aprobada</v>
      </c>
      <c r="Z89" s="44" t="s">
        <v>494</v>
      </c>
      <c r="AA89" s="10" t="s">
        <v>184</v>
      </c>
      <c r="AB89" s="10" t="s">
        <v>185</v>
      </c>
      <c r="AC89" s="9">
        <f t="shared" ca="1" si="22"/>
        <v>-158</v>
      </c>
      <c r="AD89" s="9" t="str">
        <f t="shared" si="15"/>
        <v>Ingresado</v>
      </c>
      <c r="AE89" s="9" t="str">
        <f t="shared" ca="1" si="16"/>
        <v>Vencido</v>
      </c>
      <c r="AF89" s="9" t="str">
        <f t="shared" si="17"/>
        <v>Contrato Finalizado</v>
      </c>
      <c r="AG89" s="55">
        <v>379086</v>
      </c>
      <c r="AH89" s="52" t="s">
        <v>574</v>
      </c>
      <c r="AI89" s="65" t="s">
        <v>43</v>
      </c>
      <c r="AJ89" s="54"/>
      <c r="AK89" s="54"/>
    </row>
    <row r="90" spans="1:37" customFormat="1" ht="65.099999999999994" customHeight="1" x14ac:dyDescent="0.3">
      <c r="A90" s="41" t="s">
        <v>49</v>
      </c>
      <c r="B90" s="42" t="s">
        <v>8</v>
      </c>
      <c r="C90" s="21" t="s">
        <v>52</v>
      </c>
      <c r="D90" s="21" t="s">
        <v>82</v>
      </c>
      <c r="E90" s="26" t="s">
        <v>344</v>
      </c>
      <c r="F90" s="22"/>
      <c r="G90" s="26" t="s">
        <v>468</v>
      </c>
      <c r="H90" s="26" t="s">
        <v>581</v>
      </c>
      <c r="I90" s="26">
        <v>13</v>
      </c>
      <c r="J90" s="43">
        <v>45047</v>
      </c>
      <c r="K90" s="43">
        <v>45291</v>
      </c>
      <c r="L90" s="14" t="s">
        <v>282</v>
      </c>
      <c r="M90" s="10" t="s">
        <v>177</v>
      </c>
      <c r="N90" s="10" t="s">
        <v>289</v>
      </c>
      <c r="O90" s="10">
        <v>984428111</v>
      </c>
      <c r="P90" s="49" t="s">
        <v>345</v>
      </c>
      <c r="Q90" s="10" t="s">
        <v>585</v>
      </c>
      <c r="R90" s="15">
        <v>45058</v>
      </c>
      <c r="S90" s="15">
        <v>45066</v>
      </c>
      <c r="T90" s="12">
        <v>2</v>
      </c>
      <c r="U90" s="12">
        <v>100</v>
      </c>
      <c r="V90" s="50" t="s">
        <v>200</v>
      </c>
      <c r="W90" s="15">
        <v>45066</v>
      </c>
      <c r="X90" s="10" t="s">
        <v>591</v>
      </c>
      <c r="Y90" s="47" t="str">
        <f t="shared" si="13"/>
        <v>Aprobada</v>
      </c>
      <c r="Z90" s="44" t="s">
        <v>592</v>
      </c>
      <c r="AA90" s="10" t="s">
        <v>184</v>
      </c>
      <c r="AB90" s="10" t="s">
        <v>185</v>
      </c>
      <c r="AC90" s="9">
        <f t="shared" ca="1" si="22"/>
        <v>72</v>
      </c>
      <c r="AD90" s="9" t="str">
        <f t="shared" si="15"/>
        <v>Ingresado</v>
      </c>
      <c r="AE90" s="9" t="str">
        <f t="shared" ca="1" si="16"/>
        <v>Vigente</v>
      </c>
      <c r="AF90" s="9" t="str">
        <f t="shared" si="17"/>
        <v>Contrato En Curso</v>
      </c>
      <c r="AG90" s="55"/>
      <c r="AH90" s="52" t="s">
        <v>592</v>
      </c>
      <c r="AI90" s="65" t="s">
        <v>7</v>
      </c>
      <c r="AJ90" s="54"/>
      <c r="AK90" s="54"/>
    </row>
    <row r="91" spans="1:37" ht="65.099999999999994" customHeight="1" x14ac:dyDescent="0.3">
      <c r="A91" s="19" t="s">
        <v>48</v>
      </c>
      <c r="B91" s="20" t="s">
        <v>8</v>
      </c>
      <c r="C91" s="21" t="s">
        <v>52</v>
      </c>
      <c r="D91" s="20" t="s">
        <v>82</v>
      </c>
      <c r="E91" s="26" t="s">
        <v>346</v>
      </c>
      <c r="F91" s="20"/>
      <c r="G91" s="21" t="s">
        <v>347</v>
      </c>
      <c r="H91" s="21" t="s">
        <v>348</v>
      </c>
      <c r="I91" s="26">
        <v>5</v>
      </c>
      <c r="J91" s="37">
        <v>44998</v>
      </c>
      <c r="K91" s="37">
        <v>45230</v>
      </c>
      <c r="L91" s="14" t="s">
        <v>282</v>
      </c>
      <c r="M91" s="10" t="s">
        <v>390</v>
      </c>
      <c r="N91" s="10" t="s">
        <v>438</v>
      </c>
      <c r="O91" s="10">
        <v>996376366</v>
      </c>
      <c r="P91" s="49" t="s">
        <v>525</v>
      </c>
      <c r="Q91" s="10" t="s">
        <v>585</v>
      </c>
      <c r="R91" s="15">
        <v>44932</v>
      </c>
      <c r="S91" s="15">
        <v>44598</v>
      </c>
      <c r="T91" s="12">
        <v>4</v>
      </c>
      <c r="U91" s="12">
        <v>100</v>
      </c>
      <c r="V91" s="50" t="s">
        <v>197</v>
      </c>
      <c r="W91" s="36">
        <v>44977</v>
      </c>
      <c r="X91" s="10" t="s">
        <v>484</v>
      </c>
      <c r="Y91" s="47" t="str">
        <f t="shared" si="13"/>
        <v>Aprobada</v>
      </c>
      <c r="Z91" s="44" t="s">
        <v>439</v>
      </c>
      <c r="AA91" s="10" t="s">
        <v>184</v>
      </c>
      <c r="AB91" s="10" t="s">
        <v>264</v>
      </c>
      <c r="AC91" s="9">
        <f t="shared" ref="AC91:AC95" ca="1" si="23">K91-TODAY()</f>
        <v>11</v>
      </c>
      <c r="AD91" s="9" t="str">
        <f t="shared" si="15"/>
        <v>Ingresado</v>
      </c>
      <c r="AE91" s="9" t="str">
        <f t="shared" ca="1" si="16"/>
        <v>Realizar Cierre o Extensión de contrato</v>
      </c>
      <c r="AF91" s="9" t="str">
        <f t="shared" si="17"/>
        <v>Contrato En Curso</v>
      </c>
      <c r="AG91" s="51"/>
      <c r="AH91" s="75" t="s">
        <v>485</v>
      </c>
      <c r="AI91" s="65" t="s">
        <v>7</v>
      </c>
      <c r="AJ91" s="70"/>
      <c r="AK91" s="70"/>
    </row>
    <row r="92" spans="1:37" ht="65.099999999999994" customHeight="1" x14ac:dyDescent="0.3">
      <c r="A92" s="19" t="s">
        <v>48</v>
      </c>
      <c r="B92" s="20" t="s">
        <v>8</v>
      </c>
      <c r="C92" s="21" t="s">
        <v>52</v>
      </c>
      <c r="D92" s="20" t="s">
        <v>82</v>
      </c>
      <c r="E92" s="26" t="s">
        <v>346</v>
      </c>
      <c r="F92" s="20"/>
      <c r="G92" s="21" t="s">
        <v>522</v>
      </c>
      <c r="H92" s="21" t="s">
        <v>523</v>
      </c>
      <c r="I92" s="26">
        <v>5</v>
      </c>
      <c r="J92" s="37">
        <v>45124</v>
      </c>
      <c r="K92" s="37">
        <v>46265</v>
      </c>
      <c r="L92" s="14" t="s">
        <v>282</v>
      </c>
      <c r="M92" s="10" t="s">
        <v>390</v>
      </c>
      <c r="N92" s="10" t="s">
        <v>524</v>
      </c>
      <c r="O92" s="10">
        <v>966274034</v>
      </c>
      <c r="P92" s="49" t="s">
        <v>349</v>
      </c>
      <c r="Q92" s="10" t="s">
        <v>585</v>
      </c>
      <c r="R92" s="15">
        <v>45108</v>
      </c>
      <c r="S92" s="15">
        <v>45123</v>
      </c>
      <c r="T92" s="12">
        <v>2</v>
      </c>
      <c r="U92" s="12">
        <v>100</v>
      </c>
      <c r="V92" s="50" t="s">
        <v>197</v>
      </c>
      <c r="W92" s="36">
        <v>45123</v>
      </c>
      <c r="X92" s="10" t="s">
        <v>530</v>
      </c>
      <c r="Y92" s="47" t="str">
        <f t="shared" si="13"/>
        <v>Aprobada</v>
      </c>
      <c r="Z92" s="44" t="s">
        <v>586</v>
      </c>
      <c r="AA92" s="10" t="s">
        <v>184</v>
      </c>
      <c r="AB92" s="10" t="s">
        <v>264</v>
      </c>
      <c r="AC92" s="9">
        <f t="shared" ca="1" si="23"/>
        <v>1046</v>
      </c>
      <c r="AD92" s="9" t="str">
        <f t="shared" si="15"/>
        <v>Ingresado</v>
      </c>
      <c r="AE92" s="9" t="str">
        <f t="shared" ca="1" si="16"/>
        <v>Vigente</v>
      </c>
      <c r="AF92" s="9" t="str">
        <f t="shared" si="17"/>
        <v>Contrato Finalizado</v>
      </c>
      <c r="AG92" s="55">
        <v>389623</v>
      </c>
      <c r="AH92" s="44" t="s">
        <v>582</v>
      </c>
      <c r="AI92" s="65" t="s">
        <v>43</v>
      </c>
      <c r="AJ92" s="70"/>
      <c r="AK92" s="70"/>
    </row>
    <row r="93" spans="1:37" ht="65.099999999999994" customHeight="1" x14ac:dyDescent="0.3">
      <c r="A93" s="19" t="s">
        <v>48</v>
      </c>
      <c r="B93" s="20" t="s">
        <v>8</v>
      </c>
      <c r="C93" s="21" t="s">
        <v>52</v>
      </c>
      <c r="D93" s="20" t="s">
        <v>82</v>
      </c>
      <c r="E93" s="26" t="s">
        <v>377</v>
      </c>
      <c r="F93" s="20"/>
      <c r="G93" s="21" t="s">
        <v>604</v>
      </c>
      <c r="H93" s="21" t="s">
        <v>605</v>
      </c>
      <c r="I93" s="26">
        <v>1</v>
      </c>
      <c r="J93" s="37">
        <v>45209</v>
      </c>
      <c r="K93" s="37">
        <v>45216</v>
      </c>
      <c r="L93" s="14" t="s">
        <v>282</v>
      </c>
      <c r="M93" s="10" t="s">
        <v>447</v>
      </c>
      <c r="N93" s="10" t="s">
        <v>373</v>
      </c>
      <c r="O93" s="10">
        <v>998903193</v>
      </c>
      <c r="P93" s="49" t="s">
        <v>374</v>
      </c>
      <c r="Q93" s="10" t="s">
        <v>492</v>
      </c>
      <c r="R93" s="15">
        <v>45217</v>
      </c>
      <c r="S93" s="15">
        <v>45217</v>
      </c>
      <c r="T93" s="12">
        <v>2</v>
      </c>
      <c r="U93" s="12">
        <v>100</v>
      </c>
      <c r="V93" s="50" t="s">
        <v>197</v>
      </c>
      <c r="W93" s="11" t="s">
        <v>606</v>
      </c>
      <c r="X93" s="10">
        <v>111111</v>
      </c>
      <c r="Y93" s="47" t="str">
        <f t="shared" si="13"/>
        <v>Aprobada</v>
      </c>
      <c r="Z93" s="44" t="s">
        <v>607</v>
      </c>
      <c r="AA93" s="10" t="s">
        <v>184</v>
      </c>
      <c r="AB93" s="10" t="s">
        <v>180</v>
      </c>
      <c r="AC93" s="9">
        <f t="shared" ca="1" si="23"/>
        <v>-3</v>
      </c>
      <c r="AD93" s="9" t="str">
        <f t="shared" si="15"/>
        <v>Ingresado</v>
      </c>
      <c r="AE93" s="9" t="str">
        <f t="shared" ca="1" si="16"/>
        <v>Vencido</v>
      </c>
      <c r="AF93" s="9" t="str">
        <f t="shared" si="17"/>
        <v>Contrato En Curso</v>
      </c>
      <c r="AG93" s="55"/>
      <c r="AH93" s="44" t="s">
        <v>607</v>
      </c>
      <c r="AI93" s="65" t="s">
        <v>7</v>
      </c>
      <c r="AJ93" s="70"/>
      <c r="AK93" s="70"/>
    </row>
    <row r="94" spans="1:37" ht="65.099999999999994" customHeight="1" x14ac:dyDescent="0.3">
      <c r="A94" s="19" t="s">
        <v>48</v>
      </c>
      <c r="B94" s="20" t="s">
        <v>8</v>
      </c>
      <c r="C94" s="21" t="s">
        <v>52</v>
      </c>
      <c r="D94" s="20" t="s">
        <v>82</v>
      </c>
      <c r="E94" s="26" t="s">
        <v>377</v>
      </c>
      <c r="F94" s="20"/>
      <c r="G94" s="21" t="s">
        <v>372</v>
      </c>
      <c r="H94" s="21" t="s">
        <v>440</v>
      </c>
      <c r="I94" s="26">
        <v>1</v>
      </c>
      <c r="J94" s="37">
        <v>44896</v>
      </c>
      <c r="K94" s="37">
        <v>45260</v>
      </c>
      <c r="L94" s="14" t="s">
        <v>282</v>
      </c>
      <c r="M94" s="10" t="s">
        <v>447</v>
      </c>
      <c r="N94" s="10" t="s">
        <v>373</v>
      </c>
      <c r="O94" s="10">
        <v>998903193</v>
      </c>
      <c r="P94" s="49" t="s">
        <v>374</v>
      </c>
      <c r="Q94" s="10" t="s">
        <v>492</v>
      </c>
      <c r="R94" s="15">
        <v>44890</v>
      </c>
      <c r="S94" s="15">
        <v>44958</v>
      </c>
      <c r="T94" s="12">
        <v>3</v>
      </c>
      <c r="U94" s="12">
        <v>100</v>
      </c>
      <c r="V94" s="50" t="s">
        <v>199</v>
      </c>
      <c r="W94" s="36">
        <v>44981</v>
      </c>
      <c r="X94" s="10">
        <v>367366</v>
      </c>
      <c r="Y94" s="47" t="str">
        <f t="shared" si="13"/>
        <v>Aprobada</v>
      </c>
      <c r="Z94" s="44" t="s">
        <v>441</v>
      </c>
      <c r="AA94" s="10" t="s">
        <v>184</v>
      </c>
      <c r="AB94" s="10" t="s">
        <v>180</v>
      </c>
      <c r="AC94" s="9">
        <f t="shared" ca="1" si="23"/>
        <v>41</v>
      </c>
      <c r="AD94" s="9" t="str">
        <f t="shared" si="15"/>
        <v>Ingresado</v>
      </c>
      <c r="AE94" s="9" t="str">
        <f t="shared" ca="1" si="16"/>
        <v>Vigente</v>
      </c>
      <c r="AF94" s="9" t="str">
        <f t="shared" si="17"/>
        <v>Contrato En Curso</v>
      </c>
      <c r="AG94" s="51"/>
      <c r="AH94" s="52" t="s">
        <v>384</v>
      </c>
      <c r="AI94" s="65" t="s">
        <v>7</v>
      </c>
      <c r="AJ94" s="70"/>
      <c r="AK94" s="70"/>
    </row>
    <row r="95" spans="1:37" ht="65.099999999999994" customHeight="1" x14ac:dyDescent="0.3">
      <c r="A95" s="19" t="s">
        <v>49</v>
      </c>
      <c r="B95" s="20" t="s">
        <v>8</v>
      </c>
      <c r="C95" s="21" t="s">
        <v>358</v>
      </c>
      <c r="D95" s="20" t="s">
        <v>358</v>
      </c>
      <c r="E95" s="26" t="s">
        <v>359</v>
      </c>
      <c r="F95" s="20"/>
      <c r="G95" s="21" t="s">
        <v>360</v>
      </c>
      <c r="H95" s="21" t="s">
        <v>442</v>
      </c>
      <c r="I95" s="26">
        <v>6</v>
      </c>
      <c r="J95" s="37" t="s">
        <v>361</v>
      </c>
      <c r="K95" s="37">
        <v>45044</v>
      </c>
      <c r="L95" s="14" t="s">
        <v>282</v>
      </c>
      <c r="M95" s="10" t="s">
        <v>362</v>
      </c>
      <c r="N95" s="10" t="s">
        <v>363</v>
      </c>
      <c r="O95" s="10" t="s">
        <v>365</v>
      </c>
      <c r="P95" s="49" t="s">
        <v>364</v>
      </c>
      <c r="Q95" s="10" t="s">
        <v>585</v>
      </c>
      <c r="R95" s="15">
        <v>44932</v>
      </c>
      <c r="S95" s="15">
        <v>44953</v>
      </c>
      <c r="T95" s="12">
        <v>2</v>
      </c>
      <c r="U95" s="12">
        <v>100</v>
      </c>
      <c r="V95" s="50" t="s">
        <v>197</v>
      </c>
      <c r="W95" s="36">
        <v>45287</v>
      </c>
      <c r="X95" s="10">
        <v>363082</v>
      </c>
      <c r="Y95" s="47" t="str">
        <f t="shared" si="13"/>
        <v>Aprobada</v>
      </c>
      <c r="Z95" s="44" t="s">
        <v>443</v>
      </c>
      <c r="AA95" s="10" t="s">
        <v>184</v>
      </c>
      <c r="AB95" s="10" t="s">
        <v>264</v>
      </c>
      <c r="AC95" s="9">
        <f t="shared" ca="1" si="23"/>
        <v>-175</v>
      </c>
      <c r="AD95" s="9" t="str">
        <f t="shared" si="15"/>
        <v>Ingresado</v>
      </c>
      <c r="AE95" s="9" t="str">
        <f t="shared" ca="1" si="16"/>
        <v>Vencido</v>
      </c>
      <c r="AF95" s="9" t="str">
        <f t="shared" si="17"/>
        <v>Contrato Finalizado</v>
      </c>
      <c r="AG95" s="55">
        <v>374903</v>
      </c>
      <c r="AH95" s="52" t="s">
        <v>489</v>
      </c>
      <c r="AI95" s="65" t="s">
        <v>43</v>
      </c>
      <c r="AJ95" s="70"/>
      <c r="AK95" s="70"/>
    </row>
    <row r="96" spans="1:37" ht="65.099999999999994" customHeight="1" x14ac:dyDescent="0.3">
      <c r="A96" s="19" t="s">
        <v>49</v>
      </c>
      <c r="B96" s="20" t="s">
        <v>8</v>
      </c>
      <c r="C96" s="21" t="s">
        <v>52</v>
      </c>
      <c r="D96" s="20" t="s">
        <v>82</v>
      </c>
      <c r="E96" s="26" t="s">
        <v>458</v>
      </c>
      <c r="F96" s="20"/>
      <c r="G96" s="21" t="s">
        <v>457</v>
      </c>
      <c r="H96" s="21" t="s">
        <v>459</v>
      </c>
      <c r="I96" s="26">
        <v>1</v>
      </c>
      <c r="J96" s="37">
        <v>45078</v>
      </c>
      <c r="K96" s="37">
        <v>45302</v>
      </c>
      <c r="L96" s="14" t="s">
        <v>282</v>
      </c>
      <c r="M96" s="10" t="s">
        <v>469</v>
      </c>
      <c r="N96" s="10" t="s">
        <v>471</v>
      </c>
      <c r="O96" s="10">
        <v>962809405</v>
      </c>
      <c r="P96" s="49" t="s">
        <v>470</v>
      </c>
      <c r="Q96" s="10" t="s">
        <v>585</v>
      </c>
      <c r="R96" s="15">
        <v>44932</v>
      </c>
      <c r="S96" s="15">
        <v>45058</v>
      </c>
      <c r="T96" s="12">
        <v>8</v>
      </c>
      <c r="U96" s="12">
        <v>100</v>
      </c>
      <c r="V96" s="50" t="s">
        <v>197</v>
      </c>
      <c r="W96" s="36" t="s">
        <v>532</v>
      </c>
      <c r="X96" s="10">
        <v>377148</v>
      </c>
      <c r="Y96" s="47" t="str">
        <f t="shared" si="13"/>
        <v>Aprobada</v>
      </c>
      <c r="Z96" s="44"/>
      <c r="AA96" s="10" t="s">
        <v>184</v>
      </c>
      <c r="AB96" s="10" t="s">
        <v>264</v>
      </c>
      <c r="AC96" s="9">
        <f t="shared" ref="AC96:AC97" ca="1" si="24">K96-TODAY()</f>
        <v>83</v>
      </c>
      <c r="AD96" s="9" t="str">
        <f t="shared" si="15"/>
        <v>Ingresado</v>
      </c>
      <c r="AE96" s="9" t="str">
        <f t="shared" ca="1" si="16"/>
        <v>Vigente</v>
      </c>
      <c r="AF96" s="9" t="str">
        <f t="shared" si="17"/>
        <v>Contrato En Curso</v>
      </c>
      <c r="AG96" s="51"/>
      <c r="AH96" s="52"/>
      <c r="AI96" s="65" t="s">
        <v>7</v>
      </c>
      <c r="AJ96" s="70"/>
      <c r="AK96" s="70"/>
    </row>
    <row r="97" spans="1:37" customFormat="1" ht="64.5" customHeight="1" x14ac:dyDescent="0.3">
      <c r="A97" s="28" t="s">
        <v>48</v>
      </c>
      <c r="B97" s="20" t="s">
        <v>8</v>
      </c>
      <c r="C97" s="21" t="s">
        <v>52</v>
      </c>
      <c r="D97" s="20" t="s">
        <v>53</v>
      </c>
      <c r="E97" s="20" t="s">
        <v>227</v>
      </c>
      <c r="F97" s="20"/>
      <c r="G97" s="23" t="s">
        <v>502</v>
      </c>
      <c r="H97" s="21" t="s">
        <v>575</v>
      </c>
      <c r="I97" s="21">
        <v>2</v>
      </c>
      <c r="J97" s="24">
        <v>45110</v>
      </c>
      <c r="K97" s="24">
        <v>45169</v>
      </c>
      <c r="L97" s="14" t="s">
        <v>282</v>
      </c>
      <c r="M97" s="10" t="s">
        <v>503</v>
      </c>
      <c r="N97" s="10" t="s">
        <v>576</v>
      </c>
      <c r="O97" s="10" t="s">
        <v>504</v>
      </c>
      <c r="P97" s="49" t="s">
        <v>505</v>
      </c>
      <c r="Q97" s="10" t="s">
        <v>492</v>
      </c>
      <c r="R97" s="15">
        <v>45100</v>
      </c>
      <c r="S97" s="15">
        <v>45102</v>
      </c>
      <c r="T97" s="12">
        <v>2</v>
      </c>
      <c r="U97" s="12">
        <v>100</v>
      </c>
      <c r="V97" s="50" t="s">
        <v>197</v>
      </c>
      <c r="W97" s="36">
        <v>45124</v>
      </c>
      <c r="X97" s="10">
        <v>383017</v>
      </c>
      <c r="Y97" s="47" t="str">
        <f t="shared" si="13"/>
        <v>Aprobada</v>
      </c>
      <c r="Z97" s="44" t="s">
        <v>577</v>
      </c>
      <c r="AA97" s="10" t="s">
        <v>184</v>
      </c>
      <c r="AB97" s="10" t="s">
        <v>180</v>
      </c>
      <c r="AC97" s="9">
        <f t="shared" ca="1" si="24"/>
        <v>-50</v>
      </c>
      <c r="AD97" s="9" t="str">
        <f t="shared" si="15"/>
        <v>Ingresado</v>
      </c>
      <c r="AE97" s="9" t="str">
        <f t="shared" ca="1" si="16"/>
        <v>Vencido</v>
      </c>
      <c r="AF97" s="9" t="str">
        <f t="shared" si="17"/>
        <v>Contrato Finalizado</v>
      </c>
      <c r="AG97" s="55">
        <v>390046</v>
      </c>
      <c r="AH97" s="52" t="s">
        <v>584</v>
      </c>
      <c r="AI97" s="53" t="s">
        <v>43</v>
      </c>
      <c r="AJ97" s="54"/>
      <c r="AK97" s="54"/>
    </row>
    <row r="98" spans="1:37" x14ac:dyDescent="0.3">
      <c r="A98" s="70"/>
      <c r="B98" s="70"/>
      <c r="C98" s="70"/>
      <c r="D98" s="70"/>
      <c r="E98" s="70"/>
      <c r="F98" s="70"/>
      <c r="G98" s="71"/>
      <c r="H98" s="70"/>
      <c r="I98" s="71"/>
      <c r="J98" s="71"/>
      <c r="K98" s="71"/>
      <c r="L98" s="70"/>
      <c r="M98" s="70"/>
      <c r="N98" s="70"/>
      <c r="O98" s="70"/>
      <c r="P98" s="71"/>
      <c r="Q98" s="70"/>
      <c r="R98" s="70"/>
      <c r="S98" s="70"/>
      <c r="T98" s="70"/>
      <c r="U98" s="70"/>
      <c r="V98" s="70"/>
      <c r="W98" s="70"/>
      <c r="X98" s="70"/>
      <c r="Y98" s="54"/>
      <c r="Z98" s="70"/>
      <c r="AA98" s="70"/>
      <c r="AB98" s="70"/>
      <c r="AC98" s="70"/>
      <c r="AD98" s="70"/>
      <c r="AE98" s="71"/>
      <c r="AF98" s="71"/>
      <c r="AG98" s="72"/>
      <c r="AH98" s="70"/>
      <c r="AI98" s="73"/>
      <c r="AJ98" s="70"/>
      <c r="AK98" s="70"/>
    </row>
    <row r="99" spans="1:37" x14ac:dyDescent="0.3">
      <c r="A99" s="70"/>
      <c r="B99" s="70"/>
      <c r="C99" s="70"/>
      <c r="D99" s="70"/>
      <c r="E99" s="70"/>
      <c r="F99" s="70"/>
      <c r="G99" s="71"/>
      <c r="H99" s="70"/>
      <c r="I99" s="71"/>
      <c r="J99" s="71"/>
      <c r="K99" s="71"/>
      <c r="L99" s="70"/>
      <c r="M99" s="70"/>
      <c r="N99" s="70"/>
      <c r="O99" s="70"/>
      <c r="P99" s="71"/>
      <c r="Q99" s="70"/>
      <c r="R99" s="70"/>
      <c r="S99" s="70"/>
      <c r="T99" s="70"/>
      <c r="U99" s="70"/>
      <c r="V99" s="70"/>
      <c r="W99" s="70"/>
      <c r="X99" s="70"/>
      <c r="Y99" s="54"/>
      <c r="Z99" s="70"/>
      <c r="AA99" s="70"/>
      <c r="AB99" s="70"/>
      <c r="AC99" s="70"/>
      <c r="AD99" s="70"/>
      <c r="AE99" s="71"/>
      <c r="AF99" s="71"/>
      <c r="AG99" s="72"/>
      <c r="AH99" s="70"/>
      <c r="AI99" s="73"/>
      <c r="AJ99" s="70"/>
      <c r="AK99" s="70"/>
    </row>
    <row r="100" spans="1:37" x14ac:dyDescent="0.3">
      <c r="A100" s="70"/>
      <c r="B100" s="70"/>
      <c r="C100" s="70"/>
      <c r="D100" s="70"/>
      <c r="E100" s="70"/>
      <c r="F100" s="70"/>
      <c r="G100" s="71"/>
      <c r="H100" s="70"/>
      <c r="I100" s="71"/>
      <c r="J100" s="71"/>
      <c r="K100" s="71"/>
      <c r="L100" s="70"/>
      <c r="M100" s="70"/>
      <c r="N100" s="70"/>
      <c r="O100" s="70"/>
      <c r="P100" s="71"/>
      <c r="Q100" s="70"/>
      <c r="R100" s="70"/>
      <c r="S100" s="70"/>
      <c r="T100" s="70"/>
      <c r="U100" s="70"/>
      <c r="V100" s="70"/>
      <c r="W100" s="70"/>
      <c r="X100" s="70"/>
      <c r="Y100" s="54"/>
      <c r="Z100" s="70"/>
      <c r="AA100" s="70"/>
      <c r="AB100" s="70"/>
      <c r="AC100" s="70"/>
      <c r="AD100" s="70"/>
      <c r="AE100" s="71"/>
      <c r="AF100" s="71"/>
      <c r="AG100" s="72"/>
      <c r="AH100" s="70"/>
      <c r="AI100" s="73"/>
      <c r="AJ100" s="70"/>
      <c r="AK100" s="70"/>
    </row>
    <row r="101" spans="1:37" x14ac:dyDescent="0.3">
      <c r="A101" s="70"/>
      <c r="B101" s="70"/>
      <c r="C101" s="70"/>
      <c r="D101" s="70"/>
      <c r="E101" s="70"/>
      <c r="F101" s="70"/>
      <c r="G101" s="71"/>
      <c r="H101" s="70"/>
      <c r="I101" s="71"/>
      <c r="J101" s="71"/>
      <c r="K101" s="71"/>
      <c r="L101" s="70"/>
      <c r="M101" s="70"/>
      <c r="N101" s="70"/>
      <c r="O101" s="70"/>
      <c r="P101" s="71"/>
      <c r="Q101" s="70"/>
      <c r="R101" s="70"/>
      <c r="S101" s="70"/>
      <c r="T101" s="70"/>
      <c r="U101" s="70"/>
      <c r="V101" s="70"/>
      <c r="W101" s="70"/>
      <c r="X101" s="70"/>
      <c r="Y101" s="54"/>
      <c r="Z101" s="70"/>
      <c r="AA101" s="70"/>
      <c r="AB101" s="70"/>
      <c r="AC101" s="70"/>
      <c r="AD101" s="70"/>
      <c r="AE101" s="71"/>
      <c r="AF101" s="71"/>
      <c r="AG101" s="72"/>
      <c r="AH101" s="70"/>
      <c r="AI101" s="73"/>
      <c r="AJ101" s="70"/>
      <c r="AK101" s="70"/>
    </row>
    <row r="102" spans="1:37" x14ac:dyDescent="0.3">
      <c r="A102" s="70"/>
      <c r="B102" s="70"/>
      <c r="C102" s="70"/>
      <c r="D102" s="70"/>
      <c r="E102" s="70"/>
      <c r="F102" s="70"/>
      <c r="G102" s="71"/>
      <c r="H102" s="70"/>
      <c r="I102" s="71"/>
      <c r="J102" s="71"/>
      <c r="K102" s="71"/>
      <c r="L102" s="70"/>
      <c r="M102" s="70"/>
      <c r="N102" s="70"/>
      <c r="O102" s="70"/>
      <c r="P102" s="71"/>
      <c r="Q102" s="70"/>
      <c r="R102" s="70"/>
      <c r="S102" s="70"/>
      <c r="T102" s="70"/>
      <c r="U102" s="70"/>
      <c r="V102" s="70"/>
      <c r="W102" s="70"/>
      <c r="X102" s="70"/>
      <c r="Y102" s="54"/>
      <c r="Z102" s="70"/>
      <c r="AA102" s="70"/>
      <c r="AB102" s="70"/>
      <c r="AC102" s="70"/>
      <c r="AD102" s="70"/>
      <c r="AE102" s="71"/>
      <c r="AF102" s="71"/>
      <c r="AG102" s="72"/>
      <c r="AH102" s="70"/>
      <c r="AI102" s="73"/>
      <c r="AJ102" s="70"/>
      <c r="AK102" s="70"/>
    </row>
    <row r="103" spans="1:37" x14ac:dyDescent="0.3">
      <c r="A103" s="70"/>
      <c r="B103" s="70"/>
      <c r="C103" s="70"/>
      <c r="D103" s="70"/>
      <c r="E103" s="70"/>
      <c r="F103" s="70"/>
      <c r="G103" s="71"/>
      <c r="H103" s="70"/>
      <c r="I103" s="71"/>
      <c r="J103" s="71"/>
      <c r="K103" s="71"/>
      <c r="L103" s="70"/>
      <c r="M103" s="70"/>
      <c r="N103" s="70"/>
      <c r="O103" s="70"/>
      <c r="P103" s="71"/>
      <c r="Q103" s="70"/>
      <c r="R103" s="70"/>
      <c r="S103" s="70"/>
      <c r="T103" s="70"/>
      <c r="U103" s="70"/>
      <c r="V103" s="70"/>
      <c r="W103" s="70"/>
      <c r="X103" s="70"/>
      <c r="Y103" s="54"/>
      <c r="Z103" s="70"/>
      <c r="AA103" s="70"/>
      <c r="AB103" s="70"/>
      <c r="AC103" s="70"/>
      <c r="AD103" s="70"/>
      <c r="AE103" s="71"/>
      <c r="AF103" s="71"/>
      <c r="AG103" s="72"/>
      <c r="AH103" s="70"/>
      <c r="AI103" s="73"/>
      <c r="AJ103" s="70"/>
      <c r="AK103" s="70"/>
    </row>
    <row r="104" spans="1:37" x14ac:dyDescent="0.3">
      <c r="A104" s="70"/>
      <c r="B104" s="70"/>
      <c r="C104" s="70"/>
      <c r="D104" s="70"/>
      <c r="E104" s="70"/>
      <c r="F104" s="70"/>
      <c r="G104" s="71"/>
      <c r="H104" s="70"/>
      <c r="I104" s="71"/>
      <c r="J104" s="71"/>
      <c r="K104" s="71"/>
      <c r="L104" s="70"/>
      <c r="M104" s="70"/>
      <c r="N104" s="70"/>
      <c r="O104" s="70"/>
      <c r="P104" s="71"/>
      <c r="Q104" s="70"/>
      <c r="R104" s="70"/>
      <c r="S104" s="70"/>
      <c r="T104" s="70"/>
      <c r="U104" s="70"/>
      <c r="V104" s="70"/>
      <c r="W104" s="70"/>
      <c r="X104" s="70"/>
      <c r="Y104" s="54"/>
      <c r="Z104" s="70"/>
      <c r="AA104" s="70"/>
      <c r="AB104" s="70"/>
      <c r="AC104" s="70"/>
      <c r="AD104" s="70"/>
      <c r="AE104" s="71"/>
      <c r="AF104" s="71"/>
      <c r="AG104" s="72"/>
      <c r="AH104" s="70"/>
      <c r="AI104" s="73"/>
      <c r="AJ104" s="70"/>
      <c r="AK104" s="70"/>
    </row>
    <row r="105" spans="1:37" x14ac:dyDescent="0.3">
      <c r="A105" s="70"/>
      <c r="B105" s="70"/>
      <c r="C105" s="70"/>
      <c r="D105" s="70"/>
      <c r="E105" s="70"/>
      <c r="F105" s="70"/>
      <c r="G105" s="71"/>
      <c r="H105" s="70"/>
      <c r="I105" s="71"/>
      <c r="J105" s="71"/>
      <c r="K105" s="71"/>
      <c r="L105" s="70"/>
      <c r="M105" s="70"/>
      <c r="N105" s="70"/>
      <c r="O105" s="70"/>
      <c r="P105" s="71"/>
      <c r="Q105" s="70"/>
      <c r="R105" s="70"/>
      <c r="S105" s="70"/>
      <c r="T105" s="70"/>
      <c r="U105" s="70"/>
      <c r="V105" s="70"/>
      <c r="W105" s="70"/>
      <c r="X105" s="70"/>
      <c r="Y105" s="54"/>
      <c r="Z105" s="70"/>
      <c r="AA105" s="70"/>
      <c r="AB105" s="70"/>
      <c r="AC105" s="70"/>
      <c r="AD105" s="70"/>
      <c r="AE105" s="71"/>
      <c r="AF105" s="71"/>
      <c r="AG105" s="72"/>
      <c r="AH105" s="70"/>
      <c r="AI105" s="73"/>
      <c r="AJ105" s="70"/>
      <c r="AK105" s="70"/>
    </row>
    <row r="106" spans="1:37" x14ac:dyDescent="0.3">
      <c r="A106" s="70"/>
      <c r="B106" s="70"/>
      <c r="C106" s="70"/>
      <c r="D106" s="70"/>
      <c r="E106" s="70"/>
      <c r="F106" s="70"/>
      <c r="G106" s="71"/>
      <c r="H106" s="70"/>
      <c r="I106" s="71"/>
      <c r="J106" s="71"/>
      <c r="K106" s="71"/>
      <c r="L106" s="70"/>
      <c r="M106" s="70"/>
      <c r="N106" s="70"/>
      <c r="O106" s="70"/>
      <c r="P106" s="71"/>
      <c r="Q106" s="70"/>
      <c r="R106" s="70"/>
      <c r="S106" s="70"/>
      <c r="T106" s="70"/>
      <c r="U106" s="70"/>
      <c r="V106" s="70"/>
      <c r="W106" s="70"/>
      <c r="X106" s="70"/>
      <c r="Y106" s="54"/>
      <c r="Z106" s="70"/>
      <c r="AA106" s="70"/>
      <c r="AB106" s="70"/>
      <c r="AC106" s="70"/>
      <c r="AD106" s="70"/>
      <c r="AE106" s="71"/>
      <c r="AF106" s="71"/>
      <c r="AG106" s="72"/>
      <c r="AH106" s="70"/>
      <c r="AI106" s="73"/>
      <c r="AJ106" s="70"/>
      <c r="AK106" s="70"/>
    </row>
    <row r="107" spans="1:37" x14ac:dyDescent="0.3">
      <c r="A107" s="70"/>
      <c r="B107" s="70"/>
      <c r="C107" s="70"/>
      <c r="D107" s="70"/>
      <c r="E107" s="70"/>
      <c r="F107" s="70"/>
      <c r="G107" s="71"/>
      <c r="H107" s="70"/>
      <c r="I107" s="71"/>
      <c r="J107" s="71"/>
      <c r="K107" s="71"/>
      <c r="L107" s="70"/>
      <c r="M107" s="70"/>
      <c r="N107" s="70"/>
      <c r="O107" s="70"/>
      <c r="P107" s="71"/>
      <c r="Q107" s="70"/>
      <c r="R107" s="70"/>
      <c r="S107" s="70"/>
      <c r="T107" s="70"/>
      <c r="U107" s="70"/>
      <c r="V107" s="70"/>
      <c r="W107" s="70"/>
      <c r="X107" s="70"/>
      <c r="Y107" s="54"/>
      <c r="Z107" s="70"/>
      <c r="AA107" s="70"/>
      <c r="AB107" s="70"/>
      <c r="AC107" s="70"/>
      <c r="AD107" s="70"/>
      <c r="AE107" s="71"/>
      <c r="AF107" s="71"/>
      <c r="AG107" s="72"/>
      <c r="AH107" s="70"/>
      <c r="AI107" s="73"/>
      <c r="AJ107" s="70"/>
      <c r="AK107" s="70"/>
    </row>
    <row r="108" spans="1:37" x14ac:dyDescent="0.3">
      <c r="A108" s="70"/>
      <c r="B108" s="70"/>
      <c r="C108" s="70"/>
      <c r="D108" s="70"/>
      <c r="E108" s="70"/>
      <c r="F108" s="70"/>
      <c r="G108" s="71"/>
      <c r="H108" s="70"/>
      <c r="I108" s="71"/>
      <c r="J108" s="71"/>
      <c r="K108" s="71"/>
      <c r="L108" s="70"/>
      <c r="M108" s="70"/>
      <c r="N108" s="70"/>
      <c r="O108" s="70"/>
      <c r="P108" s="71"/>
      <c r="Q108" s="70"/>
      <c r="R108" s="70"/>
      <c r="S108" s="70"/>
      <c r="T108" s="70"/>
      <c r="U108" s="70"/>
      <c r="V108" s="70"/>
      <c r="W108" s="70"/>
      <c r="X108" s="70"/>
      <c r="Y108" s="54"/>
      <c r="Z108" s="70"/>
      <c r="AA108" s="70"/>
      <c r="AB108" s="70"/>
      <c r="AC108" s="70"/>
      <c r="AD108" s="70"/>
      <c r="AE108" s="71"/>
      <c r="AF108" s="71"/>
      <c r="AG108" s="72"/>
      <c r="AH108" s="70"/>
      <c r="AI108" s="73"/>
      <c r="AJ108" s="70"/>
      <c r="AK108" s="70"/>
    </row>
    <row r="109" spans="1:37" x14ac:dyDescent="0.3">
      <c r="A109" s="70"/>
      <c r="B109" s="70"/>
      <c r="C109" s="70"/>
      <c r="D109" s="70"/>
      <c r="E109" s="70"/>
      <c r="F109" s="70"/>
      <c r="G109" s="71"/>
      <c r="H109" s="70"/>
      <c r="I109" s="71"/>
      <c r="J109" s="71"/>
      <c r="K109" s="71"/>
      <c r="L109" s="70"/>
      <c r="M109" s="70"/>
      <c r="N109" s="70"/>
      <c r="O109" s="70"/>
      <c r="P109" s="71"/>
      <c r="Q109" s="70"/>
      <c r="R109" s="70"/>
      <c r="S109" s="70"/>
      <c r="T109" s="70"/>
      <c r="U109" s="70"/>
      <c r="V109" s="70"/>
      <c r="W109" s="70"/>
      <c r="X109" s="70"/>
      <c r="Y109" s="54"/>
      <c r="Z109" s="70"/>
      <c r="AA109" s="70"/>
      <c r="AB109" s="70"/>
      <c r="AC109" s="70"/>
      <c r="AD109" s="70"/>
      <c r="AE109" s="71"/>
      <c r="AF109" s="71"/>
      <c r="AG109" s="72"/>
      <c r="AH109" s="70"/>
      <c r="AI109" s="73"/>
      <c r="AJ109" s="70"/>
      <c r="AK109" s="70"/>
    </row>
    <row r="110" spans="1:37" x14ac:dyDescent="0.3">
      <c r="A110" s="70"/>
      <c r="B110" s="70"/>
      <c r="C110" s="70"/>
      <c r="D110" s="70"/>
      <c r="E110" s="70"/>
      <c r="F110" s="70"/>
      <c r="G110" s="71"/>
      <c r="H110" s="70"/>
      <c r="I110" s="71"/>
      <c r="J110" s="71"/>
      <c r="K110" s="71"/>
      <c r="L110" s="70"/>
      <c r="M110" s="70"/>
      <c r="N110" s="70"/>
      <c r="O110" s="70"/>
      <c r="P110" s="71"/>
      <c r="Q110" s="70"/>
      <c r="R110" s="70"/>
      <c r="S110" s="70"/>
      <c r="T110" s="70"/>
      <c r="U110" s="70"/>
      <c r="V110" s="70"/>
      <c r="W110" s="70"/>
      <c r="X110" s="70"/>
      <c r="Y110" s="54"/>
      <c r="Z110" s="70"/>
      <c r="AA110" s="70"/>
      <c r="AB110" s="70"/>
      <c r="AC110" s="70"/>
      <c r="AD110" s="70"/>
      <c r="AE110" s="71"/>
      <c r="AF110" s="71"/>
      <c r="AG110" s="72"/>
      <c r="AH110" s="70"/>
      <c r="AI110" s="73"/>
      <c r="AJ110" s="70"/>
      <c r="AK110" s="70"/>
    </row>
    <row r="111" spans="1:37" x14ac:dyDescent="0.3">
      <c r="A111" s="70"/>
      <c r="B111" s="70"/>
      <c r="C111" s="70"/>
      <c r="D111" s="70"/>
      <c r="E111" s="70"/>
      <c r="F111" s="70"/>
      <c r="G111" s="71"/>
      <c r="H111" s="70"/>
      <c r="I111" s="71"/>
      <c r="J111" s="71"/>
      <c r="K111" s="71"/>
      <c r="L111" s="70"/>
      <c r="M111" s="70"/>
      <c r="N111" s="70"/>
      <c r="O111" s="70"/>
      <c r="P111" s="71"/>
      <c r="Q111" s="70"/>
      <c r="R111" s="70"/>
      <c r="S111" s="70"/>
      <c r="T111" s="70"/>
      <c r="U111" s="70"/>
      <c r="V111" s="70"/>
      <c r="W111" s="70"/>
      <c r="X111" s="70"/>
      <c r="Y111" s="54"/>
      <c r="Z111" s="70"/>
      <c r="AA111" s="70"/>
      <c r="AB111" s="70"/>
      <c r="AC111" s="70"/>
      <c r="AD111" s="70"/>
      <c r="AE111" s="71"/>
      <c r="AF111" s="71"/>
      <c r="AG111" s="72"/>
      <c r="AH111" s="70"/>
      <c r="AI111" s="73"/>
      <c r="AJ111" s="70"/>
      <c r="AK111" s="70"/>
    </row>
    <row r="112" spans="1:37" x14ac:dyDescent="0.3">
      <c r="A112" s="70"/>
      <c r="B112" s="70"/>
      <c r="C112" s="70"/>
      <c r="D112" s="70"/>
      <c r="E112" s="70"/>
      <c r="F112" s="70"/>
      <c r="G112" s="71"/>
      <c r="H112" s="70"/>
      <c r="I112" s="71"/>
      <c r="J112" s="71"/>
      <c r="K112" s="71"/>
      <c r="L112" s="70"/>
      <c r="M112" s="70"/>
      <c r="N112" s="70"/>
      <c r="O112" s="70"/>
      <c r="P112" s="71"/>
      <c r="Q112" s="70"/>
      <c r="R112" s="70"/>
      <c r="S112" s="70"/>
      <c r="T112" s="70"/>
      <c r="U112" s="70"/>
      <c r="V112" s="70"/>
      <c r="W112" s="70"/>
      <c r="X112" s="70"/>
      <c r="Y112" s="54"/>
      <c r="Z112" s="70"/>
      <c r="AA112" s="70"/>
      <c r="AB112" s="70"/>
      <c r="AC112" s="70"/>
      <c r="AD112" s="70"/>
      <c r="AE112" s="71"/>
      <c r="AF112" s="71"/>
      <c r="AG112" s="72"/>
      <c r="AH112" s="70"/>
      <c r="AI112" s="73"/>
      <c r="AJ112" s="70"/>
      <c r="AK112" s="70"/>
    </row>
    <row r="113" spans="1:37" x14ac:dyDescent="0.3">
      <c r="A113" s="70"/>
      <c r="B113" s="70"/>
      <c r="C113" s="70"/>
      <c r="D113" s="70"/>
      <c r="E113" s="70"/>
      <c r="F113" s="70"/>
      <c r="G113" s="71"/>
      <c r="H113" s="70"/>
      <c r="I113" s="71"/>
      <c r="J113" s="71"/>
      <c r="K113" s="71"/>
      <c r="L113" s="70"/>
      <c r="M113" s="70"/>
      <c r="N113" s="70"/>
      <c r="O113" s="70"/>
      <c r="P113" s="71"/>
      <c r="Q113" s="70"/>
      <c r="R113" s="70"/>
      <c r="S113" s="70"/>
      <c r="T113" s="70"/>
      <c r="U113" s="70"/>
      <c r="V113" s="70"/>
      <c r="W113" s="70"/>
      <c r="X113" s="70"/>
      <c r="Y113" s="54"/>
      <c r="Z113" s="70"/>
      <c r="AA113" s="70"/>
      <c r="AB113" s="70"/>
      <c r="AC113" s="70"/>
      <c r="AD113" s="70"/>
      <c r="AE113" s="71"/>
      <c r="AF113" s="71"/>
      <c r="AG113" s="72"/>
      <c r="AH113" s="70"/>
      <c r="AI113" s="73"/>
      <c r="AJ113" s="70"/>
      <c r="AK113" s="70"/>
    </row>
    <row r="114" spans="1:37" x14ac:dyDescent="0.3">
      <c r="A114" s="70"/>
      <c r="B114" s="70"/>
      <c r="C114" s="70"/>
      <c r="D114" s="70"/>
      <c r="E114" s="70"/>
      <c r="F114" s="70"/>
      <c r="G114" s="71"/>
      <c r="H114" s="70"/>
      <c r="I114" s="71"/>
      <c r="J114" s="71"/>
      <c r="K114" s="71"/>
      <c r="L114" s="70"/>
      <c r="M114" s="70"/>
      <c r="N114" s="70"/>
      <c r="O114" s="70"/>
      <c r="P114" s="71"/>
      <c r="Q114" s="70"/>
      <c r="R114" s="70"/>
      <c r="S114" s="70"/>
      <c r="T114" s="70"/>
      <c r="U114" s="70"/>
      <c r="V114" s="70"/>
      <c r="W114" s="70"/>
      <c r="X114" s="70"/>
      <c r="Y114" s="54"/>
      <c r="Z114" s="70"/>
      <c r="AA114" s="70"/>
      <c r="AB114" s="70"/>
      <c r="AC114" s="70"/>
      <c r="AD114" s="70"/>
      <c r="AE114" s="71"/>
      <c r="AF114" s="71"/>
      <c r="AG114" s="72"/>
      <c r="AH114" s="70"/>
      <c r="AI114" s="73"/>
      <c r="AJ114" s="70"/>
      <c r="AK114" s="70"/>
    </row>
    <row r="115" spans="1:37" x14ac:dyDescent="0.3">
      <c r="A115" s="70"/>
      <c r="B115" s="70"/>
      <c r="C115" s="70"/>
      <c r="D115" s="70"/>
      <c r="E115" s="70"/>
      <c r="F115" s="70"/>
      <c r="G115" s="71"/>
      <c r="H115" s="70"/>
      <c r="I115" s="71"/>
      <c r="J115" s="71"/>
      <c r="K115" s="71"/>
      <c r="L115" s="70"/>
      <c r="M115" s="70"/>
      <c r="N115" s="70"/>
      <c r="O115" s="70"/>
      <c r="P115" s="71"/>
      <c r="Q115" s="70"/>
      <c r="R115" s="70"/>
      <c r="S115" s="70"/>
      <c r="T115" s="70"/>
      <c r="U115" s="70"/>
      <c r="V115" s="70"/>
      <c r="W115" s="70"/>
      <c r="X115" s="70"/>
      <c r="Y115" s="54"/>
      <c r="Z115" s="70"/>
      <c r="AA115" s="70"/>
      <c r="AB115" s="70"/>
      <c r="AC115" s="70"/>
      <c r="AD115" s="70"/>
      <c r="AE115" s="71"/>
      <c r="AF115" s="71"/>
      <c r="AG115" s="72"/>
      <c r="AH115" s="70"/>
      <c r="AI115" s="73"/>
      <c r="AJ115" s="70"/>
      <c r="AK115" s="70"/>
    </row>
    <row r="116" spans="1:37" x14ac:dyDescent="0.3">
      <c r="A116" s="70"/>
      <c r="B116" s="70"/>
      <c r="C116" s="70"/>
      <c r="D116" s="70"/>
      <c r="E116" s="70"/>
      <c r="F116" s="70"/>
      <c r="G116" s="71"/>
      <c r="H116" s="70"/>
      <c r="I116" s="71"/>
      <c r="J116" s="71"/>
      <c r="K116" s="71"/>
      <c r="L116" s="70"/>
      <c r="M116" s="70"/>
      <c r="N116" s="70"/>
      <c r="O116" s="70"/>
      <c r="P116" s="71"/>
      <c r="Q116" s="70"/>
      <c r="R116" s="70"/>
      <c r="S116" s="70"/>
      <c r="T116" s="70"/>
      <c r="U116" s="70"/>
      <c r="V116" s="70"/>
      <c r="W116" s="70"/>
      <c r="X116" s="70"/>
      <c r="Y116" s="54"/>
      <c r="Z116" s="70"/>
      <c r="AA116" s="70"/>
      <c r="AB116" s="70"/>
      <c r="AC116" s="70"/>
      <c r="AD116" s="70"/>
      <c r="AE116" s="71"/>
      <c r="AF116" s="71"/>
      <c r="AG116" s="72"/>
      <c r="AH116" s="70"/>
      <c r="AI116" s="73"/>
      <c r="AJ116" s="70"/>
      <c r="AK116" s="70"/>
    </row>
    <row r="117" spans="1:37" x14ac:dyDescent="0.3">
      <c r="A117" s="70"/>
      <c r="B117" s="70"/>
      <c r="C117" s="70"/>
      <c r="D117" s="70"/>
      <c r="E117" s="70"/>
      <c r="F117" s="70"/>
      <c r="G117" s="71"/>
      <c r="H117" s="70"/>
      <c r="I117" s="71"/>
      <c r="J117" s="71"/>
      <c r="K117" s="71"/>
      <c r="L117" s="70"/>
      <c r="M117" s="70"/>
      <c r="N117" s="70"/>
      <c r="O117" s="70"/>
      <c r="P117" s="71"/>
      <c r="Q117" s="70"/>
      <c r="R117" s="70"/>
      <c r="S117" s="70"/>
      <c r="T117" s="70"/>
      <c r="U117" s="70"/>
      <c r="V117" s="70"/>
      <c r="W117" s="70"/>
      <c r="X117" s="70"/>
      <c r="Y117" s="54"/>
      <c r="Z117" s="70"/>
      <c r="AA117" s="70"/>
      <c r="AB117" s="70"/>
      <c r="AC117" s="70"/>
      <c r="AD117" s="70"/>
      <c r="AE117" s="71"/>
      <c r="AF117" s="71"/>
      <c r="AG117" s="72"/>
      <c r="AH117" s="70"/>
      <c r="AI117" s="73"/>
      <c r="AJ117" s="70"/>
      <c r="AK117" s="70"/>
    </row>
    <row r="118" spans="1:37" x14ac:dyDescent="0.3">
      <c r="A118" s="70"/>
      <c r="B118" s="70"/>
      <c r="C118" s="70"/>
      <c r="D118" s="70"/>
      <c r="E118" s="70"/>
      <c r="F118" s="70"/>
      <c r="G118" s="71"/>
      <c r="H118" s="70"/>
      <c r="I118" s="71"/>
      <c r="J118" s="71"/>
      <c r="K118" s="71"/>
      <c r="L118" s="70"/>
      <c r="M118" s="70"/>
      <c r="N118" s="70"/>
      <c r="O118" s="70"/>
      <c r="P118" s="71"/>
      <c r="Q118" s="70"/>
      <c r="R118" s="70"/>
      <c r="S118" s="70"/>
      <c r="T118" s="70"/>
      <c r="U118" s="70"/>
      <c r="V118" s="70"/>
      <c r="W118" s="70"/>
      <c r="X118" s="70"/>
      <c r="Y118" s="54"/>
      <c r="Z118" s="70"/>
      <c r="AA118" s="70"/>
      <c r="AB118" s="70"/>
      <c r="AC118" s="70"/>
      <c r="AD118" s="70"/>
      <c r="AE118" s="71"/>
      <c r="AF118" s="71"/>
      <c r="AG118" s="72"/>
      <c r="AH118" s="70"/>
      <c r="AI118" s="73"/>
      <c r="AJ118" s="70"/>
      <c r="AK118" s="70"/>
    </row>
    <row r="119" spans="1:37" x14ac:dyDescent="0.3">
      <c r="A119" s="70"/>
      <c r="B119" s="70"/>
      <c r="C119" s="70"/>
      <c r="D119" s="70"/>
      <c r="E119" s="70"/>
      <c r="F119" s="70"/>
      <c r="G119" s="71"/>
      <c r="H119" s="70"/>
      <c r="I119" s="71"/>
      <c r="J119" s="71"/>
      <c r="K119" s="71"/>
      <c r="L119" s="70"/>
      <c r="M119" s="70"/>
      <c r="N119" s="70"/>
      <c r="O119" s="70"/>
      <c r="P119" s="71"/>
      <c r="Q119" s="70"/>
      <c r="R119" s="70"/>
      <c r="S119" s="70"/>
      <c r="T119" s="70"/>
      <c r="U119" s="70"/>
      <c r="V119" s="70"/>
      <c r="W119" s="70"/>
      <c r="X119" s="70"/>
      <c r="Y119" s="54"/>
      <c r="Z119" s="70"/>
      <c r="AA119" s="70"/>
      <c r="AB119" s="70"/>
      <c r="AC119" s="70"/>
      <c r="AD119" s="70"/>
      <c r="AE119" s="71"/>
      <c r="AF119" s="71"/>
      <c r="AG119" s="72"/>
      <c r="AH119" s="70"/>
      <c r="AI119" s="73"/>
      <c r="AJ119" s="70"/>
      <c r="AK119" s="70"/>
    </row>
    <row r="120" spans="1:37" x14ac:dyDescent="0.3">
      <c r="A120" s="70"/>
      <c r="B120" s="70"/>
      <c r="C120" s="70"/>
      <c r="D120" s="70"/>
      <c r="E120" s="70"/>
      <c r="F120" s="70"/>
      <c r="G120" s="71"/>
      <c r="H120" s="70"/>
      <c r="I120" s="71"/>
      <c r="J120" s="71"/>
      <c r="K120" s="71"/>
      <c r="L120" s="70"/>
      <c r="M120" s="70"/>
      <c r="N120" s="70"/>
      <c r="O120" s="70"/>
      <c r="P120" s="71"/>
      <c r="Q120" s="70"/>
      <c r="R120" s="70"/>
      <c r="S120" s="70"/>
      <c r="T120" s="70"/>
      <c r="U120" s="70"/>
      <c r="V120" s="70"/>
      <c r="W120" s="70"/>
      <c r="X120" s="70"/>
      <c r="Y120" s="54"/>
      <c r="Z120" s="70"/>
      <c r="AA120" s="70"/>
      <c r="AB120" s="70"/>
      <c r="AC120" s="70"/>
      <c r="AD120" s="70"/>
      <c r="AE120" s="71"/>
      <c r="AF120" s="71"/>
      <c r="AG120" s="72"/>
      <c r="AH120" s="70"/>
      <c r="AI120" s="73"/>
      <c r="AJ120" s="70"/>
      <c r="AK120" s="70"/>
    </row>
    <row r="121" spans="1:37" x14ac:dyDescent="0.3">
      <c r="A121" s="70"/>
      <c r="B121" s="70"/>
      <c r="C121" s="70"/>
      <c r="D121" s="70"/>
      <c r="E121" s="70"/>
      <c r="F121" s="70"/>
      <c r="G121" s="71"/>
      <c r="H121" s="70"/>
      <c r="I121" s="71"/>
      <c r="J121" s="71"/>
      <c r="K121" s="71"/>
      <c r="L121" s="70"/>
      <c r="M121" s="70"/>
      <c r="N121" s="70"/>
      <c r="O121" s="70"/>
      <c r="P121" s="71"/>
      <c r="Q121" s="70"/>
      <c r="R121" s="70"/>
      <c r="S121" s="70"/>
      <c r="T121" s="70"/>
      <c r="U121" s="70"/>
      <c r="V121" s="70"/>
      <c r="W121" s="70"/>
      <c r="X121" s="70"/>
      <c r="Y121" s="54"/>
      <c r="Z121" s="70"/>
      <c r="AA121" s="70"/>
      <c r="AB121" s="70"/>
      <c r="AC121" s="70"/>
      <c r="AD121" s="70"/>
      <c r="AE121" s="71"/>
      <c r="AF121" s="71"/>
      <c r="AG121" s="72"/>
      <c r="AH121" s="70"/>
      <c r="AI121" s="73"/>
      <c r="AJ121" s="70"/>
      <c r="AK121" s="70"/>
    </row>
    <row r="122" spans="1:37" x14ac:dyDescent="0.3">
      <c r="A122" s="70"/>
      <c r="B122" s="70"/>
      <c r="C122" s="70"/>
      <c r="D122" s="70"/>
      <c r="E122" s="70"/>
      <c r="F122" s="70"/>
      <c r="G122" s="71"/>
      <c r="H122" s="70"/>
      <c r="I122" s="71"/>
      <c r="J122" s="71"/>
      <c r="K122" s="71"/>
      <c r="L122" s="70"/>
      <c r="M122" s="70"/>
      <c r="N122" s="70"/>
      <c r="O122" s="70"/>
      <c r="P122" s="71"/>
      <c r="Q122" s="70"/>
      <c r="R122" s="70"/>
      <c r="S122" s="70"/>
      <c r="T122" s="70"/>
      <c r="U122" s="70"/>
      <c r="V122" s="70"/>
      <c r="W122" s="70"/>
      <c r="X122" s="70"/>
      <c r="Y122" s="54"/>
      <c r="Z122" s="70"/>
      <c r="AA122" s="70"/>
      <c r="AB122" s="70"/>
      <c r="AC122" s="70"/>
      <c r="AD122" s="70"/>
      <c r="AE122" s="71"/>
      <c r="AF122" s="71"/>
      <c r="AG122" s="72"/>
      <c r="AH122" s="70"/>
      <c r="AI122" s="73"/>
      <c r="AJ122" s="70"/>
      <c r="AK122" s="70"/>
    </row>
    <row r="123" spans="1:37" x14ac:dyDescent="0.3">
      <c r="A123" s="70"/>
      <c r="B123" s="70"/>
      <c r="C123" s="70"/>
      <c r="D123" s="70"/>
      <c r="E123" s="70"/>
      <c r="F123" s="70"/>
      <c r="G123" s="71"/>
      <c r="H123" s="70"/>
      <c r="I123" s="71"/>
      <c r="J123" s="71"/>
      <c r="K123" s="71"/>
      <c r="L123" s="70"/>
      <c r="M123" s="70"/>
      <c r="N123" s="70"/>
      <c r="O123" s="70"/>
      <c r="P123" s="71"/>
      <c r="Q123" s="70"/>
      <c r="R123" s="70"/>
      <c r="S123" s="70"/>
      <c r="T123" s="70"/>
      <c r="U123" s="70"/>
      <c r="V123" s="70"/>
      <c r="W123" s="70"/>
      <c r="X123" s="70"/>
      <c r="Y123" s="54"/>
      <c r="Z123" s="70"/>
      <c r="AA123" s="70"/>
      <c r="AB123" s="70"/>
      <c r="AC123" s="70"/>
      <c r="AD123" s="70"/>
      <c r="AE123" s="71"/>
      <c r="AF123" s="71"/>
      <c r="AG123" s="72"/>
      <c r="AH123" s="70"/>
      <c r="AI123" s="73"/>
      <c r="AJ123" s="70"/>
      <c r="AK123" s="70"/>
    </row>
    <row r="124" spans="1:37" x14ac:dyDescent="0.3">
      <c r="A124" s="70"/>
      <c r="B124" s="70"/>
      <c r="C124" s="70"/>
      <c r="D124" s="70"/>
      <c r="E124" s="70"/>
      <c r="F124" s="70"/>
      <c r="G124" s="71"/>
      <c r="H124" s="70"/>
      <c r="I124" s="71"/>
      <c r="J124" s="71"/>
      <c r="K124" s="71"/>
      <c r="L124" s="70"/>
      <c r="M124" s="70"/>
      <c r="N124" s="70"/>
      <c r="O124" s="70"/>
      <c r="P124" s="71"/>
      <c r="Q124" s="70"/>
      <c r="R124" s="70"/>
      <c r="S124" s="70"/>
      <c r="T124" s="70"/>
      <c r="U124" s="70"/>
      <c r="V124" s="70"/>
      <c r="W124" s="70"/>
      <c r="X124" s="70"/>
      <c r="Y124" s="54"/>
      <c r="Z124" s="70"/>
      <c r="AA124" s="70"/>
      <c r="AB124" s="70"/>
      <c r="AC124" s="70"/>
      <c r="AD124" s="70"/>
      <c r="AE124" s="71"/>
      <c r="AF124" s="71"/>
      <c r="AG124" s="72"/>
      <c r="AH124" s="70"/>
      <c r="AI124" s="73"/>
      <c r="AJ124" s="70"/>
      <c r="AK124" s="70"/>
    </row>
    <row r="125" spans="1:37" x14ac:dyDescent="0.3">
      <c r="A125" s="70"/>
      <c r="B125" s="70"/>
      <c r="C125" s="70"/>
      <c r="D125" s="70"/>
      <c r="E125" s="70"/>
      <c r="F125" s="70"/>
      <c r="G125" s="71"/>
      <c r="H125" s="70"/>
      <c r="I125" s="71"/>
      <c r="J125" s="71"/>
      <c r="K125" s="71"/>
      <c r="L125" s="70"/>
      <c r="M125" s="70"/>
      <c r="N125" s="70"/>
      <c r="O125" s="70"/>
      <c r="P125" s="71"/>
      <c r="Q125" s="70"/>
      <c r="R125" s="70"/>
      <c r="S125" s="70"/>
      <c r="T125" s="70"/>
      <c r="U125" s="70"/>
      <c r="V125" s="70"/>
      <c r="W125" s="70"/>
      <c r="X125" s="70"/>
      <c r="Y125" s="54"/>
      <c r="Z125" s="70"/>
      <c r="AA125" s="70"/>
      <c r="AB125" s="70"/>
      <c r="AC125" s="70"/>
      <c r="AD125" s="70"/>
      <c r="AE125" s="71"/>
      <c r="AF125" s="71"/>
      <c r="AG125" s="72"/>
      <c r="AH125" s="70"/>
      <c r="AI125" s="73"/>
      <c r="AJ125" s="70"/>
      <c r="AK125" s="70"/>
    </row>
    <row r="126" spans="1:37" x14ac:dyDescent="0.3">
      <c r="A126" s="70"/>
      <c r="B126" s="70"/>
      <c r="C126" s="70"/>
      <c r="D126" s="70"/>
      <c r="E126" s="70"/>
      <c r="F126" s="70"/>
      <c r="G126" s="71"/>
      <c r="H126" s="70"/>
      <c r="I126" s="71"/>
      <c r="J126" s="71"/>
      <c r="K126" s="71"/>
      <c r="L126" s="70"/>
      <c r="M126" s="70"/>
      <c r="N126" s="70"/>
      <c r="O126" s="70"/>
      <c r="P126" s="71"/>
      <c r="Q126" s="70"/>
      <c r="R126" s="70"/>
      <c r="S126" s="70"/>
      <c r="T126" s="70"/>
      <c r="U126" s="70"/>
      <c r="V126" s="70"/>
      <c r="W126" s="70"/>
      <c r="X126" s="70"/>
      <c r="Y126" s="54"/>
      <c r="Z126" s="70"/>
      <c r="AA126" s="70"/>
      <c r="AB126" s="70"/>
      <c r="AC126" s="70"/>
      <c r="AD126" s="70"/>
      <c r="AE126" s="71"/>
      <c r="AF126" s="71"/>
      <c r="AG126" s="72"/>
      <c r="AH126" s="70"/>
      <c r="AI126" s="73"/>
      <c r="AJ126" s="70"/>
      <c r="AK126" s="70"/>
    </row>
    <row r="127" spans="1:37" x14ac:dyDescent="0.3">
      <c r="A127" s="70"/>
      <c r="B127" s="70"/>
      <c r="C127" s="70"/>
      <c r="D127" s="70"/>
      <c r="E127" s="70"/>
      <c r="F127" s="70"/>
      <c r="G127" s="71"/>
      <c r="H127" s="70"/>
      <c r="I127" s="71"/>
      <c r="J127" s="71"/>
      <c r="K127" s="71"/>
      <c r="L127" s="70"/>
      <c r="M127" s="70"/>
      <c r="N127" s="70"/>
      <c r="O127" s="70"/>
      <c r="P127" s="71"/>
      <c r="Q127" s="70"/>
      <c r="R127" s="70"/>
      <c r="S127" s="70"/>
      <c r="T127" s="70"/>
      <c r="U127" s="70"/>
      <c r="V127" s="70"/>
      <c r="W127" s="70"/>
      <c r="X127" s="70"/>
      <c r="Y127" s="54"/>
      <c r="Z127" s="70"/>
      <c r="AA127" s="70"/>
      <c r="AB127" s="70"/>
      <c r="AC127" s="70"/>
      <c r="AD127" s="70"/>
      <c r="AE127" s="71"/>
      <c r="AF127" s="71"/>
      <c r="AG127" s="72"/>
      <c r="AH127" s="70"/>
      <c r="AI127" s="73"/>
      <c r="AJ127" s="70"/>
      <c r="AK127" s="70"/>
    </row>
    <row r="128" spans="1:37" x14ac:dyDescent="0.3">
      <c r="A128" s="70"/>
      <c r="B128" s="70"/>
      <c r="C128" s="70"/>
      <c r="D128" s="70"/>
      <c r="E128" s="70"/>
      <c r="F128" s="70"/>
      <c r="G128" s="71"/>
      <c r="H128" s="70"/>
      <c r="I128" s="71"/>
      <c r="J128" s="71"/>
      <c r="K128" s="71"/>
      <c r="L128" s="70"/>
      <c r="M128" s="70"/>
      <c r="N128" s="70"/>
      <c r="O128" s="70"/>
      <c r="P128" s="71"/>
      <c r="Q128" s="70"/>
      <c r="R128" s="70"/>
      <c r="S128" s="70"/>
      <c r="T128" s="70"/>
      <c r="U128" s="70"/>
      <c r="V128" s="70"/>
      <c r="W128" s="70"/>
      <c r="X128" s="70"/>
      <c r="Y128" s="54"/>
      <c r="Z128" s="70"/>
      <c r="AA128" s="70"/>
      <c r="AB128" s="70"/>
      <c r="AC128" s="70"/>
      <c r="AD128" s="70"/>
      <c r="AE128" s="71"/>
      <c r="AF128" s="71"/>
      <c r="AG128" s="72"/>
      <c r="AH128" s="70"/>
      <c r="AI128" s="73"/>
      <c r="AJ128" s="70"/>
      <c r="AK128" s="70"/>
    </row>
    <row r="129" spans="1:37" x14ac:dyDescent="0.3">
      <c r="A129" s="70"/>
      <c r="B129" s="70"/>
      <c r="C129" s="70"/>
      <c r="D129" s="70"/>
      <c r="E129" s="70"/>
      <c r="F129" s="70"/>
      <c r="G129" s="71"/>
      <c r="H129" s="70"/>
      <c r="I129" s="71"/>
      <c r="J129" s="71"/>
      <c r="K129" s="71"/>
      <c r="L129" s="70"/>
      <c r="M129" s="70"/>
      <c r="N129" s="70"/>
      <c r="O129" s="70"/>
      <c r="P129" s="71"/>
      <c r="Q129" s="70"/>
      <c r="R129" s="70"/>
      <c r="S129" s="70"/>
      <c r="T129" s="70"/>
      <c r="U129" s="70"/>
      <c r="V129" s="70"/>
      <c r="W129" s="70"/>
      <c r="X129" s="70"/>
      <c r="Y129" s="54"/>
      <c r="Z129" s="70"/>
      <c r="AA129" s="70"/>
      <c r="AB129" s="70"/>
      <c r="AC129" s="70"/>
      <c r="AD129" s="70"/>
      <c r="AE129" s="71"/>
      <c r="AF129" s="71"/>
      <c r="AG129" s="72"/>
      <c r="AH129" s="70"/>
      <c r="AI129" s="73"/>
      <c r="AJ129" s="70"/>
      <c r="AK129" s="70"/>
    </row>
    <row r="130" spans="1:37" x14ac:dyDescent="0.3">
      <c r="A130" s="70"/>
      <c r="B130" s="70"/>
      <c r="C130" s="70"/>
      <c r="D130" s="70"/>
      <c r="E130" s="70"/>
      <c r="F130" s="70"/>
      <c r="G130" s="71"/>
      <c r="H130" s="70"/>
      <c r="I130" s="71"/>
      <c r="J130" s="71"/>
      <c r="K130" s="71"/>
      <c r="L130" s="70"/>
      <c r="M130" s="70"/>
      <c r="N130" s="70"/>
      <c r="O130" s="70"/>
      <c r="P130" s="71"/>
      <c r="Q130" s="70"/>
      <c r="R130" s="70"/>
      <c r="S130" s="70"/>
      <c r="T130" s="70"/>
      <c r="U130" s="70"/>
      <c r="V130" s="70"/>
      <c r="W130" s="70"/>
      <c r="X130" s="70"/>
      <c r="Y130" s="54"/>
      <c r="Z130" s="70"/>
      <c r="AA130" s="70"/>
      <c r="AB130" s="70"/>
      <c r="AC130" s="70"/>
      <c r="AD130" s="70"/>
      <c r="AE130" s="71"/>
      <c r="AF130" s="71"/>
      <c r="AG130" s="72"/>
      <c r="AH130" s="70"/>
      <c r="AI130" s="73"/>
      <c r="AJ130" s="70"/>
      <c r="AK130" s="70"/>
    </row>
    <row r="131" spans="1:37" x14ac:dyDescent="0.3">
      <c r="A131" s="70"/>
      <c r="B131" s="70"/>
      <c r="C131" s="70"/>
      <c r="D131" s="70"/>
      <c r="E131" s="70"/>
      <c r="F131" s="70"/>
      <c r="G131" s="71"/>
      <c r="H131" s="70"/>
      <c r="I131" s="71"/>
      <c r="J131" s="71"/>
      <c r="K131" s="71"/>
      <c r="L131" s="70"/>
      <c r="M131" s="70"/>
      <c r="N131" s="70"/>
      <c r="O131" s="70"/>
      <c r="P131" s="71"/>
      <c r="Q131" s="70"/>
      <c r="R131" s="70"/>
      <c r="S131" s="70"/>
      <c r="T131" s="70"/>
      <c r="U131" s="70"/>
      <c r="V131" s="70"/>
      <c r="W131" s="70"/>
      <c r="X131" s="70"/>
      <c r="Y131" s="54"/>
      <c r="Z131" s="70"/>
      <c r="AA131" s="70"/>
      <c r="AB131" s="70"/>
      <c r="AC131" s="70"/>
      <c r="AD131" s="70"/>
      <c r="AE131" s="71"/>
      <c r="AF131" s="71"/>
      <c r="AG131" s="72"/>
      <c r="AH131" s="70"/>
      <c r="AI131" s="73"/>
      <c r="AJ131" s="70"/>
      <c r="AK131" s="70"/>
    </row>
    <row r="132" spans="1:37" x14ac:dyDescent="0.3">
      <c r="A132" s="70"/>
      <c r="B132" s="70"/>
      <c r="C132" s="70"/>
      <c r="D132" s="70"/>
      <c r="E132" s="70"/>
      <c r="F132" s="70"/>
      <c r="G132" s="71"/>
      <c r="H132" s="70"/>
      <c r="I132" s="71"/>
      <c r="J132" s="71"/>
      <c r="K132" s="71"/>
      <c r="L132" s="70"/>
      <c r="M132" s="70"/>
      <c r="N132" s="70"/>
      <c r="O132" s="70"/>
      <c r="P132" s="71"/>
      <c r="Q132" s="70"/>
      <c r="R132" s="70"/>
      <c r="S132" s="70"/>
      <c r="T132" s="70"/>
      <c r="U132" s="70"/>
      <c r="V132" s="70"/>
      <c r="W132" s="70"/>
      <c r="X132" s="70"/>
      <c r="Y132" s="54"/>
      <c r="Z132" s="70"/>
      <c r="AA132" s="70"/>
      <c r="AB132" s="70"/>
      <c r="AC132" s="70"/>
      <c r="AD132" s="70"/>
      <c r="AE132" s="71"/>
      <c r="AF132" s="71"/>
      <c r="AG132" s="72"/>
      <c r="AH132" s="70"/>
      <c r="AI132" s="73"/>
      <c r="AJ132" s="70"/>
      <c r="AK132" s="70"/>
    </row>
    <row r="133" spans="1:37" x14ac:dyDescent="0.3">
      <c r="A133" s="70"/>
      <c r="B133" s="70"/>
      <c r="C133" s="70"/>
      <c r="D133" s="70"/>
      <c r="E133" s="70"/>
      <c r="F133" s="70"/>
      <c r="G133" s="71"/>
      <c r="H133" s="70"/>
      <c r="I133" s="71"/>
      <c r="J133" s="71"/>
      <c r="K133" s="71"/>
      <c r="L133" s="70"/>
      <c r="M133" s="70"/>
      <c r="N133" s="70"/>
      <c r="O133" s="70"/>
      <c r="P133" s="71"/>
      <c r="Q133" s="70"/>
      <c r="R133" s="70"/>
      <c r="S133" s="70"/>
      <c r="T133" s="70"/>
      <c r="U133" s="70"/>
      <c r="V133" s="70"/>
      <c r="W133" s="70"/>
      <c r="X133" s="70"/>
      <c r="Y133" s="54"/>
      <c r="Z133" s="70"/>
      <c r="AA133" s="70"/>
      <c r="AB133" s="70"/>
      <c r="AC133" s="70"/>
      <c r="AD133" s="70"/>
      <c r="AE133" s="71"/>
      <c r="AF133" s="71"/>
      <c r="AG133" s="72"/>
      <c r="AH133" s="70"/>
      <c r="AI133" s="73"/>
      <c r="AJ133" s="70"/>
      <c r="AK133" s="70"/>
    </row>
    <row r="134" spans="1:37" x14ac:dyDescent="0.3">
      <c r="A134" s="70"/>
      <c r="B134" s="70"/>
      <c r="C134" s="70"/>
      <c r="D134" s="70"/>
      <c r="E134" s="70"/>
      <c r="F134" s="70"/>
      <c r="G134" s="71"/>
      <c r="H134" s="70"/>
      <c r="I134" s="71"/>
      <c r="J134" s="71"/>
      <c r="K134" s="71"/>
      <c r="L134" s="70"/>
      <c r="M134" s="70"/>
      <c r="N134" s="70"/>
      <c r="O134" s="70"/>
      <c r="P134" s="71"/>
      <c r="Q134" s="70"/>
      <c r="R134" s="70"/>
      <c r="S134" s="70"/>
      <c r="T134" s="70"/>
      <c r="U134" s="70"/>
      <c r="V134" s="70"/>
      <c r="W134" s="70"/>
      <c r="X134" s="70"/>
      <c r="Y134" s="54"/>
      <c r="Z134" s="70"/>
      <c r="AA134" s="70"/>
      <c r="AB134" s="70"/>
      <c r="AC134" s="70"/>
      <c r="AD134" s="70"/>
      <c r="AE134" s="71"/>
      <c r="AF134" s="71"/>
      <c r="AG134" s="72"/>
      <c r="AH134" s="70"/>
      <c r="AI134" s="73"/>
      <c r="AJ134" s="70"/>
      <c r="AK134" s="70"/>
    </row>
    <row r="135" spans="1:37" x14ac:dyDescent="0.3">
      <c r="A135" s="70"/>
      <c r="B135" s="70"/>
      <c r="C135" s="70"/>
      <c r="D135" s="70"/>
      <c r="E135" s="70"/>
      <c r="F135" s="70"/>
      <c r="G135" s="71"/>
      <c r="H135" s="70"/>
      <c r="I135" s="71"/>
      <c r="J135" s="71"/>
      <c r="K135" s="71"/>
      <c r="L135" s="70"/>
      <c r="M135" s="70"/>
      <c r="N135" s="70"/>
      <c r="O135" s="70"/>
      <c r="P135" s="71"/>
      <c r="Q135" s="70"/>
      <c r="R135" s="70"/>
      <c r="S135" s="70"/>
      <c r="T135" s="70"/>
      <c r="U135" s="70"/>
      <c r="V135" s="70"/>
      <c r="W135" s="70"/>
      <c r="X135" s="70"/>
      <c r="Y135" s="54"/>
      <c r="Z135" s="70"/>
      <c r="AA135" s="70"/>
      <c r="AB135" s="70"/>
      <c r="AC135" s="70"/>
      <c r="AD135" s="70"/>
      <c r="AE135" s="71"/>
      <c r="AF135" s="71"/>
      <c r="AG135" s="72"/>
      <c r="AH135" s="70"/>
      <c r="AI135" s="73"/>
      <c r="AJ135" s="70"/>
      <c r="AK135" s="70"/>
    </row>
    <row r="136" spans="1:37" x14ac:dyDescent="0.3">
      <c r="A136" s="70"/>
      <c r="B136" s="70"/>
      <c r="C136" s="70"/>
      <c r="D136" s="70"/>
      <c r="E136" s="70"/>
      <c r="F136" s="70"/>
      <c r="G136" s="71"/>
      <c r="H136" s="70"/>
      <c r="I136" s="71"/>
      <c r="J136" s="71"/>
      <c r="K136" s="71"/>
      <c r="L136" s="70"/>
      <c r="M136" s="70"/>
      <c r="N136" s="70"/>
      <c r="O136" s="70"/>
      <c r="P136" s="71"/>
      <c r="Q136" s="70"/>
      <c r="R136" s="70"/>
      <c r="S136" s="70"/>
      <c r="T136" s="70"/>
      <c r="U136" s="70"/>
      <c r="V136" s="70"/>
      <c r="W136" s="70"/>
      <c r="X136" s="70"/>
      <c r="Y136" s="54"/>
      <c r="Z136" s="70"/>
      <c r="AA136" s="70"/>
      <c r="AB136" s="70"/>
      <c r="AC136" s="70"/>
      <c r="AD136" s="70"/>
      <c r="AE136" s="71"/>
      <c r="AF136" s="71"/>
      <c r="AG136" s="72"/>
      <c r="AH136" s="70"/>
      <c r="AI136" s="73"/>
      <c r="AJ136" s="70"/>
      <c r="AK136" s="70"/>
    </row>
    <row r="137" spans="1:37" x14ac:dyDescent="0.3">
      <c r="A137" s="70"/>
      <c r="B137" s="70"/>
      <c r="C137" s="70"/>
      <c r="D137" s="70"/>
      <c r="E137" s="70"/>
      <c r="F137" s="70"/>
      <c r="G137" s="71"/>
      <c r="H137" s="70"/>
      <c r="I137" s="71"/>
      <c r="J137" s="71"/>
      <c r="K137" s="71"/>
      <c r="L137" s="70"/>
      <c r="M137" s="70"/>
      <c r="N137" s="70"/>
      <c r="O137" s="70"/>
      <c r="P137" s="71"/>
      <c r="Q137" s="70"/>
      <c r="R137" s="70"/>
      <c r="S137" s="70"/>
      <c r="T137" s="70"/>
      <c r="U137" s="70"/>
      <c r="V137" s="70"/>
      <c r="W137" s="70"/>
      <c r="X137" s="70"/>
      <c r="Y137" s="54"/>
      <c r="Z137" s="70"/>
      <c r="AA137" s="70"/>
      <c r="AB137" s="70"/>
      <c r="AC137" s="70"/>
      <c r="AD137" s="70"/>
      <c r="AE137" s="71"/>
      <c r="AF137" s="71"/>
      <c r="AG137" s="72"/>
      <c r="AH137" s="70"/>
      <c r="AI137" s="73"/>
      <c r="AJ137" s="70"/>
      <c r="AK137" s="70"/>
    </row>
    <row r="138" spans="1:37" x14ac:dyDescent="0.3">
      <c r="A138" s="70"/>
      <c r="B138" s="70"/>
      <c r="C138" s="70"/>
      <c r="D138" s="70"/>
      <c r="E138" s="70"/>
      <c r="F138" s="70"/>
      <c r="G138" s="71"/>
      <c r="H138" s="70"/>
      <c r="I138" s="71"/>
      <c r="J138" s="71"/>
      <c r="K138" s="71"/>
      <c r="L138" s="70"/>
      <c r="M138" s="70"/>
      <c r="N138" s="70"/>
      <c r="O138" s="70"/>
      <c r="P138" s="71"/>
      <c r="Q138" s="70"/>
      <c r="R138" s="70"/>
      <c r="S138" s="70"/>
      <c r="T138" s="70"/>
      <c r="U138" s="70"/>
      <c r="V138" s="70"/>
      <c r="W138" s="70"/>
      <c r="X138" s="70"/>
      <c r="Y138" s="54"/>
      <c r="Z138" s="70"/>
      <c r="AA138" s="70"/>
      <c r="AB138" s="70"/>
      <c r="AC138" s="70"/>
      <c r="AD138" s="70"/>
      <c r="AE138" s="71"/>
      <c r="AF138" s="71"/>
      <c r="AG138" s="72"/>
      <c r="AH138" s="70"/>
      <c r="AI138" s="73"/>
      <c r="AJ138" s="70"/>
      <c r="AK138" s="70"/>
    </row>
    <row r="139" spans="1:37" x14ac:dyDescent="0.3">
      <c r="A139" s="70"/>
      <c r="B139" s="70"/>
      <c r="C139" s="70"/>
      <c r="D139" s="70"/>
      <c r="E139" s="70"/>
      <c r="F139" s="70"/>
      <c r="G139" s="71"/>
      <c r="H139" s="70"/>
      <c r="I139" s="71"/>
      <c r="J139" s="71"/>
      <c r="K139" s="71"/>
      <c r="L139" s="70"/>
      <c r="M139" s="70"/>
      <c r="N139" s="70"/>
      <c r="O139" s="70"/>
      <c r="P139" s="71"/>
      <c r="Q139" s="70"/>
      <c r="R139" s="70"/>
      <c r="S139" s="70"/>
      <c r="T139" s="70"/>
      <c r="U139" s="70"/>
      <c r="V139" s="70"/>
      <c r="W139" s="70"/>
      <c r="X139" s="70"/>
      <c r="Y139" s="54"/>
      <c r="Z139" s="70"/>
      <c r="AA139" s="70"/>
      <c r="AB139" s="70"/>
      <c r="AC139" s="70"/>
      <c r="AD139" s="70"/>
      <c r="AE139" s="71"/>
      <c r="AF139" s="71"/>
      <c r="AG139" s="72"/>
      <c r="AH139" s="70"/>
      <c r="AI139" s="73"/>
      <c r="AJ139" s="70"/>
      <c r="AK139" s="70"/>
    </row>
    <row r="140" spans="1:37" x14ac:dyDescent="0.3">
      <c r="A140" s="70"/>
      <c r="B140" s="70"/>
      <c r="C140" s="70"/>
      <c r="D140" s="70"/>
      <c r="E140" s="70"/>
      <c r="F140" s="70"/>
      <c r="G140" s="71"/>
      <c r="H140" s="70"/>
      <c r="I140" s="71"/>
      <c r="J140" s="71"/>
      <c r="K140" s="71"/>
      <c r="L140" s="70"/>
      <c r="M140" s="70"/>
      <c r="N140" s="70"/>
      <c r="O140" s="70"/>
      <c r="P140" s="71"/>
      <c r="Q140" s="70"/>
      <c r="R140" s="70"/>
      <c r="S140" s="70"/>
      <c r="T140" s="70"/>
      <c r="U140" s="70"/>
      <c r="V140" s="70"/>
      <c r="W140" s="70"/>
      <c r="X140" s="70"/>
      <c r="Y140" s="54"/>
      <c r="Z140" s="70"/>
      <c r="AA140" s="70"/>
      <c r="AB140" s="70"/>
      <c r="AC140" s="70"/>
      <c r="AD140" s="70"/>
      <c r="AE140" s="71"/>
      <c r="AF140" s="71"/>
      <c r="AG140" s="72"/>
      <c r="AH140" s="70"/>
      <c r="AI140" s="73"/>
      <c r="AJ140" s="70"/>
      <c r="AK140" s="70"/>
    </row>
    <row r="141" spans="1:37" x14ac:dyDescent="0.3">
      <c r="A141" s="70"/>
      <c r="B141" s="70"/>
      <c r="C141" s="70"/>
      <c r="D141" s="70"/>
      <c r="E141" s="70"/>
      <c r="F141" s="70"/>
      <c r="G141" s="71"/>
      <c r="H141" s="70"/>
      <c r="I141" s="71"/>
      <c r="J141" s="71"/>
      <c r="K141" s="71"/>
      <c r="L141" s="70"/>
      <c r="M141" s="70"/>
      <c r="N141" s="70"/>
      <c r="O141" s="70"/>
      <c r="P141" s="71"/>
      <c r="Q141" s="70"/>
      <c r="R141" s="70"/>
      <c r="S141" s="70"/>
      <c r="T141" s="70"/>
      <c r="U141" s="70"/>
      <c r="V141" s="70"/>
      <c r="W141" s="70"/>
      <c r="X141" s="70"/>
      <c r="Y141" s="54"/>
      <c r="Z141" s="70"/>
      <c r="AA141" s="70"/>
      <c r="AB141" s="70"/>
      <c r="AC141" s="70"/>
      <c r="AD141" s="70"/>
      <c r="AE141" s="71"/>
      <c r="AF141" s="71"/>
      <c r="AG141" s="72"/>
      <c r="AH141" s="70"/>
      <c r="AI141" s="73"/>
      <c r="AJ141" s="70"/>
      <c r="AK141" s="70"/>
    </row>
    <row r="142" spans="1:37" x14ac:dyDescent="0.3">
      <c r="A142" s="70"/>
      <c r="B142" s="70"/>
      <c r="C142" s="70"/>
      <c r="D142" s="70"/>
      <c r="E142" s="70"/>
      <c r="F142" s="70"/>
      <c r="G142" s="71"/>
      <c r="H142" s="70"/>
      <c r="I142" s="71"/>
      <c r="J142" s="71"/>
      <c r="K142" s="71"/>
      <c r="L142" s="70"/>
      <c r="M142" s="70"/>
      <c r="N142" s="70"/>
      <c r="O142" s="70"/>
      <c r="P142" s="71"/>
      <c r="Q142" s="70"/>
      <c r="R142" s="70"/>
      <c r="S142" s="70"/>
      <c r="T142" s="70"/>
      <c r="U142" s="70"/>
      <c r="V142" s="70"/>
      <c r="W142" s="70"/>
      <c r="X142" s="70"/>
      <c r="Y142" s="54"/>
      <c r="Z142" s="70"/>
      <c r="AA142" s="70"/>
      <c r="AB142" s="70"/>
      <c r="AC142" s="70"/>
      <c r="AD142" s="70"/>
      <c r="AE142" s="71"/>
      <c r="AF142" s="71"/>
      <c r="AG142" s="72"/>
      <c r="AH142" s="70"/>
      <c r="AI142" s="73"/>
      <c r="AJ142" s="70"/>
      <c r="AK142" s="70"/>
    </row>
    <row r="143" spans="1:37" x14ac:dyDescent="0.3">
      <c r="A143" s="70"/>
      <c r="B143" s="70"/>
      <c r="C143" s="70"/>
      <c r="D143" s="70"/>
      <c r="E143" s="70"/>
      <c r="F143" s="70"/>
      <c r="G143" s="71"/>
      <c r="H143" s="70"/>
      <c r="I143" s="71"/>
      <c r="J143" s="71"/>
      <c r="K143" s="71"/>
      <c r="L143" s="70"/>
      <c r="M143" s="70"/>
      <c r="N143" s="70"/>
      <c r="O143" s="70"/>
      <c r="P143" s="71"/>
      <c r="Q143" s="70"/>
      <c r="R143" s="70"/>
      <c r="S143" s="70"/>
      <c r="T143" s="70"/>
      <c r="U143" s="70"/>
      <c r="V143" s="70"/>
      <c r="W143" s="70"/>
      <c r="X143" s="70"/>
      <c r="Y143" s="54"/>
      <c r="Z143" s="70"/>
      <c r="AA143" s="70"/>
      <c r="AB143" s="70"/>
      <c r="AC143" s="70"/>
      <c r="AD143" s="70"/>
      <c r="AE143" s="71"/>
      <c r="AF143" s="71"/>
      <c r="AG143" s="72"/>
      <c r="AH143" s="70"/>
      <c r="AI143" s="73"/>
      <c r="AJ143" s="70"/>
      <c r="AK143" s="70"/>
    </row>
    <row r="144" spans="1:37" x14ac:dyDescent="0.3">
      <c r="A144" s="70"/>
      <c r="B144" s="70"/>
      <c r="C144" s="70"/>
      <c r="D144" s="70"/>
      <c r="E144" s="70"/>
      <c r="F144" s="70"/>
      <c r="G144" s="71"/>
      <c r="H144" s="70"/>
      <c r="I144" s="71"/>
      <c r="J144" s="71"/>
      <c r="K144" s="71"/>
      <c r="L144" s="70"/>
      <c r="M144" s="70"/>
      <c r="N144" s="70"/>
      <c r="O144" s="70"/>
      <c r="P144" s="71"/>
      <c r="Q144" s="70"/>
      <c r="R144" s="70"/>
      <c r="S144" s="70"/>
      <c r="T144" s="70"/>
      <c r="U144" s="70"/>
      <c r="V144" s="70"/>
      <c r="W144" s="70"/>
      <c r="X144" s="70"/>
      <c r="Y144" s="54"/>
      <c r="Z144" s="70"/>
      <c r="AA144" s="70"/>
      <c r="AB144" s="70"/>
      <c r="AC144" s="70"/>
      <c r="AD144" s="70"/>
      <c r="AE144" s="71"/>
      <c r="AF144" s="71"/>
      <c r="AG144" s="72"/>
      <c r="AH144" s="70"/>
      <c r="AI144" s="73"/>
      <c r="AJ144" s="70"/>
      <c r="AK144" s="70"/>
    </row>
    <row r="145" spans="1:37" x14ac:dyDescent="0.3">
      <c r="A145" s="70"/>
      <c r="B145" s="70"/>
      <c r="C145" s="70"/>
      <c r="D145" s="70"/>
      <c r="E145" s="70"/>
      <c r="F145" s="70"/>
      <c r="G145" s="71"/>
      <c r="H145" s="70"/>
      <c r="I145" s="71"/>
      <c r="J145" s="71"/>
      <c r="K145" s="71"/>
      <c r="L145" s="70"/>
      <c r="M145" s="70"/>
      <c r="N145" s="70"/>
      <c r="O145" s="70"/>
      <c r="P145" s="71"/>
      <c r="Q145" s="70"/>
      <c r="R145" s="70"/>
      <c r="S145" s="70"/>
      <c r="T145" s="70"/>
      <c r="U145" s="70"/>
      <c r="V145" s="70"/>
      <c r="W145" s="70"/>
      <c r="X145" s="70"/>
      <c r="Y145" s="54"/>
      <c r="Z145" s="70"/>
      <c r="AA145" s="70"/>
      <c r="AB145" s="70"/>
      <c r="AC145" s="70"/>
      <c r="AD145" s="70"/>
      <c r="AE145" s="71"/>
      <c r="AF145" s="71"/>
      <c r="AG145" s="72"/>
      <c r="AH145" s="70"/>
      <c r="AI145" s="73"/>
      <c r="AJ145" s="70"/>
      <c r="AK145" s="70"/>
    </row>
    <row r="146" spans="1:37" x14ac:dyDescent="0.3">
      <c r="A146" s="70"/>
      <c r="B146" s="70"/>
      <c r="C146" s="70"/>
      <c r="D146" s="70"/>
      <c r="E146" s="70"/>
      <c r="F146" s="70"/>
      <c r="G146" s="71"/>
      <c r="H146" s="70"/>
      <c r="I146" s="71"/>
      <c r="J146" s="71"/>
      <c r="K146" s="71"/>
      <c r="L146" s="70"/>
      <c r="M146" s="70"/>
      <c r="N146" s="70"/>
      <c r="O146" s="70"/>
      <c r="P146" s="71"/>
      <c r="Q146" s="70"/>
      <c r="R146" s="70"/>
      <c r="S146" s="70"/>
      <c r="T146" s="70"/>
      <c r="U146" s="70"/>
      <c r="V146" s="70"/>
      <c r="W146" s="70"/>
      <c r="X146" s="70"/>
      <c r="Y146" s="54"/>
      <c r="Z146" s="70"/>
      <c r="AA146" s="70"/>
      <c r="AB146" s="70"/>
      <c r="AC146" s="70"/>
      <c r="AD146" s="70"/>
      <c r="AE146" s="71"/>
      <c r="AF146" s="71"/>
      <c r="AG146" s="72"/>
      <c r="AH146" s="70"/>
      <c r="AI146" s="73"/>
      <c r="AJ146" s="70"/>
      <c r="AK146" s="70"/>
    </row>
    <row r="147" spans="1:37" x14ac:dyDescent="0.3">
      <c r="A147" s="70"/>
      <c r="B147" s="70"/>
      <c r="C147" s="70"/>
      <c r="D147" s="70"/>
      <c r="E147" s="70"/>
      <c r="F147" s="70"/>
      <c r="G147" s="71"/>
      <c r="H147" s="70"/>
      <c r="I147" s="71"/>
      <c r="J147" s="71"/>
      <c r="K147" s="71"/>
      <c r="L147" s="70"/>
      <c r="M147" s="70"/>
      <c r="N147" s="70"/>
      <c r="O147" s="70"/>
      <c r="P147" s="71"/>
      <c r="Q147" s="70"/>
      <c r="R147" s="70"/>
      <c r="S147" s="70"/>
      <c r="T147" s="70"/>
      <c r="U147" s="70"/>
      <c r="V147" s="70"/>
      <c r="W147" s="70"/>
      <c r="X147" s="70"/>
      <c r="Y147" s="54"/>
      <c r="Z147" s="70"/>
      <c r="AA147" s="70"/>
      <c r="AB147" s="70"/>
      <c r="AC147" s="70"/>
      <c r="AD147" s="70"/>
      <c r="AE147" s="71"/>
      <c r="AF147" s="71"/>
      <c r="AG147" s="72"/>
      <c r="AH147" s="70"/>
      <c r="AI147" s="73"/>
      <c r="AJ147" s="70"/>
      <c r="AK147" s="70"/>
    </row>
    <row r="148" spans="1:37" x14ac:dyDescent="0.3">
      <c r="A148" s="70"/>
      <c r="B148" s="70"/>
      <c r="C148" s="70"/>
      <c r="D148" s="70"/>
      <c r="E148" s="70"/>
      <c r="F148" s="70"/>
      <c r="G148" s="71"/>
      <c r="H148" s="70"/>
      <c r="I148" s="71"/>
      <c r="J148" s="71"/>
      <c r="K148" s="71"/>
      <c r="L148" s="70"/>
      <c r="M148" s="70"/>
      <c r="N148" s="70"/>
      <c r="O148" s="70"/>
      <c r="P148" s="71"/>
      <c r="Q148" s="70"/>
      <c r="R148" s="70"/>
      <c r="S148" s="70"/>
      <c r="T148" s="70"/>
      <c r="U148" s="70"/>
      <c r="V148" s="70"/>
      <c r="W148" s="70"/>
      <c r="X148" s="70"/>
      <c r="Y148" s="54"/>
      <c r="Z148" s="70"/>
      <c r="AA148" s="70"/>
      <c r="AB148" s="70"/>
      <c r="AC148" s="70"/>
      <c r="AD148" s="70"/>
      <c r="AE148" s="71"/>
      <c r="AF148" s="71"/>
      <c r="AG148" s="72"/>
      <c r="AH148" s="70"/>
      <c r="AI148" s="73"/>
      <c r="AJ148" s="70"/>
      <c r="AK148" s="70"/>
    </row>
    <row r="149" spans="1:37" x14ac:dyDescent="0.3">
      <c r="A149" s="70"/>
      <c r="B149" s="70"/>
      <c r="C149" s="70"/>
      <c r="D149" s="70"/>
      <c r="E149" s="70"/>
      <c r="F149" s="70"/>
      <c r="G149" s="71"/>
      <c r="H149" s="70"/>
      <c r="I149" s="71"/>
      <c r="J149" s="71"/>
      <c r="K149" s="71"/>
      <c r="L149" s="70"/>
      <c r="M149" s="70"/>
      <c r="N149" s="70"/>
      <c r="O149" s="70"/>
      <c r="P149" s="71"/>
      <c r="Q149" s="70"/>
      <c r="R149" s="70"/>
      <c r="S149" s="70"/>
      <c r="T149" s="70"/>
      <c r="U149" s="70"/>
      <c r="V149" s="70"/>
      <c r="W149" s="70"/>
      <c r="X149" s="70"/>
      <c r="Y149" s="54"/>
      <c r="Z149" s="70"/>
      <c r="AA149" s="70"/>
      <c r="AB149" s="70"/>
      <c r="AC149" s="70"/>
      <c r="AD149" s="70"/>
      <c r="AE149" s="71"/>
      <c r="AF149" s="71"/>
      <c r="AG149" s="72"/>
      <c r="AH149" s="70"/>
      <c r="AI149" s="73"/>
      <c r="AJ149" s="70"/>
      <c r="AK149" s="70"/>
    </row>
    <row r="150" spans="1:37" x14ac:dyDescent="0.3">
      <c r="A150" s="70"/>
      <c r="B150" s="70"/>
      <c r="C150" s="70"/>
      <c r="D150" s="70"/>
      <c r="E150" s="70"/>
      <c r="F150" s="70"/>
      <c r="G150" s="71"/>
      <c r="H150" s="70"/>
      <c r="I150" s="71"/>
      <c r="J150" s="71"/>
      <c r="K150" s="71"/>
      <c r="L150" s="70"/>
      <c r="M150" s="70"/>
      <c r="N150" s="70"/>
      <c r="O150" s="70"/>
      <c r="P150" s="71"/>
      <c r="Q150" s="70"/>
      <c r="R150" s="70"/>
      <c r="S150" s="70"/>
      <c r="T150" s="70"/>
      <c r="U150" s="70"/>
      <c r="V150" s="70"/>
      <c r="W150" s="70"/>
      <c r="X150" s="70"/>
      <c r="Y150" s="54"/>
      <c r="Z150" s="70"/>
      <c r="AA150" s="70"/>
      <c r="AB150" s="70"/>
      <c r="AC150" s="70"/>
      <c r="AD150" s="70"/>
      <c r="AE150" s="71"/>
      <c r="AF150" s="71"/>
      <c r="AG150" s="72"/>
      <c r="AH150" s="70"/>
      <c r="AI150" s="73"/>
      <c r="AJ150" s="70"/>
      <c r="AK150" s="70"/>
    </row>
    <row r="151" spans="1:37" x14ac:dyDescent="0.3">
      <c r="A151" s="70"/>
      <c r="B151" s="70"/>
      <c r="C151" s="70"/>
      <c r="D151" s="70"/>
      <c r="E151" s="70"/>
      <c r="F151" s="70"/>
      <c r="G151" s="71"/>
      <c r="H151" s="70"/>
      <c r="I151" s="71"/>
      <c r="J151" s="71"/>
      <c r="K151" s="71"/>
      <c r="L151" s="70"/>
      <c r="M151" s="70"/>
      <c r="N151" s="70"/>
      <c r="O151" s="70"/>
      <c r="P151" s="71"/>
      <c r="Q151" s="70"/>
      <c r="R151" s="70"/>
      <c r="S151" s="70"/>
      <c r="T151" s="70"/>
      <c r="U151" s="70"/>
      <c r="V151" s="70"/>
      <c r="W151" s="70"/>
      <c r="X151" s="70"/>
      <c r="Y151" s="54"/>
      <c r="Z151" s="70"/>
      <c r="AA151" s="70"/>
      <c r="AB151" s="70"/>
      <c r="AC151" s="70"/>
      <c r="AD151" s="70"/>
      <c r="AE151" s="71"/>
      <c r="AF151" s="71"/>
      <c r="AG151" s="72"/>
      <c r="AH151" s="70"/>
      <c r="AI151" s="73"/>
      <c r="AJ151" s="70"/>
      <c r="AK151" s="70"/>
    </row>
    <row r="152" spans="1:37" x14ac:dyDescent="0.3">
      <c r="A152" s="70"/>
      <c r="B152" s="70"/>
      <c r="C152" s="70"/>
      <c r="D152" s="70"/>
      <c r="E152" s="70"/>
      <c r="F152" s="70"/>
      <c r="G152" s="71"/>
      <c r="H152" s="70"/>
      <c r="I152" s="71"/>
      <c r="J152" s="71"/>
      <c r="K152" s="71"/>
      <c r="L152" s="70"/>
      <c r="M152" s="70"/>
      <c r="N152" s="70"/>
      <c r="O152" s="70"/>
      <c r="P152" s="71"/>
      <c r="Q152" s="70"/>
      <c r="R152" s="70"/>
      <c r="S152" s="70"/>
      <c r="T152" s="70"/>
      <c r="U152" s="70"/>
      <c r="V152" s="70"/>
      <c r="W152" s="70"/>
      <c r="X152" s="70"/>
      <c r="Y152" s="54"/>
      <c r="Z152" s="70"/>
      <c r="AA152" s="70"/>
      <c r="AB152" s="70"/>
      <c r="AC152" s="70"/>
      <c r="AD152" s="70"/>
      <c r="AE152" s="71"/>
      <c r="AF152" s="71"/>
      <c r="AG152" s="72"/>
      <c r="AH152" s="70"/>
      <c r="AI152" s="73"/>
      <c r="AJ152" s="70"/>
      <c r="AK152" s="70"/>
    </row>
    <row r="153" spans="1:37" x14ac:dyDescent="0.3">
      <c r="A153" s="70"/>
      <c r="B153" s="70"/>
      <c r="C153" s="70"/>
      <c r="D153" s="70"/>
      <c r="E153" s="70"/>
      <c r="F153" s="70"/>
      <c r="G153" s="71"/>
      <c r="H153" s="70"/>
      <c r="I153" s="71"/>
      <c r="J153" s="71"/>
      <c r="K153" s="71"/>
      <c r="L153" s="70"/>
      <c r="M153" s="70"/>
      <c r="N153" s="70"/>
      <c r="O153" s="70"/>
      <c r="P153" s="71"/>
      <c r="Q153" s="70"/>
      <c r="R153" s="70"/>
      <c r="S153" s="70"/>
      <c r="T153" s="70"/>
      <c r="U153" s="70"/>
      <c r="V153" s="70"/>
      <c r="W153" s="70"/>
      <c r="X153" s="70"/>
      <c r="Y153" s="54"/>
      <c r="Z153" s="70"/>
      <c r="AA153" s="70"/>
      <c r="AB153" s="70"/>
      <c r="AC153" s="70"/>
      <c r="AD153" s="70"/>
      <c r="AE153" s="71"/>
      <c r="AF153" s="71"/>
      <c r="AG153" s="72"/>
      <c r="AH153" s="70"/>
      <c r="AI153" s="73"/>
      <c r="AJ153" s="70"/>
      <c r="AK153" s="70"/>
    </row>
    <row r="154" spans="1:37" x14ac:dyDescent="0.3">
      <c r="A154" s="70"/>
      <c r="B154" s="70"/>
      <c r="C154" s="70"/>
      <c r="D154" s="70"/>
      <c r="E154" s="70"/>
      <c r="F154" s="70"/>
      <c r="G154" s="71"/>
      <c r="H154" s="70"/>
      <c r="I154" s="71"/>
      <c r="J154" s="71"/>
      <c r="K154" s="71"/>
      <c r="L154" s="70"/>
      <c r="M154" s="70"/>
      <c r="N154" s="70"/>
      <c r="O154" s="70"/>
      <c r="P154" s="71"/>
      <c r="Q154" s="70"/>
      <c r="R154" s="70"/>
      <c r="S154" s="70"/>
      <c r="T154" s="70"/>
      <c r="U154" s="70"/>
      <c r="V154" s="70"/>
      <c r="W154" s="70"/>
      <c r="X154" s="70"/>
      <c r="Y154" s="54"/>
      <c r="Z154" s="70"/>
      <c r="AA154" s="70"/>
      <c r="AB154" s="70"/>
      <c r="AC154" s="70"/>
      <c r="AD154" s="70"/>
      <c r="AE154" s="71"/>
      <c r="AF154" s="71"/>
      <c r="AG154" s="72"/>
      <c r="AH154" s="70"/>
      <c r="AI154" s="73"/>
      <c r="AJ154" s="70"/>
      <c r="AK154" s="70"/>
    </row>
    <row r="155" spans="1:37" x14ac:dyDescent="0.3">
      <c r="A155" s="70"/>
      <c r="B155" s="70"/>
      <c r="C155" s="70"/>
      <c r="D155" s="70"/>
      <c r="E155" s="70"/>
      <c r="F155" s="70"/>
      <c r="G155" s="71"/>
      <c r="H155" s="70"/>
      <c r="I155" s="71"/>
      <c r="J155" s="71"/>
      <c r="K155" s="71"/>
      <c r="L155" s="70"/>
      <c r="M155" s="70"/>
      <c r="N155" s="70"/>
      <c r="O155" s="70"/>
      <c r="P155" s="71"/>
      <c r="Q155" s="70"/>
      <c r="R155" s="70"/>
      <c r="S155" s="70"/>
      <c r="T155" s="70"/>
      <c r="U155" s="70"/>
      <c r="V155" s="70"/>
      <c r="W155" s="70"/>
      <c r="X155" s="70"/>
      <c r="Y155" s="54"/>
      <c r="Z155" s="70"/>
      <c r="AA155" s="70"/>
      <c r="AB155" s="70"/>
      <c r="AC155" s="70"/>
      <c r="AD155" s="70"/>
      <c r="AE155" s="71"/>
      <c r="AF155" s="71"/>
      <c r="AG155" s="72"/>
      <c r="AH155" s="70"/>
      <c r="AI155" s="73"/>
      <c r="AJ155" s="70"/>
      <c r="AK155" s="70"/>
    </row>
    <row r="156" spans="1:37" x14ac:dyDescent="0.3">
      <c r="A156" s="70"/>
      <c r="B156" s="70"/>
      <c r="C156" s="70"/>
      <c r="D156" s="70"/>
      <c r="E156" s="70"/>
      <c r="F156" s="70"/>
      <c r="G156" s="71"/>
      <c r="H156" s="70"/>
      <c r="I156" s="71"/>
      <c r="J156" s="71"/>
      <c r="K156" s="71"/>
      <c r="L156" s="70"/>
      <c r="M156" s="70"/>
      <c r="N156" s="70"/>
      <c r="O156" s="70"/>
      <c r="P156" s="71"/>
      <c r="Q156" s="70"/>
      <c r="R156" s="70"/>
      <c r="S156" s="70"/>
      <c r="T156" s="70"/>
      <c r="U156" s="70"/>
      <c r="V156" s="70"/>
      <c r="W156" s="70"/>
      <c r="X156" s="70"/>
      <c r="Y156" s="54"/>
      <c r="Z156" s="70"/>
      <c r="AA156" s="70"/>
      <c r="AB156" s="70"/>
      <c r="AC156" s="70"/>
      <c r="AD156" s="70"/>
      <c r="AE156" s="71"/>
      <c r="AF156" s="71"/>
      <c r="AG156" s="72"/>
      <c r="AH156" s="70"/>
      <c r="AI156" s="73"/>
      <c r="AJ156" s="70"/>
      <c r="AK156" s="70"/>
    </row>
    <row r="157" spans="1:37" x14ac:dyDescent="0.3">
      <c r="A157" s="70"/>
      <c r="B157" s="70"/>
      <c r="C157" s="70"/>
      <c r="D157" s="70"/>
      <c r="E157" s="70"/>
      <c r="F157" s="70"/>
      <c r="G157" s="71"/>
      <c r="H157" s="70"/>
      <c r="I157" s="71"/>
      <c r="J157" s="71"/>
      <c r="K157" s="71"/>
      <c r="L157" s="70"/>
      <c r="M157" s="70"/>
      <c r="N157" s="70"/>
      <c r="O157" s="70"/>
      <c r="P157" s="71"/>
      <c r="Q157" s="70"/>
      <c r="R157" s="70"/>
      <c r="S157" s="70"/>
      <c r="T157" s="70"/>
      <c r="U157" s="70"/>
      <c r="V157" s="70"/>
      <c r="W157" s="70"/>
      <c r="X157" s="70"/>
      <c r="Y157" s="54"/>
      <c r="Z157" s="70"/>
      <c r="AA157" s="70"/>
      <c r="AB157" s="70"/>
      <c r="AC157" s="70"/>
      <c r="AD157" s="70"/>
      <c r="AE157" s="71"/>
      <c r="AF157" s="71"/>
      <c r="AG157" s="72"/>
      <c r="AH157" s="70"/>
      <c r="AI157" s="73"/>
      <c r="AJ157" s="70"/>
      <c r="AK157" s="70"/>
    </row>
    <row r="158" spans="1:37" x14ac:dyDescent="0.3">
      <c r="A158" s="70"/>
      <c r="B158" s="70"/>
      <c r="C158" s="70"/>
      <c r="D158" s="70"/>
      <c r="E158" s="70"/>
      <c r="F158" s="70"/>
      <c r="G158" s="71"/>
      <c r="H158" s="70"/>
      <c r="I158" s="71"/>
      <c r="J158" s="71"/>
      <c r="K158" s="71"/>
      <c r="L158" s="70"/>
      <c r="M158" s="70"/>
      <c r="N158" s="70"/>
      <c r="O158" s="70"/>
      <c r="P158" s="71"/>
      <c r="Q158" s="70"/>
      <c r="R158" s="70"/>
      <c r="S158" s="70"/>
      <c r="T158" s="70"/>
      <c r="U158" s="70"/>
      <c r="V158" s="70"/>
      <c r="W158" s="70"/>
      <c r="X158" s="70"/>
      <c r="Y158" s="54"/>
      <c r="Z158" s="70"/>
      <c r="AA158" s="70"/>
      <c r="AB158" s="70"/>
      <c r="AC158" s="70"/>
      <c r="AD158" s="70"/>
      <c r="AE158" s="71"/>
      <c r="AF158" s="71"/>
      <c r="AG158" s="72"/>
      <c r="AH158" s="70"/>
      <c r="AI158" s="73"/>
      <c r="AJ158" s="70"/>
      <c r="AK158" s="70"/>
    </row>
    <row r="159" spans="1:37" x14ac:dyDescent="0.3">
      <c r="A159" s="70"/>
      <c r="B159" s="70"/>
      <c r="C159" s="70"/>
      <c r="D159" s="70"/>
      <c r="E159" s="70"/>
      <c r="F159" s="70"/>
      <c r="G159" s="71"/>
      <c r="H159" s="70"/>
      <c r="I159" s="71"/>
      <c r="J159" s="71"/>
      <c r="K159" s="71"/>
      <c r="L159" s="70"/>
      <c r="M159" s="70"/>
      <c r="N159" s="70"/>
      <c r="O159" s="70"/>
      <c r="P159" s="71"/>
      <c r="Q159" s="70"/>
      <c r="R159" s="70"/>
      <c r="S159" s="70"/>
      <c r="T159" s="70"/>
      <c r="U159" s="70"/>
      <c r="V159" s="70"/>
      <c r="W159" s="70"/>
      <c r="X159" s="70"/>
      <c r="Y159" s="54"/>
      <c r="Z159" s="70"/>
      <c r="AA159" s="70"/>
      <c r="AB159" s="70"/>
      <c r="AC159" s="70"/>
      <c r="AD159" s="70"/>
      <c r="AE159" s="71"/>
      <c r="AF159" s="71"/>
      <c r="AG159" s="72"/>
      <c r="AH159" s="70"/>
      <c r="AI159" s="73"/>
      <c r="AJ159" s="70"/>
      <c r="AK159" s="70"/>
    </row>
    <row r="160" spans="1:37" x14ac:dyDescent="0.3">
      <c r="A160" s="70"/>
      <c r="B160" s="70"/>
      <c r="C160" s="70"/>
      <c r="D160" s="70"/>
      <c r="E160" s="70"/>
      <c r="F160" s="70"/>
      <c r="G160" s="71"/>
      <c r="H160" s="70"/>
      <c r="I160" s="71"/>
      <c r="J160" s="71"/>
      <c r="K160" s="71"/>
      <c r="L160" s="70"/>
      <c r="M160" s="70"/>
      <c r="N160" s="70"/>
      <c r="O160" s="70"/>
      <c r="P160" s="71"/>
      <c r="Q160" s="70"/>
      <c r="R160" s="70"/>
      <c r="S160" s="70"/>
      <c r="T160" s="70"/>
      <c r="U160" s="70"/>
      <c r="V160" s="70"/>
      <c r="W160" s="70"/>
      <c r="X160" s="70"/>
      <c r="Y160" s="54"/>
      <c r="Z160" s="70"/>
      <c r="AA160" s="70"/>
      <c r="AB160" s="70"/>
      <c r="AC160" s="70"/>
      <c r="AD160" s="70"/>
      <c r="AE160" s="71"/>
      <c r="AF160" s="71"/>
      <c r="AG160" s="72"/>
      <c r="AH160" s="70"/>
      <c r="AI160" s="73"/>
      <c r="AJ160" s="70"/>
      <c r="AK160" s="70"/>
    </row>
    <row r="161" spans="1:37" x14ac:dyDescent="0.3">
      <c r="A161" s="70"/>
      <c r="B161" s="70"/>
      <c r="C161" s="70"/>
      <c r="D161" s="70"/>
      <c r="E161" s="70"/>
      <c r="F161" s="70"/>
      <c r="G161" s="71"/>
      <c r="H161" s="70"/>
      <c r="I161" s="71"/>
      <c r="J161" s="71"/>
      <c r="K161" s="71"/>
      <c r="L161" s="70"/>
      <c r="M161" s="70"/>
      <c r="N161" s="70"/>
      <c r="O161" s="70"/>
      <c r="P161" s="71"/>
      <c r="Q161" s="70"/>
      <c r="R161" s="70"/>
      <c r="S161" s="70"/>
      <c r="T161" s="70"/>
      <c r="U161" s="70"/>
      <c r="V161" s="70"/>
      <c r="W161" s="70"/>
      <c r="X161" s="70"/>
      <c r="Y161" s="54"/>
      <c r="Z161" s="70"/>
      <c r="AA161" s="70"/>
      <c r="AB161" s="70"/>
      <c r="AC161" s="70"/>
      <c r="AD161" s="70"/>
      <c r="AE161" s="71"/>
      <c r="AF161" s="71"/>
      <c r="AG161" s="72"/>
      <c r="AH161" s="70"/>
      <c r="AI161" s="73"/>
      <c r="AJ161" s="70"/>
      <c r="AK161" s="70"/>
    </row>
    <row r="162" spans="1:37" x14ac:dyDescent="0.3">
      <c r="A162" s="70"/>
      <c r="B162" s="70"/>
      <c r="C162" s="70"/>
      <c r="D162" s="70"/>
      <c r="E162" s="70"/>
      <c r="F162" s="70"/>
      <c r="G162" s="71"/>
      <c r="H162" s="70"/>
      <c r="I162" s="71"/>
      <c r="J162" s="71"/>
      <c r="K162" s="71"/>
      <c r="L162" s="70"/>
      <c r="M162" s="70"/>
      <c r="N162" s="70"/>
      <c r="O162" s="70"/>
      <c r="P162" s="71"/>
      <c r="Q162" s="70"/>
      <c r="R162" s="70"/>
      <c r="S162" s="70"/>
      <c r="T162" s="70"/>
      <c r="U162" s="70"/>
      <c r="V162" s="70"/>
      <c r="W162" s="70"/>
      <c r="X162" s="70"/>
      <c r="Y162" s="54"/>
      <c r="Z162" s="70"/>
      <c r="AA162" s="70"/>
      <c r="AB162" s="70"/>
      <c r="AC162" s="70"/>
      <c r="AD162" s="70"/>
      <c r="AE162" s="71"/>
      <c r="AF162" s="71"/>
      <c r="AG162" s="72"/>
      <c r="AH162" s="70"/>
      <c r="AI162" s="73"/>
      <c r="AJ162" s="70"/>
      <c r="AK162" s="70"/>
    </row>
    <row r="163" spans="1:37" x14ac:dyDescent="0.3">
      <c r="A163" s="70"/>
      <c r="B163" s="70"/>
      <c r="C163" s="70"/>
      <c r="D163" s="70"/>
      <c r="E163" s="70"/>
      <c r="F163" s="70"/>
      <c r="G163" s="71"/>
      <c r="H163" s="70"/>
      <c r="I163" s="71"/>
      <c r="J163" s="71"/>
      <c r="K163" s="71"/>
      <c r="L163" s="70"/>
      <c r="M163" s="70"/>
      <c r="N163" s="70"/>
      <c r="O163" s="70"/>
      <c r="P163" s="71"/>
      <c r="Q163" s="70"/>
      <c r="R163" s="70"/>
      <c r="S163" s="70"/>
      <c r="T163" s="70"/>
      <c r="U163" s="70"/>
      <c r="V163" s="70"/>
      <c r="W163" s="70"/>
      <c r="X163" s="70"/>
      <c r="Y163" s="54"/>
      <c r="Z163" s="70"/>
      <c r="AA163" s="70"/>
      <c r="AB163" s="70"/>
      <c r="AC163" s="70"/>
      <c r="AD163" s="70"/>
      <c r="AE163" s="71"/>
      <c r="AF163" s="71"/>
      <c r="AG163" s="72"/>
      <c r="AH163" s="70"/>
      <c r="AI163" s="73"/>
      <c r="AJ163" s="70"/>
      <c r="AK163" s="70"/>
    </row>
    <row r="164" spans="1:37" x14ac:dyDescent="0.3">
      <c r="A164" s="70"/>
      <c r="B164" s="70"/>
      <c r="C164" s="70"/>
      <c r="D164" s="70"/>
      <c r="E164" s="70"/>
      <c r="F164" s="70"/>
      <c r="G164" s="71"/>
      <c r="H164" s="70"/>
      <c r="I164" s="71"/>
      <c r="J164" s="71"/>
      <c r="K164" s="71"/>
      <c r="L164" s="70"/>
      <c r="M164" s="70"/>
      <c r="N164" s="70"/>
      <c r="O164" s="70"/>
      <c r="P164" s="71"/>
      <c r="Q164" s="70"/>
      <c r="R164" s="70"/>
      <c r="S164" s="70"/>
      <c r="T164" s="70"/>
      <c r="U164" s="70"/>
      <c r="V164" s="70"/>
      <c r="W164" s="70"/>
      <c r="X164" s="70"/>
      <c r="Y164" s="54"/>
      <c r="Z164" s="70"/>
      <c r="AA164" s="70"/>
      <c r="AB164" s="70"/>
      <c r="AC164" s="70"/>
      <c r="AD164" s="70"/>
      <c r="AE164" s="71"/>
      <c r="AF164" s="71"/>
      <c r="AG164" s="72"/>
      <c r="AH164" s="70"/>
      <c r="AI164" s="73"/>
      <c r="AJ164" s="70"/>
      <c r="AK164" s="70"/>
    </row>
    <row r="165" spans="1:37" x14ac:dyDescent="0.3">
      <c r="A165" s="70"/>
      <c r="B165" s="70"/>
      <c r="C165" s="70"/>
      <c r="D165" s="70"/>
      <c r="E165" s="70"/>
      <c r="F165" s="70"/>
      <c r="G165" s="71"/>
      <c r="H165" s="70"/>
      <c r="I165" s="71"/>
      <c r="J165" s="71"/>
      <c r="K165" s="71"/>
      <c r="L165" s="70"/>
      <c r="M165" s="70"/>
      <c r="N165" s="70"/>
      <c r="O165" s="70"/>
      <c r="P165" s="71"/>
      <c r="Q165" s="70"/>
      <c r="R165" s="70"/>
      <c r="S165" s="70"/>
      <c r="T165" s="70"/>
      <c r="U165" s="70"/>
      <c r="V165" s="70"/>
      <c r="W165" s="70"/>
      <c r="X165" s="70"/>
      <c r="Y165" s="54"/>
      <c r="Z165" s="70"/>
      <c r="AA165" s="70"/>
      <c r="AB165" s="70"/>
      <c r="AC165" s="70"/>
      <c r="AD165" s="70"/>
      <c r="AE165" s="71"/>
      <c r="AF165" s="71"/>
      <c r="AG165" s="72"/>
      <c r="AH165" s="70"/>
      <c r="AI165" s="73"/>
      <c r="AJ165" s="70"/>
      <c r="AK165" s="70"/>
    </row>
    <row r="166" spans="1:37" x14ac:dyDescent="0.3">
      <c r="A166" s="70"/>
      <c r="B166" s="70"/>
      <c r="C166" s="70"/>
      <c r="D166" s="70"/>
      <c r="E166" s="70"/>
      <c r="F166" s="70"/>
      <c r="G166" s="71"/>
      <c r="H166" s="70"/>
      <c r="I166" s="71"/>
      <c r="J166" s="71"/>
      <c r="K166" s="71"/>
      <c r="L166" s="70"/>
      <c r="M166" s="70"/>
      <c r="N166" s="70"/>
      <c r="O166" s="70"/>
      <c r="P166" s="71"/>
      <c r="Q166" s="70"/>
      <c r="R166" s="70"/>
      <c r="S166" s="70"/>
      <c r="T166" s="70"/>
      <c r="U166" s="70"/>
      <c r="V166" s="70"/>
      <c r="W166" s="70"/>
      <c r="X166" s="70"/>
      <c r="Y166" s="54"/>
      <c r="Z166" s="70"/>
      <c r="AA166" s="70"/>
      <c r="AB166" s="70"/>
      <c r="AC166" s="70"/>
      <c r="AD166" s="70"/>
      <c r="AE166" s="71"/>
      <c r="AF166" s="71"/>
      <c r="AG166" s="72"/>
      <c r="AH166" s="70"/>
      <c r="AI166" s="73"/>
      <c r="AJ166" s="70"/>
      <c r="AK166" s="70"/>
    </row>
    <row r="167" spans="1:37" x14ac:dyDescent="0.3">
      <c r="A167" s="70"/>
      <c r="B167" s="70"/>
      <c r="C167" s="70"/>
      <c r="D167" s="70"/>
      <c r="E167" s="70"/>
      <c r="F167" s="70"/>
      <c r="G167" s="71"/>
      <c r="H167" s="70"/>
      <c r="I167" s="71"/>
      <c r="J167" s="71"/>
      <c r="K167" s="71"/>
      <c r="L167" s="70"/>
      <c r="M167" s="70"/>
      <c r="N167" s="70"/>
      <c r="O167" s="70"/>
      <c r="P167" s="71"/>
      <c r="Q167" s="70"/>
      <c r="R167" s="70"/>
      <c r="S167" s="70"/>
      <c r="T167" s="70"/>
      <c r="U167" s="70"/>
      <c r="V167" s="70"/>
      <c r="W167" s="70"/>
      <c r="X167" s="70"/>
      <c r="Y167" s="54"/>
      <c r="Z167" s="70"/>
      <c r="AA167" s="70"/>
      <c r="AB167" s="70"/>
      <c r="AC167" s="70"/>
      <c r="AD167" s="70"/>
      <c r="AE167" s="71"/>
      <c r="AF167" s="71"/>
      <c r="AG167" s="72"/>
      <c r="AH167" s="70"/>
      <c r="AI167" s="73"/>
      <c r="AJ167" s="70"/>
      <c r="AK167" s="70"/>
    </row>
    <row r="168" spans="1:37" x14ac:dyDescent="0.3">
      <c r="A168" s="70"/>
      <c r="B168" s="70"/>
      <c r="C168" s="70"/>
      <c r="D168" s="70"/>
      <c r="E168" s="70"/>
      <c r="F168" s="70"/>
      <c r="G168" s="71"/>
      <c r="H168" s="70"/>
      <c r="I168" s="71"/>
      <c r="J168" s="71"/>
      <c r="K168" s="71"/>
      <c r="L168" s="70"/>
      <c r="M168" s="70"/>
      <c r="N168" s="70"/>
      <c r="O168" s="70"/>
      <c r="P168" s="71"/>
      <c r="Q168" s="70"/>
      <c r="R168" s="70"/>
      <c r="S168" s="70"/>
      <c r="T168" s="70"/>
      <c r="U168" s="70"/>
      <c r="V168" s="70"/>
      <c r="W168" s="70"/>
      <c r="X168" s="70"/>
      <c r="Y168" s="54"/>
      <c r="Z168" s="70"/>
      <c r="AA168" s="70"/>
      <c r="AB168" s="70"/>
      <c r="AC168" s="70"/>
      <c r="AD168" s="70"/>
      <c r="AE168" s="71"/>
      <c r="AF168" s="71"/>
      <c r="AG168" s="72"/>
      <c r="AH168" s="70"/>
      <c r="AI168" s="73"/>
      <c r="AJ168" s="70"/>
      <c r="AK168" s="70"/>
    </row>
    <row r="169" spans="1:37" x14ac:dyDescent="0.3">
      <c r="A169" s="70"/>
      <c r="B169" s="70"/>
      <c r="C169" s="70"/>
      <c r="D169" s="70"/>
      <c r="E169" s="70"/>
      <c r="F169" s="70"/>
      <c r="G169" s="71"/>
      <c r="H169" s="70"/>
      <c r="I169" s="71"/>
      <c r="J169" s="71"/>
      <c r="K169" s="71"/>
      <c r="L169" s="70"/>
      <c r="M169" s="70"/>
      <c r="N169" s="70"/>
      <c r="O169" s="70"/>
      <c r="P169" s="71"/>
      <c r="Q169" s="70"/>
      <c r="R169" s="70"/>
      <c r="S169" s="70"/>
      <c r="T169" s="70"/>
      <c r="U169" s="70"/>
      <c r="V169" s="70"/>
      <c r="W169" s="70"/>
      <c r="X169" s="70"/>
      <c r="Y169" s="54"/>
      <c r="Z169" s="70"/>
      <c r="AA169" s="70"/>
      <c r="AB169" s="70"/>
      <c r="AC169" s="70"/>
      <c r="AD169" s="70"/>
      <c r="AE169" s="71"/>
      <c r="AF169" s="71"/>
      <c r="AG169" s="72"/>
      <c r="AH169" s="70"/>
      <c r="AI169" s="73"/>
      <c r="AJ169" s="70"/>
      <c r="AK169" s="70"/>
    </row>
    <row r="170" spans="1:37" x14ac:dyDescent="0.3">
      <c r="A170" s="70"/>
      <c r="B170" s="70"/>
      <c r="C170" s="70"/>
      <c r="D170" s="70"/>
      <c r="E170" s="70"/>
      <c r="F170" s="70"/>
      <c r="G170" s="71"/>
      <c r="H170" s="70"/>
      <c r="I170" s="71"/>
      <c r="J170" s="71"/>
      <c r="K170" s="71"/>
      <c r="L170" s="70"/>
      <c r="M170" s="70"/>
      <c r="N170" s="70"/>
      <c r="O170" s="70"/>
      <c r="P170" s="71"/>
      <c r="Q170" s="70"/>
      <c r="R170" s="70"/>
      <c r="S170" s="70"/>
      <c r="T170" s="70"/>
      <c r="U170" s="70"/>
      <c r="V170" s="70"/>
      <c r="W170" s="70"/>
      <c r="X170" s="70"/>
      <c r="Y170" s="54"/>
      <c r="Z170" s="70"/>
      <c r="AA170" s="70"/>
      <c r="AB170" s="70"/>
      <c r="AC170" s="70"/>
      <c r="AD170" s="70"/>
      <c r="AE170" s="71"/>
      <c r="AF170" s="71"/>
      <c r="AG170" s="72"/>
      <c r="AH170" s="70"/>
      <c r="AI170" s="73"/>
      <c r="AJ170" s="70"/>
      <c r="AK170" s="70"/>
    </row>
    <row r="171" spans="1:37" x14ac:dyDescent="0.3">
      <c r="A171" s="70"/>
      <c r="B171" s="70"/>
      <c r="C171" s="70"/>
      <c r="D171" s="70"/>
      <c r="E171" s="70"/>
      <c r="F171" s="70"/>
      <c r="G171" s="71"/>
      <c r="H171" s="70"/>
      <c r="I171" s="71"/>
      <c r="J171" s="71"/>
      <c r="K171" s="71"/>
      <c r="L171" s="70"/>
      <c r="M171" s="70"/>
      <c r="N171" s="70"/>
      <c r="O171" s="70"/>
      <c r="P171" s="71"/>
      <c r="Q171" s="70"/>
      <c r="R171" s="70"/>
      <c r="S171" s="70"/>
      <c r="T171" s="70"/>
      <c r="U171" s="70"/>
      <c r="V171" s="70"/>
      <c r="W171" s="70"/>
      <c r="X171" s="70"/>
      <c r="Y171" s="54"/>
      <c r="Z171" s="70"/>
      <c r="AA171" s="70"/>
      <c r="AB171" s="70"/>
      <c r="AC171" s="70"/>
      <c r="AD171" s="70"/>
      <c r="AE171" s="71"/>
      <c r="AF171" s="71"/>
      <c r="AG171" s="72"/>
      <c r="AH171" s="70"/>
      <c r="AI171" s="73"/>
      <c r="AJ171" s="70"/>
      <c r="AK171" s="70"/>
    </row>
    <row r="172" spans="1:37" x14ac:dyDescent="0.3">
      <c r="A172" s="70"/>
      <c r="B172" s="70"/>
      <c r="C172" s="70"/>
      <c r="D172" s="70"/>
      <c r="E172" s="70"/>
      <c r="F172" s="70"/>
      <c r="G172" s="71"/>
      <c r="H172" s="70"/>
      <c r="I172" s="71"/>
      <c r="J172" s="71"/>
      <c r="K172" s="71"/>
      <c r="L172" s="70"/>
      <c r="M172" s="70"/>
      <c r="N172" s="70"/>
      <c r="O172" s="70"/>
      <c r="P172" s="71"/>
      <c r="Q172" s="70"/>
      <c r="R172" s="70"/>
      <c r="S172" s="70"/>
      <c r="T172" s="70"/>
      <c r="U172" s="70"/>
      <c r="V172" s="70"/>
      <c r="W172" s="70"/>
      <c r="X172" s="70"/>
      <c r="Y172" s="54"/>
      <c r="Z172" s="70"/>
      <c r="AA172" s="70"/>
      <c r="AB172" s="70"/>
      <c r="AC172" s="70"/>
      <c r="AD172" s="70"/>
      <c r="AE172" s="71"/>
      <c r="AF172" s="71"/>
      <c r="AG172" s="72"/>
      <c r="AH172" s="70"/>
      <c r="AI172" s="73"/>
      <c r="AJ172" s="70"/>
      <c r="AK172" s="70"/>
    </row>
    <row r="173" spans="1:37" x14ac:dyDescent="0.3">
      <c r="A173" s="70"/>
      <c r="B173" s="70"/>
      <c r="C173" s="70"/>
      <c r="D173" s="70"/>
      <c r="E173" s="70"/>
      <c r="F173" s="70"/>
      <c r="G173" s="71"/>
      <c r="H173" s="70"/>
      <c r="I173" s="71"/>
      <c r="J173" s="71"/>
      <c r="K173" s="71"/>
      <c r="L173" s="70"/>
      <c r="M173" s="70"/>
      <c r="N173" s="70"/>
      <c r="O173" s="70"/>
      <c r="P173" s="71"/>
      <c r="Q173" s="70"/>
      <c r="R173" s="70"/>
      <c r="S173" s="70"/>
      <c r="T173" s="70"/>
      <c r="U173" s="70"/>
      <c r="V173" s="70"/>
      <c r="W173" s="70"/>
      <c r="X173" s="70"/>
      <c r="Y173" s="54"/>
      <c r="Z173" s="70"/>
      <c r="AA173" s="70"/>
      <c r="AB173" s="70"/>
      <c r="AC173" s="70"/>
      <c r="AD173" s="70"/>
      <c r="AE173" s="71"/>
      <c r="AF173" s="71"/>
      <c r="AG173" s="72"/>
      <c r="AH173" s="70"/>
      <c r="AI173" s="73"/>
      <c r="AJ173" s="70"/>
      <c r="AK173" s="70"/>
    </row>
    <row r="174" spans="1:37" x14ac:dyDescent="0.3">
      <c r="A174" s="70"/>
      <c r="B174" s="70"/>
      <c r="C174" s="70"/>
      <c r="D174" s="70"/>
      <c r="E174" s="70"/>
      <c r="F174" s="70"/>
      <c r="G174" s="71"/>
      <c r="H174" s="70"/>
      <c r="I174" s="71"/>
      <c r="J174" s="71"/>
      <c r="K174" s="71"/>
      <c r="L174" s="70"/>
      <c r="M174" s="70"/>
      <c r="N174" s="70"/>
      <c r="O174" s="70"/>
      <c r="P174" s="71"/>
      <c r="Q174" s="70"/>
      <c r="R174" s="70"/>
      <c r="S174" s="70"/>
      <c r="T174" s="70"/>
      <c r="U174" s="70"/>
      <c r="V174" s="70"/>
      <c r="W174" s="70"/>
      <c r="X174" s="70"/>
      <c r="Y174" s="54"/>
      <c r="Z174" s="70"/>
      <c r="AA174" s="70"/>
      <c r="AB174" s="70"/>
      <c r="AC174" s="70"/>
      <c r="AD174" s="70"/>
      <c r="AE174" s="71"/>
      <c r="AF174" s="71"/>
      <c r="AG174" s="72"/>
      <c r="AH174" s="70"/>
      <c r="AI174" s="73"/>
      <c r="AJ174" s="70"/>
      <c r="AK174" s="70"/>
    </row>
    <row r="175" spans="1:37" x14ac:dyDescent="0.3">
      <c r="A175" s="70"/>
      <c r="B175" s="70"/>
      <c r="C175" s="70"/>
      <c r="D175" s="70"/>
      <c r="E175" s="70"/>
      <c r="F175" s="70"/>
      <c r="G175" s="71"/>
      <c r="H175" s="70"/>
      <c r="I175" s="71"/>
      <c r="J175" s="71"/>
      <c r="K175" s="71"/>
      <c r="L175" s="70"/>
      <c r="M175" s="70"/>
      <c r="N175" s="70"/>
      <c r="O175" s="70"/>
      <c r="P175" s="71"/>
      <c r="Q175" s="70"/>
      <c r="R175" s="70"/>
      <c r="S175" s="70"/>
      <c r="T175" s="70"/>
      <c r="U175" s="70"/>
      <c r="V175" s="70"/>
      <c r="W175" s="70"/>
      <c r="X175" s="70"/>
      <c r="Y175" s="54"/>
      <c r="Z175" s="70"/>
      <c r="AA175" s="70"/>
      <c r="AB175" s="70"/>
      <c r="AC175" s="70"/>
      <c r="AD175" s="70"/>
      <c r="AE175" s="71"/>
      <c r="AF175" s="71"/>
      <c r="AG175" s="72"/>
      <c r="AH175" s="70"/>
      <c r="AI175" s="73"/>
      <c r="AJ175" s="70"/>
      <c r="AK175" s="70"/>
    </row>
    <row r="176" spans="1:37" x14ac:dyDescent="0.3">
      <c r="A176" s="70"/>
      <c r="B176" s="70"/>
      <c r="C176" s="70"/>
      <c r="D176" s="70"/>
      <c r="E176" s="70"/>
      <c r="F176" s="70"/>
      <c r="G176" s="71"/>
      <c r="H176" s="70"/>
      <c r="I176" s="71"/>
      <c r="J176" s="71"/>
      <c r="K176" s="71"/>
      <c r="L176" s="70"/>
      <c r="M176" s="70"/>
      <c r="N176" s="70"/>
      <c r="O176" s="70"/>
      <c r="P176" s="71"/>
      <c r="Q176" s="70"/>
      <c r="R176" s="70"/>
      <c r="S176" s="70"/>
      <c r="T176" s="70"/>
      <c r="U176" s="70"/>
      <c r="V176" s="70"/>
      <c r="W176" s="70"/>
      <c r="X176" s="70"/>
      <c r="Y176" s="54"/>
      <c r="Z176" s="70"/>
      <c r="AA176" s="70"/>
      <c r="AB176" s="70"/>
      <c r="AC176" s="70"/>
      <c r="AD176" s="70"/>
      <c r="AE176" s="71"/>
      <c r="AF176" s="71"/>
      <c r="AG176" s="72"/>
      <c r="AH176" s="70"/>
      <c r="AI176" s="73"/>
      <c r="AJ176" s="70"/>
      <c r="AK176" s="70"/>
    </row>
    <row r="177" spans="1:37" x14ac:dyDescent="0.3">
      <c r="A177" s="70"/>
      <c r="B177" s="70"/>
      <c r="C177" s="70"/>
      <c r="D177" s="70"/>
      <c r="E177" s="70"/>
      <c r="F177" s="70"/>
      <c r="G177" s="71"/>
      <c r="H177" s="70"/>
      <c r="I177" s="71"/>
      <c r="J177" s="71"/>
      <c r="K177" s="71"/>
      <c r="L177" s="70"/>
      <c r="M177" s="70"/>
      <c r="N177" s="70"/>
      <c r="O177" s="70"/>
      <c r="P177" s="71"/>
      <c r="Q177" s="70"/>
      <c r="R177" s="70"/>
      <c r="S177" s="70"/>
      <c r="T177" s="70"/>
      <c r="U177" s="70"/>
      <c r="V177" s="70"/>
      <c r="W177" s="70"/>
      <c r="X177" s="70"/>
      <c r="Y177" s="54"/>
      <c r="Z177" s="70"/>
      <c r="AA177" s="70"/>
      <c r="AB177" s="70"/>
      <c r="AC177" s="70"/>
      <c r="AD177" s="70"/>
      <c r="AE177" s="71"/>
      <c r="AF177" s="71"/>
      <c r="AG177" s="72"/>
      <c r="AH177" s="70"/>
      <c r="AI177" s="73"/>
      <c r="AJ177" s="70"/>
      <c r="AK177" s="70"/>
    </row>
    <row r="178" spans="1:37" x14ac:dyDescent="0.3">
      <c r="A178" s="70"/>
      <c r="B178" s="70"/>
      <c r="C178" s="70"/>
      <c r="D178" s="70"/>
      <c r="E178" s="70"/>
      <c r="F178" s="70"/>
      <c r="G178" s="71"/>
      <c r="H178" s="70"/>
      <c r="I178" s="71"/>
      <c r="J178" s="71"/>
      <c r="K178" s="71"/>
      <c r="L178" s="70"/>
      <c r="M178" s="70"/>
      <c r="N178" s="70"/>
      <c r="O178" s="70"/>
      <c r="P178" s="71"/>
      <c r="Q178" s="70"/>
      <c r="R178" s="70"/>
      <c r="S178" s="70"/>
      <c r="T178" s="70"/>
      <c r="U178" s="70"/>
      <c r="V178" s="70"/>
      <c r="W178" s="70"/>
      <c r="X178" s="70"/>
      <c r="Y178" s="54"/>
      <c r="Z178" s="70"/>
      <c r="AA178" s="70"/>
      <c r="AB178" s="70"/>
      <c r="AC178" s="70"/>
      <c r="AD178" s="70"/>
      <c r="AE178" s="71"/>
      <c r="AF178" s="71"/>
      <c r="AG178" s="72"/>
      <c r="AH178" s="70"/>
      <c r="AI178" s="73"/>
      <c r="AJ178" s="70"/>
      <c r="AK178" s="70"/>
    </row>
    <row r="179" spans="1:37" x14ac:dyDescent="0.3">
      <c r="A179" s="70"/>
      <c r="B179" s="70"/>
      <c r="C179" s="70"/>
      <c r="D179" s="70"/>
      <c r="E179" s="70"/>
      <c r="F179" s="70"/>
      <c r="G179" s="71"/>
      <c r="H179" s="70"/>
      <c r="I179" s="71"/>
      <c r="J179" s="71"/>
      <c r="K179" s="71"/>
      <c r="L179" s="70"/>
      <c r="M179" s="70"/>
      <c r="N179" s="70"/>
      <c r="O179" s="70"/>
      <c r="P179" s="71"/>
      <c r="Q179" s="70"/>
      <c r="R179" s="70"/>
      <c r="S179" s="70"/>
      <c r="T179" s="70"/>
      <c r="U179" s="70"/>
      <c r="V179" s="70"/>
      <c r="W179" s="70"/>
      <c r="X179" s="70"/>
      <c r="Y179" s="54"/>
      <c r="Z179" s="70"/>
      <c r="AA179" s="70"/>
      <c r="AB179" s="70"/>
      <c r="AC179" s="70"/>
      <c r="AD179" s="70"/>
      <c r="AE179" s="71"/>
      <c r="AF179" s="71"/>
      <c r="AG179" s="72"/>
      <c r="AH179" s="70"/>
      <c r="AI179" s="73"/>
      <c r="AJ179" s="70"/>
      <c r="AK179" s="70"/>
    </row>
    <row r="180" spans="1:37" x14ac:dyDescent="0.3">
      <c r="A180" s="70"/>
      <c r="B180" s="70"/>
      <c r="C180" s="70"/>
      <c r="D180" s="70"/>
      <c r="E180" s="70"/>
      <c r="F180" s="70"/>
      <c r="G180" s="71"/>
      <c r="H180" s="70"/>
      <c r="I180" s="71"/>
      <c r="J180" s="71"/>
      <c r="K180" s="71"/>
      <c r="L180" s="70"/>
      <c r="M180" s="70"/>
      <c r="N180" s="70"/>
      <c r="O180" s="70"/>
      <c r="P180" s="71"/>
      <c r="Q180" s="70"/>
      <c r="R180" s="70"/>
      <c r="S180" s="70"/>
      <c r="T180" s="70"/>
      <c r="U180" s="70"/>
      <c r="V180" s="70"/>
      <c r="W180" s="70"/>
      <c r="X180" s="70"/>
      <c r="Y180" s="54"/>
      <c r="Z180" s="70"/>
      <c r="AA180" s="70"/>
      <c r="AB180" s="70"/>
      <c r="AC180" s="70"/>
      <c r="AD180" s="70"/>
      <c r="AE180" s="71"/>
      <c r="AF180" s="71"/>
      <c r="AG180" s="72"/>
      <c r="AH180" s="70"/>
      <c r="AI180" s="73"/>
      <c r="AJ180" s="70"/>
      <c r="AK180" s="70"/>
    </row>
    <row r="181" spans="1:37" x14ac:dyDescent="0.3">
      <c r="A181" s="70"/>
      <c r="B181" s="70"/>
      <c r="C181" s="70"/>
      <c r="D181" s="70"/>
      <c r="E181" s="70"/>
      <c r="F181" s="70"/>
      <c r="G181" s="71"/>
      <c r="H181" s="70"/>
      <c r="I181" s="71"/>
      <c r="J181" s="71"/>
      <c r="K181" s="71"/>
      <c r="L181" s="70"/>
      <c r="M181" s="70"/>
      <c r="N181" s="70"/>
      <c r="O181" s="70"/>
      <c r="P181" s="71"/>
      <c r="Q181" s="70"/>
      <c r="R181" s="70"/>
      <c r="S181" s="70"/>
      <c r="T181" s="70"/>
      <c r="U181" s="70"/>
      <c r="V181" s="70"/>
      <c r="W181" s="70"/>
      <c r="X181" s="70"/>
      <c r="Y181" s="54"/>
      <c r="Z181" s="70"/>
      <c r="AA181" s="70"/>
      <c r="AB181" s="70"/>
      <c r="AC181" s="70"/>
      <c r="AD181" s="70"/>
      <c r="AE181" s="71"/>
      <c r="AF181" s="71"/>
      <c r="AG181" s="72"/>
      <c r="AH181" s="70"/>
      <c r="AI181" s="73"/>
      <c r="AJ181" s="70"/>
      <c r="AK181" s="70"/>
    </row>
    <row r="182" spans="1:37" x14ac:dyDescent="0.3">
      <c r="A182" s="70"/>
      <c r="B182" s="70"/>
      <c r="C182" s="70"/>
      <c r="D182" s="70"/>
      <c r="E182" s="70"/>
      <c r="F182" s="70"/>
      <c r="G182" s="71"/>
      <c r="H182" s="70"/>
      <c r="I182" s="71"/>
      <c r="J182" s="71"/>
      <c r="K182" s="71"/>
      <c r="L182" s="70"/>
      <c r="M182" s="70"/>
      <c r="N182" s="70"/>
      <c r="O182" s="70"/>
      <c r="P182" s="71"/>
      <c r="Q182" s="70"/>
      <c r="R182" s="70"/>
      <c r="S182" s="70"/>
      <c r="T182" s="70"/>
      <c r="U182" s="70"/>
      <c r="V182" s="70"/>
      <c r="W182" s="70"/>
      <c r="X182" s="70"/>
      <c r="Y182" s="54"/>
      <c r="Z182" s="70"/>
      <c r="AA182" s="70"/>
      <c r="AB182" s="70"/>
      <c r="AC182" s="70"/>
      <c r="AD182" s="70"/>
      <c r="AE182" s="71"/>
      <c r="AF182" s="71"/>
      <c r="AG182" s="72"/>
      <c r="AH182" s="70"/>
      <c r="AI182" s="73"/>
      <c r="AJ182" s="70"/>
      <c r="AK182" s="70"/>
    </row>
    <row r="183" spans="1:37" x14ac:dyDescent="0.3">
      <c r="A183" s="70"/>
      <c r="B183" s="70"/>
      <c r="C183" s="70"/>
      <c r="D183" s="70"/>
      <c r="E183" s="70"/>
      <c r="F183" s="70"/>
      <c r="G183" s="71"/>
      <c r="H183" s="70"/>
      <c r="I183" s="71"/>
      <c r="J183" s="71"/>
      <c r="K183" s="71"/>
      <c r="L183" s="70"/>
      <c r="M183" s="70"/>
      <c r="N183" s="70"/>
      <c r="O183" s="70"/>
      <c r="P183" s="71"/>
      <c r="Q183" s="70"/>
      <c r="R183" s="70"/>
      <c r="S183" s="70"/>
      <c r="T183" s="70"/>
      <c r="U183" s="70"/>
      <c r="V183" s="70"/>
      <c r="W183" s="70"/>
      <c r="X183" s="70"/>
      <c r="Y183" s="54"/>
      <c r="Z183" s="70"/>
      <c r="AA183" s="70"/>
      <c r="AB183" s="70"/>
      <c r="AC183" s="70"/>
      <c r="AD183" s="70"/>
      <c r="AE183" s="71"/>
      <c r="AF183" s="71"/>
      <c r="AG183" s="72"/>
      <c r="AH183" s="70"/>
      <c r="AI183" s="73"/>
      <c r="AJ183" s="70"/>
      <c r="AK183" s="70"/>
    </row>
    <row r="184" spans="1:37" x14ac:dyDescent="0.3">
      <c r="A184" s="70"/>
      <c r="B184" s="70"/>
      <c r="C184" s="70"/>
      <c r="D184" s="70"/>
      <c r="E184" s="70"/>
      <c r="F184" s="70"/>
      <c r="G184" s="71"/>
      <c r="H184" s="70"/>
      <c r="I184" s="71"/>
      <c r="J184" s="71"/>
      <c r="K184" s="71"/>
      <c r="L184" s="70"/>
      <c r="M184" s="70"/>
      <c r="N184" s="70"/>
      <c r="O184" s="70"/>
      <c r="P184" s="71"/>
      <c r="Q184" s="70"/>
      <c r="R184" s="70"/>
      <c r="S184" s="70"/>
      <c r="T184" s="70"/>
      <c r="U184" s="70"/>
      <c r="V184" s="70"/>
      <c r="W184" s="70"/>
      <c r="X184" s="70"/>
      <c r="Y184" s="54"/>
      <c r="Z184" s="70"/>
      <c r="AA184" s="70"/>
      <c r="AB184" s="70"/>
      <c r="AC184" s="70"/>
      <c r="AD184" s="70"/>
      <c r="AE184" s="71"/>
      <c r="AF184" s="71"/>
      <c r="AG184" s="72"/>
      <c r="AH184" s="70"/>
      <c r="AI184" s="73"/>
      <c r="AJ184" s="70"/>
      <c r="AK184" s="70"/>
    </row>
    <row r="185" spans="1:37" x14ac:dyDescent="0.3">
      <c r="A185" s="70"/>
      <c r="B185" s="70"/>
      <c r="C185" s="70"/>
      <c r="D185" s="70"/>
      <c r="E185" s="70"/>
      <c r="F185" s="70"/>
      <c r="G185" s="71"/>
      <c r="H185" s="70"/>
      <c r="I185" s="71"/>
      <c r="J185" s="71"/>
      <c r="K185" s="71"/>
      <c r="L185" s="70"/>
      <c r="M185" s="70"/>
      <c r="N185" s="70"/>
      <c r="O185" s="70"/>
      <c r="P185" s="71"/>
      <c r="Q185" s="70"/>
      <c r="R185" s="70"/>
      <c r="S185" s="70"/>
      <c r="T185" s="70"/>
      <c r="U185" s="70"/>
      <c r="V185" s="70"/>
      <c r="W185" s="70"/>
      <c r="X185" s="70"/>
      <c r="Y185" s="54"/>
      <c r="Z185" s="70"/>
      <c r="AA185" s="70"/>
      <c r="AB185" s="70"/>
      <c r="AC185" s="70"/>
      <c r="AD185" s="70"/>
      <c r="AE185" s="71"/>
      <c r="AF185" s="71"/>
      <c r="AG185" s="72"/>
      <c r="AH185" s="70"/>
      <c r="AI185" s="73"/>
      <c r="AJ185" s="70"/>
      <c r="AK185" s="70"/>
    </row>
    <row r="186" spans="1:37" x14ac:dyDescent="0.3">
      <c r="A186" s="70"/>
      <c r="B186" s="70"/>
      <c r="C186" s="70"/>
      <c r="D186" s="70"/>
      <c r="E186" s="70"/>
      <c r="F186" s="70"/>
      <c r="G186" s="71"/>
      <c r="H186" s="70"/>
      <c r="I186" s="71"/>
      <c r="J186" s="71"/>
      <c r="K186" s="71"/>
      <c r="L186" s="70"/>
      <c r="M186" s="70"/>
      <c r="N186" s="70"/>
      <c r="O186" s="70"/>
      <c r="P186" s="71"/>
      <c r="Q186" s="70"/>
      <c r="R186" s="70"/>
      <c r="S186" s="70"/>
      <c r="T186" s="70"/>
      <c r="U186" s="70"/>
      <c r="V186" s="70"/>
      <c r="W186" s="70"/>
      <c r="X186" s="70"/>
      <c r="Y186" s="54"/>
      <c r="Z186" s="70"/>
      <c r="AA186" s="70"/>
      <c r="AB186" s="70"/>
      <c r="AC186" s="70"/>
      <c r="AD186" s="70"/>
      <c r="AE186" s="71"/>
      <c r="AF186" s="71"/>
      <c r="AG186" s="72"/>
      <c r="AH186" s="70"/>
      <c r="AI186" s="73"/>
      <c r="AJ186" s="70"/>
      <c r="AK186" s="70"/>
    </row>
    <row r="187" spans="1:37" x14ac:dyDescent="0.3">
      <c r="A187" s="70"/>
      <c r="B187" s="70"/>
      <c r="C187" s="70"/>
      <c r="D187" s="70"/>
      <c r="E187" s="70"/>
      <c r="F187" s="70"/>
      <c r="G187" s="71"/>
      <c r="H187" s="70"/>
      <c r="I187" s="71"/>
      <c r="J187" s="71"/>
      <c r="K187" s="71"/>
      <c r="L187" s="70"/>
      <c r="M187" s="70"/>
      <c r="N187" s="70"/>
      <c r="O187" s="70"/>
      <c r="P187" s="71"/>
      <c r="Q187" s="70"/>
      <c r="R187" s="70"/>
      <c r="S187" s="70"/>
      <c r="T187" s="70"/>
      <c r="U187" s="70"/>
      <c r="V187" s="70"/>
      <c r="W187" s="70"/>
      <c r="X187" s="70"/>
      <c r="Y187" s="54"/>
      <c r="Z187" s="70"/>
      <c r="AA187" s="70"/>
      <c r="AB187" s="70"/>
      <c r="AC187" s="70"/>
      <c r="AD187" s="70"/>
      <c r="AE187" s="71"/>
      <c r="AF187" s="71"/>
      <c r="AG187" s="72"/>
      <c r="AH187" s="70"/>
      <c r="AI187" s="73"/>
      <c r="AJ187" s="70"/>
      <c r="AK187" s="70"/>
    </row>
    <row r="188" spans="1:37" x14ac:dyDescent="0.3">
      <c r="A188" s="70"/>
      <c r="B188" s="70"/>
      <c r="C188" s="70"/>
      <c r="D188" s="70"/>
      <c r="E188" s="70"/>
      <c r="F188" s="70"/>
      <c r="G188" s="71"/>
      <c r="H188" s="70"/>
      <c r="I188" s="71"/>
      <c r="J188" s="71"/>
      <c r="K188" s="71"/>
      <c r="L188" s="70"/>
      <c r="M188" s="70"/>
      <c r="N188" s="70"/>
      <c r="O188" s="70"/>
      <c r="P188" s="71"/>
      <c r="Q188" s="70"/>
      <c r="R188" s="70"/>
      <c r="S188" s="70"/>
      <c r="T188" s="70"/>
      <c r="U188" s="70"/>
      <c r="V188" s="70"/>
      <c r="W188" s="70"/>
      <c r="X188" s="70"/>
      <c r="Y188" s="54"/>
      <c r="Z188" s="70"/>
      <c r="AA188" s="70"/>
      <c r="AB188" s="70"/>
      <c r="AC188" s="70"/>
      <c r="AD188" s="70"/>
      <c r="AE188" s="71"/>
      <c r="AF188" s="71"/>
      <c r="AG188" s="72"/>
      <c r="AH188" s="70"/>
      <c r="AI188" s="73"/>
      <c r="AJ188" s="70"/>
      <c r="AK188" s="70"/>
    </row>
    <row r="189" spans="1:37" x14ac:dyDescent="0.3">
      <c r="A189" s="70"/>
      <c r="B189" s="70"/>
      <c r="C189" s="70"/>
      <c r="D189" s="70"/>
      <c r="E189" s="70"/>
      <c r="F189" s="70"/>
      <c r="G189" s="71"/>
      <c r="H189" s="70"/>
      <c r="I189" s="71"/>
      <c r="J189" s="71"/>
      <c r="K189" s="71"/>
      <c r="L189" s="70"/>
      <c r="M189" s="70"/>
      <c r="N189" s="70"/>
      <c r="O189" s="70"/>
      <c r="P189" s="71"/>
      <c r="Q189" s="70"/>
      <c r="R189" s="70"/>
      <c r="S189" s="70"/>
      <c r="T189" s="70"/>
      <c r="U189" s="70"/>
      <c r="V189" s="70"/>
      <c r="W189" s="70"/>
      <c r="X189" s="70"/>
      <c r="Y189" s="54"/>
      <c r="Z189" s="70"/>
      <c r="AA189" s="70"/>
      <c r="AB189" s="70"/>
      <c r="AC189" s="70"/>
      <c r="AD189" s="70"/>
      <c r="AE189" s="71"/>
      <c r="AF189" s="71"/>
      <c r="AG189" s="72"/>
      <c r="AH189" s="70"/>
      <c r="AI189" s="73"/>
      <c r="AJ189" s="70"/>
      <c r="AK189" s="70"/>
    </row>
    <row r="190" spans="1:37" x14ac:dyDescent="0.3">
      <c r="A190" s="70"/>
      <c r="B190" s="70"/>
      <c r="C190" s="70"/>
      <c r="D190" s="70"/>
      <c r="E190" s="70"/>
      <c r="F190" s="70"/>
      <c r="G190" s="71"/>
      <c r="H190" s="70"/>
      <c r="I190" s="71"/>
      <c r="J190" s="71"/>
      <c r="K190" s="71"/>
      <c r="L190" s="70"/>
      <c r="M190" s="70"/>
      <c r="N190" s="70"/>
      <c r="O190" s="70"/>
      <c r="P190" s="71"/>
      <c r="Q190" s="70"/>
      <c r="R190" s="70"/>
      <c r="S190" s="70"/>
      <c r="T190" s="70"/>
      <c r="U190" s="70"/>
      <c r="V190" s="70"/>
      <c r="W190" s="70"/>
      <c r="X190" s="70"/>
      <c r="Y190" s="54"/>
      <c r="Z190" s="70"/>
      <c r="AA190" s="70"/>
      <c r="AB190" s="70"/>
      <c r="AC190" s="70"/>
      <c r="AD190" s="70"/>
      <c r="AE190" s="71"/>
      <c r="AF190" s="71"/>
      <c r="AG190" s="72"/>
      <c r="AH190" s="70"/>
      <c r="AI190" s="73"/>
      <c r="AJ190" s="70"/>
      <c r="AK190" s="70"/>
    </row>
    <row r="191" spans="1:37" x14ac:dyDescent="0.3">
      <c r="A191" s="70"/>
      <c r="B191" s="70"/>
      <c r="C191" s="70"/>
      <c r="D191" s="70"/>
      <c r="E191" s="70"/>
      <c r="F191" s="70"/>
      <c r="G191" s="71"/>
      <c r="H191" s="70"/>
      <c r="I191" s="71"/>
      <c r="J191" s="71"/>
      <c r="K191" s="71"/>
      <c r="L191" s="70"/>
      <c r="M191" s="70"/>
      <c r="N191" s="70"/>
      <c r="O191" s="70"/>
      <c r="P191" s="71"/>
      <c r="Q191" s="70"/>
      <c r="R191" s="70"/>
      <c r="S191" s="70"/>
      <c r="T191" s="70"/>
      <c r="U191" s="70"/>
      <c r="V191" s="70"/>
      <c r="W191" s="70"/>
      <c r="X191" s="70"/>
      <c r="Y191" s="54"/>
      <c r="Z191" s="70"/>
      <c r="AA191" s="70"/>
      <c r="AB191" s="70"/>
      <c r="AC191" s="70"/>
      <c r="AD191" s="70"/>
      <c r="AE191" s="71"/>
      <c r="AF191" s="71"/>
      <c r="AG191" s="72"/>
      <c r="AH191" s="70"/>
      <c r="AI191" s="73"/>
      <c r="AJ191" s="70"/>
      <c r="AK191" s="70"/>
    </row>
    <row r="192" spans="1:37" x14ac:dyDescent="0.3">
      <c r="A192" s="70"/>
      <c r="B192" s="70"/>
      <c r="C192" s="70"/>
      <c r="D192" s="70"/>
      <c r="E192" s="70"/>
      <c r="F192" s="70"/>
      <c r="G192" s="71"/>
      <c r="H192" s="70"/>
      <c r="I192" s="71"/>
      <c r="J192" s="71"/>
      <c r="K192" s="71"/>
      <c r="L192" s="70"/>
      <c r="M192" s="70"/>
      <c r="N192" s="70"/>
      <c r="O192" s="70"/>
      <c r="P192" s="71"/>
      <c r="Q192" s="70"/>
      <c r="R192" s="70"/>
      <c r="S192" s="70"/>
      <c r="T192" s="70"/>
      <c r="U192" s="70"/>
      <c r="V192" s="70"/>
      <c r="W192" s="70"/>
      <c r="X192" s="70"/>
      <c r="Y192" s="54"/>
      <c r="Z192" s="70"/>
      <c r="AA192" s="70"/>
      <c r="AB192" s="70"/>
      <c r="AC192" s="70"/>
      <c r="AD192" s="70"/>
      <c r="AE192" s="71"/>
      <c r="AF192" s="71"/>
      <c r="AG192" s="72"/>
      <c r="AH192" s="70"/>
      <c r="AI192" s="73"/>
      <c r="AJ192" s="70"/>
      <c r="AK192" s="70"/>
    </row>
    <row r="193" spans="1:37" x14ac:dyDescent="0.3">
      <c r="A193" s="70"/>
      <c r="B193" s="70"/>
      <c r="C193" s="70"/>
      <c r="D193" s="70"/>
      <c r="E193" s="70"/>
      <c r="F193" s="70"/>
      <c r="G193" s="71"/>
      <c r="H193" s="70"/>
      <c r="I193" s="71"/>
      <c r="J193" s="71"/>
      <c r="K193" s="71"/>
      <c r="L193" s="70"/>
      <c r="M193" s="70"/>
      <c r="N193" s="70"/>
      <c r="O193" s="70"/>
      <c r="P193" s="71"/>
      <c r="Q193" s="70"/>
      <c r="R193" s="70"/>
      <c r="S193" s="70"/>
      <c r="T193" s="70"/>
      <c r="U193" s="70"/>
      <c r="V193" s="70"/>
      <c r="W193" s="70"/>
      <c r="X193" s="70"/>
      <c r="Y193" s="54"/>
      <c r="Z193" s="70"/>
      <c r="AA193" s="70"/>
      <c r="AB193" s="70"/>
      <c r="AC193" s="70"/>
      <c r="AD193" s="70"/>
      <c r="AE193" s="71"/>
      <c r="AF193" s="71"/>
      <c r="AG193" s="72"/>
      <c r="AH193" s="70"/>
      <c r="AI193" s="73"/>
      <c r="AJ193" s="70"/>
      <c r="AK193" s="70"/>
    </row>
    <row r="194" spans="1:37" x14ac:dyDescent="0.3">
      <c r="A194" s="70"/>
      <c r="B194" s="70"/>
      <c r="C194" s="70"/>
      <c r="D194" s="70"/>
      <c r="E194" s="70"/>
      <c r="F194" s="70"/>
      <c r="G194" s="71"/>
      <c r="H194" s="70"/>
      <c r="I194" s="71"/>
      <c r="J194" s="71"/>
      <c r="K194" s="71"/>
      <c r="L194" s="70"/>
      <c r="M194" s="70"/>
      <c r="N194" s="70"/>
      <c r="O194" s="70"/>
      <c r="P194" s="71"/>
      <c r="Q194" s="70"/>
      <c r="R194" s="70"/>
      <c r="S194" s="70"/>
      <c r="T194" s="70"/>
      <c r="U194" s="70"/>
      <c r="V194" s="70"/>
      <c r="W194" s="70"/>
      <c r="X194" s="70"/>
      <c r="Y194" s="54"/>
      <c r="Z194" s="70"/>
      <c r="AA194" s="70"/>
      <c r="AB194" s="70"/>
      <c r="AC194" s="70"/>
      <c r="AD194" s="70"/>
      <c r="AE194" s="71"/>
      <c r="AF194" s="71"/>
      <c r="AG194" s="72"/>
      <c r="AH194" s="70"/>
      <c r="AI194" s="73"/>
      <c r="AJ194" s="70"/>
      <c r="AK194" s="70"/>
    </row>
    <row r="195" spans="1:37" x14ac:dyDescent="0.3">
      <c r="A195" s="70"/>
      <c r="B195" s="70"/>
      <c r="C195" s="70"/>
      <c r="D195" s="70"/>
      <c r="E195" s="70"/>
      <c r="F195" s="70"/>
      <c r="G195" s="71"/>
      <c r="H195" s="70"/>
      <c r="I195" s="71"/>
      <c r="J195" s="71"/>
      <c r="K195" s="71"/>
      <c r="L195" s="70"/>
      <c r="M195" s="70"/>
      <c r="N195" s="70"/>
      <c r="O195" s="70"/>
      <c r="P195" s="71"/>
      <c r="Q195" s="70"/>
      <c r="R195" s="70"/>
      <c r="S195" s="70"/>
      <c r="T195" s="70"/>
      <c r="U195" s="70"/>
      <c r="V195" s="70"/>
      <c r="W195" s="70"/>
      <c r="X195" s="70"/>
      <c r="Y195" s="54"/>
      <c r="Z195" s="70"/>
      <c r="AA195" s="70"/>
      <c r="AB195" s="70"/>
      <c r="AC195" s="70"/>
      <c r="AD195" s="70"/>
      <c r="AE195" s="71"/>
      <c r="AF195" s="71"/>
      <c r="AG195" s="72"/>
      <c r="AH195" s="70"/>
      <c r="AI195" s="73"/>
      <c r="AJ195" s="70"/>
      <c r="AK195" s="70"/>
    </row>
    <row r="196" spans="1:37" x14ac:dyDescent="0.3">
      <c r="A196" s="70"/>
      <c r="B196" s="70"/>
      <c r="C196" s="70"/>
      <c r="D196" s="70"/>
      <c r="E196" s="70"/>
      <c r="F196" s="70"/>
      <c r="G196" s="71"/>
      <c r="H196" s="70"/>
      <c r="I196" s="71"/>
      <c r="J196" s="71"/>
      <c r="K196" s="71"/>
      <c r="L196" s="70"/>
      <c r="M196" s="70"/>
      <c r="N196" s="70"/>
      <c r="O196" s="70"/>
      <c r="P196" s="71"/>
      <c r="Q196" s="70"/>
      <c r="R196" s="70"/>
      <c r="S196" s="70"/>
      <c r="T196" s="70"/>
      <c r="U196" s="70"/>
      <c r="V196" s="70"/>
      <c r="W196" s="70"/>
      <c r="X196" s="70"/>
      <c r="Y196" s="54"/>
      <c r="Z196" s="70"/>
      <c r="AA196" s="70"/>
      <c r="AB196" s="70"/>
      <c r="AC196" s="70"/>
      <c r="AD196" s="70"/>
      <c r="AE196" s="71"/>
      <c r="AF196" s="71"/>
      <c r="AG196" s="72"/>
      <c r="AH196" s="70"/>
      <c r="AI196" s="73"/>
      <c r="AJ196" s="70"/>
      <c r="AK196" s="70"/>
    </row>
    <row r="197" spans="1:37" x14ac:dyDescent="0.3">
      <c r="A197" s="70"/>
      <c r="B197" s="70"/>
      <c r="C197" s="70"/>
      <c r="D197" s="70"/>
      <c r="E197" s="70"/>
      <c r="F197" s="70"/>
      <c r="G197" s="71"/>
      <c r="H197" s="70"/>
      <c r="I197" s="71"/>
      <c r="J197" s="71"/>
      <c r="K197" s="71"/>
      <c r="L197" s="70"/>
      <c r="M197" s="70"/>
      <c r="N197" s="70"/>
      <c r="O197" s="70"/>
      <c r="P197" s="71"/>
      <c r="Q197" s="70"/>
      <c r="R197" s="70"/>
      <c r="S197" s="70"/>
      <c r="T197" s="70"/>
      <c r="U197" s="70"/>
      <c r="V197" s="70"/>
      <c r="W197" s="70"/>
      <c r="X197" s="70"/>
      <c r="Y197" s="54"/>
      <c r="Z197" s="70"/>
      <c r="AA197" s="70"/>
      <c r="AB197" s="70"/>
      <c r="AC197" s="70"/>
      <c r="AD197" s="70"/>
      <c r="AE197" s="71"/>
      <c r="AF197" s="71"/>
      <c r="AG197" s="72"/>
      <c r="AH197" s="70"/>
      <c r="AI197" s="73"/>
      <c r="AJ197" s="70"/>
      <c r="AK197" s="70"/>
    </row>
    <row r="198" spans="1:37" x14ac:dyDescent="0.3">
      <c r="A198" s="70"/>
      <c r="B198" s="70"/>
      <c r="C198" s="70"/>
      <c r="D198" s="70"/>
      <c r="E198" s="70"/>
      <c r="F198" s="70"/>
      <c r="G198" s="71"/>
      <c r="H198" s="70"/>
      <c r="I198" s="71"/>
      <c r="J198" s="71"/>
      <c r="K198" s="71"/>
      <c r="L198" s="70"/>
      <c r="M198" s="70"/>
      <c r="N198" s="70"/>
      <c r="O198" s="70"/>
      <c r="P198" s="71"/>
      <c r="Q198" s="70"/>
      <c r="R198" s="70"/>
      <c r="S198" s="70"/>
      <c r="T198" s="70"/>
      <c r="U198" s="70"/>
      <c r="V198" s="70"/>
      <c r="W198" s="70"/>
      <c r="X198" s="70"/>
      <c r="Y198" s="54"/>
      <c r="Z198" s="70"/>
      <c r="AA198" s="70"/>
      <c r="AB198" s="70"/>
      <c r="AC198" s="70"/>
      <c r="AD198" s="70"/>
      <c r="AE198" s="71"/>
      <c r="AF198" s="71"/>
      <c r="AG198" s="72"/>
      <c r="AH198" s="70"/>
      <c r="AI198" s="73"/>
      <c r="AJ198" s="70"/>
      <c r="AK198" s="70"/>
    </row>
    <row r="199" spans="1:37" x14ac:dyDescent="0.3">
      <c r="A199" s="70"/>
      <c r="B199" s="70"/>
      <c r="C199" s="70"/>
      <c r="D199" s="70"/>
      <c r="E199" s="70"/>
      <c r="F199" s="70"/>
      <c r="G199" s="71"/>
      <c r="H199" s="70"/>
      <c r="I199" s="71"/>
      <c r="J199" s="71"/>
      <c r="K199" s="71"/>
      <c r="L199" s="70"/>
      <c r="M199" s="70"/>
      <c r="N199" s="70"/>
      <c r="O199" s="70"/>
      <c r="P199" s="71"/>
      <c r="Q199" s="70"/>
      <c r="R199" s="70"/>
      <c r="S199" s="70"/>
      <c r="T199" s="70"/>
      <c r="U199" s="70"/>
      <c r="V199" s="70"/>
      <c r="W199" s="70"/>
      <c r="X199" s="70"/>
      <c r="Y199" s="54"/>
      <c r="Z199" s="70"/>
      <c r="AA199" s="70"/>
      <c r="AB199" s="70"/>
      <c r="AC199" s="70"/>
      <c r="AD199" s="70"/>
      <c r="AE199" s="71"/>
      <c r="AF199" s="71"/>
      <c r="AG199" s="72"/>
      <c r="AH199" s="70"/>
      <c r="AI199" s="73"/>
      <c r="AJ199" s="70"/>
      <c r="AK199" s="70"/>
    </row>
    <row r="200" spans="1:37" x14ac:dyDescent="0.3">
      <c r="A200" s="70"/>
      <c r="B200" s="70"/>
      <c r="C200" s="70"/>
      <c r="D200" s="70"/>
      <c r="E200" s="70"/>
      <c r="F200" s="70"/>
      <c r="G200" s="71"/>
      <c r="H200" s="70"/>
      <c r="I200" s="71"/>
      <c r="J200" s="71"/>
      <c r="K200" s="71"/>
      <c r="L200" s="70"/>
      <c r="M200" s="70"/>
      <c r="N200" s="70"/>
      <c r="O200" s="70"/>
      <c r="P200" s="71"/>
      <c r="Q200" s="70"/>
      <c r="R200" s="70"/>
      <c r="S200" s="70"/>
      <c r="T200" s="70"/>
      <c r="U200" s="70"/>
      <c r="V200" s="70"/>
      <c r="W200" s="70"/>
      <c r="X200" s="70"/>
      <c r="Y200" s="54"/>
      <c r="Z200" s="70"/>
      <c r="AA200" s="70"/>
      <c r="AB200" s="70"/>
      <c r="AC200" s="70"/>
      <c r="AD200" s="70"/>
      <c r="AE200" s="71"/>
      <c r="AF200" s="71"/>
      <c r="AG200" s="72"/>
      <c r="AH200" s="70"/>
      <c r="AI200" s="73"/>
      <c r="AJ200" s="70"/>
      <c r="AK200" s="70"/>
    </row>
    <row r="201" spans="1:37" x14ac:dyDescent="0.3">
      <c r="A201" s="70"/>
      <c r="B201" s="70"/>
      <c r="C201" s="70"/>
      <c r="D201" s="70"/>
      <c r="E201" s="70"/>
      <c r="F201" s="70"/>
      <c r="G201" s="71"/>
      <c r="H201" s="70"/>
      <c r="I201" s="71"/>
      <c r="J201" s="71"/>
      <c r="K201" s="71"/>
      <c r="L201" s="70"/>
      <c r="M201" s="70"/>
      <c r="N201" s="70"/>
      <c r="O201" s="70"/>
      <c r="P201" s="71"/>
      <c r="Q201" s="70"/>
      <c r="R201" s="70"/>
      <c r="S201" s="70"/>
      <c r="T201" s="70"/>
      <c r="U201" s="70"/>
      <c r="V201" s="70"/>
      <c r="W201" s="70"/>
      <c r="X201" s="70"/>
      <c r="Y201" s="54"/>
      <c r="Z201" s="70"/>
      <c r="AA201" s="70"/>
      <c r="AB201" s="70"/>
      <c r="AC201" s="70"/>
      <c r="AD201" s="70"/>
      <c r="AE201" s="71"/>
      <c r="AF201" s="71"/>
      <c r="AG201" s="72"/>
      <c r="AH201" s="70"/>
      <c r="AI201" s="73"/>
      <c r="AJ201" s="70"/>
      <c r="AK201" s="70"/>
    </row>
    <row r="202" spans="1:37" x14ac:dyDescent="0.3">
      <c r="A202" s="70"/>
      <c r="B202" s="70"/>
      <c r="C202" s="70"/>
      <c r="D202" s="70"/>
      <c r="E202" s="70"/>
      <c r="F202" s="70"/>
      <c r="G202" s="71"/>
      <c r="H202" s="70"/>
      <c r="I202" s="71"/>
      <c r="J202" s="71"/>
      <c r="K202" s="71"/>
      <c r="L202" s="70"/>
      <c r="M202" s="70"/>
      <c r="N202" s="70"/>
      <c r="O202" s="70"/>
      <c r="P202" s="71"/>
      <c r="Q202" s="70"/>
      <c r="R202" s="70"/>
      <c r="S202" s="70"/>
      <c r="T202" s="70"/>
      <c r="U202" s="70"/>
      <c r="V202" s="70"/>
      <c r="W202" s="70"/>
      <c r="X202" s="70"/>
      <c r="Y202" s="54"/>
      <c r="Z202" s="70"/>
      <c r="AA202" s="70"/>
      <c r="AB202" s="70"/>
      <c r="AC202" s="70"/>
      <c r="AD202" s="70"/>
      <c r="AE202" s="71"/>
      <c r="AF202" s="71"/>
      <c r="AG202" s="72"/>
      <c r="AH202" s="70"/>
      <c r="AI202" s="73"/>
      <c r="AJ202" s="70"/>
      <c r="AK202" s="70"/>
    </row>
    <row r="203" spans="1:37" x14ac:dyDescent="0.3">
      <c r="A203" s="70"/>
      <c r="B203" s="70"/>
      <c r="C203" s="70"/>
      <c r="D203" s="70"/>
      <c r="E203" s="70"/>
      <c r="F203" s="70"/>
      <c r="G203" s="71"/>
      <c r="H203" s="70"/>
      <c r="I203" s="71"/>
      <c r="J203" s="71"/>
      <c r="K203" s="71"/>
      <c r="L203" s="70"/>
      <c r="M203" s="70"/>
      <c r="N203" s="70"/>
      <c r="O203" s="70"/>
      <c r="P203" s="71"/>
      <c r="Q203" s="70"/>
      <c r="R203" s="70"/>
      <c r="S203" s="70"/>
      <c r="T203" s="70"/>
      <c r="U203" s="70"/>
      <c r="V203" s="70"/>
      <c r="W203" s="70"/>
      <c r="X203" s="70"/>
      <c r="Y203" s="54"/>
      <c r="Z203" s="70"/>
      <c r="AA203" s="70"/>
      <c r="AB203" s="70"/>
      <c r="AC203" s="70"/>
      <c r="AD203" s="70"/>
      <c r="AE203" s="71"/>
      <c r="AF203" s="71"/>
      <c r="AG203" s="72"/>
      <c r="AH203" s="70"/>
      <c r="AI203" s="73"/>
      <c r="AJ203" s="70"/>
      <c r="AK203" s="70"/>
    </row>
    <row r="204" spans="1:37" x14ac:dyDescent="0.3">
      <c r="A204" s="70"/>
      <c r="B204" s="70"/>
      <c r="C204" s="70"/>
      <c r="D204" s="70"/>
      <c r="E204" s="70"/>
      <c r="F204" s="70"/>
      <c r="G204" s="71"/>
      <c r="H204" s="70"/>
      <c r="I204" s="71"/>
      <c r="J204" s="71"/>
      <c r="K204" s="71"/>
      <c r="L204" s="70"/>
      <c r="M204" s="70"/>
      <c r="N204" s="70"/>
      <c r="O204" s="70"/>
      <c r="P204" s="71"/>
      <c r="Q204" s="70"/>
      <c r="R204" s="70"/>
      <c r="S204" s="70"/>
      <c r="T204" s="70"/>
      <c r="U204" s="70"/>
      <c r="V204" s="70"/>
      <c r="W204" s="70"/>
      <c r="X204" s="70"/>
      <c r="Y204" s="54"/>
      <c r="Z204" s="70"/>
      <c r="AA204" s="70"/>
      <c r="AB204" s="70"/>
      <c r="AC204" s="70"/>
      <c r="AD204" s="70"/>
      <c r="AE204" s="71"/>
      <c r="AF204" s="71"/>
      <c r="AG204" s="72"/>
      <c r="AH204" s="70"/>
      <c r="AI204" s="73"/>
      <c r="AJ204" s="70"/>
      <c r="AK204" s="70"/>
    </row>
    <row r="205" spans="1:37" x14ac:dyDescent="0.3">
      <c r="A205" s="70"/>
      <c r="B205" s="70"/>
      <c r="C205" s="70"/>
      <c r="D205" s="70"/>
      <c r="E205" s="70"/>
      <c r="F205" s="70"/>
      <c r="G205" s="71"/>
      <c r="H205" s="70"/>
      <c r="I205" s="71"/>
      <c r="J205" s="71"/>
      <c r="K205" s="71"/>
      <c r="L205" s="70"/>
      <c r="M205" s="70"/>
      <c r="N205" s="70"/>
      <c r="O205" s="70"/>
      <c r="P205" s="71"/>
      <c r="Q205" s="70"/>
      <c r="R205" s="70"/>
      <c r="S205" s="70"/>
      <c r="T205" s="70"/>
      <c r="U205" s="70"/>
      <c r="V205" s="70"/>
      <c r="W205" s="70"/>
      <c r="X205" s="70"/>
      <c r="Y205" s="54"/>
      <c r="Z205" s="70"/>
      <c r="AA205" s="70"/>
      <c r="AB205" s="70"/>
      <c r="AC205" s="70"/>
      <c r="AD205" s="70"/>
      <c r="AE205" s="71"/>
      <c r="AF205" s="71"/>
      <c r="AG205" s="72"/>
      <c r="AH205" s="70"/>
      <c r="AI205" s="73"/>
      <c r="AJ205" s="70"/>
      <c r="AK205" s="70"/>
    </row>
    <row r="206" spans="1:37" x14ac:dyDescent="0.3">
      <c r="A206" s="70"/>
      <c r="B206" s="70"/>
      <c r="C206" s="70"/>
      <c r="D206" s="70"/>
      <c r="E206" s="70"/>
      <c r="F206" s="70"/>
      <c r="G206" s="71"/>
      <c r="H206" s="70"/>
      <c r="I206" s="71"/>
      <c r="J206" s="71"/>
      <c r="K206" s="71"/>
      <c r="L206" s="70"/>
      <c r="M206" s="70"/>
      <c r="N206" s="70"/>
      <c r="O206" s="70"/>
      <c r="P206" s="71"/>
      <c r="Q206" s="70"/>
      <c r="R206" s="70"/>
      <c r="S206" s="70"/>
      <c r="T206" s="70"/>
      <c r="U206" s="70"/>
      <c r="V206" s="70"/>
      <c r="W206" s="70"/>
      <c r="X206" s="70"/>
      <c r="Y206" s="54"/>
      <c r="Z206" s="70"/>
      <c r="AA206" s="70"/>
      <c r="AB206" s="70"/>
      <c r="AC206" s="70"/>
      <c r="AD206" s="70"/>
      <c r="AE206" s="71"/>
      <c r="AF206" s="71"/>
      <c r="AG206" s="72"/>
      <c r="AH206" s="70"/>
      <c r="AI206" s="73"/>
      <c r="AJ206" s="70"/>
      <c r="AK206" s="70"/>
    </row>
    <row r="207" spans="1:37" x14ac:dyDescent="0.3">
      <c r="A207" s="70"/>
      <c r="B207" s="70"/>
      <c r="C207" s="70"/>
      <c r="D207" s="70"/>
      <c r="E207" s="70"/>
      <c r="F207" s="70"/>
      <c r="G207" s="71"/>
      <c r="H207" s="70"/>
      <c r="I207" s="71"/>
      <c r="J207" s="71"/>
      <c r="K207" s="71"/>
      <c r="L207" s="70"/>
      <c r="M207" s="70"/>
      <c r="N207" s="70"/>
      <c r="O207" s="70"/>
      <c r="P207" s="71"/>
      <c r="Q207" s="70"/>
      <c r="R207" s="70"/>
      <c r="S207" s="70"/>
      <c r="T207" s="70"/>
      <c r="U207" s="70"/>
      <c r="V207" s="70"/>
      <c r="W207" s="70"/>
      <c r="X207" s="70"/>
      <c r="Y207" s="54"/>
      <c r="Z207" s="70"/>
      <c r="AA207" s="70"/>
      <c r="AB207" s="70"/>
      <c r="AC207" s="70"/>
      <c r="AD207" s="70"/>
      <c r="AE207" s="71"/>
      <c r="AF207" s="71"/>
      <c r="AG207" s="72"/>
      <c r="AH207" s="70"/>
      <c r="AI207" s="73"/>
      <c r="AJ207" s="70"/>
      <c r="AK207" s="70"/>
    </row>
    <row r="208" spans="1:37" x14ac:dyDescent="0.3">
      <c r="A208" s="70"/>
      <c r="B208" s="70"/>
      <c r="C208" s="70"/>
      <c r="D208" s="70"/>
      <c r="E208" s="70"/>
      <c r="F208" s="70"/>
      <c r="G208" s="71"/>
      <c r="H208" s="70"/>
      <c r="I208" s="71"/>
      <c r="J208" s="71"/>
      <c r="K208" s="71"/>
      <c r="L208" s="70"/>
      <c r="M208" s="70"/>
      <c r="N208" s="70"/>
      <c r="O208" s="70"/>
      <c r="P208" s="71"/>
      <c r="Q208" s="70"/>
      <c r="R208" s="70"/>
      <c r="S208" s="70"/>
      <c r="T208" s="70"/>
      <c r="U208" s="70"/>
      <c r="V208" s="70"/>
      <c r="W208" s="70"/>
      <c r="X208" s="70"/>
      <c r="Y208" s="54"/>
      <c r="Z208" s="70"/>
      <c r="AA208" s="70"/>
      <c r="AB208" s="70"/>
      <c r="AC208" s="70"/>
      <c r="AD208" s="70"/>
      <c r="AE208" s="71"/>
      <c r="AF208" s="71"/>
      <c r="AG208" s="72"/>
      <c r="AH208" s="70"/>
      <c r="AI208" s="73"/>
      <c r="AJ208" s="70"/>
      <c r="AK208" s="70"/>
    </row>
    <row r="209" spans="1:37" x14ac:dyDescent="0.3">
      <c r="A209" s="70"/>
      <c r="B209" s="70"/>
      <c r="C209" s="70"/>
      <c r="D209" s="70"/>
      <c r="E209" s="70"/>
      <c r="F209" s="70"/>
      <c r="G209" s="71"/>
      <c r="H209" s="70"/>
      <c r="I209" s="71"/>
      <c r="J209" s="71"/>
      <c r="K209" s="71"/>
      <c r="L209" s="70"/>
      <c r="M209" s="70"/>
      <c r="N209" s="70"/>
      <c r="O209" s="70"/>
      <c r="P209" s="71"/>
      <c r="Q209" s="70"/>
      <c r="R209" s="70"/>
      <c r="S209" s="70"/>
      <c r="T209" s="70"/>
      <c r="U209" s="70"/>
      <c r="V209" s="70"/>
      <c r="W209" s="70"/>
      <c r="X209" s="70"/>
      <c r="Y209" s="54"/>
      <c r="Z209" s="70"/>
      <c r="AA209" s="70"/>
      <c r="AB209" s="70"/>
      <c r="AC209" s="70"/>
      <c r="AD209" s="70"/>
      <c r="AE209" s="71"/>
      <c r="AF209" s="71"/>
      <c r="AG209" s="72"/>
      <c r="AH209" s="70"/>
      <c r="AI209" s="73"/>
      <c r="AJ209" s="70"/>
      <c r="AK209" s="70"/>
    </row>
    <row r="210" spans="1:37" x14ac:dyDescent="0.3">
      <c r="A210" s="70"/>
      <c r="B210" s="70"/>
      <c r="C210" s="70"/>
      <c r="D210" s="70"/>
      <c r="E210" s="70"/>
      <c r="F210" s="70"/>
      <c r="G210" s="71"/>
      <c r="H210" s="70"/>
      <c r="I210" s="71"/>
      <c r="J210" s="71"/>
      <c r="K210" s="71"/>
      <c r="L210" s="70"/>
      <c r="M210" s="70"/>
      <c r="N210" s="70"/>
      <c r="O210" s="70"/>
      <c r="P210" s="71"/>
      <c r="Q210" s="70"/>
      <c r="R210" s="70"/>
      <c r="S210" s="70"/>
      <c r="T210" s="70"/>
      <c r="U210" s="70"/>
      <c r="V210" s="70"/>
      <c r="W210" s="70"/>
      <c r="X210" s="70"/>
      <c r="Y210" s="54"/>
      <c r="Z210" s="70"/>
      <c r="AA210" s="70"/>
      <c r="AB210" s="70"/>
      <c r="AC210" s="70"/>
      <c r="AD210" s="70"/>
      <c r="AE210" s="71"/>
      <c r="AF210" s="71"/>
      <c r="AG210" s="72"/>
      <c r="AH210" s="70"/>
      <c r="AI210" s="73"/>
      <c r="AJ210" s="70"/>
      <c r="AK210" s="70"/>
    </row>
    <row r="211" spans="1:37" x14ac:dyDescent="0.3">
      <c r="A211" s="70"/>
      <c r="B211" s="70"/>
      <c r="C211" s="70"/>
      <c r="D211" s="70"/>
      <c r="E211" s="70"/>
      <c r="F211" s="70"/>
      <c r="G211" s="71"/>
      <c r="H211" s="70"/>
      <c r="I211" s="71"/>
      <c r="J211" s="71"/>
      <c r="K211" s="71"/>
      <c r="L211" s="70"/>
      <c r="M211" s="70"/>
      <c r="N211" s="70"/>
      <c r="O211" s="70"/>
      <c r="P211" s="71"/>
      <c r="Q211" s="70"/>
      <c r="R211" s="70"/>
      <c r="S211" s="70"/>
      <c r="T211" s="70"/>
      <c r="U211" s="70"/>
      <c r="V211" s="70"/>
      <c r="W211" s="70"/>
      <c r="X211" s="70"/>
      <c r="Y211" s="54"/>
      <c r="Z211" s="70"/>
      <c r="AA211" s="70"/>
      <c r="AB211" s="70"/>
      <c r="AC211" s="70"/>
      <c r="AD211" s="70"/>
      <c r="AE211" s="71"/>
      <c r="AF211" s="71"/>
      <c r="AG211" s="72"/>
      <c r="AH211" s="70"/>
      <c r="AI211" s="73"/>
      <c r="AJ211" s="70"/>
      <c r="AK211" s="70"/>
    </row>
    <row r="212" spans="1:37" x14ac:dyDescent="0.3">
      <c r="A212" s="70"/>
      <c r="B212" s="70"/>
      <c r="C212" s="70"/>
      <c r="D212" s="70"/>
      <c r="E212" s="70"/>
      <c r="F212" s="70"/>
      <c r="G212" s="71"/>
      <c r="H212" s="70"/>
      <c r="I212" s="71"/>
      <c r="J212" s="71"/>
      <c r="K212" s="71"/>
      <c r="L212" s="70"/>
      <c r="M212" s="70"/>
      <c r="N212" s="70"/>
      <c r="O212" s="70"/>
      <c r="P212" s="71"/>
      <c r="Q212" s="70"/>
      <c r="R212" s="70"/>
      <c r="S212" s="70"/>
      <c r="T212" s="70"/>
      <c r="U212" s="70"/>
      <c r="V212" s="70"/>
      <c r="W212" s="70"/>
      <c r="X212" s="70"/>
      <c r="Y212" s="54"/>
      <c r="Z212" s="70"/>
      <c r="AA212" s="70"/>
      <c r="AB212" s="70"/>
      <c r="AC212" s="70"/>
      <c r="AD212" s="70"/>
      <c r="AE212" s="71"/>
      <c r="AF212" s="71"/>
      <c r="AG212" s="72"/>
      <c r="AH212" s="70"/>
      <c r="AI212" s="73"/>
      <c r="AJ212" s="70"/>
      <c r="AK212" s="70"/>
    </row>
    <row r="213" spans="1:37" x14ac:dyDescent="0.3">
      <c r="A213" s="70"/>
      <c r="B213" s="70"/>
      <c r="C213" s="70"/>
      <c r="D213" s="70"/>
      <c r="E213" s="70"/>
      <c r="F213" s="70"/>
      <c r="G213" s="71"/>
      <c r="H213" s="70"/>
      <c r="I213" s="71"/>
      <c r="J213" s="71"/>
      <c r="K213" s="71"/>
      <c r="L213" s="70"/>
      <c r="M213" s="70"/>
      <c r="N213" s="70"/>
      <c r="O213" s="70"/>
      <c r="P213" s="71"/>
      <c r="Q213" s="70"/>
      <c r="R213" s="70"/>
      <c r="S213" s="70"/>
      <c r="T213" s="70"/>
      <c r="U213" s="70"/>
      <c r="V213" s="70"/>
      <c r="W213" s="70"/>
      <c r="X213" s="70"/>
      <c r="Y213" s="54"/>
      <c r="Z213" s="70"/>
      <c r="AA213" s="70"/>
      <c r="AB213" s="70"/>
      <c r="AC213" s="70"/>
      <c r="AD213" s="70"/>
      <c r="AE213" s="71"/>
      <c r="AF213" s="71"/>
      <c r="AG213" s="72"/>
      <c r="AH213" s="70"/>
      <c r="AI213" s="73"/>
      <c r="AJ213" s="70"/>
      <c r="AK213" s="70"/>
    </row>
    <row r="214" spans="1:37" x14ac:dyDescent="0.3">
      <c r="A214" s="70"/>
      <c r="B214" s="70"/>
      <c r="C214" s="70"/>
      <c r="D214" s="70"/>
      <c r="E214" s="70"/>
      <c r="F214" s="70"/>
      <c r="G214" s="71"/>
      <c r="H214" s="70"/>
      <c r="I214" s="71"/>
      <c r="J214" s="71"/>
      <c r="K214" s="71"/>
      <c r="L214" s="70"/>
      <c r="M214" s="70"/>
      <c r="N214" s="70"/>
      <c r="O214" s="70"/>
      <c r="P214" s="71"/>
      <c r="Q214" s="70"/>
      <c r="R214" s="70"/>
      <c r="S214" s="70"/>
      <c r="T214" s="70"/>
      <c r="U214" s="70"/>
      <c r="V214" s="70"/>
      <c r="W214" s="70"/>
      <c r="X214" s="70"/>
      <c r="Y214" s="54"/>
      <c r="Z214" s="70"/>
      <c r="AA214" s="70"/>
      <c r="AB214" s="70"/>
      <c r="AC214" s="70"/>
      <c r="AD214" s="70"/>
      <c r="AE214" s="71"/>
      <c r="AF214" s="71"/>
      <c r="AG214" s="72"/>
      <c r="AH214" s="70"/>
      <c r="AI214" s="73"/>
      <c r="AJ214" s="70"/>
      <c r="AK214" s="70"/>
    </row>
    <row r="215" spans="1:37" x14ac:dyDescent="0.3">
      <c r="A215" s="70"/>
      <c r="B215" s="70"/>
      <c r="C215" s="70"/>
      <c r="D215" s="70"/>
      <c r="E215" s="70"/>
      <c r="F215" s="70"/>
      <c r="G215" s="71"/>
      <c r="H215" s="70"/>
      <c r="I215" s="71"/>
      <c r="J215" s="71"/>
      <c r="K215" s="71"/>
      <c r="L215" s="70"/>
      <c r="M215" s="70"/>
      <c r="N215" s="70"/>
      <c r="O215" s="70"/>
      <c r="P215" s="71"/>
      <c r="Q215" s="70"/>
      <c r="R215" s="70"/>
      <c r="S215" s="70"/>
      <c r="T215" s="70"/>
      <c r="U215" s="70"/>
      <c r="V215" s="70"/>
      <c r="W215" s="70"/>
      <c r="X215" s="70"/>
      <c r="Y215" s="54"/>
      <c r="Z215" s="70"/>
      <c r="AA215" s="70"/>
      <c r="AB215" s="70"/>
      <c r="AC215" s="70"/>
      <c r="AD215" s="70"/>
      <c r="AE215" s="71"/>
      <c r="AF215" s="71"/>
      <c r="AG215" s="72"/>
      <c r="AH215" s="70"/>
      <c r="AI215" s="73"/>
      <c r="AJ215" s="70"/>
      <c r="AK215" s="70"/>
    </row>
    <row r="216" spans="1:37" x14ac:dyDescent="0.3">
      <c r="A216" s="70"/>
      <c r="B216" s="70"/>
      <c r="C216" s="70"/>
      <c r="D216" s="70"/>
      <c r="E216" s="70"/>
      <c r="F216" s="70"/>
      <c r="G216" s="71"/>
      <c r="H216" s="70"/>
      <c r="I216" s="71"/>
      <c r="J216" s="71"/>
      <c r="K216" s="71"/>
      <c r="L216" s="70"/>
      <c r="M216" s="70"/>
      <c r="N216" s="70"/>
      <c r="O216" s="70"/>
      <c r="P216" s="71"/>
      <c r="Q216" s="70"/>
      <c r="R216" s="70"/>
      <c r="S216" s="70"/>
      <c r="T216" s="70"/>
      <c r="U216" s="70"/>
      <c r="V216" s="70"/>
      <c r="W216" s="70"/>
      <c r="X216" s="70"/>
      <c r="Y216" s="54"/>
      <c r="Z216" s="70"/>
      <c r="AA216" s="70"/>
      <c r="AB216" s="70"/>
      <c r="AC216" s="70"/>
      <c r="AD216" s="70"/>
      <c r="AE216" s="71"/>
      <c r="AF216" s="71"/>
      <c r="AG216" s="72"/>
      <c r="AH216" s="70"/>
      <c r="AI216" s="73"/>
      <c r="AJ216" s="70"/>
      <c r="AK216" s="70"/>
    </row>
    <row r="217" spans="1:37" x14ac:dyDescent="0.3">
      <c r="A217" s="70"/>
      <c r="B217" s="70"/>
      <c r="C217" s="70"/>
      <c r="D217" s="70"/>
      <c r="E217" s="70"/>
      <c r="F217" s="70"/>
      <c r="G217" s="71"/>
      <c r="H217" s="70"/>
      <c r="I217" s="71"/>
      <c r="J217" s="71"/>
      <c r="K217" s="71"/>
      <c r="L217" s="70"/>
      <c r="M217" s="70"/>
      <c r="N217" s="70"/>
      <c r="O217" s="70"/>
      <c r="P217" s="71"/>
      <c r="Q217" s="70"/>
      <c r="R217" s="70"/>
      <c r="S217" s="70"/>
      <c r="T217" s="70"/>
      <c r="U217" s="70"/>
      <c r="V217" s="70"/>
      <c r="W217" s="70"/>
      <c r="X217" s="70"/>
      <c r="Y217" s="54"/>
      <c r="Z217" s="70"/>
      <c r="AA217" s="70"/>
      <c r="AB217" s="70"/>
      <c r="AC217" s="70"/>
      <c r="AD217" s="70"/>
      <c r="AE217" s="71"/>
      <c r="AF217" s="71"/>
      <c r="AG217" s="72"/>
      <c r="AH217" s="70"/>
      <c r="AI217" s="73"/>
      <c r="AJ217" s="70"/>
      <c r="AK217" s="70"/>
    </row>
  </sheetData>
  <sheetProtection insertColumns="0" insertRows="0" sort="0" autoFilter="0"/>
  <mergeCells count="3">
    <mergeCell ref="A1:P1"/>
    <mergeCell ref="Q1:Z1"/>
    <mergeCell ref="AA1:AH1"/>
  </mergeCells>
  <phoneticPr fontId="15" type="noConversion"/>
  <conditionalFormatting sqref="I5:I15 I18:I90">
    <cfRule type="cellIs" dxfId="14" priority="331" operator="equal">
      <formula>"VIGENTE"</formula>
    </cfRule>
  </conditionalFormatting>
  <conditionalFormatting sqref="I5:I15 I46:I58 I61:I69 I72:I82 I86:I90">
    <cfRule type="cellIs" dxfId="13" priority="330" operator="equal">
      <formula>"VENCIDO"</formula>
    </cfRule>
  </conditionalFormatting>
  <conditionalFormatting sqref="I18:I32">
    <cfRule type="cellIs" dxfId="12" priority="314" operator="equal">
      <formula>"VENCIDO"</formula>
    </cfRule>
  </conditionalFormatting>
  <conditionalFormatting sqref="I97">
    <cfRule type="cellIs" dxfId="11" priority="25" operator="equal">
      <formula>"VENCIDO"</formula>
    </cfRule>
    <cfRule type="cellIs" dxfId="10" priority="26" operator="equal">
      <formula>"VIGENTE"</formula>
    </cfRule>
  </conditionalFormatting>
  <conditionalFormatting sqref="S26:S33">
    <cfRule type="iconSet" priority="230">
      <iconSet>
        <cfvo type="percent" val="0"/>
        <cfvo type="num" val="70"/>
        <cfvo type="num" val="100"/>
      </iconSet>
    </cfRule>
  </conditionalFormatting>
  <conditionalFormatting sqref="S87 S66:S69">
    <cfRule type="iconSet" priority="1176">
      <iconSet>
        <cfvo type="percent" val="0"/>
        <cfvo type="num" val="70"/>
        <cfvo type="num" val="100"/>
      </iconSet>
    </cfRule>
  </conditionalFormatting>
  <conditionalFormatting sqref="U9:U11 U3:U6">
    <cfRule type="iconSet" priority="1272">
      <iconSet>
        <cfvo type="percent" val="0"/>
        <cfvo type="num" val="70"/>
        <cfvo type="num" val="100"/>
      </iconSet>
    </cfRule>
  </conditionalFormatting>
  <conditionalFormatting sqref="U12:U15 U18:U32">
    <cfRule type="iconSet" priority="1194">
      <iconSet>
        <cfvo type="percent" val="0"/>
        <cfvo type="num" val="70"/>
        <cfvo type="num" val="100"/>
      </iconSet>
    </cfRule>
  </conditionalFormatting>
  <conditionalFormatting sqref="U16:U17 U7:U8 U33:U96">
    <cfRule type="iconSet" priority="1266">
      <iconSet>
        <cfvo type="percent" val="0"/>
        <cfvo type="num" val="70"/>
        <cfvo type="num" val="100"/>
      </iconSet>
    </cfRule>
  </conditionalFormatting>
  <conditionalFormatting sqref="U97">
    <cfRule type="iconSet" priority="27">
      <iconSet>
        <cfvo type="percent" val="0"/>
        <cfvo type="num" val="70"/>
        <cfvo type="num" val="100"/>
      </iconSet>
    </cfRule>
  </conditionalFormatting>
  <conditionalFormatting sqref="V3:V97">
    <cfRule type="notContainsBlanks" dxfId="9" priority="351">
      <formula>LEN(TRIM(V3))&gt;0</formula>
    </cfRule>
  </conditionalFormatting>
  <conditionalFormatting sqref="Y3:Y97">
    <cfRule type="cellIs" dxfId="8" priority="338" operator="equal">
      <formula>"Aprobada"</formula>
    </cfRule>
    <cfRule type="cellIs" dxfId="7" priority="339" operator="equal">
      <formula>"En Revisión"</formula>
    </cfRule>
  </conditionalFormatting>
  <conditionalFormatting sqref="AD3:AF97">
    <cfRule type="cellIs" dxfId="6" priority="23" operator="equal">
      <formula>"Ingresado"</formula>
    </cfRule>
    <cfRule type="cellIs" dxfId="5" priority="24" operator="equal">
      <formula>"En Proceso"</formula>
    </cfRule>
  </conditionalFormatting>
  <conditionalFormatting sqref="AE3:AF97">
    <cfRule type="cellIs" dxfId="4" priority="19" operator="equal">
      <formula>"Realizar Cierre o Extensión del Ctto u OS"</formula>
    </cfRule>
    <cfRule type="cellIs" dxfId="3" priority="20" operator="equal">
      <formula>"Realizar Cierre o Extensión de Contrato"</formula>
    </cfRule>
    <cfRule type="cellIs" dxfId="2" priority="21" operator="equal">
      <formula>"Vencido"</formula>
    </cfRule>
    <cfRule type="cellIs" dxfId="1" priority="22" operator="equal">
      <formula>"Vigente"</formula>
    </cfRule>
  </conditionalFormatting>
  <conditionalFormatting sqref="AI3:AI97">
    <cfRule type="containsText" dxfId="0" priority="1" operator="containsText" text="Contrato Cerrado">
      <formula>NOT(ISERROR(SEARCH("Contrato Cerrado",AI3)))</formula>
    </cfRule>
  </conditionalFormatting>
  <dataValidations count="3">
    <dataValidation type="list" allowBlank="1" showInputMessage="1" showErrorMessage="1" sqref="AI22:AI97 AI3:AI20" xr:uid="{00000000-0002-0000-0000-000000000000}">
      <formula1>Vigencia</formula1>
    </dataValidation>
    <dataValidation type="list" allowBlank="1" showInputMessage="1" showErrorMessage="1" sqref="B11:B97 B3:B9" xr:uid="{00000000-0002-0000-0000-000001000000}">
      <formula1>VP</formula1>
    </dataValidation>
    <dataValidation type="list" showInputMessage="1" showErrorMessage="1" sqref="A3:A97" xr:uid="{00000000-0002-0000-0000-000002000000}">
      <formula1>TipoESED</formula1>
    </dataValidation>
  </dataValidations>
  <hyperlinks>
    <hyperlink ref="P47" r:id="rId1" xr:uid="{00000000-0004-0000-0000-000000000000}"/>
    <hyperlink ref="P56" r:id="rId2" xr:uid="{00000000-0004-0000-0000-000001000000}"/>
    <hyperlink ref="P54" r:id="rId3" xr:uid="{00000000-0004-0000-0000-000002000000}"/>
    <hyperlink ref="P76" r:id="rId4" xr:uid="{00000000-0004-0000-0000-000003000000}"/>
    <hyperlink ref="P83" r:id="rId5" xr:uid="{00000000-0004-0000-0000-000004000000}"/>
    <hyperlink ref="P91" r:id="rId6" xr:uid="{00000000-0004-0000-0000-000005000000}"/>
    <hyperlink ref="P57" r:id="rId7" xr:uid="{00000000-0004-0000-0000-000006000000}"/>
    <hyperlink ref="P64" r:id="rId8" xr:uid="{00000000-0004-0000-0000-000007000000}"/>
    <hyperlink ref="P94" r:id="rId9" xr:uid="{00000000-0004-0000-0000-000008000000}"/>
    <hyperlink ref="P77" r:id="rId10" xr:uid="{00000000-0004-0000-0000-000009000000}"/>
    <hyperlink ref="P78" r:id="rId11" xr:uid="{00000000-0004-0000-0000-00000A000000}"/>
    <hyperlink ref="P68" r:id="rId12" xr:uid="{00000000-0004-0000-0000-00000B000000}"/>
    <hyperlink ref="P29" r:id="rId13" xr:uid="{00000000-0004-0000-0000-00000C000000}"/>
    <hyperlink ref="P95" r:id="rId14" xr:uid="{00000000-0004-0000-0000-00000D000000}"/>
    <hyperlink ref="P96" r:id="rId15" xr:uid="{00000000-0004-0000-0000-00000E000000}"/>
    <hyperlink ref="P20" r:id="rId16" xr:uid="{00000000-0004-0000-0000-00000F000000}"/>
    <hyperlink ref="P79" r:id="rId17" xr:uid="{00000000-0004-0000-0000-000010000000}"/>
    <hyperlink ref="P80" r:id="rId18" xr:uid="{00000000-0004-0000-0000-000011000000}"/>
    <hyperlink ref="P97" r:id="rId19" xr:uid="{00000000-0004-0000-0000-000012000000}"/>
    <hyperlink ref="P92" r:id="rId20" xr:uid="{00000000-0004-0000-0000-000013000000}"/>
    <hyperlink ref="P81" r:id="rId21" xr:uid="{00000000-0004-0000-0000-000014000000}"/>
    <hyperlink ref="P82" r:id="rId22" xr:uid="{00000000-0004-0000-0000-000015000000}"/>
    <hyperlink ref="P52" r:id="rId23" xr:uid="{00000000-0004-0000-0000-000016000000}"/>
    <hyperlink ref="P93" r:id="rId24" xr:uid="{00000000-0004-0000-0000-000017000000}"/>
  </hyperlinks>
  <pageMargins left="0.7" right="0.7" top="0.75" bottom="0.75" header="0.3" footer="0.3"/>
  <pageSetup orientation="portrait" horizontalDpi="1200" verticalDpi="1200" r:id="rId25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sqref="A1:A2"/>
    </sheetView>
  </sheetViews>
  <sheetFormatPr baseColWidth="10" defaultColWidth="10.5546875" defaultRowHeight="14.4" x14ac:dyDescent="0.3"/>
  <cols>
    <col min="2" max="2" width="13" customWidth="1"/>
  </cols>
  <sheetData>
    <row r="1" spans="1:3" x14ac:dyDescent="0.3">
      <c r="A1" t="s">
        <v>39</v>
      </c>
    </row>
    <row r="2" spans="1:3" x14ac:dyDescent="0.3">
      <c r="A2" t="s">
        <v>14</v>
      </c>
      <c r="C2" t="s">
        <v>48</v>
      </c>
    </row>
    <row r="3" spans="1:3" x14ac:dyDescent="0.3">
      <c r="C3" t="s">
        <v>49</v>
      </c>
    </row>
    <row r="4" spans="1:3" x14ac:dyDescent="0.3">
      <c r="A4" t="s">
        <v>42</v>
      </c>
    </row>
    <row r="5" spans="1:3" x14ac:dyDescent="0.3">
      <c r="A5" t="s">
        <v>29</v>
      </c>
    </row>
    <row r="7" spans="1:3" x14ac:dyDescent="0.3">
      <c r="A7" t="s">
        <v>8</v>
      </c>
    </row>
    <row r="8" spans="1:3" x14ac:dyDescent="0.3">
      <c r="A8" t="s">
        <v>6</v>
      </c>
    </row>
    <row r="9" spans="1:3" x14ac:dyDescent="0.3">
      <c r="A9" t="s">
        <v>5</v>
      </c>
    </row>
    <row r="10" spans="1:3" x14ac:dyDescent="0.3">
      <c r="A10" t="s">
        <v>15</v>
      </c>
    </row>
    <row r="11" spans="1:3" x14ac:dyDescent="0.3">
      <c r="A11" t="s">
        <v>16</v>
      </c>
    </row>
    <row r="12" spans="1:3" x14ac:dyDescent="0.3">
      <c r="A12" t="s">
        <v>17</v>
      </c>
    </row>
    <row r="13" spans="1:3" x14ac:dyDescent="0.3">
      <c r="A13" t="s">
        <v>18</v>
      </c>
    </row>
    <row r="16" spans="1:3" x14ac:dyDescent="0.3">
      <c r="A16" t="s">
        <v>7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31</v>
      </c>
    </row>
    <row r="20" spans="1:1" x14ac:dyDescent="0.3">
      <c r="A20" t="s">
        <v>43</v>
      </c>
    </row>
    <row r="23" spans="1:1" x14ac:dyDescent="0.3">
      <c r="A23" t="s">
        <v>45</v>
      </c>
    </row>
    <row r="24" spans="1:1" x14ac:dyDescent="0.3">
      <c r="A2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VPM Cttos Finales &lt;22</vt:lpstr>
      <vt:lpstr>Hoja1</vt:lpstr>
      <vt:lpstr>EstadoCdeA</vt:lpstr>
      <vt:lpstr>FinalSimin</vt:lpstr>
      <vt:lpstr>SIMIN</vt:lpstr>
      <vt:lpstr>StatusCtto</vt:lpstr>
      <vt:lpstr>TipoESED</vt:lpstr>
      <vt:lpstr>Vigencia</vt:lpstr>
      <vt:lpstr>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Malebran Figueroa Mauricio J.</dc:creator>
  <cp:lastModifiedBy>Constanza Hasse</cp:lastModifiedBy>
  <dcterms:created xsi:type="dcterms:W3CDTF">2017-11-11T15:39:48Z</dcterms:created>
  <dcterms:modified xsi:type="dcterms:W3CDTF">2023-10-21T03:59:25Z</dcterms:modified>
</cp:coreProperties>
</file>