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faravens\Desktop\Semana 41\"/>
    </mc:Choice>
  </mc:AlternateContent>
  <xr:revisionPtr revIDLastSave="0" documentId="13_ncr:1_{72E8AD01-FD94-4207-A251-86CB514A5632}" xr6:coauthVersionLast="47" xr6:coauthVersionMax="47" xr10:uidLastSave="{00000000-0000-0000-0000-000000000000}"/>
  <bookViews>
    <workbookView xWindow="-110" yWindow="-110" windowWidth="19420" windowHeight="10420" tabRatio="671" xr2:uid="{00000000-000D-0000-FFFF-FFFF00000000}"/>
  </bookViews>
  <sheets>
    <sheet name="VPP Cttos Finaliz &lt; 22" sheetId="65" r:id="rId1"/>
    <sheet name="Hoja2" sheetId="66" r:id="rId2"/>
    <sheet name="Hoja1" sheetId="64" state="hidden" r:id="rId3"/>
  </sheets>
  <externalReferences>
    <externalReference r:id="rId4"/>
  </externalReferences>
  <definedNames>
    <definedName name="_xlnm._FilterDatabase" localSheetId="0" hidden="1">'VPP Cttos Finaliz &lt; 22'!$A$2:$AI$124</definedName>
    <definedName name="_xlnm.Print_Area" localSheetId="0">'VPP Cttos Finaliz &lt; 22'!$A$1:$AI$127</definedName>
    <definedName name="Estado">Hoja1!#REF!</definedName>
    <definedName name="EstadoCdeA">Hoja1!$A$1:$A$2</definedName>
    <definedName name="FinalSimin">Hoja1!$A$23:$A$24</definedName>
    <definedName name="SIMIN">Hoja1!$A$4:$A$5</definedName>
    <definedName name="StatusCtto">Hoja1!$A$1:$A$2</definedName>
    <definedName name="TipoESED">Hoja1!$C$2:$C$3</definedName>
    <definedName name="vas">[1]Hoja1!$A$1:$A$2</definedName>
    <definedName name="Vigencia">Hoja1!$A$16:$A$20</definedName>
    <definedName name="VP">Hoja1!$A$7:$A$13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" i="65" l="1"/>
  <c r="AE4" i="65"/>
  <c r="AF4" i="65"/>
  <c r="AD5" i="65"/>
  <c r="AF5" i="65"/>
  <c r="AD6" i="65"/>
  <c r="AF6" i="65"/>
  <c r="AD7" i="65"/>
  <c r="AF7" i="65"/>
  <c r="AD8" i="65"/>
  <c r="AF8" i="65"/>
  <c r="AD9" i="65"/>
  <c r="AF9" i="65"/>
  <c r="AD10" i="65"/>
  <c r="AF10" i="65"/>
  <c r="AD11" i="65"/>
  <c r="AE11" i="65"/>
  <c r="AF11" i="65"/>
  <c r="AD12" i="65"/>
  <c r="AE12" i="65"/>
  <c r="AF12" i="65"/>
  <c r="AD13" i="65"/>
  <c r="AF13" i="65"/>
  <c r="AD14" i="65"/>
  <c r="AE14" i="65"/>
  <c r="AF14" i="65"/>
  <c r="AD15" i="65"/>
  <c r="AF15" i="65"/>
  <c r="AD16" i="65"/>
  <c r="AF16" i="65"/>
  <c r="AD17" i="65"/>
  <c r="AF17" i="65"/>
  <c r="AD18" i="65"/>
  <c r="AF18" i="65"/>
  <c r="AD19" i="65"/>
  <c r="AF19" i="65"/>
  <c r="AD20" i="65"/>
  <c r="AF20" i="65"/>
  <c r="AD21" i="65"/>
  <c r="AF21" i="65"/>
  <c r="AD22" i="65"/>
  <c r="AF22" i="65"/>
  <c r="AD23" i="65"/>
  <c r="AF23" i="65"/>
  <c r="AD24" i="65"/>
  <c r="AF24" i="65"/>
  <c r="AD25" i="65"/>
  <c r="AF25" i="65"/>
  <c r="AD26" i="65"/>
  <c r="AF26" i="65"/>
  <c r="AD27" i="65"/>
  <c r="AF27" i="65"/>
  <c r="AD28" i="65"/>
  <c r="AF28" i="65"/>
  <c r="AD29" i="65"/>
  <c r="AF29" i="65"/>
  <c r="AD30" i="65"/>
  <c r="AF30" i="65"/>
  <c r="AD31" i="65"/>
  <c r="AF31" i="65"/>
  <c r="AD32" i="65"/>
  <c r="AF32" i="65"/>
  <c r="AD33" i="65"/>
  <c r="AF33" i="65"/>
  <c r="AD34" i="65"/>
  <c r="AF34" i="65"/>
  <c r="AD35" i="65"/>
  <c r="AF35" i="65"/>
  <c r="AD36" i="65"/>
  <c r="AF36" i="65"/>
  <c r="AD37" i="65"/>
  <c r="AF37" i="65"/>
  <c r="AD38" i="65"/>
  <c r="AF38" i="65"/>
  <c r="AD39" i="65"/>
  <c r="AF39" i="65"/>
  <c r="AD40" i="65"/>
  <c r="AF40" i="65"/>
  <c r="AD41" i="65"/>
  <c r="AF41" i="65"/>
  <c r="AD42" i="65"/>
  <c r="AF42" i="65"/>
  <c r="AD43" i="65"/>
  <c r="AF43" i="65"/>
  <c r="AD44" i="65"/>
  <c r="AF44" i="65"/>
  <c r="AD45" i="65"/>
  <c r="AF45" i="65"/>
  <c r="AD46" i="65"/>
  <c r="AF46" i="65"/>
  <c r="AD47" i="65"/>
  <c r="AF47" i="65"/>
  <c r="AD48" i="65"/>
  <c r="AF48" i="65"/>
  <c r="AD49" i="65"/>
  <c r="AF49" i="65"/>
  <c r="AD50" i="65"/>
  <c r="AE50" i="65"/>
  <c r="AF50" i="65"/>
  <c r="AD51" i="65"/>
  <c r="AF51" i="65"/>
  <c r="AD52" i="65"/>
  <c r="AF52" i="65"/>
  <c r="AD53" i="65"/>
  <c r="AF53" i="65"/>
  <c r="AD54" i="65"/>
  <c r="AF54" i="65"/>
  <c r="AD55" i="65"/>
  <c r="AE55" i="65"/>
  <c r="AF55" i="65"/>
  <c r="AD56" i="65"/>
  <c r="AF56" i="65"/>
  <c r="AD57" i="65"/>
  <c r="AF57" i="65"/>
  <c r="AD58" i="65"/>
  <c r="AF58" i="65"/>
  <c r="AD59" i="65"/>
  <c r="AF59" i="65"/>
  <c r="AD60" i="65"/>
  <c r="AF60" i="65"/>
  <c r="AD61" i="65"/>
  <c r="AF61" i="65"/>
  <c r="AD62" i="65"/>
  <c r="AF62" i="65"/>
  <c r="AD63" i="65"/>
  <c r="AF63" i="65"/>
  <c r="AD64" i="65"/>
  <c r="AF64" i="65"/>
  <c r="AD65" i="65"/>
  <c r="AE65" i="65"/>
  <c r="AF65" i="65"/>
  <c r="AD66" i="65"/>
  <c r="AF66" i="65"/>
  <c r="AD67" i="65"/>
  <c r="AE67" i="65"/>
  <c r="AF67" i="65"/>
  <c r="AD68" i="65"/>
  <c r="AF68" i="65"/>
  <c r="AD69" i="65"/>
  <c r="AF69" i="65"/>
  <c r="AD70" i="65"/>
  <c r="AF70" i="65"/>
  <c r="AD71" i="65"/>
  <c r="AF71" i="65"/>
  <c r="AD72" i="65"/>
  <c r="AF72" i="65"/>
  <c r="AD73" i="65"/>
  <c r="AF73" i="65"/>
  <c r="AD74" i="65"/>
  <c r="AF74" i="65"/>
  <c r="AD75" i="65"/>
  <c r="AF75" i="65"/>
  <c r="AD76" i="65"/>
  <c r="AF76" i="65"/>
  <c r="AD77" i="65"/>
  <c r="AF77" i="65"/>
  <c r="AD78" i="65"/>
  <c r="AF78" i="65"/>
  <c r="AD79" i="65"/>
  <c r="AF79" i="65"/>
  <c r="AD80" i="65"/>
  <c r="AF80" i="65"/>
  <c r="AD81" i="65"/>
  <c r="AF81" i="65"/>
  <c r="AD82" i="65"/>
  <c r="AF82" i="65"/>
  <c r="AD83" i="65"/>
  <c r="AE83" i="65"/>
  <c r="AF83" i="65"/>
  <c r="AD84" i="65"/>
  <c r="AF84" i="65"/>
  <c r="AD85" i="65"/>
  <c r="AF85" i="65"/>
  <c r="AD86" i="65"/>
  <c r="AF86" i="65"/>
  <c r="AD87" i="65"/>
  <c r="AF87" i="65"/>
  <c r="AD88" i="65"/>
  <c r="AF88" i="65"/>
  <c r="AD89" i="65"/>
  <c r="AF89" i="65"/>
  <c r="AD90" i="65"/>
  <c r="AF90" i="65"/>
  <c r="AD91" i="65"/>
  <c r="AF91" i="65"/>
  <c r="AD92" i="65"/>
  <c r="AF92" i="65"/>
  <c r="AD93" i="65"/>
  <c r="AF93" i="65"/>
  <c r="AD94" i="65"/>
  <c r="AF94" i="65"/>
  <c r="AD95" i="65"/>
  <c r="AF95" i="65"/>
  <c r="AD96" i="65"/>
  <c r="AF96" i="65"/>
  <c r="AD97" i="65"/>
  <c r="AF97" i="65"/>
  <c r="AD98" i="65"/>
  <c r="AF98" i="65"/>
  <c r="AD99" i="65"/>
  <c r="AF99" i="65"/>
  <c r="AD100" i="65"/>
  <c r="AF100" i="65"/>
  <c r="AD101" i="65"/>
  <c r="AF101" i="65"/>
  <c r="AD102" i="65"/>
  <c r="AF102" i="65"/>
  <c r="AD103" i="65"/>
  <c r="AF103" i="65"/>
  <c r="AD104" i="65"/>
  <c r="AF104" i="65"/>
  <c r="AD105" i="65"/>
  <c r="AF105" i="65"/>
  <c r="AD106" i="65"/>
  <c r="AF106" i="65"/>
  <c r="AD107" i="65"/>
  <c r="AF107" i="65"/>
  <c r="AD108" i="65"/>
  <c r="AF108" i="65"/>
  <c r="AD109" i="65"/>
  <c r="AF109" i="65"/>
  <c r="AD110" i="65"/>
  <c r="AF110" i="65"/>
  <c r="AD111" i="65"/>
  <c r="AF111" i="65"/>
  <c r="AD112" i="65"/>
  <c r="AF112" i="65"/>
  <c r="AD113" i="65"/>
  <c r="AF113" i="65"/>
  <c r="AD114" i="65"/>
  <c r="AF114" i="65"/>
  <c r="AD115" i="65"/>
  <c r="AF115" i="65"/>
  <c r="AD116" i="65"/>
  <c r="AF116" i="65"/>
  <c r="AD117" i="65"/>
  <c r="AF117" i="65"/>
  <c r="AD118" i="65"/>
  <c r="AF118" i="65"/>
  <c r="AD119" i="65"/>
  <c r="AF119" i="65"/>
  <c r="AD120" i="65"/>
  <c r="AF120" i="65"/>
  <c r="AD121" i="65"/>
  <c r="AF121" i="65"/>
  <c r="AD122" i="65"/>
  <c r="AF122" i="65"/>
  <c r="AD123" i="65"/>
  <c r="AF123" i="65"/>
  <c r="AD124" i="65"/>
  <c r="AF124" i="65"/>
  <c r="AE3" i="65"/>
  <c r="Y4" i="65"/>
  <c r="Y5" i="65"/>
  <c r="Y6" i="65"/>
  <c r="Y7" i="65"/>
  <c r="Y8" i="65"/>
  <c r="Y9" i="65"/>
  <c r="Y10" i="65"/>
  <c r="Y11" i="65"/>
  <c r="Y12" i="65"/>
  <c r="Y13" i="65"/>
  <c r="Y14" i="65"/>
  <c r="Y15" i="65"/>
  <c r="Y16" i="65"/>
  <c r="Y17" i="65"/>
  <c r="Y18" i="65"/>
  <c r="Y19" i="65"/>
  <c r="Y20" i="65"/>
  <c r="Y21" i="65"/>
  <c r="Y22" i="65"/>
  <c r="Y23" i="65"/>
  <c r="Y24" i="65"/>
  <c r="Y25" i="65"/>
  <c r="Y26" i="65"/>
  <c r="Y27" i="65"/>
  <c r="Y28" i="65"/>
  <c r="Y29" i="65"/>
  <c r="Y30" i="65"/>
  <c r="Y31" i="65"/>
  <c r="Y32" i="65"/>
  <c r="Y33" i="65"/>
  <c r="Y34" i="65"/>
  <c r="Y35" i="65"/>
  <c r="Y36" i="65"/>
  <c r="Y37" i="65"/>
  <c r="Y38" i="65"/>
  <c r="Y39" i="65"/>
  <c r="Y40" i="65"/>
  <c r="Y41" i="65"/>
  <c r="Y42" i="65"/>
  <c r="Y43" i="65"/>
  <c r="Y44" i="65"/>
  <c r="Y45" i="65"/>
  <c r="Y46" i="65"/>
  <c r="Y47" i="65"/>
  <c r="Y48" i="65"/>
  <c r="Y49" i="65"/>
  <c r="Y50" i="65"/>
  <c r="Y51" i="65"/>
  <c r="Y52" i="65"/>
  <c r="Y53" i="65"/>
  <c r="Y54" i="65"/>
  <c r="Y55" i="65"/>
  <c r="Y56" i="65"/>
  <c r="Y57" i="65"/>
  <c r="Y58" i="65"/>
  <c r="Y59" i="65"/>
  <c r="Y60" i="65"/>
  <c r="Y61" i="65"/>
  <c r="Y62" i="65"/>
  <c r="Y63" i="65"/>
  <c r="Y64" i="65"/>
  <c r="Y65" i="65"/>
  <c r="Y66" i="65"/>
  <c r="Y67" i="65"/>
  <c r="Y68" i="65"/>
  <c r="Y69" i="65"/>
  <c r="Y70" i="65"/>
  <c r="Y71" i="65"/>
  <c r="Y72" i="65"/>
  <c r="Y73" i="65"/>
  <c r="Y74" i="65"/>
  <c r="Y75" i="65"/>
  <c r="Y76" i="65"/>
  <c r="Y77" i="65"/>
  <c r="Y78" i="65"/>
  <c r="Y79" i="65"/>
  <c r="Y80" i="65"/>
  <c r="Y81" i="65"/>
  <c r="Y82" i="65"/>
  <c r="Y83" i="65"/>
  <c r="Y84" i="65"/>
  <c r="Y85" i="65"/>
  <c r="Y86" i="65"/>
  <c r="Y87" i="65"/>
  <c r="Y88" i="65"/>
  <c r="Y89" i="65"/>
  <c r="Y90" i="65"/>
  <c r="Y91" i="65"/>
  <c r="Y92" i="65"/>
  <c r="Y93" i="65"/>
  <c r="Y94" i="65"/>
  <c r="Y95" i="65"/>
  <c r="Y96" i="65"/>
  <c r="Y97" i="65"/>
  <c r="Y98" i="65"/>
  <c r="Y99" i="65"/>
  <c r="Y100" i="65"/>
  <c r="Y101" i="65"/>
  <c r="Y102" i="65"/>
  <c r="Y103" i="65"/>
  <c r="Y104" i="65"/>
  <c r="Y105" i="65"/>
  <c r="Y106" i="65"/>
  <c r="Y107" i="65"/>
  <c r="Y108" i="65"/>
  <c r="Y109" i="65"/>
  <c r="Y110" i="65"/>
  <c r="Y111" i="65"/>
  <c r="Y112" i="65"/>
  <c r="Y113" i="65"/>
  <c r="Y114" i="65"/>
  <c r="Y115" i="65"/>
  <c r="Y116" i="65"/>
  <c r="Y117" i="65"/>
  <c r="Y118" i="65"/>
  <c r="Y119" i="65"/>
  <c r="Y120" i="65"/>
  <c r="Y121" i="65"/>
  <c r="Y122" i="65"/>
  <c r="Y123" i="65"/>
  <c r="Y124" i="65"/>
  <c r="Y3" i="65"/>
  <c r="AC101" i="65"/>
  <c r="AE101" i="65" s="1"/>
  <c r="AC69" i="65"/>
  <c r="AE69" i="65" s="1"/>
  <c r="AC124" i="65"/>
  <c r="AE124" i="65" s="1"/>
  <c r="AC123" i="65"/>
  <c r="AE123" i="65" s="1"/>
  <c r="AC122" i="65"/>
  <c r="AE122" i="65" s="1"/>
  <c r="AC64" i="65"/>
  <c r="AE64" i="65" s="1"/>
  <c r="AC53" i="65"/>
  <c r="AE53" i="65" s="1"/>
  <c r="AC121" i="65"/>
  <c r="AE121" i="65" s="1"/>
  <c r="AC90" i="65"/>
  <c r="AE90" i="65" s="1"/>
  <c r="AC66" i="65"/>
  <c r="AE66" i="65" s="1"/>
  <c r="AC120" i="65"/>
  <c r="AE120" i="65" s="1"/>
  <c r="AC117" i="65"/>
  <c r="AE117" i="65" s="1"/>
  <c r="AC114" i="65" l="1"/>
  <c r="AE114" i="65" s="1"/>
  <c r="AC113" i="65"/>
  <c r="AE113" i="65" s="1"/>
  <c r="AC25" i="65"/>
  <c r="AE25" i="65" s="1"/>
  <c r="AC111" i="65"/>
  <c r="AE111" i="65" s="1"/>
  <c r="AC119" i="65" l="1"/>
  <c r="AE119" i="65" s="1"/>
  <c r="AC118" i="65"/>
  <c r="AE118" i="65" s="1"/>
  <c r="AC116" i="65"/>
  <c r="AE116" i="65" s="1"/>
  <c r="AC102" i="65" l="1"/>
  <c r="AE102" i="65" s="1"/>
  <c r="AC112" i="65"/>
  <c r="AE112" i="65" s="1"/>
  <c r="AC115" i="65"/>
  <c r="AE115" i="65" s="1"/>
  <c r="AC97" i="65"/>
  <c r="AE97" i="65" s="1"/>
  <c r="AC76" i="65"/>
  <c r="AE76" i="65" s="1"/>
  <c r="AC77" i="65"/>
  <c r="AE77" i="65" s="1"/>
  <c r="AC94" i="65"/>
  <c r="AE94" i="65" s="1"/>
  <c r="AC98" i="65"/>
  <c r="AE98" i="65" s="1"/>
  <c r="AC107" i="65"/>
  <c r="AE107" i="65" s="1"/>
  <c r="AC47" i="65"/>
  <c r="AE47" i="65" s="1"/>
  <c r="AF3" i="65"/>
  <c r="AD3" i="65"/>
  <c r="AC63" i="65"/>
  <c r="AE63" i="65" s="1"/>
  <c r="AC109" i="65" l="1"/>
  <c r="AE109" i="65" s="1"/>
  <c r="AC110" i="65" l="1"/>
  <c r="AE110" i="65" s="1"/>
  <c r="AC108" i="65"/>
  <c r="AE108" i="65" s="1"/>
  <c r="AC106" i="65"/>
  <c r="AE106" i="65" s="1"/>
  <c r="AC103" i="65"/>
  <c r="AE103" i="65" s="1"/>
  <c r="AC100" i="65"/>
  <c r="AE100" i="65" s="1"/>
  <c r="AC99" i="65"/>
  <c r="AE99" i="65" s="1"/>
  <c r="AC89" i="65"/>
  <c r="AE89" i="65" s="1"/>
  <c r="AC88" i="65"/>
  <c r="AE88" i="65" s="1"/>
  <c r="AC87" i="65"/>
  <c r="AE87" i="65" s="1"/>
  <c r="AC78" i="65"/>
  <c r="AE78" i="65" s="1"/>
  <c r="AC75" i="65"/>
  <c r="AE75" i="65" s="1"/>
  <c r="AC40" i="65"/>
  <c r="AE40" i="65" s="1"/>
  <c r="AC16" i="65"/>
  <c r="AE16" i="65" s="1"/>
  <c r="AC15" i="65"/>
  <c r="AE15" i="65" s="1"/>
  <c r="AC60" i="65"/>
  <c r="AE60" i="65" s="1"/>
  <c r="AC105" i="65"/>
  <c r="AE105" i="65" s="1"/>
  <c r="AC104" i="65"/>
  <c r="AE104" i="65" s="1"/>
  <c r="AC56" i="65"/>
  <c r="AE56" i="65" s="1"/>
  <c r="AC96" i="65"/>
  <c r="AE96" i="65" s="1"/>
  <c r="AC95" i="65"/>
  <c r="AE95" i="65" s="1"/>
  <c r="AC49" i="65"/>
  <c r="AE49" i="65" s="1"/>
  <c r="AC93" i="65"/>
  <c r="AE93" i="65" s="1"/>
  <c r="AC92" i="65"/>
  <c r="AE92" i="65" s="1"/>
  <c r="AC74" i="65"/>
  <c r="AE74" i="65" s="1"/>
  <c r="AC72" i="65" l="1"/>
  <c r="AE72" i="65" s="1"/>
  <c r="AC27" i="65"/>
  <c r="AE27" i="65" s="1"/>
  <c r="AC20" i="65"/>
  <c r="AE20" i="65" s="1"/>
  <c r="AC19" i="65"/>
  <c r="AE19" i="65" s="1"/>
  <c r="AC73" i="65"/>
  <c r="AE73" i="65" s="1"/>
  <c r="AC71" i="65"/>
  <c r="AE71" i="65" s="1"/>
  <c r="AC58" i="65"/>
  <c r="AE58" i="65" s="1"/>
  <c r="AC62" i="65"/>
  <c r="AE62" i="65" s="1"/>
  <c r="AC48" i="65"/>
  <c r="AE48" i="65" s="1"/>
  <c r="AC46" i="65"/>
  <c r="AE46" i="65" s="1"/>
  <c r="AC8" i="65"/>
  <c r="AE8" i="65" s="1"/>
  <c r="AC7" i="65"/>
  <c r="AE7" i="65" s="1"/>
  <c r="AC45" i="65"/>
  <c r="AE45" i="65" s="1"/>
  <c r="AC51" i="65"/>
  <c r="AE51" i="65" s="1"/>
  <c r="AC36" i="65"/>
  <c r="AE36" i="65" s="1"/>
  <c r="AC80" i="65"/>
  <c r="AE80" i="65" s="1"/>
  <c r="AC42" i="65"/>
  <c r="AE42" i="65" s="1"/>
  <c r="AC35" i="65"/>
  <c r="AE35" i="65" s="1"/>
  <c r="AC54" i="65"/>
  <c r="AE54" i="65" s="1"/>
  <c r="AC39" i="65"/>
  <c r="AE39" i="65" s="1"/>
  <c r="AC52" i="65"/>
  <c r="AE52" i="65" s="1"/>
  <c r="AC21" i="65"/>
  <c r="AE21" i="65" s="1"/>
  <c r="AC6" i="65"/>
  <c r="AE6" i="65" s="1"/>
  <c r="AC37" i="65"/>
  <c r="AE37" i="65" s="1"/>
  <c r="AC70" i="65"/>
  <c r="AE70" i="65" s="1"/>
  <c r="AC43" i="65"/>
  <c r="AE43" i="65" s="1"/>
  <c r="AC85" i="65"/>
  <c r="AE85" i="65" s="1"/>
  <c r="AC59" i="65"/>
  <c r="AE59" i="65" s="1"/>
  <c r="AC68" i="65"/>
  <c r="AE68" i="65" s="1"/>
  <c r="AC82" i="65"/>
  <c r="AE82" i="65" s="1"/>
  <c r="AC24" i="65"/>
  <c r="AE24" i="65" s="1"/>
  <c r="AC81" i="65"/>
  <c r="AE81" i="65" s="1"/>
  <c r="AC79" i="65"/>
  <c r="AE79" i="65" s="1"/>
  <c r="AC33" i="65"/>
  <c r="AE33" i="65" s="1"/>
  <c r="AC38" i="65"/>
  <c r="AE38" i="65" s="1"/>
  <c r="AC9" i="65"/>
  <c r="AE9" i="65" s="1"/>
  <c r="AC34" i="65"/>
  <c r="AE34" i="65" s="1"/>
  <c r="AC32" i="65"/>
  <c r="AE32" i="65" s="1"/>
  <c r="AC30" i="65"/>
  <c r="AE30" i="65" s="1"/>
  <c r="AC22" i="65"/>
  <c r="AE22" i="65" s="1"/>
  <c r="AC41" i="65"/>
  <c r="AE41" i="65" s="1"/>
  <c r="AC84" i="65"/>
  <c r="AE84" i="65" s="1"/>
  <c r="AC31" i="65"/>
  <c r="AE31" i="65" s="1"/>
  <c r="AC61" i="65"/>
  <c r="AE61" i="65" s="1"/>
  <c r="AC23" i="65"/>
  <c r="AE23" i="65" s="1"/>
  <c r="AC10" i="65"/>
  <c r="AE10" i="65" s="1"/>
  <c r="AC18" i="65"/>
  <c r="AE18" i="65" s="1"/>
  <c r="AC29" i="65"/>
  <c r="AE29" i="65" s="1"/>
  <c r="AC17" i="65"/>
  <c r="AE17" i="65" s="1"/>
  <c r="AC86" i="65"/>
  <c r="AE86" i="65" s="1"/>
  <c r="AC28" i="65"/>
  <c r="AE28" i="65" s="1"/>
  <c r="AC26" i="65"/>
  <c r="AE26" i="65" s="1"/>
  <c r="AC57" i="65"/>
  <c r="AE57" i="65" s="1"/>
  <c r="AC13" i="65"/>
  <c r="AE13" i="65" s="1"/>
  <c r="AC44" i="65"/>
  <c r="AE44" i="65" s="1"/>
  <c r="AC91" i="65"/>
  <c r="AE91" i="65" s="1"/>
  <c r="AC5" i="65"/>
  <c r="AE5" i="6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clb</author>
    <author>Garcia Lopez Patricia I.</author>
    <author>Aravena Silva Victor F.</author>
    <author>Usuario</author>
    <author>Cardenas Borques Rodrigo A.</author>
    <author>Rojas Sanchez Susan M.</author>
  </authors>
  <commentList>
    <comment ref="T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clb:</t>
        </r>
        <r>
          <rPr>
            <sz val="9"/>
            <color indexed="81"/>
            <rFont val="Tahoma"/>
            <family val="2"/>
          </rPr>
          <t xml:space="preserve">
Si de una revisión a otra no hay avance, o es muy poco, indicar en Observaciones para tomar contacto con quien corresponda.</t>
        </r>
      </text>
    </comment>
    <comment ref="V2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Garcia Lopez Patricia I.: Si esta aprobado el for 08 se coloca SI, si no esta arobada aun se deja la celda en blanco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" authorId="2" shapeId="0" xr:uid="{00000000-0006-0000-0000-000003000000}">
      <text>
        <r>
          <rPr>
            <sz val="9"/>
            <color indexed="81"/>
            <rFont val="Tahoma"/>
            <family val="2"/>
          </rPr>
          <t>Para respaldo de Simin vincular  el Link  al reservorio disco G (permite a Barbara no envíe respaldo más de una vez, especialmente en cambios de turno.)</t>
        </r>
      </text>
    </comment>
    <comment ref="Z2" authorId="3" shapeId="0" xr:uid="{00000000-0006-0000-0000-000004000000}">
      <text>
        <r>
          <rPr>
            <sz val="9"/>
            <color indexed="81"/>
            <rFont val="Tahoma"/>
            <family val="2"/>
          </rPr>
          <t>Indicar avance a la fecha de revisión por parte de ICRP, según última versión del formulario de requisitos legales. (Obligatiorio que revisiones e ingreso a SIMIN quede en disco G.) Si se ingresa a SIMIN con % inferior a 100 indicar quién autorizó.</t>
        </r>
      </text>
    </comment>
    <comment ref="AD2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Garcia Lopez Patricia I.: Esta relacionado con la columna X Id Ingreso Simin .
INGRESADO : tiene ID
EN PROCESO  Fila en Blanco</t>
        </r>
      </text>
    </comment>
    <comment ref="AF2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Garcia Lopez Patricia I.: Contrato Finalizado cuando cuenta con ID de Cierre Contrato FILA AG ,  En curso cuando la Fila AG esta en blanco</t>
        </r>
      </text>
    </comment>
    <comment ref="AG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Garcia Lopez Patricia I.: Si no tiene ID de cierre se deja en blanco . Para las ESED que ya finalizaro servicios verificar en el link G:\Areas\Gerencia Seguridad Y Salud Ocupacional\18.Contrato MUTUAL ASESORIAS 2016\16. Control ESED - MASC\11. Respaldos Ingreso a SIMIN.....si aparecen sus ID, de lo contrario colocar numero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3" authorId="1" shapeId="0" xr:uid="{139BF580-5D45-49D5-A139-DEF88171349D}">
      <text>
        <r>
          <rPr>
            <b/>
            <sz val="9"/>
            <color indexed="81"/>
            <rFont val="Tahoma"/>
            <family val="2"/>
          </rPr>
          <t>Garcia Lopez Patricia I.: No aplica son Visita Técnica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24" authorId="1" shapeId="0" xr:uid="{4F77631A-1EE2-4694-9E7F-FE7429E4D18E}">
      <text>
        <r>
          <rPr>
            <b/>
            <sz val="9"/>
            <color indexed="81"/>
            <rFont val="Tahoma"/>
            <family val="2"/>
          </rPr>
          <t>Garcia Lopez Patricia I.: No aplica son Visita Técnica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8" authorId="4" shapeId="0" xr:uid="{5000228B-B608-4295-89D7-255A0F0882F9}">
      <text>
        <r>
          <rPr>
            <b/>
            <sz val="9"/>
            <color indexed="81"/>
            <rFont val="Tahoma"/>
            <family val="2"/>
          </rPr>
          <t>Cardenas Borques Rodrigo A.:</t>
        </r>
        <r>
          <rPr>
            <sz val="9"/>
            <color indexed="81"/>
            <rFont val="Tahoma"/>
            <family val="2"/>
          </rPr>
          <t xml:space="preserve">
Por definir</t>
        </r>
      </text>
    </comment>
    <comment ref="W40" authorId="5" shapeId="0" xr:uid="{865EC19F-3208-4ABE-839C-5BDDD6DE122C}">
      <text>
        <r>
          <rPr>
            <b/>
            <sz val="9"/>
            <color indexed="81"/>
            <rFont val="Tahoma"/>
            <family val="2"/>
          </rPr>
          <t>Rojas Sánchez Susan M.:</t>
        </r>
        <r>
          <rPr>
            <sz val="9"/>
            <color indexed="81"/>
            <rFont val="Tahoma"/>
            <family val="2"/>
          </rPr>
          <t xml:space="preserve">
Visita Técnica</t>
        </r>
      </text>
    </comment>
    <comment ref="AE54" authorId="1" shapeId="0" xr:uid="{67E1B20C-FDDE-411C-A63F-77D8CDF7D854}">
      <text>
        <r>
          <rPr>
            <b/>
            <sz val="9"/>
            <color indexed="81"/>
            <rFont val="Tahoma"/>
            <family val="2"/>
          </rPr>
          <t xml:space="preserve">
Estado VIGENTE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9" authorId="5" shapeId="0" xr:uid="{9D1C62DD-D723-4A1B-845C-F9AF9001B1AA}">
      <text>
        <r>
          <rPr>
            <b/>
            <sz val="9"/>
            <color indexed="81"/>
            <rFont val="Tahoma"/>
            <family val="2"/>
          </rPr>
          <t>Rojas Sanchez Susan M.:</t>
        </r>
        <r>
          <rPr>
            <sz val="9"/>
            <color indexed="81"/>
            <rFont val="Tahoma"/>
            <family val="2"/>
          </rPr>
          <t xml:space="preserve">
Visita técnica</t>
        </r>
      </text>
    </comment>
    <comment ref="AE61" authorId="1" shapeId="0" xr:uid="{CC84A8B5-DFD0-45C9-B27B-BBDD1EEAB693}">
      <text>
        <r>
          <rPr>
            <b/>
            <sz val="9"/>
            <color indexed="81"/>
            <rFont val="Tahoma"/>
            <family val="2"/>
          </rPr>
          <t xml:space="preserve">
Estado VIGENTE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3" authorId="4" shapeId="0" xr:uid="{C258E95D-E55D-49B3-83CD-E8C9C034BA9C}">
      <text>
        <r>
          <rPr>
            <b/>
            <sz val="9"/>
            <color indexed="81"/>
            <rFont val="Tahoma"/>
            <family val="2"/>
          </rPr>
          <t>Cardenas Borques Rodrigo A.:</t>
        </r>
        <r>
          <rPr>
            <sz val="9"/>
            <color indexed="81"/>
            <rFont val="Tahoma"/>
            <family val="2"/>
          </rPr>
          <t xml:space="preserve">
Por confirmar
</t>
        </r>
      </text>
    </comment>
    <comment ref="V89" authorId="5" shapeId="0" xr:uid="{10F24136-FD26-4202-89D5-A35416FAE6CE}">
      <text>
        <r>
          <rPr>
            <b/>
            <sz val="9"/>
            <color indexed="81"/>
            <rFont val="Tahoma"/>
            <family val="2"/>
          </rPr>
          <t>Rojas Sanchez Susan M.:</t>
        </r>
        <r>
          <rPr>
            <sz val="9"/>
            <color indexed="81"/>
            <rFont val="Tahoma"/>
            <family val="2"/>
          </rPr>
          <t xml:space="preserve">
VISITA TECNICA</t>
        </r>
      </text>
    </comment>
    <comment ref="W89" authorId="5" shapeId="0" xr:uid="{73912B4E-F2D2-4F00-9A1E-2AC6422B50E0}">
      <text>
        <r>
          <rPr>
            <b/>
            <sz val="9"/>
            <color indexed="81"/>
            <rFont val="Tahoma"/>
            <family val="2"/>
          </rPr>
          <t>Rojas Sanchez Susan M.:</t>
        </r>
        <r>
          <rPr>
            <sz val="9"/>
            <color indexed="81"/>
            <rFont val="Tahoma"/>
            <family val="2"/>
          </rPr>
          <t xml:space="preserve">
VISITA TECNICA</t>
        </r>
      </text>
    </comment>
    <comment ref="N90" authorId="4" shapeId="0" xr:uid="{D8576BEA-99F8-4035-B645-056493E1BC14}">
      <text>
        <r>
          <rPr>
            <b/>
            <sz val="9"/>
            <color indexed="81"/>
            <rFont val="Tahoma"/>
            <family val="2"/>
          </rPr>
          <t>Cardenas Borques Rodrigo A.:</t>
        </r>
        <r>
          <rPr>
            <sz val="9"/>
            <color indexed="81"/>
            <rFont val="Tahoma"/>
            <family val="2"/>
          </rPr>
          <t xml:space="preserve">
Por confirmar
</t>
        </r>
      </text>
    </comment>
  </commentList>
</comments>
</file>

<file path=xl/sharedStrings.xml><?xml version="1.0" encoding="utf-8"?>
<sst xmlns="http://schemas.openxmlformats.org/spreadsheetml/2006/main" count="2279" uniqueCount="807">
  <si>
    <t>Descripción del Contrato</t>
  </si>
  <si>
    <t>Inicio 
Ctto</t>
  </si>
  <si>
    <t>Término Ctto</t>
  </si>
  <si>
    <t>Gerencia</t>
  </si>
  <si>
    <t>VP</t>
  </si>
  <si>
    <t>VPEO</t>
  </si>
  <si>
    <t>VPP</t>
  </si>
  <si>
    <t>Vigente</t>
  </si>
  <si>
    <t>VPM</t>
  </si>
  <si>
    <t xml:space="preserve">UBICACIÓN </t>
  </si>
  <si>
    <t>MUTUALIDAD</t>
  </si>
  <si>
    <t>ESED Subcontrato u OS</t>
  </si>
  <si>
    <t>N° de Contrato / Subcontrato /OS</t>
  </si>
  <si>
    <t>Observaciones (Continuidad Operacional)</t>
  </si>
  <si>
    <t>Aprobado</t>
  </si>
  <si>
    <t>STAFF</t>
  </si>
  <si>
    <t>VPProyCord</t>
  </si>
  <si>
    <t>Puerto</t>
  </si>
  <si>
    <t>VPProyPuerto</t>
  </si>
  <si>
    <t>CONTRATOS Y OS</t>
  </si>
  <si>
    <t xml:space="preserve">Nombre de Empresa con Contrato Principal </t>
  </si>
  <si>
    <t>Dotación</t>
  </si>
  <si>
    <t>Adm ESED</t>
  </si>
  <si>
    <t>cel Adm ESED</t>
  </si>
  <si>
    <t>e - mail Adm ESED</t>
  </si>
  <si>
    <t>Adm CMDIC</t>
  </si>
  <si>
    <t>ICRP CMDIC (Solicitante) = Link a documento o e-mail</t>
  </si>
  <si>
    <t>Equipo ICPR Asignado</t>
  </si>
  <si>
    <t>Fecha Contacto MAS+C Con ESED</t>
  </si>
  <si>
    <t>ESTADO DE AVANCE CARPETA DE ARRANQUE</t>
  </si>
  <si>
    <t>En Proceso</t>
  </si>
  <si>
    <t>E (Esporádica) / P (Permanente)</t>
  </si>
  <si>
    <t>Vencida</t>
  </si>
  <si>
    <t>Superintendencia</t>
  </si>
  <si>
    <t>ID de Ingreso SIMIN (Status)</t>
  </si>
  <si>
    <t>Estado de CA</t>
  </si>
  <si>
    <t>N°de revisión</t>
  </si>
  <si>
    <t>ID de Cierre de actividades</t>
  </si>
  <si>
    <t>días para vencimiento  ctto / OS (Vencido = Rojo =&gt; Proceso Finalizado)</t>
  </si>
  <si>
    <t xml:space="preserve">Fecha revisión C de A </t>
  </si>
  <si>
    <t>% avance  C de A</t>
  </si>
  <si>
    <t>Fecha envío SIMIN</t>
  </si>
  <si>
    <t>En Revisión</t>
  </si>
  <si>
    <t>Ingreso a SIMIN</t>
  </si>
  <si>
    <t>Estado Final ante SIMIN</t>
  </si>
  <si>
    <t>Ingresado</t>
  </si>
  <si>
    <t>Cerrado</t>
  </si>
  <si>
    <t>Por Extender o Cerrar</t>
  </si>
  <si>
    <t>En Curso</t>
  </si>
  <si>
    <t>Ctto u OS Finalizado</t>
  </si>
  <si>
    <t>Status Ctto u OS (VIGENCIA)</t>
  </si>
  <si>
    <t>Esporádica</t>
  </si>
  <si>
    <t>Permanente</t>
  </si>
  <si>
    <t>Observaciones finales</t>
  </si>
  <si>
    <t>INFORMACIÓN GENERAL</t>
  </si>
  <si>
    <t>Pullman San Luis</t>
  </si>
  <si>
    <t>Transporte de Personal</t>
  </si>
  <si>
    <t>Cristian Cordero</t>
  </si>
  <si>
    <t>ACHS</t>
  </si>
  <si>
    <t>IST</t>
  </si>
  <si>
    <t>Si</t>
  </si>
  <si>
    <t>Evidencia de Aprobación CA, Formularios con firmas de 2 Adm.)</t>
  </si>
  <si>
    <t>SI</t>
  </si>
  <si>
    <t>GMP</t>
  </si>
  <si>
    <t>Carlos Bugueño</t>
  </si>
  <si>
    <t>GMC</t>
  </si>
  <si>
    <t xml:space="preserve">Metalurgia </t>
  </si>
  <si>
    <t>SNF</t>
  </si>
  <si>
    <t>Suministro de Floculante para decantar partículas en suspensión.</t>
  </si>
  <si>
    <t>Jorge Cortínez</t>
  </si>
  <si>
    <t>Dragomid Araya</t>
  </si>
  <si>
    <t>daraya@snf-chile.com</t>
  </si>
  <si>
    <t>Pablo Gaete</t>
  </si>
  <si>
    <t>ROCKWELL
(PRESICIÓN)</t>
  </si>
  <si>
    <t>JUAN CARLOS CASTRO</t>
  </si>
  <si>
    <t>miguel.barra@precision.cl</t>
  </si>
  <si>
    <t>Automatización y Control</t>
  </si>
  <si>
    <t>METSO</t>
  </si>
  <si>
    <t>Mantención Procesos</t>
  </si>
  <si>
    <t>Fabian Figueroa</t>
  </si>
  <si>
    <t>Mantención mecánica planta</t>
  </si>
  <si>
    <t>MDP andamios</t>
  </si>
  <si>
    <t xml:space="preserve">VPPR0096 </t>
  </si>
  <si>
    <t>Servicio de Administración e instalación de andamios</t>
  </si>
  <si>
    <t>Andrés Lizama</t>
  </si>
  <si>
    <t>Francisco Davagnino</t>
  </si>
  <si>
    <t>EMERSON</t>
  </si>
  <si>
    <t>Rene Santibáñez</t>
  </si>
  <si>
    <t>BUREAU  VERITAS</t>
  </si>
  <si>
    <t>CARLOS RIQUELME</t>
  </si>
  <si>
    <t>Cruzero</t>
  </si>
  <si>
    <t>Omar Vivanco</t>
  </si>
  <si>
    <t>ATLAS COPCO</t>
  </si>
  <si>
    <t>VPPR0115</t>
  </si>
  <si>
    <t xml:space="preserve">Servicio de Asistencia en terreno de compresores para la planta concentradora chancado transporte y operaciones puerto </t>
  </si>
  <si>
    <t>Nicton Valdivia</t>
  </si>
  <si>
    <t>VLADIMIR VILLARROEL</t>
  </si>
  <si>
    <t>vladimir.villarroel@cl.atlascopco.com</t>
  </si>
  <si>
    <t>Juan Morales</t>
  </si>
  <si>
    <t>juan.morales@andritz.com</t>
  </si>
  <si>
    <t>Pullman Yuris</t>
  </si>
  <si>
    <t>Manuel Morales</t>
  </si>
  <si>
    <t>manuel.morales@pullmanyuris.cl</t>
  </si>
  <si>
    <t>ABB</t>
  </si>
  <si>
    <t>UJINA</t>
  </si>
  <si>
    <t>CONCENTRADORA</t>
  </si>
  <si>
    <t>MUTUAL DE SEGURIDAD</t>
  </si>
  <si>
    <t>BARRIO INDUSTRIAL</t>
  </si>
  <si>
    <t>Servicio Postventa para Revestimiento de molinos.</t>
  </si>
  <si>
    <t>Carlos Vasquez</t>
  </si>
  <si>
    <t>cvasquez@elecmetal.cl</t>
  </si>
  <si>
    <t>Ricardo Aguilera</t>
  </si>
  <si>
    <t>raguilera@mdpandamios.cl</t>
  </si>
  <si>
    <t>Mutual de Seguridad</t>
  </si>
  <si>
    <t xml:space="preserve">Rodrigo Diaz </t>
  </si>
  <si>
    <t>patricio.munoz.a@cl.abb.com</t>
  </si>
  <si>
    <t>Nelson Valencia</t>
  </si>
  <si>
    <t xml:space="preserve">B05099 </t>
  </si>
  <si>
    <t>Andritz</t>
  </si>
  <si>
    <t>95799 7110</t>
  </si>
  <si>
    <t>SIMS</t>
  </si>
  <si>
    <t>OS B05222</t>
  </si>
  <si>
    <t xml:space="preserve">“Puesta en Marcha sistema Flodose” </t>
  </si>
  <si>
    <t>HRT4001</t>
  </si>
  <si>
    <t>Claudio Vilchez G.</t>
  </si>
  <si>
    <t>Mantención Planta</t>
  </si>
  <si>
    <t>VPPR0256</t>
  </si>
  <si>
    <t>Suministro, Fabricación y Montaje de plataformas operacionales y anclajes mecánicos para sistemas
anticaidas</t>
  </si>
  <si>
    <t>Mantencion planta</t>
  </si>
  <si>
    <t>Jorge Cortinez</t>
  </si>
  <si>
    <t>VPPR0177</t>
  </si>
  <si>
    <t>Freddy Gomez</t>
  </si>
  <si>
    <t>Podium Ltda</t>
  </si>
  <si>
    <t>Abastecimiento</t>
  </si>
  <si>
    <t>NALCO</t>
  </si>
  <si>
    <t>Servicio Soporte Anual Sistemas ACE 2022</t>
  </si>
  <si>
    <t>ccordero@pulmansanluis.cl</t>
  </si>
  <si>
    <t>Enrique Martella</t>
  </si>
  <si>
    <t>Isaver</t>
  </si>
  <si>
    <t>Oscar Henríquez Saavedra</t>
  </si>
  <si>
    <t>VPPR0219</t>
  </si>
  <si>
    <t>Visita Técnica</t>
  </si>
  <si>
    <t>MUTUAL</t>
  </si>
  <si>
    <t>HABEKOST</t>
  </si>
  <si>
    <t>OS B08030</t>
  </si>
  <si>
    <t>Montaje de equipamiento para sistema Cyclontrac PST de Baterías de ciclones molienda.</t>
  </si>
  <si>
    <t>Rodrigo Luengo</t>
  </si>
  <si>
    <t>rluengo@habekost.cl</t>
  </si>
  <si>
    <t>9 81994558</t>
  </si>
  <si>
    <t>Francisco López Quiroz</t>
  </si>
  <si>
    <t>flopez@habekost.cl</t>
  </si>
  <si>
    <t>9 66780702</t>
  </si>
  <si>
    <t>OSESA</t>
  </si>
  <si>
    <t>OS B08058</t>
  </si>
  <si>
    <t>Sistema Control de Acceso</t>
  </si>
  <si>
    <t>elanderos@osesa.cl</t>
  </si>
  <si>
    <t>Eric Landeros</t>
  </si>
  <si>
    <t>OS B08318</t>
  </si>
  <si>
    <t>CIDRA</t>
  </si>
  <si>
    <t>Servicio de comisionamiento Cyclontrac PST</t>
  </si>
  <si>
    <t>Automatización y servicios electricos</t>
  </si>
  <si>
    <t>Alejandro Jaque</t>
  </si>
  <si>
    <t>ajaque@cidra.com</t>
  </si>
  <si>
    <t>LUAGHER LTDA.</t>
  </si>
  <si>
    <t xml:space="preserve">MUTUAL </t>
  </si>
  <si>
    <t xml:space="preserve">Julio Bugueño </t>
  </si>
  <si>
    <t>Servicio Técnico de mantenimiento de equipos Courier</t>
  </si>
  <si>
    <t xml:space="preserve"> 17-03-2022</t>
  </si>
  <si>
    <t>31-01-2025</t>
  </si>
  <si>
    <t>Transporte león</t>
  </si>
  <si>
    <t>23-03-22</t>
  </si>
  <si>
    <t>Trasnporte de Personal de empresa Habekost</t>
  </si>
  <si>
    <t>Transporte de personal</t>
  </si>
  <si>
    <t>OS R81906</t>
  </si>
  <si>
    <t>VPPR0255</t>
  </si>
  <si>
    <t>Rodrigo Gracia</t>
  </si>
  <si>
    <t>rodrigo.gracia@andritz.com</t>
  </si>
  <si>
    <t>Actualización  Sistema Simulador Dinámico de Procesos</t>
  </si>
  <si>
    <t>VPPR0269</t>
  </si>
  <si>
    <t>CONTACT</t>
  </si>
  <si>
    <t>Contrato Trianual Soporte Sistema de Historización CMDIC</t>
  </si>
  <si>
    <t>56 9 6587 4555</t>
  </si>
  <si>
    <t>apizarro@contac.cl</t>
  </si>
  <si>
    <t>OC B06292</t>
  </si>
  <si>
    <t>administradordecontratos@isaver.cl</t>
  </si>
  <si>
    <t xml:space="preserve">Leonel Sierralta </t>
  </si>
  <si>
    <t>leonel.sierralta@mogroup.com</t>
  </si>
  <si>
    <t xml:space="preserve">9 32325320 </t>
  </si>
  <si>
    <t>Maximiliano Valencia</t>
  </si>
  <si>
    <t xml:space="preserve"> maximiliano.valencia@bureauveritas.com</t>
  </si>
  <si>
    <t>marco.abrigo@ecolab.com</t>
  </si>
  <si>
    <t>Marco Abrigo</t>
  </si>
  <si>
    <t xml:space="preserve">9 3202 8739 /9 97897765 </t>
  </si>
  <si>
    <t>Fundición Talleres / ELECMETAL</t>
  </si>
  <si>
    <t>GOP</t>
  </si>
  <si>
    <t>310478
321036
328514
333336</t>
  </si>
  <si>
    <t>Andres Pizarro</t>
  </si>
  <si>
    <t xml:space="preserve">Transporte de personal exterior faena </t>
  </si>
  <si>
    <t>9 3456 7490</t>
  </si>
  <si>
    <t>Asesoría y post venta de Revestimiento</t>
  </si>
  <si>
    <t xml:space="preserve"> 24-03-10</t>
  </si>
  <si>
    <t xml:space="preserve"> 25-03-20</t>
  </si>
  <si>
    <t>“Mejoramiento de Salas eléctricas Planta Concentradora”</t>
  </si>
  <si>
    <t>OS B11157</t>
  </si>
  <si>
    <t xml:space="preserve"> </t>
  </si>
  <si>
    <t>VPPR0271</t>
  </si>
  <si>
    <t>enrique.martella@emerson.com</t>
  </si>
  <si>
    <t xml:space="preserve"> Rodrigo Diaz</t>
  </si>
  <si>
    <t>VPPR0324</t>
  </si>
  <si>
    <t>Servicio de mantencion equipos de izaje fijos sistemas de emergencias y portones</t>
  </si>
  <si>
    <t>31/07/2025</t>
  </si>
  <si>
    <t>Carlos Lamas</t>
  </si>
  <si>
    <t>carlos.lamascrisosto18</t>
  </si>
  <si>
    <t xml:space="preserve"> 23-03-2022</t>
  </si>
  <si>
    <t xml:space="preserve">Servicios de Soporte Sistema de Control Delta V </t>
  </si>
  <si>
    <t>31/03/2025</t>
  </si>
  <si>
    <t>OS B11156</t>
  </si>
  <si>
    <t>“Mejora en Puntos de Conexión Caja Motor Media Tensión Agitadores 24 Celdas</t>
  </si>
  <si>
    <t>18/08/2022</t>
  </si>
  <si>
    <t>OS B11768</t>
  </si>
  <si>
    <t>Servicio Ingeniería Cambio Celdas MT Línea 3</t>
  </si>
  <si>
    <t>Gonzalo Reyes</t>
  </si>
  <si>
    <t>TEGA INDUSTRIES</t>
  </si>
  <si>
    <t>Mauricio Soto</t>
  </si>
  <si>
    <t>RUSSELL</t>
  </si>
  <si>
    <t>Mantención de los 5 años - Maquinas revestimiento Molino Bolas</t>
  </si>
  <si>
    <t>yederson.villarroel@rmeglobal.com</t>
  </si>
  <si>
    <t>Yederson Villarroel</t>
  </si>
  <si>
    <t xml:space="preserve"> 96836 0093  </t>
  </si>
  <si>
    <t>VPPR0278</t>
  </si>
  <si>
    <t>Patricio Muñoz</t>
  </si>
  <si>
    <t xml:space="preserve"> 98818 9122</t>
  </si>
  <si>
    <t>INGOPT</t>
  </si>
  <si>
    <t>Ricardo Latorre</t>
  </si>
  <si>
    <t>ricardo.latorre@ingopt.cl</t>
  </si>
  <si>
    <t>Servicio de asesoría y levantamiento en sistema de control</t>
  </si>
  <si>
    <t>B12409</t>
  </si>
  <si>
    <t>Servicio de Asistencia Técnica para Equipos y Sistemas ABB</t>
  </si>
  <si>
    <t>29/09/2022</t>
  </si>
  <si>
    <t>30/09/2022</t>
  </si>
  <si>
    <t>24/05/2024</t>
  </si>
  <si>
    <t xml:space="preserve">Gerardo Tapia </t>
  </si>
  <si>
    <t>gerardo.tapia@watersolutions.cl</t>
  </si>
  <si>
    <t>B12771</t>
  </si>
  <si>
    <t>INGER WATER SOLUTIONS</t>
  </si>
  <si>
    <t>Control y Asesoría varias prueba industrial Inhibidor de Incrustación</t>
  </si>
  <si>
    <t>27-10-2022</t>
  </si>
  <si>
    <t>Rodrigo Luengo Pereira</t>
  </si>
  <si>
    <t>VPPR0282</t>
  </si>
  <si>
    <t>"Ingeniería, suministro y montaje de equipamiento para la implementación de sistema fotovoltaico en estaciones de válvulas mineroducto 8"</t>
  </si>
  <si>
    <t>B13316</t>
  </si>
  <si>
    <t>Servicio de Ingeniería HLD Monitoreo Sintomático en Estaciones de Válvulas Mineroducto 8</t>
  </si>
  <si>
    <t>Cristian oliva</t>
  </si>
  <si>
    <t>Juan Carlos</t>
  </si>
  <si>
    <t>GIP</t>
  </si>
  <si>
    <t>Integridad Procesos</t>
  </si>
  <si>
    <t>B13488</t>
  </si>
  <si>
    <t>Sociedad PyC Tecnología Ltda</t>
  </si>
  <si>
    <t>Medición de espesores TK26, TK 27 y TK3550</t>
  </si>
  <si>
    <t>Arnaldo Pizarro</t>
  </si>
  <si>
    <t>Pedro Parra</t>
  </si>
  <si>
    <t>pedro.parra@pyc.cl</t>
  </si>
  <si>
    <t xml:space="preserve">Mutual </t>
  </si>
  <si>
    <t>BBF</t>
  </si>
  <si>
    <t xml:space="preserve">Servicios de MLF y Topografía, bajo sub contrato de PyC Tecnología mediante orden de servicios con CMDIC Orden de Servicios N° B13488 Servicio Medición y Análisis de Espesores de Estanques 220TK026, 220TK027, 350TK044 y TK3550 Coposa Norte															</t>
  </si>
  <si>
    <t>Braulio Orellana</t>
  </si>
  <si>
    <t>francisca.sazo@tegaindustries.cl</t>
  </si>
  <si>
    <t>OS2206</t>
  </si>
  <si>
    <t>Cristian Oliva</t>
  </si>
  <si>
    <t>354206
356733</t>
  </si>
  <si>
    <t>Dynko Lyubetic Donoso</t>
  </si>
  <si>
    <t>dynko@pullmanyuris.cl</t>
  </si>
  <si>
    <t>Supervisión de instalación y mantención de componentes, asistencia técnica en terreno, monitoreo y análisis asociados al “Suministro Inhibidor de Incrustación y Otros Reactivos.”</t>
  </si>
  <si>
    <t>claudio.vilchesg@veolia.com.</t>
  </si>
  <si>
    <t xml:space="preserve"> B14855</t>
  </si>
  <si>
    <t>341213
358273</t>
  </si>
  <si>
    <t>341729
358291</t>
  </si>
  <si>
    <t>343048
 358289</t>
  </si>
  <si>
    <t>350515
358292</t>
  </si>
  <si>
    <t>B14474</t>
  </si>
  <si>
    <t>Certificación y Pruebas de Carga Puente Grúa 133CN040 para Cambio de Chancador Pebbles 50 Toneladas</t>
  </si>
  <si>
    <t>22/!2/2022</t>
  </si>
  <si>
    <t>25/01/2023</t>
  </si>
  <si>
    <t>255316
358361</t>
  </si>
  <si>
    <t>356283
358363</t>
  </si>
  <si>
    <t>29/12/2022</t>
  </si>
  <si>
    <t>27/12/2022</t>
  </si>
  <si>
    <t>312010-358684</t>
  </si>
  <si>
    <t>28/12/22</t>
  </si>
  <si>
    <t>332166-358684-358682</t>
  </si>
  <si>
    <t xml:space="preserve">0S2204 </t>
  </si>
  <si>
    <t>Suministro de Reactivo Espumante</t>
  </si>
  <si>
    <t>HOSCH</t>
  </si>
  <si>
    <t>B14150</t>
  </si>
  <si>
    <t>"Asesoría en instalaciones, mantención e inspección de raspadores"</t>
  </si>
  <si>
    <t>31/12/2023</t>
  </si>
  <si>
    <t>Claudio Olavarria</t>
  </si>
  <si>
    <t xml:space="preserve">SERVICIO DE SUMINISTRO DE INHIBIDOR DE INCRUSTACIÓN Y OTROS REACTIVOS </t>
  </si>
  <si>
    <t>TRANSPORTES BELLO</t>
  </si>
  <si>
    <t>Mutual</t>
  </si>
  <si>
    <t>NO</t>
  </si>
  <si>
    <t>Transporte de Reactivo Espumante</t>
  </si>
  <si>
    <t>Transportes Bello</t>
  </si>
  <si>
    <t>B15111</t>
  </si>
  <si>
    <t>"Modificación de Gabinete PLC Estación PS1 Mineroducto v2”</t>
  </si>
  <si>
    <t>Luciano Sonoda</t>
  </si>
  <si>
    <t>Evaluación industrial en planta Antiincrustante Watersol MIN 137-S</t>
  </si>
  <si>
    <t>Gino Ghisolfo</t>
  </si>
  <si>
    <t>gghisolfo@transportesbello.com</t>
  </si>
  <si>
    <t>Semana 03:
1.-Se gestiona termino de actividad</t>
  </si>
  <si>
    <t>24/01/23</t>
  </si>
  <si>
    <t>REMSA SPA</t>
  </si>
  <si>
    <t>Servicio cambio de revestimiento</t>
  </si>
  <si>
    <t>GUILLERMO ILDEFONSO RIVERA</t>
  </si>
  <si>
    <t>ANDRÉS LIZAMA</t>
  </si>
  <si>
    <t>Guillermo Ildefonso Rivera</t>
  </si>
  <si>
    <t>Mutual CCHC</t>
  </si>
  <si>
    <t>GyG Thomas</t>
  </si>
  <si>
    <t>B15411</t>
  </si>
  <si>
    <t>"Certificación Líneas de Vida de Puentes Grúa"</t>
  </si>
  <si>
    <t>Sebastian Fuentes</t>
  </si>
  <si>
    <t>Jorge Dharmawidjaja M</t>
  </si>
  <si>
    <t>Rodrigo Cardenas /Nicolas Gallardo</t>
  </si>
  <si>
    <t>VPPR0379</t>
  </si>
  <si>
    <t>Transporte de personal exterior e interior faena</t>
  </si>
  <si>
    <t>Cibrugg</t>
  </si>
  <si>
    <t>Arriendo y operación de maquinarias</t>
  </si>
  <si>
    <t>Cristian Escorbar.</t>
  </si>
  <si>
    <t>cescobar@gygthomas.cl</t>
  </si>
  <si>
    <t>Macarena Barnao / Cristian Araya</t>
  </si>
  <si>
    <t>VEIOLA</t>
  </si>
  <si>
    <t xml:space="preserve">Semana 07:
1.-
</t>
  </si>
  <si>
    <t xml:space="preserve">Semana 08:
1.- Respaldo de cierre en Carpeta empresa
</t>
  </si>
  <si>
    <t xml:space="preserve">Semana 07:
1.- Cerrada con fecha 15/02/23
</t>
  </si>
  <si>
    <t xml:space="preserve">Semana 05:
</t>
  </si>
  <si>
    <t>VPPR0363</t>
  </si>
  <si>
    <t>22/02/2023</t>
  </si>
  <si>
    <t>21/02/2023</t>
  </si>
  <si>
    <t>16/02/2023</t>
  </si>
  <si>
    <t>Rene Santobañez</t>
  </si>
  <si>
    <t>PRIMSER</t>
  </si>
  <si>
    <t xml:space="preserve">Levantamiento en Sitio Relés Rockwell E3 N°4500330197 </t>
  </si>
  <si>
    <t xml:space="preserve">Semana 08:
1.-Sin actividades de faena 
Se realiza cierre de actividades en SIMIN
</t>
  </si>
  <si>
    <t xml:space="preserve">Semana 09:
1.-CERRADO 
</t>
  </si>
  <si>
    <t xml:space="preserve"> B16154</t>
  </si>
  <si>
    <t xml:space="preserve">“Reemplazo y puesta en servicio de Equipo de Levante Puente Grúa 141CN2403, área Bajo Molienda” </t>
  </si>
  <si>
    <t xml:space="preserve">Semana 08:
1.-Sin actividades por termino de contrato, Pullman San Luis traslada a personal de Luagher
</t>
  </si>
  <si>
    <t>William Gutierrez</t>
  </si>
  <si>
    <t>wgutierrez@podiumspa.cl</t>
  </si>
  <si>
    <t>56 9 7530 2608</t>
  </si>
  <si>
    <t xml:space="preserve"> claudio.olavarria@hosch.cl</t>
  </si>
  <si>
    <t>56 9 34150260</t>
  </si>
  <si>
    <t>---</t>
  </si>
  <si>
    <t>ID: 368365</t>
  </si>
  <si>
    <t>ID: 368366</t>
  </si>
  <si>
    <t xml:space="preserve">Semana 09:
1.-Contrato Cerrado en SIMIN
</t>
  </si>
  <si>
    <t>Konatec</t>
  </si>
  <si>
    <t>Prueba industrial sistema control reológico en línea KRheo bajo modelo try &amp; buy</t>
  </si>
  <si>
    <t>OS B16657</t>
  </si>
  <si>
    <t>Miguel Parra Marisio</t>
  </si>
  <si>
    <t>mpm@kona-tec.com</t>
  </si>
  <si>
    <t>Jorge Cortinez C.</t>
  </si>
  <si>
    <t xml:space="preserve">Superintendencia Operaciones Concentradora
</t>
  </si>
  <si>
    <t>Clariant</t>
  </si>
  <si>
    <t>Ilzauspe</t>
  </si>
  <si>
    <t>OS B16396</t>
  </si>
  <si>
    <t>Colector líquido Hostaflot - PD - 755</t>
  </si>
  <si>
    <t>Transporte colector líquido Hostaflot - PD - 755</t>
  </si>
  <si>
    <t>Hector Rodriguez</t>
  </si>
  <si>
    <t>hectoreduardo.rodriguez@clariant.com</t>
  </si>
  <si>
    <t>ID: 368438</t>
  </si>
  <si>
    <t xml:space="preserve"> ID: 368477</t>
  </si>
  <si>
    <t xml:space="preserve">Semana 08:
1.-Cerrado </t>
  </si>
  <si>
    <t>Servicio de Normalización del Sistema de Control de Acceso</t>
  </si>
  <si>
    <t>30-06-2023</t>
  </si>
  <si>
    <t>Alexander Aguilera Madrid</t>
  </si>
  <si>
    <t>alexander.aguilera@osesa.cl</t>
  </si>
  <si>
    <t>Servicio de Análisis Químico Concentradora</t>
  </si>
  <si>
    <t>B16479</t>
  </si>
  <si>
    <t>Luis Acuña Rojas</t>
  </si>
  <si>
    <t>luis.acua@ilzauspe.cl</t>
  </si>
  <si>
    <t>Superintendecia de Automatización y Accionamiento Eléctrico.</t>
  </si>
  <si>
    <t>JCC INGENIERÍA</t>
  </si>
  <si>
    <t>Juan Carlos Castro</t>
  </si>
  <si>
    <t>Cambio Ubicación Gabinetes PDUC Espesador HRT4001</t>
  </si>
  <si>
    <t>Cambio Cables de Fuerza desde Variador de Frecuencia a Motor Bomba 141PP1021 Línea 3 de Molienda</t>
  </si>
  <si>
    <t>B16796</t>
  </si>
  <si>
    <t>SERVICIO DE CAMBIO Y EMPALME CORREAS TRANSPORTADORAS</t>
  </si>
  <si>
    <t>ISAVER</t>
  </si>
  <si>
    <t>Cristian Olivas Schwartzmann</t>
  </si>
  <si>
    <t>Traslado de personal interior en faena Cordillera CMDIC</t>
  </si>
  <si>
    <t>Wgutierrez@podiumspa.cl</t>
  </si>
  <si>
    <t>PRESICION</t>
  </si>
  <si>
    <t>Operaciones Planta</t>
  </si>
  <si>
    <t>B16316</t>
  </si>
  <si>
    <t>Servicio soporte técnico paa VDF Rockwell de BT / MT en planta concentradora y CH y T 16316</t>
  </si>
  <si>
    <t>Juan Castro</t>
  </si>
  <si>
    <t xml:space="preserve">Muguel Barra </t>
  </si>
  <si>
    <t>31/3/2023</t>
  </si>
  <si>
    <t>VPPR0369</t>
  </si>
  <si>
    <t>B16164</t>
  </si>
  <si>
    <t>reemplazo de ductos y loops de agua de lavado a columnas</t>
  </si>
  <si>
    <t>renato tapia castillo</t>
  </si>
  <si>
    <t>23/012023</t>
  </si>
  <si>
    <t>13/3/2023</t>
  </si>
  <si>
    <t>OS B17636</t>
  </si>
  <si>
    <t>4/152023</t>
  </si>
  <si>
    <t>7/31/2022S36:AI36S36:AH36</t>
  </si>
  <si>
    <t>CESMEC</t>
  </si>
  <si>
    <t>Servicio de Evaluación Estructual Cubas en Horimigon Armado Lineas  1, 2 Y 3</t>
  </si>
  <si>
    <t xml:space="preserve">Matias Bugeños </t>
  </si>
  <si>
    <t xml:space="preserve">Rene Ayala </t>
  </si>
  <si>
    <t>rene.ayala@bureauveritas.com</t>
  </si>
  <si>
    <t xml:space="preserve">18/4/2023 </t>
  </si>
  <si>
    <t>374170
374171
374172</t>
  </si>
  <si>
    <t xml:space="preserve">19/04/2023 </t>
  </si>
  <si>
    <t>B17001</t>
  </si>
  <si>
    <t>341473-342065-356682- 359014-374673</t>
  </si>
  <si>
    <t>Compañía Electro Metalúrgica o CEM</t>
  </si>
  <si>
    <t xml:space="preserve">Christian Barros </t>
  </si>
  <si>
    <t>28/02/2026</t>
  </si>
  <si>
    <t>30/04/2023</t>
  </si>
  <si>
    <t>Servicio de Continuación de Instalación de sistemas AY500 para 141CV-1035</t>
  </si>
  <si>
    <t xml:space="preserve">B18056 </t>
  </si>
  <si>
    <t>Eduardo Veliz</t>
  </si>
  <si>
    <t>William Gutierrez Yañez</t>
  </si>
  <si>
    <t>ESEM</t>
  </si>
  <si>
    <t>T.S.J</t>
  </si>
  <si>
    <t>B17645</t>
  </si>
  <si>
    <t>Servicio de mantención mecanico - electrico de sistemas de accionamiento molinos ABB linea 3 y limpieza criogenica molinos</t>
  </si>
  <si>
    <t>Servicio de transporte interior y exterior faena</t>
  </si>
  <si>
    <t>Fernando Burgos</t>
  </si>
  <si>
    <t>mmagnanis@grupoesem.cl</t>
  </si>
  <si>
    <t>Transporte de personal ABB</t>
  </si>
  <si>
    <t>9 9295 5684</t>
  </si>
  <si>
    <t xml:space="preserve">
369027
</t>
  </si>
  <si>
    <t>Servicio de Soporte y Mantención Plataforma Impact Finder</t>
  </si>
  <si>
    <t>Semana 19:
1.- Cierre Contrato ID: 376310</t>
  </si>
  <si>
    <t xml:space="preserve">376020
376452 </t>
  </si>
  <si>
    <t>177971
312213
333335
376579</t>
  </si>
  <si>
    <t>15/05/2023</t>
  </si>
  <si>
    <t>Transporte de personal exteriore faena cordillera</t>
  </si>
  <si>
    <t>Semana 20: 
Cerrado en SIMIN.</t>
  </si>
  <si>
    <t>Semana 21:
1.-Ingresado a SIMIN cierre de actividades.</t>
  </si>
  <si>
    <t>B17361</t>
  </si>
  <si>
    <t>Servicio Modernización Accionamientos Bombas 141PP1301/1302 y 1315 Torre enfriamiento de agua Línea 3 de Molienda</t>
  </si>
  <si>
    <t>29-05-2023</t>
  </si>
  <si>
    <t>25/05/23</t>
  </si>
  <si>
    <t>309933 / 320402/329383/ 359013/377577</t>
  </si>
  <si>
    <t xml:space="preserve">Semana 21: 
1.- Con fecha 24-05-23 se realiza cierre de OS en SIMIN ID 377605.
</t>
  </si>
  <si>
    <t>Juan Carloas Castro</t>
  </si>
  <si>
    <t>29/05/2023</t>
  </si>
  <si>
    <t>Semana 21:
1.-Se gestiona cierre de OS ID:377960.</t>
  </si>
  <si>
    <t xml:space="preserve">Semana 22:
</t>
  </si>
  <si>
    <t>Semana 21:
1.-Se gestiona cierre de OS ID:377961.</t>
  </si>
  <si>
    <t xml:space="preserve">Semana 21:
1.Cerrado ID 378025.
</t>
  </si>
  <si>
    <t>ALFALAVAL</t>
  </si>
  <si>
    <t>B15440</t>
  </si>
  <si>
    <t>Anghelo Candia</t>
  </si>
  <si>
    <t>Alejandro Astete</t>
  </si>
  <si>
    <t>alejandro.astete@alfalaval.com</t>
  </si>
  <si>
    <t>Semana 22:
1.- Se realiza cierre de OS. ID: 378190</t>
  </si>
  <si>
    <t>Semana 23:
1.- Cierre de OS.</t>
  </si>
  <si>
    <t>Semana 22:
1.- Se realiza cierre de OS: ID: 378188</t>
  </si>
  <si>
    <t xml:space="preserve">Semana 22:
Se solicita envío de carta para cierre o extensión. </t>
  </si>
  <si>
    <t>Semana 22:
Se envía carta termino de servicio a SIMIN.</t>
  </si>
  <si>
    <t>Semana 22:
Cerrado en SIMIN</t>
  </si>
  <si>
    <t>MCN</t>
  </si>
  <si>
    <t xml:space="preserve">B17539 </t>
  </si>
  <si>
    <t>Montaje Líneas agua de proceso, CAL, Espumante y Xantato</t>
  </si>
  <si>
    <t>HINTEK</t>
  </si>
  <si>
    <t>Mantención planta</t>
  </si>
  <si>
    <t>Sebastián Fuentes</t>
  </si>
  <si>
    <t xml:space="preserve">OS B16148  </t>
  </si>
  <si>
    <t>Cambio de techumbre data center</t>
  </si>
  <si>
    <t>José Miranda Díaz</t>
  </si>
  <si>
    <t>jmiranda@hintek.cl</t>
  </si>
  <si>
    <t>UpGrade sistema de enfriamiento L1 y L2 
Molienda</t>
  </si>
  <si>
    <t>Traslado de personal para servicio cambio de techumbre data center</t>
  </si>
  <si>
    <t xml:space="preserve">Semana 24:
1.-CERRADO
</t>
  </si>
  <si>
    <r>
      <t xml:space="preserve">Semana 24:
1. Cierre de contrato, ingresado a simin </t>
    </r>
    <r>
      <rPr>
        <b/>
        <sz val="11"/>
        <rFont val="Calibri"/>
        <family val="2"/>
        <scheme val="minor"/>
      </rPr>
      <t>377761</t>
    </r>
    <r>
      <rPr>
        <sz val="11"/>
        <rFont val="Calibri"/>
        <family val="2"/>
        <scheme val="minor"/>
      </rPr>
      <t>.</t>
    </r>
  </si>
  <si>
    <t>Semana 23:
1.-gestion de cierre de actividades , pendiente envió carta para cierre de sub contrato</t>
  </si>
  <si>
    <t>Semana 24:
1. Cerrado en SIMIN</t>
  </si>
  <si>
    <t>Semana 23:
1.- Se gestiona cierre en SIMIN ID 378969</t>
  </si>
  <si>
    <t xml:space="preserve">Semana 24:
1.- Cerrado
</t>
  </si>
  <si>
    <t>WESTFIRE</t>
  </si>
  <si>
    <t>B17537</t>
  </si>
  <si>
    <t>SPCI para baterías de ciclones 5to piso planta concentradora</t>
  </si>
  <si>
    <t xml:space="preserve">Angelo Candia </t>
  </si>
  <si>
    <t>Gonzalo Urbina</t>
  </si>
  <si>
    <t>gonzalo.urbina.lpez@jci.com</t>
  </si>
  <si>
    <t xml:space="preserve"> 9 5863 7097 </t>
  </si>
  <si>
    <t>Fundación Talleres</t>
  </si>
  <si>
    <t>OC B15435</t>
  </si>
  <si>
    <t>Servicio Postventa  Revestimiento</t>
  </si>
  <si>
    <t>Rafael Ahumada</t>
  </si>
  <si>
    <t>Instalación PIPELINE Viscosimetro Planta Reactivos"</t>
  </si>
  <si>
    <t xml:space="preserve">OS B 19000 </t>
  </si>
  <si>
    <t xml:space="preserve">Jonatan Castillo </t>
  </si>
  <si>
    <t>JCC Ingeniería &lt;jcastillo@jccing.com&gt;</t>
  </si>
  <si>
    <t>Semana 25:
1.-  Sin actividades en faena</t>
  </si>
  <si>
    <t xml:space="preserve">Sitrans </t>
  </si>
  <si>
    <t xml:space="preserve"> 21-06-2023</t>
  </si>
  <si>
    <t>Servicio logístico de transporte de carga</t>
  </si>
  <si>
    <t>22-06-23</t>
  </si>
  <si>
    <t>23-06-23</t>
  </si>
  <si>
    <t>24-06-23</t>
  </si>
  <si>
    <t xml:space="preserve">Alejandro Cerna </t>
  </si>
  <si>
    <t xml:space="preserve"> 9 7377 5880</t>
  </si>
  <si>
    <t>acerna@mdpandamios.cl</t>
  </si>
  <si>
    <t>FOR-010</t>
  </si>
  <si>
    <t xml:space="preserve">Semana 25:
1.-  Se gestiona termino de actividades  en SIMIN ID: 380262
</t>
  </si>
  <si>
    <t xml:space="preserve">Semana 25:
1.-  Se gestiona termino de actividades  en SIMIN ID: 380265
</t>
  </si>
  <si>
    <t xml:space="preserve">Semana 26:
1.-Cerrado.
</t>
  </si>
  <si>
    <t>Semana 26:
 1.-Cerrado.</t>
  </si>
  <si>
    <t xml:space="preserve">B11587 </t>
  </si>
  <si>
    <t>INGENIERIA, FABRICACIÓN Y MONTAJE ESTRUCTURAL MECANICO EN DOSIFICADOR DE BOLAS</t>
  </si>
  <si>
    <t>"SERVICIO MONTAJE BRAZOS ROBOTICOS PARA CARGUIO DE BOLAS"
LINEA 1-2</t>
  </si>
  <si>
    <t xml:space="preserve"> 9 7530 2608</t>
  </si>
  <si>
    <t xml:space="preserve">Semana 26:
1.-Se realiza gestión de cierre en SIMIN, id: 380683
</t>
  </si>
  <si>
    <t xml:space="preserve">Semana 27:
1.- Os Cerrada.
</t>
  </si>
  <si>
    <t>Semana 27: 
1.- Os Cerrada.</t>
  </si>
  <si>
    <t>Grekad Met</t>
  </si>
  <si>
    <t>Compañía de Electro Metalúrgia (CEM)</t>
  </si>
  <si>
    <t>Semana 27: 
1.- Dar seguimiento a respuesta por parte de SIMIN.</t>
  </si>
  <si>
    <t>378665
380779</t>
  </si>
  <si>
    <t>378844
380780</t>
  </si>
  <si>
    <t>SERVICIO CAMBIO DE CINTA 143CV2405 N° OS B 19574</t>
  </si>
  <si>
    <t>OS B 19574</t>
  </si>
  <si>
    <t>Pedro Portillo</t>
  </si>
  <si>
    <t>pportillo@mcnltda.cl</t>
  </si>
  <si>
    <t>OS B19321</t>
  </si>
  <si>
    <t>PSL</t>
  </si>
  <si>
    <t>TRASLADO INTERIOR Y EXTERIOR FAENA INSTALACIÓN BRAZO ROBOTICO</t>
  </si>
  <si>
    <t>Semana 28: 
1.- Contrato Cerrado.</t>
  </si>
  <si>
    <t>Semana 26: 
1.- Se genera término de contrato ID 381018 con fecha 04-07-23.</t>
  </si>
  <si>
    <t>OS B 19321</t>
  </si>
  <si>
    <t>Semana 19:
1.- Cierre Contrato ID: 376038.</t>
  </si>
  <si>
    <t>vpp</t>
  </si>
  <si>
    <t xml:space="preserve">OS B19500 </t>
  </si>
  <si>
    <t>MEJORAS EN PLANTA CONCENTRADORA</t>
  </si>
  <si>
    <t>Cristian Olea</t>
  </si>
  <si>
    <t>OSB1900</t>
  </si>
  <si>
    <t xml:space="preserve">Semana 27:
1.- Contrato cerrado 12-07-23 ID 382193
</t>
  </si>
  <si>
    <t>Semana 28: 
Contrato cerrado</t>
  </si>
  <si>
    <t xml:space="preserve">Semana 27:
Contrato cerrado ID382192 12-07-23
</t>
  </si>
  <si>
    <t xml:space="preserve">Semana 28: 
Contrato cerrado
</t>
  </si>
  <si>
    <t>Semana 28:
1.- Actividades planificadas para el 24 de julio. (por confirmar)</t>
  </si>
  <si>
    <t xml:space="preserve">Semana 28:
1.- Empresa sin actividades en faena
</t>
  </si>
  <si>
    <t>Semana 28:
1.-Rechazo de SIMIN. Pendiente levantamiento de información de rechazo SIMIN.</t>
  </si>
  <si>
    <t xml:space="preserve"> B19782</t>
  </si>
  <si>
    <t>“Habilitación flujómetro Agua Sello Molienda"</t>
  </si>
  <si>
    <t>Jose Miranda Díaz</t>
  </si>
  <si>
    <t>380171-301342-384013</t>
  </si>
  <si>
    <t>377277
370497
384151</t>
  </si>
  <si>
    <t>31-10-2023</t>
  </si>
  <si>
    <t>377859
384152</t>
  </si>
  <si>
    <t xml:space="preserve">341466
 384240 </t>
  </si>
  <si>
    <t>377484
384451</t>
  </si>
  <si>
    <t>OSB19036</t>
  </si>
  <si>
    <t>Karen Osorio</t>
  </si>
  <si>
    <t>kosorio@snf.com</t>
  </si>
  <si>
    <t>Ingeniería avanzada comicionamiento , puesta en marcha y logística para la implementación y puesta en marcha viscosímetro</t>
  </si>
  <si>
    <t>Hugo Codoceo</t>
  </si>
  <si>
    <t xml:space="preserve">hugo.codoceo@luagher.cl </t>
  </si>
  <si>
    <t>B16639</t>
  </si>
  <si>
    <t>Karla Fernandez Veas</t>
  </si>
  <si>
    <r>
      <rPr>
        <b/>
        <sz val="11"/>
        <color theme="1"/>
        <rFont val="Calibri"/>
        <family val="2"/>
        <scheme val="minor"/>
      </rPr>
      <t>385064</t>
    </r>
    <r>
      <rPr>
        <sz val="11"/>
        <color theme="1"/>
        <rFont val="Calibri"/>
        <family val="2"/>
        <scheme val="minor"/>
      </rPr>
      <t xml:space="preserve">
356304</t>
    </r>
  </si>
  <si>
    <r>
      <rPr>
        <b/>
        <sz val="11"/>
        <color theme="1"/>
        <rFont val="Calibri"/>
        <family val="2"/>
        <scheme val="minor"/>
      </rPr>
      <t>07/08/23</t>
    </r>
    <r>
      <rPr>
        <sz val="11"/>
        <color theme="1"/>
        <rFont val="Calibri"/>
        <family val="2"/>
        <scheme val="minor"/>
      </rPr>
      <t xml:space="preserve">
20/01/23</t>
    </r>
  </si>
  <si>
    <t>Automatización Instrumentación y Control</t>
  </si>
  <si>
    <t>Servicio de implementación Viscometer</t>
  </si>
  <si>
    <t>Superintendencia de Automatización y Accionamiento Eléctrico.</t>
  </si>
  <si>
    <t>Trasporte de pebble en camiones tolvas desde patio la paloma a Ujina</t>
  </si>
  <si>
    <t xml:space="preserve">Transporte personal exterior faena </t>
  </si>
  <si>
    <t>HUALPEN</t>
  </si>
  <si>
    <t>Semana 32:
1.- Cerrado e ingresado a SIMIN</t>
  </si>
  <si>
    <t>Semana 33:
1.- Adm. Ctto. Declara que OS no se ejecutara en 2023 y en 2024 ingresarian con otra orden. (Se considera cerrado)
Al ser FOR-11 visita técnica no se reporta en SIMIN.</t>
  </si>
  <si>
    <t>Semana 34:
Contrato Cerrado</t>
  </si>
  <si>
    <t>Semana 33:
1.- Se realiza cierre de OS en SIMIN ID384971 con fecha 04-08-23</t>
  </si>
  <si>
    <t xml:space="preserve">Semana 34: 
Contrato cerrado </t>
  </si>
  <si>
    <t>B18992</t>
  </si>
  <si>
    <t>Rodrigo Diaz</t>
  </si>
  <si>
    <t>Sem 33:
1.- Cerrado en SIMIN ID 387125</t>
  </si>
  <si>
    <t>Sem 33:
1.- Cerrado en SIMIN ID 387124</t>
  </si>
  <si>
    <t xml:space="preserve">Semana 34:
1.-Cerrado </t>
  </si>
  <si>
    <t>claudio.vilchesg@veolia.com</t>
  </si>
  <si>
    <t>INDURAD</t>
  </si>
  <si>
    <t>Habilitación de sensores que se instalaran en planta concentradora y chancado</t>
  </si>
  <si>
    <t>Marcel Giardina</t>
  </si>
  <si>
    <t>Marcel.giardina@indurad.com</t>
  </si>
  <si>
    <t>17/08/22</t>
  </si>
  <si>
    <t>B20497</t>
  </si>
  <si>
    <t>VPPR0374</t>
  </si>
  <si>
    <t>Servicio migración DCS Emerson Ujina</t>
  </si>
  <si>
    <t>Diego Avila</t>
  </si>
  <si>
    <t>davila@emerson.com</t>
  </si>
  <si>
    <t>21/08/22</t>
  </si>
  <si>
    <t>VENDOR</t>
  </si>
  <si>
    <t>PRC23064</t>
  </si>
  <si>
    <t>Servicio calibración densimetro nuclear 60" en el relaveducto</t>
  </si>
  <si>
    <t>Rene Santibañez</t>
  </si>
  <si>
    <t>Carlos Cerca Barraza</t>
  </si>
  <si>
    <t>carlos.cerda@vendor.cl</t>
  </si>
  <si>
    <t xml:space="preserve">Semana 35: 
</t>
  </si>
  <si>
    <t xml:space="preserve">Semana 35: 
1.- Seguimiento a planificación de subida a faena. </t>
  </si>
  <si>
    <t>Semana 34:
1.- Sin actividades en faena
Nota: ADC solicita actualizacion de PLE en planta , el cual es enviado</t>
  </si>
  <si>
    <t xml:space="preserve"> VPPR0420</t>
  </si>
  <si>
    <t xml:space="preserve"> instalar sensores en las bombas de impulsión en las 4 estaciones más TS1 en Puerto.</t>
  </si>
  <si>
    <t>Garetto Risso Cristian E</t>
  </si>
  <si>
    <t>Valencia Muñoz Nelson</t>
  </si>
  <si>
    <t>No</t>
  </si>
  <si>
    <t>Semana 34
Servicio cerrado</t>
  </si>
  <si>
    <t>377480-388022</t>
  </si>
  <si>
    <t xml:space="preserve">Semana 36:
</t>
  </si>
  <si>
    <t>30/11/2023</t>
  </si>
  <si>
    <t>369613
389440</t>
  </si>
  <si>
    <t>Semana 35:
1- Se gestiona Cierre de OS en SIMIN ID: 389441</t>
  </si>
  <si>
    <t>Semana 35: 
1.- Cerrado.</t>
  </si>
  <si>
    <t xml:space="preserve">Semana 34:
1.- Cerrado , ingresado a simin
</t>
  </si>
  <si>
    <t xml:space="preserve">Semana 34:
1.- Cerrado,ingresado a simin
</t>
  </si>
  <si>
    <t>Susan Rojas / Sebastián Hidalgo Estay</t>
  </si>
  <si>
    <t>Semana 36:
1.- Servicio finalizado en semana 34</t>
  </si>
  <si>
    <t>387289
389772</t>
  </si>
  <si>
    <t>Cidra</t>
  </si>
  <si>
    <t>B21061</t>
  </si>
  <si>
    <t>Servicio de Validación Rendimiento Sistemas CYCLONEtrac PST"</t>
  </si>
  <si>
    <t>Alejandro Ramos</t>
  </si>
  <si>
    <t>9 3937 2620</t>
  </si>
  <si>
    <t>aramos@cidra.com</t>
  </si>
  <si>
    <t xml:space="preserve"> Nelson Valencia </t>
  </si>
  <si>
    <t>B21062</t>
  </si>
  <si>
    <t>Servicio de Instalación Equipo Flodose, Etapa 1</t>
  </si>
  <si>
    <t>389763
390240</t>
  </si>
  <si>
    <t>Eltoqui</t>
  </si>
  <si>
    <t>VPPR0431</t>
  </si>
  <si>
    <t>Ejecución de actividades de conservación en área de lixiviación</t>
  </si>
  <si>
    <t xml:space="preserve"> Cristian Olea Jofre</t>
  </si>
  <si>
    <t>Carlos Hernández.</t>
  </si>
  <si>
    <t>569 93425800</t>
  </si>
  <si>
    <t>chernandez@eltoqui.cl</t>
  </si>
  <si>
    <t>Pullman San luis</t>
  </si>
  <si>
    <t>Transporte de Personal exterior e interior faena Cordillera</t>
  </si>
  <si>
    <t xml:space="preserve">Semana 22:
1.- Cerrado
</t>
  </si>
  <si>
    <t xml:space="preserve">Semana 22:
Cerrado
</t>
  </si>
  <si>
    <t xml:space="preserve">Semana 37:
1.-Cerrado </t>
  </si>
  <si>
    <t>Semana 38:
1.-Cierre ID: 368438</t>
  </si>
  <si>
    <t xml:space="preserve">Semana 37
1.-Se solicita cierre y/o extensión. </t>
  </si>
  <si>
    <t>Semana 37::
1.-Se gestiona termino de actividad.</t>
  </si>
  <si>
    <t>Semana 38:
1.-Cerrado</t>
  </si>
  <si>
    <t>Semana 39:</t>
  </si>
  <si>
    <t>VPPR0426</t>
  </si>
  <si>
    <t>“Servicio de Mantención Mecánico-Eléctrico Sistema de Accionamiento Molinos ABB Línea 3”</t>
  </si>
  <si>
    <t xml:space="preserve">OS B21467 </t>
  </si>
  <si>
    <t xml:space="preserve">ESEM </t>
  </si>
  <si>
    <t>B21135</t>
  </si>
  <si>
    <t xml:space="preserve">Luciano Cabrera Letelier </t>
  </si>
  <si>
    <t>luciano.cabrera@mogroup.com</t>
  </si>
  <si>
    <t>Martinez Bahamondes Julio</t>
  </si>
  <si>
    <t>VPPR0429</t>
  </si>
  <si>
    <t xml:space="preserve">Remodelación y reparación salas de lubricación L1,L2,L3 </t>
  </si>
  <si>
    <t>Servicio cambio trinion liner MB1013</t>
  </si>
  <si>
    <t xml:space="preserve">Semana 38:
1.- </t>
  </si>
  <si>
    <t xml:space="preserve">Semana 39: 
1.- </t>
  </si>
  <si>
    <t>GRAMAQ</t>
  </si>
  <si>
    <t>Transportes de cargas varias por carretera en tracto camión con semirremolque</t>
  </si>
  <si>
    <t xml:space="preserve">Semana 39:
1.- Se toma contacto con Ibar Toro, no hay proyección de subida. 
</t>
  </si>
  <si>
    <t xml:space="preserve">Semana 39:
1.- Sin actividades en faena para la semana 29
</t>
  </si>
  <si>
    <t xml:space="preserve">Semana 40:
</t>
  </si>
  <si>
    <t>Semana 09: 
Cerrado</t>
  </si>
  <si>
    <t>Semana 27: 
1.- Cerrado</t>
  </si>
  <si>
    <t>Semana 37: 
Cerrado</t>
  </si>
  <si>
    <t>Semana 38:
Cerrado</t>
  </si>
  <si>
    <t>B19782</t>
  </si>
  <si>
    <t>VPPR0428</t>
  </si>
  <si>
    <t xml:space="preserve">Linea de emergencia pulpa, linea 1 y 2 de molienda </t>
  </si>
  <si>
    <t>Luis Ramírez Núñez</t>
  </si>
  <si>
    <t>383142
389194
393028</t>
  </si>
  <si>
    <t>123456
393027</t>
  </si>
  <si>
    <t>392280
392452</t>
  </si>
  <si>
    <t>OS BB19124</t>
  </si>
  <si>
    <t xml:space="preserve">Servicios Implementación FLODOSE </t>
  </si>
  <si>
    <t>Teknica</t>
  </si>
  <si>
    <t>OS B13626</t>
  </si>
  <si>
    <t xml:space="preserve">Reemplazo de aire acondicionado sala Datacenter </t>
  </si>
  <si>
    <t xml:space="preserve"> Romina Araya Fuenzalida.</t>
  </si>
  <si>
    <t xml:space="preserve">raraya@teknica.cl  </t>
  </si>
  <si>
    <t>Intellisense</t>
  </si>
  <si>
    <t>B21466</t>
  </si>
  <si>
    <t>“Sensores virtuales y optimización en tiempo real del circuito de flotación”</t>
  </si>
  <si>
    <t>Barriga Cisternas Diego N</t>
  </si>
  <si>
    <t>Claudio Garay</t>
  </si>
  <si>
    <t>claudio.garay@intellisense.io</t>
  </si>
  <si>
    <t>56 9 82192069</t>
  </si>
  <si>
    <t>Mario Magnani</t>
  </si>
  <si>
    <t>Endress</t>
  </si>
  <si>
    <t>B21754</t>
  </si>
  <si>
    <t>Habilitación Medición de Perfil de Densidad en Espesador 4001</t>
  </si>
  <si>
    <t>Rodrigo Diaz Muñoz</t>
  </si>
  <si>
    <t>William Gonzalez</t>
  </si>
  <si>
    <t>56 939162636</t>
  </si>
  <si>
    <t xml:space="preserve">willian.gonzalez@endress.com </t>
  </si>
  <si>
    <t>Transporte de Inhibidor de incrustacion y otros reactivos</t>
  </si>
  <si>
    <t>B21939</t>
  </si>
  <si>
    <t>Cambio de 2 sectores de chute descarga - Tripper 133CV041</t>
  </si>
  <si>
    <t>Matías Briceño M</t>
  </si>
  <si>
    <t xml:space="preserve">Mario Maragaño </t>
  </si>
  <si>
    <t xml:space="preserve">569 42924940 </t>
  </si>
  <si>
    <t>mario@hintek.cl</t>
  </si>
  <si>
    <t xml:space="preserve">Semana 41:
</t>
  </si>
  <si>
    <t xml:space="preserve">Semana 40:
</t>
  </si>
  <si>
    <t xml:space="preserve">Semana 41:
</t>
  </si>
  <si>
    <t xml:space="preserve">Semana 41:
</t>
  </si>
  <si>
    <t>B16642</t>
  </si>
  <si>
    <t xml:space="preserve">383226-384263-388185 </t>
  </si>
  <si>
    <t xml:space="preserve">Semana 41: 
</t>
  </si>
  <si>
    <t xml:space="preserve">Semana 41: 
</t>
  </si>
  <si>
    <t>Semana 41:</t>
  </si>
  <si>
    <t xml:space="preserve">Semana 40:
1.- Se revisa CA con 100% de cumplimiento. 
2.-Se ingresa a simin el 03-10-23 con ID393234
Sin actividades , a la espera de confirmacion por prte CMDIC de linicio de las actividades											</t>
  </si>
  <si>
    <t>Semana 41:
1.-Seguimientoa la planificacion de actividades</t>
  </si>
  <si>
    <t>B19124:</t>
  </si>
  <si>
    <t>“Servicios Implementación FLODOSE”</t>
  </si>
  <si>
    <t>Paula Vidal</t>
  </si>
  <si>
    <t>9-34558099</t>
  </si>
  <si>
    <t>PVidal@snf-chile.com</t>
  </si>
  <si>
    <t>Master Trans</t>
  </si>
  <si>
    <t>Varitec</t>
  </si>
  <si>
    <t>VPPR0432</t>
  </si>
  <si>
    <t xml:space="preserve"> Sistema de Monitoreo Remoto Cordillera</t>
  </si>
  <si>
    <t xml:space="preserve">Diseño, fabricación y montaje de estructuras plantas para el control de energias potenciales </t>
  </si>
  <si>
    <t>392445-393911</t>
  </si>
  <si>
    <t>386053-389629-393808</t>
  </si>
  <si>
    <t xml:space="preserve">Semana 42:
1.- Seguimiento a planificación de actividades en faena.
</t>
  </si>
  <si>
    <t xml:space="preserve">Semana 41:
Seguimiento de ingreso de CA a Zygth para realizr ingreso a simin
</t>
  </si>
  <si>
    <t xml:space="preserve">Semana 42:
  Dar Seguimiento subida a faena.
</t>
  </si>
  <si>
    <t xml:space="preserve">Semana 41:
1.- Sin actividades en faena durante la semana , según planificacion se retoma el 12/10
</t>
  </si>
  <si>
    <t>Semana 41:
1. Sin actividades en faena , según indica ICRP La planificación de actividades.
Nota: Según lo indicado por ADC no existe planificacion hasta 2023.</t>
  </si>
  <si>
    <t xml:space="preserve">Semana 42:
1.- Seguimiento a la planificación de actividades proximo mes..
</t>
  </si>
  <si>
    <t>Semana 42:</t>
  </si>
  <si>
    <t xml:space="preserve">Semana 41:
1. Sin actividades en faena , a la espera derequerimiento por parte de mandante ABB </t>
  </si>
  <si>
    <t xml:space="preserve">Semana 42:
1.- Seguimiento a la planificación de actividades segun requerimiento de mandante.
</t>
  </si>
  <si>
    <t>Semana 41:
1.- Sin planificacion de actividades semana.</t>
  </si>
  <si>
    <t>Semana 42:
1. Seguimiento a planificación de actividades.</t>
  </si>
  <si>
    <t>Semana 42: 
1.- Verificacion y apoyo en ejecucion de activides en planta</t>
  </si>
  <si>
    <t xml:space="preserve">Semana 41:
Sin actividades a la fecha (Solo conduccion interior faena) , se apoya reforzando grt 
</t>
  </si>
  <si>
    <t xml:space="preserve">Semana 42:
</t>
  </si>
  <si>
    <t>Semana 41:
 Sin actividad semana 41</t>
  </si>
  <si>
    <t xml:space="preserve">Semana 41:
1.Se envia correo el 11-10-23 para REV01. Sin respuesta
</t>
  </si>
  <si>
    <t>Semana 42:
1.- Dar seguimiento a envio de requisitos legales. Empresa ingresa en noviembre</t>
  </si>
  <si>
    <t>Semana 42:
1.- Dar seguimiento a planificación de subida a faena.</t>
  </si>
  <si>
    <t xml:space="preserve">Semana 41:
Sin planificacion de actividades en faena , se proyectan para el mes de noviembre según lo indicado por ADC.
</t>
  </si>
  <si>
    <t xml:space="preserve">Semana 42:
Apoyo en la gestion de riesgos en terreno
</t>
  </si>
  <si>
    <t xml:space="preserve">Semana 42: 
1.-Dar seguimiemto a OS con nueva fecha del contrato. </t>
  </si>
  <si>
    <t xml:space="preserve">Semana 41: 
1.-Adm. Ctto. Declara que documentación se encuentra en proceso de confección. </t>
  </si>
  <si>
    <t>Semana 42:
Seguimiento a los acuerdos con ADC</t>
  </si>
  <si>
    <t xml:space="preserve">Semana 41:
Planificacion de reunion con ADC para el 10/10 para dar seguimiento a las mejoras propuestas en :
- Protocolos minsal / Programa GRT / Cierre de GRT / Capacitaciones / Etc)
</t>
  </si>
  <si>
    <t xml:space="preserve">Semana 42:
</t>
  </si>
  <si>
    <t xml:space="preserve">Semana 42:
 Dar seguimiento a la planificacion de actividades en faena.
</t>
  </si>
  <si>
    <t xml:space="preserve">Semana 41:
Sin precencia en faena esta semana 
</t>
  </si>
  <si>
    <t xml:space="preserve">Semana 41:
Sin actividades al 08/10
</t>
  </si>
  <si>
    <t xml:space="preserve">Semana 42:
1.- Seguimiento a actividades 
</t>
  </si>
  <si>
    <t xml:space="preserve">Semana 42:
1.- Seguimiento a actividades.
</t>
  </si>
  <si>
    <t xml:space="preserve">Semana 42:
1.- Seguimiento actividades en faena.
</t>
  </si>
  <si>
    <t>Semana 41:
1. Con fecha 12-10-23 Se ingresa a simin aumento de dotacion de 9 a 17 trabajadores ID393800</t>
  </si>
  <si>
    <t xml:space="preserve">Semana 42:
1.- Seguimiento actividades en faena.
</t>
  </si>
  <si>
    <t>Semana 42:
 1.-Dar seguimiento a planificación de subida a faena.</t>
  </si>
  <si>
    <t>Semana 42:
1.- Seguimiento a planificación de actividades en faena.</t>
  </si>
  <si>
    <t xml:space="preserve">Semana 41:
1.- Sin presencia en faena, trabajos remotos desde Santiago.
</t>
  </si>
  <si>
    <t xml:space="preserve">Semana 41:
Seguimiento a la extension de servicio
</t>
  </si>
  <si>
    <t>Semana 42:
1.-Seguimiento al envió de documentación CA.</t>
  </si>
  <si>
    <t>Semana 41:
 1. Sin respuesta a solicitud de envio de requisitos legales realziado por Ximena Antunez. 11/10/2023</t>
  </si>
  <si>
    <t>Semana 42:
1.-Seguimiento de requisitos legales</t>
  </si>
  <si>
    <t>Semana 41: 
1.-Se recibe CA el dia 11-10-23 la cual no se puede revisar por prioridad a otras empresas.</t>
  </si>
  <si>
    <t>Semana 42:
1.-Seguimiento a requisitos legales</t>
  </si>
  <si>
    <t>Semana 41: 
1.-Se realiza Revision 01 de CA con un 29% de cumplimiento.
Solicitud reiterada con fecha 11/10</t>
  </si>
  <si>
    <t>Semana 42:
1.-Seguimiento ingreso a faena</t>
  </si>
  <si>
    <t xml:space="preserve">Semana 42:
1.- Seguimiento a la planificación de actividades en faena y apoyo a la gestión de riesgos.
</t>
  </si>
  <si>
    <t xml:space="preserve">Semana 41:
Planificacion de actividades para el 10 y 11 de Octubre .
Nota: Se planifica instalacion de sensor para los dias 16 / 17 / 18 de Octubre
</t>
  </si>
  <si>
    <t xml:space="preserve">Semana 42:
1.- Seguimiento a envio de las mejoras de  requisitos legales
</t>
  </si>
  <si>
    <t>Semana 41:
Con fecha 11-10-23 se realiza REV02 de programa SSO
Se mantiene CA con 36% de cumplimiento</t>
  </si>
  <si>
    <t>Semana 42:
1.-Seguimiento a programación de actividades en faena.</t>
  </si>
  <si>
    <t xml:space="preserve">Semana 42: 
Seguimiento ingreso o cierre de servicio. 
</t>
  </si>
  <si>
    <t xml:space="preserve">Semana 41:
Se realiza extensión de contratato ID 393808 con fecha 12-10-23.
</t>
  </si>
  <si>
    <t xml:space="preserve">Semana 42:
1.- Seguimineto a envio de For-008 para ingreso a simin
</t>
  </si>
  <si>
    <t>Semana 41:
1.- Con fecha 10-10-23 se realiza REV01 de CA con 100% de cumplimiento. Se envia For008 para firma de ADC ESED y CMDIC.</t>
  </si>
  <si>
    <t>Semana 42: 
Seguimiento y recepción de getión realizada.</t>
  </si>
  <si>
    <t xml:space="preserve">Semana 41:
No se encuentra registro de ingreso a SIMIN. Se realizará busqueda con Emilio el día 10 de octubre. 
</t>
  </si>
  <si>
    <t>Semana 42: 
 A la espera de respuestas por SIMIN.</t>
  </si>
  <si>
    <t xml:space="preserve">Semana 42: 
Seguimiento de ingreso a faena
</t>
  </si>
  <si>
    <t>Semana 41:
Con fecha 12-10-23 se realiza REV01 de CA con un 100% de cumplimiento.
Se realiza ingreso a simin. En espera de ID de ingreso.</t>
  </si>
  <si>
    <t xml:space="preserve">Semana 42: 
</t>
  </si>
  <si>
    <t xml:space="preserve">Semana 42: 
</t>
  </si>
  <si>
    <t xml:space="preserve">Semana 41: 
Servicio extendido el día 29-08-2023 con nueva fecha de termino 31-12-2023.
</t>
  </si>
  <si>
    <t xml:space="preserve">Semana 41:
Se realiza aumento de dotación en SIMIN ID 393911
</t>
  </si>
  <si>
    <t xml:space="preserve">Semana 42: 
1.-Seguimiento a envio de requisitos legales.
</t>
  </si>
  <si>
    <t xml:space="preserve">Semana 41:
1.-Se mantiene  REV03 con 79% de cumplimiento. </t>
  </si>
  <si>
    <t xml:space="preserve">Semana 42: 
1.-Seguimiento a ingreso a simin
</t>
  </si>
  <si>
    <t>Semana 41: 
1.-Se mantiene en  REV03 con 100% de cumplimiento. 
Falta validar  Programa SSO,Inst y MR por parte de CMDIC
No se puede hacer ingreso a simin hasta que ELToqui regularice numero de contrato.</t>
  </si>
  <si>
    <t xml:space="preserve">Semana 41:
1.-Semantiene  REV03 de carpeta de arranque con un 100% de cumplimiento
Falta validar  Programa SSO,Inst y MR por parte de CMDIC
No se puede hacer ingreso a simin hasta que ELToqui regularice numero de contrato.
</t>
  </si>
  <si>
    <t xml:space="preserve">Semana 42: 
1.-Seguimiento a envio de requisitos legales
</t>
  </si>
  <si>
    <t>Semana 41: 
1.-Con fecha 12-10-23 se realiza revisión 01 de CA con un 21% de cumplmiento. Se envia correo para levantamiento de observaciones .</t>
  </si>
  <si>
    <t>Semana 42: 
Revision pendiente de CA</t>
  </si>
  <si>
    <t xml:space="preserve">Semana 41:
Se mantiene Rev01 de CA con un 93% de cumplimiento. Se envia correo para solicitar avance. Sin respuesta 
</t>
  </si>
  <si>
    <t>Semana 41: 
1.-Se envia correo 11-10-23 ADC Romina Araya la cual indica que se reunira con el area encargada de CA para indicar fecha de entrega .</t>
  </si>
  <si>
    <t xml:space="preserve">Semana 42: 
1.-Seguimiento de ingreso a faena
</t>
  </si>
  <si>
    <t>Semana 41: 
1.-Con fecha 12-10-23 se realiza revisión 03 de CA  con 100% de cumplimiento , se realiza ingreso a simin ID393804</t>
  </si>
  <si>
    <t xml:space="preserve">Semana 41: 
1.-Se envia correo 11-10-23 ADC William Gonzalez  con requisitos legales, sin respuesta a la fecha </t>
  </si>
  <si>
    <t>Semana 41: 
1.-Scon fecha 11-10-23 se envia correo con requisitos legales.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</si>
</sst>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;[Red]0"/>
    <numFmt numFmtId="165" formatCode="0_ ;[Red]\-0\ "/>
    <numFmt numFmtId="166" formatCode="dd/mm/yy;@"/>
  </numFmts>
  <fonts count="1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00B05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dotted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/>
      <bottom/>
      <diagonal/>
    </border>
    <border>
      <left style="hair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10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5" fillId="2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2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13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363">
    <xf numFmtId="0" fontId="0" fillId="0" borderId="0" xfId="0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3" fillId="5" borderId="7" xfId="0" applyFont="1" applyFill="1" applyBorder="1" applyAlignment="1" applyProtection="1">
      <alignment horizontal="center" vertical="center" wrapText="1"/>
      <protection locked="0"/>
    </xf>
    <xf numFmtId="0" fontId="11" fillId="5" borderId="7" xfId="0" applyFont="1" applyFill="1" applyBorder="1" applyAlignment="1" applyProtection="1">
      <alignment horizontal="center" vertical="center" wrapText="1"/>
      <protection locked="0"/>
    </xf>
    <xf numFmtId="14" fontId="3" fillId="5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3" fillId="12" borderId="11" xfId="0" applyFont="1" applyFill="1" applyBorder="1" applyAlignment="1" applyProtection="1">
      <alignment horizontal="center" vertical="center"/>
      <protection locked="0"/>
    </xf>
    <xf numFmtId="0" fontId="11" fillId="12" borderId="7" xfId="0" applyFont="1" applyFill="1" applyBorder="1" applyAlignment="1" applyProtection="1">
      <alignment horizontal="center" vertical="center" wrapText="1"/>
      <protection locked="0"/>
    </xf>
    <xf numFmtId="14" fontId="11" fillId="12" borderId="10" xfId="0" applyNumberFormat="1" applyFont="1" applyFill="1" applyBorder="1" applyAlignment="1" applyProtection="1">
      <alignment horizontal="center" vertical="center" wrapText="1"/>
      <protection locked="0"/>
    </xf>
    <xf numFmtId="0" fontId="3" fillId="12" borderId="7" xfId="0" applyFont="1" applyFill="1" applyBorder="1" applyAlignment="1" applyProtection="1">
      <alignment horizontal="center" vertical="center" wrapText="1"/>
      <protection locked="0"/>
    </xf>
    <xf numFmtId="14" fontId="3" fillId="12" borderId="8" xfId="0" applyNumberFormat="1" applyFont="1" applyFill="1" applyBorder="1" applyAlignment="1" applyProtection="1">
      <alignment horizontal="center" vertical="center" wrapText="1"/>
      <protection locked="0"/>
    </xf>
    <xf numFmtId="166" fontId="3" fillId="12" borderId="1" xfId="0" applyNumberFormat="1" applyFont="1" applyFill="1" applyBorder="1" applyAlignment="1" applyProtection="1">
      <alignment horizontal="center" vertical="center"/>
      <protection locked="0"/>
    </xf>
    <xf numFmtId="166" fontId="3" fillId="12" borderId="1" xfId="0" applyNumberFormat="1" applyFont="1" applyFill="1" applyBorder="1" applyAlignment="1" applyProtection="1">
      <alignment horizontal="center" vertical="center" wrapText="1"/>
      <protection locked="0"/>
    </xf>
    <xf numFmtId="164" fontId="6" fillId="12" borderId="1" xfId="0" applyNumberFormat="1" applyFont="1" applyFill="1" applyBorder="1" applyAlignment="1" applyProtection="1">
      <alignment horizontal="center" vertical="center" wrapText="1"/>
      <protection locked="0"/>
    </xf>
    <xf numFmtId="14" fontId="0" fillId="12" borderId="1" xfId="0" applyNumberFormat="1" applyFill="1" applyBorder="1" applyAlignment="1" applyProtection="1">
      <alignment horizontal="center" vertical="center"/>
      <protection locked="0"/>
    </xf>
    <xf numFmtId="166" fontId="0" fillId="12" borderId="1" xfId="0" applyNumberFormat="1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 wrapText="1"/>
      <protection locked="0"/>
    </xf>
    <xf numFmtId="0" fontId="3" fillId="12" borderId="2" xfId="0" applyFont="1" applyFill="1" applyBorder="1" applyAlignment="1" applyProtection="1">
      <alignment vertical="center" wrapText="1"/>
      <protection locked="0"/>
    </xf>
    <xf numFmtId="165" fontId="3" fillId="12" borderId="3" xfId="0" applyNumberFormat="1" applyFont="1" applyFill="1" applyBorder="1" applyAlignment="1" applyProtection="1">
      <alignment horizontal="center" vertical="center"/>
      <protection hidden="1"/>
    </xf>
    <xf numFmtId="0" fontId="12" fillId="12" borderId="1" xfId="0" applyFont="1" applyFill="1" applyBorder="1" applyAlignment="1" applyProtection="1">
      <alignment vertical="center" wrapText="1"/>
      <protection locked="0"/>
    </xf>
    <xf numFmtId="0" fontId="3" fillId="12" borderId="10" xfId="0" applyFont="1" applyFill="1" applyBorder="1" applyAlignment="1" applyProtection="1">
      <alignment horizontal="center" vertical="center" wrapText="1"/>
      <protection locked="0"/>
    </xf>
    <xf numFmtId="0" fontId="11" fillId="12" borderId="10" xfId="0" applyFont="1" applyFill="1" applyBorder="1" applyAlignment="1" applyProtection="1">
      <alignment horizontal="center" vertical="center" wrapText="1"/>
      <protection locked="0"/>
    </xf>
    <xf numFmtId="14" fontId="3" fillId="12" borderId="7" xfId="0" applyNumberFormat="1" applyFont="1" applyFill="1" applyBorder="1" applyAlignment="1" applyProtection="1">
      <alignment horizontal="center" vertical="center" wrapText="1"/>
      <protection locked="0"/>
    </xf>
    <xf numFmtId="14" fontId="3" fillId="12" borderId="12" xfId="0" applyNumberFormat="1" applyFont="1" applyFill="1" applyBorder="1" applyAlignment="1" applyProtection="1">
      <alignment horizontal="left" vertical="center" wrapText="1"/>
      <protection locked="0"/>
    </xf>
    <xf numFmtId="0" fontId="3" fillId="12" borderId="6" xfId="0" applyFont="1" applyFill="1" applyBorder="1" applyAlignment="1" applyProtection="1">
      <alignment horizontal="left" vertical="center" wrapText="1"/>
      <protection locked="0"/>
    </xf>
    <xf numFmtId="0" fontId="3" fillId="12" borderId="1" xfId="0" applyFont="1" applyFill="1" applyBorder="1" applyAlignment="1" applyProtection="1">
      <alignment horizontal="left" vertical="center" wrapText="1"/>
      <protection locked="0"/>
    </xf>
    <xf numFmtId="0" fontId="8" fillId="12" borderId="1" xfId="1205" applyFill="1" applyBorder="1" applyAlignment="1" applyProtection="1">
      <alignment horizontal="left" vertical="center" wrapText="1"/>
      <protection locked="0"/>
    </xf>
    <xf numFmtId="0" fontId="3" fillId="12" borderId="19" xfId="0" applyFont="1" applyFill="1" applyBorder="1" applyAlignment="1" applyProtection="1">
      <alignment horizontal="center" vertical="center" wrapText="1"/>
      <protection locked="0"/>
    </xf>
    <xf numFmtId="0" fontId="0" fillId="12" borderId="0" xfId="0" applyFill="1" applyAlignment="1" applyProtection="1">
      <alignment horizontal="center" vertical="center"/>
      <protection locked="0"/>
    </xf>
    <xf numFmtId="14" fontId="3" fillId="12" borderId="3" xfId="0" applyNumberFormat="1" applyFont="1" applyFill="1" applyBorder="1" applyAlignment="1" applyProtection="1">
      <alignment horizontal="left" vertical="top" wrapText="1"/>
      <protection locked="0"/>
    </xf>
    <xf numFmtId="0" fontId="0" fillId="12" borderId="7" xfId="0" applyFill="1" applyBorder="1" applyAlignment="1" applyProtection="1">
      <alignment horizontal="center" vertical="center"/>
      <protection locked="0"/>
    </xf>
    <xf numFmtId="0" fontId="3" fillId="12" borderId="16" xfId="0" applyFont="1" applyFill="1" applyBorder="1" applyAlignment="1" applyProtection="1">
      <alignment horizontal="left" vertical="center" wrapText="1"/>
      <protection locked="0"/>
    </xf>
    <xf numFmtId="0" fontId="3" fillId="12" borderId="26" xfId="0" applyFont="1" applyFill="1" applyBorder="1" applyAlignment="1" applyProtection="1">
      <alignment horizontal="center" vertical="center"/>
      <protection locked="0"/>
    </xf>
    <xf numFmtId="0" fontId="11" fillId="12" borderId="9" xfId="0" applyFont="1" applyFill="1" applyBorder="1" applyAlignment="1" applyProtection="1">
      <alignment horizontal="center" vertical="center" wrapText="1"/>
      <protection locked="0"/>
    </xf>
    <xf numFmtId="0" fontId="3" fillId="12" borderId="22" xfId="0" applyFont="1" applyFill="1" applyBorder="1" applyAlignment="1" applyProtection="1">
      <alignment horizontal="center" vertical="center" wrapText="1"/>
      <protection locked="0"/>
    </xf>
    <xf numFmtId="0" fontId="11" fillId="12" borderId="22" xfId="0" applyFont="1" applyFill="1" applyBorder="1" applyAlignment="1" applyProtection="1">
      <alignment horizontal="center" vertical="center" wrapText="1"/>
      <protection locked="0"/>
    </xf>
    <xf numFmtId="14" fontId="11" fillId="12" borderId="22" xfId="0" applyNumberFormat="1" applyFont="1" applyFill="1" applyBorder="1" applyAlignment="1" applyProtection="1">
      <alignment horizontal="center" vertical="center" wrapText="1"/>
      <protection locked="0"/>
    </xf>
    <xf numFmtId="0" fontId="3" fillId="12" borderId="9" xfId="0" applyFont="1" applyFill="1" applyBorder="1" applyAlignment="1" applyProtection="1">
      <alignment horizontal="center" vertical="center" wrapText="1"/>
      <protection locked="0"/>
    </xf>
    <xf numFmtId="14" fontId="3" fillId="12" borderId="9" xfId="0" applyNumberFormat="1" applyFont="1" applyFill="1" applyBorder="1" applyAlignment="1" applyProtection="1">
      <alignment horizontal="center" vertical="center" wrapText="1"/>
      <protection locked="0"/>
    </xf>
    <xf numFmtId="0" fontId="8" fillId="12" borderId="6" xfId="1205" applyFill="1" applyBorder="1" applyAlignment="1" applyProtection="1">
      <alignment horizontal="left" vertical="center" wrapText="1"/>
      <protection locked="0"/>
    </xf>
    <xf numFmtId="166" fontId="3" fillId="12" borderId="6" xfId="0" applyNumberFormat="1" applyFont="1" applyFill="1" applyBorder="1" applyAlignment="1" applyProtection="1">
      <alignment horizontal="center" vertical="center"/>
      <protection locked="0"/>
    </xf>
    <xf numFmtId="166" fontId="3" fillId="12" borderId="6" xfId="0" applyNumberFormat="1" applyFont="1" applyFill="1" applyBorder="1" applyAlignment="1" applyProtection="1">
      <alignment horizontal="center" vertical="center" wrapText="1"/>
      <protection locked="0"/>
    </xf>
    <xf numFmtId="164" fontId="6" fillId="12" borderId="6" xfId="0" applyNumberFormat="1" applyFont="1" applyFill="1" applyBorder="1" applyAlignment="1" applyProtection="1">
      <alignment horizontal="center" vertical="center" wrapText="1"/>
      <protection locked="0"/>
    </xf>
    <xf numFmtId="14" fontId="0" fillId="12" borderId="6" xfId="0" applyNumberFormat="1" applyFill="1" applyBorder="1" applyAlignment="1" applyProtection="1">
      <alignment horizontal="center" vertical="center"/>
      <protection locked="0"/>
    </xf>
    <xf numFmtId="166" fontId="0" fillId="12" borderId="6" xfId="0" applyNumberFormat="1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 wrapText="1"/>
      <protection locked="0"/>
    </xf>
    <xf numFmtId="0" fontId="3" fillId="12" borderId="4" xfId="0" applyFont="1" applyFill="1" applyBorder="1" applyAlignment="1" applyProtection="1">
      <alignment vertical="center" wrapText="1"/>
      <protection locked="0"/>
    </xf>
    <xf numFmtId="0" fontId="3" fillId="12" borderId="23" xfId="0" applyFont="1" applyFill="1" applyBorder="1" applyAlignment="1" applyProtection="1">
      <alignment horizontal="center" vertical="center" wrapText="1"/>
      <protection locked="0"/>
    </xf>
    <xf numFmtId="165" fontId="3" fillId="12" borderId="12" xfId="0" applyNumberFormat="1" applyFont="1" applyFill="1" applyBorder="1" applyAlignment="1" applyProtection="1">
      <alignment horizontal="center" vertical="center"/>
      <protection hidden="1"/>
    </xf>
    <xf numFmtId="0" fontId="3" fillId="12" borderId="25" xfId="0" applyFont="1" applyFill="1" applyBorder="1" applyAlignment="1" applyProtection="1">
      <alignment horizontal="center" vertical="center"/>
      <protection locked="0"/>
    </xf>
    <xf numFmtId="0" fontId="11" fillId="12" borderId="8" xfId="0" applyFont="1" applyFill="1" applyBorder="1" applyAlignment="1" applyProtection="1">
      <alignment horizontal="center" vertical="center" wrapText="1"/>
      <protection locked="0"/>
    </xf>
    <xf numFmtId="0" fontId="3" fillId="12" borderId="0" xfId="0" applyFont="1" applyFill="1" applyAlignment="1" applyProtection="1">
      <alignment horizontal="center" vertical="center" wrapText="1"/>
      <protection locked="0"/>
    </xf>
    <xf numFmtId="0" fontId="11" fillId="12" borderId="0" xfId="0" applyFont="1" applyFill="1" applyAlignment="1" applyProtection="1">
      <alignment horizontal="center" vertical="center" wrapText="1"/>
      <protection locked="0"/>
    </xf>
    <xf numFmtId="0" fontId="3" fillId="12" borderId="8" xfId="0" applyFont="1" applyFill="1" applyBorder="1" applyAlignment="1" applyProtection="1">
      <alignment horizontal="center" vertical="center" wrapText="1"/>
      <protection locked="0"/>
    </xf>
    <xf numFmtId="166" fontId="0" fillId="12" borderId="16" xfId="0" applyNumberFormat="1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 wrapText="1"/>
      <protection locked="0"/>
    </xf>
    <xf numFmtId="165" fontId="3" fillId="12" borderId="18" xfId="0" applyNumberFormat="1" applyFont="1" applyFill="1" applyBorder="1" applyAlignment="1" applyProtection="1">
      <alignment horizontal="center" vertical="center"/>
      <protection hidden="1"/>
    </xf>
    <xf numFmtId="0" fontId="3" fillId="12" borderId="1" xfId="0" applyFont="1" applyFill="1" applyBorder="1" applyAlignment="1" applyProtection="1">
      <alignment horizontal="center" vertical="center"/>
      <protection locked="0"/>
    </xf>
    <xf numFmtId="0" fontId="11" fillId="12" borderId="1" xfId="0" applyFont="1" applyFill="1" applyBorder="1" applyAlignment="1" applyProtection="1">
      <alignment horizontal="center" vertical="center" wrapText="1"/>
      <protection locked="0"/>
    </xf>
    <xf numFmtId="0" fontId="3" fillId="12" borderId="1" xfId="0" applyFont="1" applyFill="1" applyBorder="1" applyAlignment="1" applyProtection="1">
      <alignment horizontal="center" vertical="center" wrapText="1"/>
      <protection locked="0"/>
    </xf>
    <xf numFmtId="14" fontId="11" fillId="12" borderId="1" xfId="0" applyNumberFormat="1" applyFont="1" applyFill="1" applyBorder="1" applyAlignment="1" applyProtection="1">
      <alignment horizontal="center" vertical="center" wrapText="1"/>
      <protection locked="0"/>
    </xf>
    <xf numFmtId="14" fontId="3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12" borderId="1" xfId="0" applyFont="1" applyFill="1" applyBorder="1" applyAlignment="1" applyProtection="1">
      <alignment vertical="center" wrapText="1"/>
      <protection locked="0"/>
    </xf>
    <xf numFmtId="165" fontId="3" fillId="12" borderId="1" xfId="0" applyNumberFormat="1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locked="0"/>
    </xf>
    <xf numFmtId="0" fontId="3" fillId="12" borderId="5" xfId="0" applyFont="1" applyFill="1" applyBorder="1" applyAlignment="1" applyProtection="1">
      <alignment horizontal="left" vertical="center" wrapText="1"/>
      <protection locked="0"/>
    </xf>
    <xf numFmtId="14" fontId="3" fillId="12" borderId="1" xfId="0" applyNumberFormat="1" applyFont="1" applyFill="1" applyBorder="1" applyAlignment="1" applyProtection="1">
      <alignment horizontal="left" vertical="top" wrapText="1"/>
      <protection locked="0"/>
    </xf>
    <xf numFmtId="14" fontId="3" fillId="12" borderId="0" xfId="0" applyNumberFormat="1" applyFont="1" applyFill="1" applyAlignment="1" applyProtection="1">
      <alignment horizontal="left" vertical="top" wrapText="1"/>
      <protection locked="0"/>
    </xf>
    <xf numFmtId="0" fontId="12" fillId="12" borderId="3" xfId="0" applyFont="1" applyFill="1" applyBorder="1" applyAlignment="1" applyProtection="1">
      <alignment vertical="top" wrapText="1"/>
      <protection locked="0"/>
    </xf>
    <xf numFmtId="0" fontId="3" fillId="12" borderId="27" xfId="0" applyFont="1" applyFill="1" applyBorder="1" applyAlignment="1" applyProtection="1">
      <alignment horizontal="left" vertical="center" wrapText="1"/>
      <protection locked="0"/>
    </xf>
    <xf numFmtId="0" fontId="3" fillId="12" borderId="28" xfId="0" applyFont="1" applyFill="1" applyBorder="1" applyAlignment="1" applyProtection="1">
      <alignment horizontal="left" vertical="center" wrapText="1"/>
      <protection locked="0"/>
    </xf>
    <xf numFmtId="0" fontId="8" fillId="12" borderId="13" xfId="1205" applyFill="1" applyBorder="1" applyAlignment="1" applyProtection="1">
      <alignment horizontal="left" vertical="center" wrapText="1"/>
      <protection locked="0"/>
    </xf>
    <xf numFmtId="166" fontId="3" fillId="12" borderId="5" xfId="0" applyNumberFormat="1" applyFont="1" applyFill="1" applyBorder="1" applyAlignment="1" applyProtection="1">
      <alignment horizontal="center" vertical="center"/>
      <protection locked="0"/>
    </xf>
    <xf numFmtId="166" fontId="3" fillId="12" borderId="5" xfId="0" applyNumberFormat="1" applyFont="1" applyFill="1" applyBorder="1" applyAlignment="1" applyProtection="1">
      <alignment horizontal="center" vertical="center" wrapText="1"/>
      <protection locked="0"/>
    </xf>
    <xf numFmtId="164" fontId="6" fillId="12" borderId="5" xfId="0" applyNumberFormat="1" applyFont="1" applyFill="1" applyBorder="1" applyAlignment="1" applyProtection="1">
      <alignment horizontal="center" vertical="center" wrapText="1"/>
      <protection locked="0"/>
    </xf>
    <xf numFmtId="14" fontId="0" fillId="12" borderId="5" xfId="0" applyNumberFormat="1" applyFill="1" applyBorder="1" applyAlignment="1" applyProtection="1">
      <alignment horizontal="center" vertical="center"/>
      <protection locked="0"/>
    </xf>
    <xf numFmtId="166" fontId="0" fillId="12" borderId="5" xfId="0" applyNumberFormat="1" applyFill="1" applyBorder="1" applyAlignment="1" applyProtection="1">
      <alignment horizontal="center" vertical="center"/>
      <protection locked="0"/>
    </xf>
    <xf numFmtId="0" fontId="0" fillId="12" borderId="5" xfId="0" applyFill="1" applyBorder="1" applyAlignment="1" applyProtection="1">
      <alignment horizontal="center" vertical="center" wrapText="1"/>
      <protection locked="0"/>
    </xf>
    <xf numFmtId="0" fontId="3" fillId="12" borderId="24" xfId="0" applyFont="1" applyFill="1" applyBorder="1" applyAlignment="1" applyProtection="1">
      <alignment vertical="center" wrapText="1"/>
      <protection locked="0"/>
    </xf>
    <xf numFmtId="0" fontId="3" fillId="12" borderId="20" xfId="0" applyFont="1" applyFill="1" applyBorder="1" applyAlignment="1" applyProtection="1">
      <alignment horizontal="center" vertical="center" wrapText="1"/>
      <protection locked="0"/>
    </xf>
    <xf numFmtId="165" fontId="3" fillId="12" borderId="5" xfId="0" applyNumberFormat="1" applyFont="1" applyFill="1" applyBorder="1" applyAlignment="1" applyProtection="1">
      <alignment horizontal="center" vertical="center"/>
      <protection hidden="1"/>
    </xf>
    <xf numFmtId="0" fontId="0" fillId="12" borderId="14" xfId="0" applyFill="1" applyBorder="1" applyAlignment="1" applyProtection="1">
      <alignment horizontal="center" vertical="center"/>
      <protection locked="0"/>
    </xf>
    <xf numFmtId="0" fontId="12" fillId="12" borderId="13" xfId="0" applyFont="1" applyFill="1" applyBorder="1" applyAlignment="1" applyProtection="1">
      <alignment vertical="top" wrapText="1"/>
      <protection locked="0"/>
    </xf>
    <xf numFmtId="14" fontId="3" fillId="0" borderId="7" xfId="0" applyNumberFormat="1" applyFont="1" applyBorder="1" applyAlignment="1" applyProtection="1">
      <alignment horizontal="center" vertical="center" wrapText="1"/>
      <protection locked="0"/>
    </xf>
    <xf numFmtId="0" fontId="6" fillId="0" borderId="7" xfId="1" applyFont="1" applyFill="1" applyBorder="1" applyAlignment="1" applyProtection="1">
      <alignment horizontal="center" vertical="center" wrapText="1"/>
    </xf>
    <xf numFmtId="14" fontId="6" fillId="0" borderId="7" xfId="1" applyNumberFormat="1" applyFont="1" applyFill="1" applyBorder="1" applyAlignment="1" applyProtection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1" fillId="12" borderId="15" xfId="0" applyFont="1" applyFill="1" applyBorder="1" applyAlignment="1" applyProtection="1">
      <alignment horizontal="center" vertical="center" wrapText="1"/>
      <protection locked="0"/>
    </xf>
    <xf numFmtId="0" fontId="11" fillId="12" borderId="14" xfId="0" applyFont="1" applyFill="1" applyBorder="1" applyAlignment="1" applyProtection="1">
      <alignment horizontal="center" vertical="center" wrapText="1"/>
      <protection locked="0"/>
    </xf>
    <xf numFmtId="0" fontId="3" fillId="12" borderId="21" xfId="0" applyFont="1" applyFill="1" applyBorder="1" applyAlignment="1" applyProtection="1">
      <alignment horizontal="center" vertical="center"/>
      <protection locked="0"/>
    </xf>
    <xf numFmtId="0" fontId="3" fillId="12" borderId="15" xfId="0" applyFont="1" applyFill="1" applyBorder="1" applyAlignment="1" applyProtection="1">
      <alignment horizontal="center" vertical="center" wrapText="1"/>
      <protection locked="0"/>
    </xf>
    <xf numFmtId="14" fontId="11" fillId="12" borderId="15" xfId="0" applyNumberFormat="1" applyFont="1" applyFill="1" applyBorder="1" applyAlignment="1" applyProtection="1">
      <alignment horizontal="center" vertical="center" wrapText="1"/>
      <protection locked="0"/>
    </xf>
    <xf numFmtId="9" fontId="6" fillId="12" borderId="5" xfId="1" applyNumberFormat="1" applyFont="1" applyFill="1" applyBorder="1" applyAlignment="1" applyProtection="1">
      <alignment horizontal="center" vertical="center" wrapText="1"/>
    </xf>
    <xf numFmtId="0" fontId="12" fillId="12" borderId="1" xfId="0" applyFont="1" applyFill="1" applyBorder="1" applyAlignment="1" applyProtection="1">
      <alignment vertical="top" wrapText="1"/>
      <protection locked="0"/>
    </xf>
    <xf numFmtId="0" fontId="11" fillId="12" borderId="11" xfId="0" applyFont="1" applyFill="1" applyBorder="1" applyAlignment="1" applyProtection="1">
      <alignment horizontal="center" vertical="center" wrapText="1"/>
      <protection locked="0"/>
    </xf>
    <xf numFmtId="0" fontId="11" fillId="12" borderId="16" xfId="0" applyFont="1" applyFill="1" applyBorder="1" applyAlignment="1" applyProtection="1">
      <alignment horizontal="center" vertical="center" wrapText="1"/>
      <protection locked="0"/>
    </xf>
    <xf numFmtId="0" fontId="3" fillId="12" borderId="18" xfId="0" applyFont="1" applyFill="1" applyBorder="1" applyAlignment="1" applyProtection="1">
      <alignment horizontal="left" vertical="center" wrapText="1"/>
      <protection locked="0"/>
    </xf>
    <xf numFmtId="0" fontId="8" fillId="12" borderId="5" xfId="1205" applyFill="1" applyBorder="1" applyAlignment="1" applyProtection="1">
      <alignment horizontal="left" vertical="center" wrapText="1"/>
      <protection locked="0"/>
    </xf>
    <xf numFmtId="0" fontId="11" fillId="12" borderId="30" xfId="0" applyFont="1" applyFill="1" applyBorder="1" applyAlignment="1" applyProtection="1">
      <alignment horizontal="center" vertical="center" wrapText="1"/>
      <protection locked="0"/>
    </xf>
    <xf numFmtId="14" fontId="11" fillId="1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12" borderId="6" xfId="0" applyFont="1" applyFill="1" applyBorder="1" applyAlignment="1" applyProtection="1">
      <alignment horizontal="center" vertical="center" wrapText="1"/>
      <protection locked="0"/>
    </xf>
    <xf numFmtId="0" fontId="3" fillId="12" borderId="5" xfId="0" applyFont="1" applyFill="1" applyBorder="1" applyAlignment="1" applyProtection="1">
      <alignment horizontal="center" vertical="center"/>
      <protection locked="0"/>
    </xf>
    <xf numFmtId="0" fontId="11" fillId="12" borderId="5" xfId="0" applyFont="1" applyFill="1" applyBorder="1" applyAlignment="1" applyProtection="1">
      <alignment horizontal="center" vertical="center" wrapText="1"/>
      <protection locked="0"/>
    </xf>
    <xf numFmtId="0" fontId="3" fillId="12" borderId="5" xfId="0" applyFont="1" applyFill="1" applyBorder="1" applyAlignment="1" applyProtection="1">
      <alignment horizontal="center" vertical="center" wrapText="1"/>
      <protection locked="0"/>
    </xf>
    <xf numFmtId="14" fontId="3" fillId="12" borderId="5" xfId="0" applyNumberFormat="1" applyFont="1" applyFill="1" applyBorder="1" applyAlignment="1" applyProtection="1">
      <alignment horizontal="center" vertical="center" wrapText="1"/>
      <protection locked="0"/>
    </xf>
    <xf numFmtId="14" fontId="3" fillId="12" borderId="18" xfId="0" applyNumberFormat="1" applyFont="1" applyFill="1" applyBorder="1" applyAlignment="1" applyProtection="1">
      <alignment horizontal="left" vertical="center" wrapText="1"/>
      <protection locked="0"/>
    </xf>
    <xf numFmtId="0" fontId="12" fillId="12" borderId="18" xfId="0" applyFont="1" applyFill="1" applyBorder="1" applyAlignment="1" applyProtection="1">
      <alignment vertical="top" wrapText="1"/>
      <protection locked="0"/>
    </xf>
    <xf numFmtId="9" fontId="6" fillId="12" borderId="16" xfId="1" applyNumberFormat="1" applyFont="1" applyFill="1" applyBorder="1" applyAlignment="1" applyProtection="1">
      <alignment horizontal="center" vertical="center" wrapText="1"/>
    </xf>
    <xf numFmtId="0" fontId="0" fillId="12" borderId="0" xfId="0" applyFill="1" applyAlignment="1" applyProtection="1">
      <alignment horizontal="left" vertical="center"/>
      <protection locked="0"/>
    </xf>
    <xf numFmtId="0" fontId="3" fillId="12" borderId="7" xfId="0" applyFont="1" applyFill="1" applyBorder="1" applyAlignment="1" applyProtection="1">
      <alignment horizontal="left" vertical="center" wrapText="1"/>
      <protection locked="0"/>
    </xf>
    <xf numFmtId="166" fontId="0" fillId="12" borderId="7" xfId="0" applyNumberFormat="1" applyFill="1" applyBorder="1" applyAlignment="1" applyProtection="1">
      <alignment horizontal="center" vertical="center"/>
      <protection locked="0"/>
    </xf>
    <xf numFmtId="164" fontId="6" fillId="12" borderId="7" xfId="0" applyNumberFormat="1" applyFont="1" applyFill="1" applyBorder="1" applyAlignment="1" applyProtection="1">
      <alignment horizontal="center" vertical="center" wrapText="1"/>
      <protection locked="0"/>
    </xf>
    <xf numFmtId="9" fontId="6" fillId="12" borderId="7" xfId="1" applyNumberFormat="1" applyFont="1" applyFill="1" applyBorder="1" applyAlignment="1" applyProtection="1">
      <alignment horizontal="center" vertical="center" wrapText="1"/>
    </xf>
    <xf numFmtId="166" fontId="3" fillId="12" borderId="7" xfId="0" applyNumberFormat="1" applyFont="1" applyFill="1" applyBorder="1" applyAlignment="1" applyProtection="1">
      <alignment horizontal="center" vertical="center"/>
      <protection locked="0"/>
    </xf>
    <xf numFmtId="166" fontId="3" fillId="12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12" borderId="7" xfId="0" applyFill="1" applyBorder="1" applyAlignment="1" applyProtection="1">
      <alignment vertical="top" wrapText="1"/>
      <protection locked="0"/>
    </xf>
    <xf numFmtId="165" fontId="3" fillId="0" borderId="7" xfId="0" applyNumberFormat="1" applyFont="1" applyBorder="1" applyAlignment="1" applyProtection="1">
      <alignment horizontal="left" vertical="center"/>
      <protection hidden="1"/>
    </xf>
    <xf numFmtId="0" fontId="0" fillId="0" borderId="7" xfId="0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11" fillId="0" borderId="7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12" borderId="14" xfId="0" applyFont="1" applyFill="1" applyBorder="1" applyAlignment="1" applyProtection="1">
      <alignment horizontal="center" vertical="center" wrapText="1"/>
      <protection locked="0"/>
    </xf>
    <xf numFmtId="165" fontId="3" fillId="12" borderId="13" xfId="0" applyNumberFormat="1" applyFont="1" applyFill="1" applyBorder="1" applyAlignment="1" applyProtection="1">
      <alignment horizontal="center" vertical="center"/>
      <protection hidden="1"/>
    </xf>
    <xf numFmtId="0" fontId="12" fillId="12" borderId="12" xfId="0" applyFont="1" applyFill="1" applyBorder="1" applyAlignment="1" applyProtection="1">
      <alignment vertical="top" wrapText="1"/>
      <protection locked="0"/>
    </xf>
    <xf numFmtId="14" fontId="11" fillId="12" borderId="0" xfId="0" applyNumberFormat="1" applyFont="1" applyFill="1" applyAlignment="1" applyProtection="1">
      <alignment horizontal="center" vertical="center" wrapText="1"/>
      <protection locked="0"/>
    </xf>
    <xf numFmtId="0" fontId="8" fillId="12" borderId="16" xfId="1205" applyFill="1" applyBorder="1" applyAlignment="1" applyProtection="1">
      <alignment horizontal="left" vertical="center" wrapText="1"/>
      <protection locked="0"/>
    </xf>
    <xf numFmtId="166" fontId="3" fillId="12" borderId="16" xfId="0" applyNumberFormat="1" applyFont="1" applyFill="1" applyBorder="1" applyAlignment="1" applyProtection="1">
      <alignment horizontal="center" vertical="center"/>
      <protection locked="0"/>
    </xf>
    <xf numFmtId="164" fontId="6" fillId="12" borderId="16" xfId="0" applyNumberFormat="1" applyFont="1" applyFill="1" applyBorder="1" applyAlignment="1" applyProtection="1">
      <alignment horizontal="center" vertical="center" wrapText="1"/>
      <protection locked="0"/>
    </xf>
    <xf numFmtId="14" fontId="0" fillId="12" borderId="16" xfId="0" applyNumberFormat="1" applyFill="1" applyBorder="1" applyAlignment="1" applyProtection="1">
      <alignment horizontal="center" vertical="center"/>
      <protection locked="0"/>
    </xf>
    <xf numFmtId="0" fontId="3" fillId="12" borderId="11" xfId="0" applyFont="1" applyFill="1" applyBorder="1" applyAlignment="1" applyProtection="1">
      <alignment horizontal="center" vertical="center" wrapText="1"/>
      <protection locked="0"/>
    </xf>
    <xf numFmtId="0" fontId="3" fillId="12" borderId="26" xfId="0" applyFont="1" applyFill="1" applyBorder="1" applyAlignment="1" applyProtection="1">
      <alignment horizontal="center" vertical="center" wrapText="1"/>
      <protection locked="0"/>
    </xf>
    <xf numFmtId="14" fontId="3" fillId="12" borderId="26" xfId="0" applyNumberFormat="1" applyFont="1" applyFill="1" applyBorder="1" applyAlignment="1" applyProtection="1">
      <alignment horizontal="center" vertical="center"/>
      <protection locked="0"/>
    </xf>
    <xf numFmtId="14" fontId="3" fillId="12" borderId="11" xfId="0" applyNumberFormat="1" applyFont="1" applyFill="1" applyBorder="1" applyAlignment="1" applyProtection="1">
      <alignment horizontal="center" vertical="center"/>
      <protection locked="0"/>
    </xf>
    <xf numFmtId="14" fontId="3" fillId="12" borderId="14" xfId="0" applyNumberFormat="1" applyFont="1" applyFill="1" applyBorder="1" applyAlignment="1" applyProtection="1">
      <alignment horizontal="center" vertical="center" wrapText="1"/>
      <protection locked="0"/>
    </xf>
    <xf numFmtId="0" fontId="3" fillId="12" borderId="5" xfId="0" applyFont="1" applyFill="1" applyBorder="1" applyAlignment="1" applyProtection="1">
      <alignment vertical="center" wrapText="1"/>
      <protection locked="0"/>
    </xf>
    <xf numFmtId="0" fontId="0" fillId="12" borderId="5" xfId="0" applyFill="1" applyBorder="1" applyAlignment="1" applyProtection="1">
      <alignment horizontal="center" vertical="center"/>
      <protection locked="0"/>
    </xf>
    <xf numFmtId="0" fontId="12" fillId="12" borderId="5" xfId="0" applyFont="1" applyFill="1" applyBorder="1" applyAlignment="1" applyProtection="1">
      <alignment vertical="top" wrapText="1"/>
      <protection locked="0"/>
    </xf>
    <xf numFmtId="0" fontId="3" fillId="12" borderId="5" xfId="0" quotePrefix="1" applyFont="1" applyFill="1" applyBorder="1" applyAlignment="1" applyProtection="1">
      <alignment horizontal="left" vertical="center" wrapText="1"/>
      <protection locked="0"/>
    </xf>
    <xf numFmtId="0" fontId="3" fillId="12" borderId="16" xfId="0" applyFont="1" applyFill="1" applyBorder="1" applyAlignment="1" applyProtection="1">
      <alignment horizontal="center" vertical="center" wrapText="1"/>
      <protection locked="0"/>
    </xf>
    <xf numFmtId="0" fontId="3" fillId="12" borderId="31" xfId="0" applyFont="1" applyFill="1" applyBorder="1" applyAlignment="1" applyProtection="1">
      <alignment horizontal="center" vertical="center"/>
      <protection locked="0"/>
    </xf>
    <xf numFmtId="0" fontId="3" fillId="12" borderId="28" xfId="0" applyFont="1" applyFill="1" applyBorder="1" applyAlignment="1" applyProtection="1">
      <alignment horizontal="center" vertical="center" wrapText="1"/>
      <protection locked="0"/>
    </xf>
    <xf numFmtId="0" fontId="11" fillId="12" borderId="21" xfId="0" applyFont="1" applyFill="1" applyBorder="1" applyAlignment="1" applyProtection="1">
      <alignment horizontal="center" vertical="center" wrapText="1"/>
      <protection locked="0"/>
    </xf>
    <xf numFmtId="0" fontId="11" fillId="12" borderId="32" xfId="0" applyFont="1" applyFill="1" applyBorder="1" applyAlignment="1" applyProtection="1">
      <alignment horizontal="center" vertical="center" wrapText="1"/>
      <protection locked="0"/>
    </xf>
    <xf numFmtId="14" fontId="3" fillId="12" borderId="5" xfId="0" applyNumberFormat="1" applyFont="1" applyFill="1" applyBorder="1" applyAlignment="1" applyProtection="1">
      <alignment horizontal="left" vertical="top" wrapText="1"/>
      <protection locked="0"/>
    </xf>
    <xf numFmtId="166" fontId="3" fillId="12" borderId="16" xfId="0" applyNumberFormat="1" applyFont="1" applyFill="1" applyBorder="1" applyAlignment="1" applyProtection="1">
      <alignment horizontal="center" vertical="center" wrapText="1"/>
      <protection locked="0"/>
    </xf>
    <xf numFmtId="0" fontId="0" fillId="12" borderId="9" xfId="0" applyFill="1" applyBorder="1" applyAlignment="1" applyProtection="1">
      <alignment horizontal="center" vertical="center"/>
      <protection locked="0"/>
    </xf>
    <xf numFmtId="0" fontId="11" fillId="12" borderId="26" xfId="0" applyFont="1" applyFill="1" applyBorder="1" applyAlignment="1" applyProtection="1">
      <alignment horizontal="center" vertical="center" wrapText="1"/>
      <protection locked="0"/>
    </xf>
    <xf numFmtId="0" fontId="11" fillId="12" borderId="35" xfId="0" applyFont="1" applyFill="1" applyBorder="1" applyAlignment="1" applyProtection="1">
      <alignment horizontal="center" vertical="center" wrapText="1"/>
      <protection locked="0"/>
    </xf>
    <xf numFmtId="14" fontId="11" fillId="12" borderId="6" xfId="0" applyNumberFormat="1" applyFont="1" applyFill="1" applyBorder="1" applyAlignment="1" applyProtection="1">
      <alignment horizontal="center" vertical="center" wrapText="1"/>
      <protection locked="0"/>
    </xf>
    <xf numFmtId="14" fontId="3" fillId="12" borderId="6" xfId="0" applyNumberFormat="1" applyFont="1" applyFill="1" applyBorder="1" applyAlignment="1" applyProtection="1">
      <alignment horizontal="left" vertical="top" wrapText="1"/>
      <protection locked="0"/>
    </xf>
    <xf numFmtId="0" fontId="3" fillId="12" borderId="6" xfId="0" applyFont="1" applyFill="1" applyBorder="1" applyAlignment="1" applyProtection="1">
      <alignment vertical="center" wrapText="1"/>
      <protection locked="0"/>
    </xf>
    <xf numFmtId="165" fontId="3" fillId="12" borderId="6" xfId="0" applyNumberFormat="1" applyFont="1" applyFill="1" applyBorder="1" applyAlignment="1" applyProtection="1">
      <alignment horizontal="center" vertical="center"/>
      <protection hidden="1"/>
    </xf>
    <xf numFmtId="0" fontId="6" fillId="5" borderId="7" xfId="1" applyFont="1" applyFill="1" applyBorder="1" applyAlignment="1" applyProtection="1">
      <alignment horizontal="center" vertical="center" wrapText="1"/>
    </xf>
    <xf numFmtId="0" fontId="10" fillId="0" borderId="7" xfId="1" applyFont="1" applyFill="1" applyBorder="1" applyAlignment="1" applyProtection="1">
      <alignment horizontal="center" vertical="center" wrapText="1"/>
    </xf>
    <xf numFmtId="0" fontId="14" fillId="10" borderId="7" xfId="1" applyFont="1" applyFill="1" applyBorder="1" applyAlignment="1" applyProtection="1">
      <alignment horizontal="center" vertical="center" wrapText="1"/>
      <protection hidden="1"/>
    </xf>
    <xf numFmtId="0" fontId="14" fillId="6" borderId="7" xfId="1" applyFont="1" applyFill="1" applyBorder="1" applyAlignment="1" applyProtection="1">
      <alignment horizontal="center" vertical="center" wrapText="1"/>
      <protection hidden="1"/>
    </xf>
    <xf numFmtId="0" fontId="1" fillId="11" borderId="7" xfId="0" applyFont="1" applyFill="1" applyBorder="1" applyAlignment="1">
      <alignment horizontal="center" vertical="center" wrapText="1"/>
    </xf>
    <xf numFmtId="0" fontId="8" fillId="0" borderId="7" xfId="1205" applyFill="1" applyBorder="1" applyAlignment="1" applyProtection="1">
      <alignment horizontal="center" vertical="center" wrapText="1"/>
    </xf>
    <xf numFmtId="9" fontId="6" fillId="0" borderId="7" xfId="1" applyNumberFormat="1" applyFont="1" applyFill="1" applyBorder="1" applyAlignment="1" applyProtection="1">
      <alignment horizontal="center" vertical="center" wrapText="1"/>
    </xf>
    <xf numFmtId="0" fontId="10" fillId="3" borderId="7" xfId="1" applyFont="1" applyFill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/>
      <protection hidden="1"/>
    </xf>
    <xf numFmtId="165" fontId="3" fillId="0" borderId="7" xfId="0" applyNumberFormat="1" applyFont="1" applyBorder="1" applyAlignment="1" applyProtection="1">
      <alignment horizontal="center" vertical="center"/>
      <protection hidden="1"/>
    </xf>
    <xf numFmtId="0" fontId="6" fillId="0" borderId="7" xfId="1" applyFont="1" applyFill="1" applyBorder="1" applyAlignment="1" applyProtection="1">
      <alignment horizontal="left" vertical="top" wrapText="1"/>
    </xf>
    <xf numFmtId="0" fontId="3" fillId="4" borderId="7" xfId="0" applyFont="1" applyFill="1" applyBorder="1" applyAlignment="1" applyProtection="1">
      <alignment horizontal="center" vertical="center"/>
      <protection locked="0"/>
    </xf>
    <xf numFmtId="14" fontId="11" fillId="5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8" fillId="0" borderId="7" xfId="1205" applyFill="1" applyBorder="1" applyAlignment="1" applyProtection="1">
      <alignment horizontal="left" vertical="center" wrapText="1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 wrapText="1"/>
      <protection locked="0"/>
    </xf>
    <xf numFmtId="164" fontId="6" fillId="0" borderId="7" xfId="0" applyNumberFormat="1" applyFont="1" applyBorder="1" applyAlignment="1" applyProtection="1">
      <alignment horizontal="center" vertical="center" wrapText="1"/>
      <protection locked="0"/>
    </xf>
    <xf numFmtId="14" fontId="0" fillId="0" borderId="7" xfId="0" applyNumberFormat="1" applyBorder="1" applyAlignment="1" applyProtection="1">
      <alignment horizontal="center" vertical="center"/>
      <protection locked="0"/>
    </xf>
    <xf numFmtId="166" fontId="0" fillId="0" borderId="7" xfId="0" applyNumberForma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14" fontId="3" fillId="0" borderId="7" xfId="0" applyNumberFormat="1" applyFont="1" applyBorder="1" applyAlignment="1" applyProtection="1">
      <alignment horizontal="left" vertical="top" wrapText="1"/>
      <protection locked="0"/>
    </xf>
    <xf numFmtId="0" fontId="3" fillId="0" borderId="7" xfId="0" applyFont="1" applyBorder="1" applyAlignment="1" applyProtection="1">
      <alignment vertical="center" wrapText="1"/>
      <protection locked="0"/>
    </xf>
    <xf numFmtId="0" fontId="12" fillId="0" borderId="7" xfId="0" applyFont="1" applyBorder="1" applyAlignment="1" applyProtection="1">
      <alignment vertical="top" wrapText="1"/>
      <protection locked="0"/>
    </xf>
    <xf numFmtId="166" fontId="0" fillId="5" borderId="7" xfId="0" applyNumberFormat="1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 wrapText="1"/>
      <protection locked="0"/>
    </xf>
    <xf numFmtId="14" fontId="0" fillId="12" borderId="7" xfId="0" applyNumberFormat="1" applyFill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14" fontId="11" fillId="0" borderId="7" xfId="0" applyNumberFormat="1" applyFont="1" applyBorder="1" applyAlignment="1" applyProtection="1">
      <alignment horizontal="center" vertical="center" wrapText="1"/>
      <protection locked="0"/>
    </xf>
    <xf numFmtId="0" fontId="0" fillId="4" borderId="7" xfId="0" applyFill="1" applyBorder="1" applyAlignment="1" applyProtection="1">
      <alignment horizontal="center" vertical="center" wrapText="1"/>
      <protection locked="0"/>
    </xf>
    <xf numFmtId="14" fontId="3" fillId="5" borderId="7" xfId="0" applyNumberFormat="1" applyFont="1" applyFill="1" applyBorder="1" applyAlignment="1" applyProtection="1">
      <alignment horizontal="left" vertical="top" wrapText="1"/>
      <protection locked="0"/>
    </xf>
    <xf numFmtId="0" fontId="12" fillId="0" borderId="7" xfId="0" applyFont="1" applyBorder="1" applyAlignment="1">
      <alignment horizontal="left" vertical="top" wrapText="1"/>
    </xf>
    <xf numFmtId="14" fontId="0" fillId="14" borderId="7" xfId="0" applyNumberFormat="1" applyFill="1" applyBorder="1" applyAlignment="1" applyProtection="1">
      <alignment horizontal="center" vertical="center"/>
      <protection locked="0"/>
    </xf>
    <xf numFmtId="0" fontId="3" fillId="5" borderId="7" xfId="0" applyFont="1" applyFill="1" applyBorder="1" applyAlignment="1" applyProtection="1">
      <alignment horizontal="center" vertical="center"/>
      <protection locked="0"/>
    </xf>
    <xf numFmtId="0" fontId="8" fillId="0" borderId="7" xfId="1205" applyFill="1" applyBorder="1" applyAlignment="1" applyProtection="1">
      <alignment horizontal="center" vertical="center" wrapText="1"/>
      <protection locked="0"/>
    </xf>
    <xf numFmtId="0" fontId="3" fillId="13" borderId="7" xfId="0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center" vertical="center"/>
    </xf>
    <xf numFmtId="0" fontId="6" fillId="12" borderId="7" xfId="1" applyFont="1" applyFill="1" applyBorder="1" applyAlignment="1" applyProtection="1">
      <alignment horizontal="center" vertical="center" wrapText="1"/>
    </xf>
    <xf numFmtId="0" fontId="8" fillId="12" borderId="7" xfId="1205" applyFill="1" applyBorder="1" applyAlignment="1" applyProtection="1">
      <alignment horizontal="center" vertical="center" wrapText="1"/>
    </xf>
    <xf numFmtId="14" fontId="6" fillId="12" borderId="7" xfId="1" applyNumberFormat="1" applyFont="1" applyFill="1" applyBorder="1" applyAlignment="1" applyProtection="1">
      <alignment horizontal="center" vertical="center" wrapText="1"/>
    </xf>
    <xf numFmtId="0" fontId="10" fillId="12" borderId="7" xfId="1" applyFont="1" applyFill="1" applyBorder="1" applyAlignment="1" applyProtection="1">
      <alignment horizontal="center" vertical="center" wrapText="1"/>
    </xf>
    <xf numFmtId="0" fontId="0" fillId="12" borderId="7" xfId="0" applyFill="1" applyBorder="1" applyAlignment="1" applyProtection="1">
      <alignment horizontal="center" vertical="center" wrapText="1"/>
      <protection locked="0"/>
    </xf>
    <xf numFmtId="14" fontId="3" fillId="12" borderId="7" xfId="0" applyNumberFormat="1" applyFont="1" applyFill="1" applyBorder="1" applyAlignment="1" applyProtection="1">
      <alignment horizontal="left" vertical="top" wrapText="1"/>
      <protection locked="0"/>
    </xf>
    <xf numFmtId="0" fontId="12" fillId="12" borderId="7" xfId="0" applyFont="1" applyFill="1" applyBorder="1" applyAlignment="1">
      <alignment horizontal="center" vertical="center" wrapText="1"/>
    </xf>
    <xf numFmtId="165" fontId="3" fillId="12" borderId="7" xfId="0" applyNumberFormat="1" applyFont="1" applyFill="1" applyBorder="1" applyAlignment="1" applyProtection="1">
      <alignment horizontal="center" vertical="center"/>
      <protection hidden="1"/>
    </xf>
    <xf numFmtId="0" fontId="6" fillId="12" borderId="7" xfId="1" applyFont="1" applyFill="1" applyBorder="1" applyAlignment="1" applyProtection="1">
      <alignment horizontal="left" vertical="top" wrapText="1"/>
    </xf>
    <xf numFmtId="0" fontId="3" fillId="12" borderId="7" xfId="0" applyFont="1" applyFill="1" applyBorder="1" applyAlignment="1" applyProtection="1">
      <alignment horizontal="center" vertical="center"/>
      <protection locked="0"/>
    </xf>
    <xf numFmtId="14" fontId="11" fillId="12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12" borderId="7" xfId="0" applyFill="1" applyBorder="1" applyAlignment="1" applyProtection="1">
      <alignment horizontal="left" vertical="top" wrapText="1"/>
      <protection locked="0"/>
    </xf>
    <xf numFmtId="0" fontId="8" fillId="12" borderId="7" xfId="1205" applyFill="1" applyBorder="1" applyAlignment="1" applyProtection="1">
      <alignment horizontal="center" vertical="center" wrapText="1"/>
      <protection locked="0"/>
    </xf>
    <xf numFmtId="0" fontId="3" fillId="12" borderId="7" xfId="0" applyFont="1" applyFill="1" applyBorder="1" applyAlignment="1" applyProtection="1">
      <alignment vertical="center" wrapText="1"/>
      <protection locked="0"/>
    </xf>
    <xf numFmtId="0" fontId="12" fillId="12" borderId="7" xfId="0" applyFont="1" applyFill="1" applyBorder="1" applyAlignment="1" applyProtection="1">
      <alignment vertical="top" wrapText="1"/>
      <protection locked="0"/>
    </xf>
    <xf numFmtId="0" fontId="0" fillId="12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66" fontId="3" fillId="5" borderId="7" xfId="0" applyNumberFormat="1" applyFont="1" applyFill="1" applyBorder="1" applyAlignment="1" applyProtection="1">
      <alignment horizontal="center" vertical="center"/>
      <protection locked="0"/>
    </xf>
    <xf numFmtId="166" fontId="3" fillId="5" borderId="7" xfId="0" applyNumberFormat="1" applyFont="1" applyFill="1" applyBorder="1" applyAlignment="1" applyProtection="1">
      <alignment horizontal="center" vertical="center" wrapText="1"/>
      <protection locked="0"/>
    </xf>
    <xf numFmtId="164" fontId="6" fillId="5" borderId="7" xfId="0" applyNumberFormat="1" applyFont="1" applyFill="1" applyBorder="1" applyAlignment="1" applyProtection="1">
      <alignment horizontal="center" vertical="center" wrapText="1"/>
      <protection locked="0"/>
    </xf>
    <xf numFmtId="9" fontId="6" fillId="5" borderId="7" xfId="1" applyNumberFormat="1" applyFont="1" applyFill="1" applyBorder="1" applyAlignment="1" applyProtection="1">
      <alignment horizontal="center" vertical="center" wrapText="1"/>
    </xf>
    <xf numFmtId="0" fontId="0" fillId="5" borderId="7" xfId="0" applyFill="1" applyBorder="1" applyAlignment="1" applyProtection="1">
      <alignment horizontal="center" vertical="center"/>
      <protection locked="0"/>
    </xf>
    <xf numFmtId="0" fontId="6" fillId="12" borderId="7" xfId="1" applyFont="1" applyFill="1" applyBorder="1" applyAlignment="1" applyProtection="1">
      <alignment horizontal="left" vertical="center" wrapText="1"/>
    </xf>
    <xf numFmtId="0" fontId="0" fillId="12" borderId="0" xfId="0" applyFill="1"/>
    <xf numFmtId="166" fontId="0" fillId="12" borderId="7" xfId="0" applyNumberFormat="1" applyFill="1" applyBorder="1" applyAlignment="1" applyProtection="1">
      <alignment horizontal="center" vertical="center" wrapText="1"/>
      <protection locked="0"/>
    </xf>
    <xf numFmtId="14" fontId="3" fillId="0" borderId="7" xfId="0" applyNumberFormat="1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 applyProtection="1">
      <alignment horizontal="center" vertical="top" wrapText="1"/>
      <protection locked="0"/>
    </xf>
    <xf numFmtId="0" fontId="0" fillId="0" borderId="7" xfId="0" applyBorder="1" applyAlignment="1" applyProtection="1">
      <alignment horizontal="left" vertical="center"/>
      <protection locked="0"/>
    </xf>
    <xf numFmtId="166" fontId="0" fillId="0" borderId="7" xfId="0" applyNumberFormat="1" applyBorder="1" applyAlignment="1" applyProtection="1">
      <alignment horizontal="center" vertical="center" wrapText="1"/>
      <protection locked="0"/>
    </xf>
    <xf numFmtId="0" fontId="0" fillId="12" borderId="1" xfId="0" applyFill="1" applyBorder="1"/>
    <xf numFmtId="0" fontId="0" fillId="12" borderId="1" xfId="0" applyFill="1" applyBorder="1" applyAlignment="1" applyProtection="1">
      <alignment horizontal="left" vertical="center"/>
      <protection locked="0"/>
    </xf>
    <xf numFmtId="0" fontId="6" fillId="12" borderId="9" xfId="1" applyFont="1" applyFill="1" applyBorder="1" applyAlignment="1" applyProtection="1">
      <alignment horizontal="center" vertical="center" wrapText="1"/>
    </xf>
    <xf numFmtId="0" fontId="8" fillId="12" borderId="9" xfId="1205" applyFill="1" applyBorder="1" applyAlignment="1" applyProtection="1">
      <alignment horizontal="center" vertical="center" wrapText="1"/>
    </xf>
    <xf numFmtId="0" fontId="3" fillId="12" borderId="9" xfId="0" applyFont="1" applyFill="1" applyBorder="1" applyAlignment="1" applyProtection="1">
      <alignment horizontal="left" vertical="center" wrapText="1"/>
      <protection locked="0"/>
    </xf>
    <xf numFmtId="14" fontId="6" fillId="12" borderId="9" xfId="1" applyNumberFormat="1" applyFont="1" applyFill="1" applyBorder="1" applyAlignment="1" applyProtection="1">
      <alignment horizontal="center" vertical="center" wrapText="1"/>
    </xf>
    <xf numFmtId="9" fontId="6" fillId="12" borderId="9" xfId="1" applyNumberFormat="1" applyFont="1" applyFill="1" applyBorder="1" applyAlignment="1" applyProtection="1">
      <alignment horizontal="center" vertical="center" wrapText="1"/>
    </xf>
    <xf numFmtId="0" fontId="10" fillId="12" borderId="9" xfId="1" applyFont="1" applyFill="1" applyBorder="1" applyAlignment="1" applyProtection="1">
      <alignment horizontal="center" vertical="center" wrapText="1"/>
    </xf>
    <xf numFmtId="0" fontId="6" fillId="12" borderId="9" xfId="1" applyFont="1" applyFill="1" applyBorder="1" applyAlignment="1" applyProtection="1">
      <alignment horizontal="left" vertical="top" wrapText="1"/>
    </xf>
    <xf numFmtId="0" fontId="12" fillId="12" borderId="9" xfId="0" applyFont="1" applyFill="1" applyBorder="1" applyAlignment="1">
      <alignment horizontal="center" vertical="center" wrapText="1"/>
    </xf>
    <xf numFmtId="165" fontId="3" fillId="12" borderId="9" xfId="0" applyNumberFormat="1" applyFont="1" applyFill="1" applyBorder="1" applyAlignment="1" applyProtection="1">
      <alignment horizontal="center" vertical="center"/>
      <protection hidden="1"/>
    </xf>
    <xf numFmtId="0" fontId="12" fillId="12" borderId="9" xfId="0" applyFont="1" applyFill="1" applyBorder="1" applyAlignment="1">
      <alignment horizontal="left" vertical="center" wrapText="1"/>
    </xf>
    <xf numFmtId="0" fontId="0" fillId="12" borderId="7" xfId="0" applyFill="1" applyBorder="1"/>
    <xf numFmtId="0" fontId="6" fillId="12" borderId="14" xfId="1" applyFont="1" applyFill="1" applyBorder="1" applyAlignment="1" applyProtection="1">
      <alignment horizontal="center" vertical="center" wrapText="1"/>
    </xf>
    <xf numFmtId="14" fontId="6" fillId="12" borderId="14" xfId="1" applyNumberFormat="1" applyFont="1" applyFill="1" applyBorder="1" applyAlignment="1" applyProtection="1">
      <alignment horizontal="center" vertical="center" wrapText="1"/>
    </xf>
    <xf numFmtId="0" fontId="8" fillId="12" borderId="14" xfId="1205" applyFill="1" applyBorder="1" applyAlignment="1" applyProtection="1">
      <alignment horizontal="center" vertical="center" wrapText="1"/>
    </xf>
    <xf numFmtId="0" fontId="3" fillId="12" borderId="14" xfId="0" applyFont="1" applyFill="1" applyBorder="1" applyAlignment="1" applyProtection="1">
      <alignment horizontal="left" vertical="center" wrapText="1"/>
      <protection locked="0"/>
    </xf>
    <xf numFmtId="9" fontId="6" fillId="12" borderId="14" xfId="1" applyNumberFormat="1" applyFont="1" applyFill="1" applyBorder="1" applyAlignment="1" applyProtection="1">
      <alignment horizontal="center" vertical="center" wrapText="1"/>
    </xf>
    <xf numFmtId="0" fontId="10" fillId="12" borderId="14" xfId="1" applyFont="1" applyFill="1" applyBorder="1" applyAlignment="1" applyProtection="1">
      <alignment horizontal="center" vertical="center" wrapText="1"/>
    </xf>
    <xf numFmtId="0" fontId="6" fillId="12" borderId="14" xfId="1" applyFont="1" applyFill="1" applyBorder="1" applyAlignment="1" applyProtection="1">
      <alignment horizontal="left" vertical="top" wrapText="1"/>
    </xf>
    <xf numFmtId="0" fontId="12" fillId="12" borderId="14" xfId="0" applyFont="1" applyFill="1" applyBorder="1" applyAlignment="1">
      <alignment horizontal="center" vertical="center" wrapText="1"/>
    </xf>
    <xf numFmtId="165" fontId="3" fillId="12" borderId="14" xfId="0" applyNumberFormat="1" applyFont="1" applyFill="1" applyBorder="1" applyAlignment="1" applyProtection="1">
      <alignment horizontal="center" vertical="center"/>
      <protection hidden="1"/>
    </xf>
    <xf numFmtId="0" fontId="12" fillId="12" borderId="14" xfId="0" applyFont="1" applyFill="1" applyBorder="1" applyAlignment="1">
      <alignment horizontal="left" vertical="center" wrapText="1"/>
    </xf>
    <xf numFmtId="0" fontId="18" fillId="12" borderId="7" xfId="0" applyFont="1" applyFill="1" applyBorder="1" applyAlignment="1" applyProtection="1">
      <alignment horizontal="center" vertical="center" wrapText="1"/>
      <protection locked="0"/>
    </xf>
    <xf numFmtId="0" fontId="3" fillId="14" borderId="7" xfId="0" applyFont="1" applyFill="1" applyBorder="1" applyAlignment="1" applyProtection="1">
      <alignment horizontal="center" vertical="center"/>
      <protection locked="0"/>
    </xf>
    <xf numFmtId="0" fontId="11" fillId="14" borderId="7" xfId="0" applyFont="1" applyFill="1" applyBorder="1" applyAlignment="1" applyProtection="1">
      <alignment horizontal="center" vertical="center" wrapText="1"/>
      <protection locked="0"/>
    </xf>
    <xf numFmtId="0" fontId="6" fillId="14" borderId="7" xfId="1" applyFont="1" applyFill="1" applyBorder="1" applyAlignment="1" applyProtection="1">
      <alignment horizontal="center" vertical="center" wrapText="1"/>
    </xf>
    <xf numFmtId="14" fontId="3" fillId="14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14" borderId="7" xfId="0" applyFont="1" applyFill="1" applyBorder="1" applyAlignment="1" applyProtection="1">
      <alignment horizontal="center" vertical="center" wrapText="1"/>
      <protection locked="0"/>
    </xf>
    <xf numFmtId="0" fontId="3" fillId="14" borderId="7" xfId="0" quotePrefix="1" applyFont="1" applyFill="1" applyBorder="1" applyAlignment="1" applyProtection="1">
      <alignment horizontal="left" vertical="center" wrapText="1"/>
      <protection locked="0"/>
    </xf>
    <xf numFmtId="0" fontId="8" fillId="14" borderId="7" xfId="1205" applyFill="1" applyBorder="1" applyAlignment="1" applyProtection="1">
      <alignment horizontal="center" vertical="center" wrapText="1"/>
    </xf>
    <xf numFmtId="0" fontId="3" fillId="14" borderId="7" xfId="0" applyFont="1" applyFill="1" applyBorder="1" applyAlignment="1" applyProtection="1">
      <alignment horizontal="left" vertical="center" wrapText="1"/>
      <protection locked="0"/>
    </xf>
    <xf numFmtId="14" fontId="6" fillId="14" borderId="7" xfId="1" applyNumberFormat="1" applyFont="1" applyFill="1" applyBorder="1" applyAlignment="1" applyProtection="1">
      <alignment horizontal="center" vertical="center" wrapText="1"/>
    </xf>
    <xf numFmtId="164" fontId="6" fillId="14" borderId="7" xfId="0" applyNumberFormat="1" applyFont="1" applyFill="1" applyBorder="1" applyAlignment="1" applyProtection="1">
      <alignment horizontal="center" vertical="center" wrapText="1"/>
      <protection locked="0"/>
    </xf>
    <xf numFmtId="9" fontId="6" fillId="14" borderId="7" xfId="1" applyNumberFormat="1" applyFont="1" applyFill="1" applyBorder="1" applyAlignment="1" applyProtection="1">
      <alignment horizontal="center" vertical="center" wrapText="1"/>
    </xf>
    <xf numFmtId="0" fontId="10" fillId="14" borderId="7" xfId="1" applyFont="1" applyFill="1" applyBorder="1" applyAlignment="1" applyProtection="1">
      <alignment horizontal="center" vertical="center" wrapText="1"/>
    </xf>
    <xf numFmtId="166" fontId="0" fillId="14" borderId="7" xfId="0" applyNumberFormat="1" applyFill="1" applyBorder="1" applyAlignment="1" applyProtection="1">
      <alignment horizontal="center" vertical="center"/>
      <protection locked="0"/>
    </xf>
    <xf numFmtId="0" fontId="0" fillId="14" borderId="7" xfId="0" applyFill="1" applyBorder="1" applyAlignment="1" applyProtection="1">
      <alignment horizontal="center" vertical="center" wrapText="1"/>
      <protection locked="0"/>
    </xf>
    <xf numFmtId="14" fontId="3" fillId="14" borderId="7" xfId="0" applyNumberFormat="1" applyFont="1" applyFill="1" applyBorder="1" applyAlignment="1" applyProtection="1">
      <alignment horizontal="left" vertical="top" wrapText="1"/>
      <protection locked="0"/>
    </xf>
    <xf numFmtId="0" fontId="12" fillId="14" borderId="7" xfId="0" applyFont="1" applyFill="1" applyBorder="1" applyAlignment="1">
      <alignment horizontal="center" vertical="center" wrapText="1"/>
    </xf>
    <xf numFmtId="165" fontId="3" fillId="14" borderId="7" xfId="0" applyNumberFormat="1" applyFont="1" applyFill="1" applyBorder="1" applyAlignment="1" applyProtection="1">
      <alignment horizontal="center" vertical="center"/>
      <protection hidden="1"/>
    </xf>
    <xf numFmtId="0" fontId="0" fillId="14" borderId="7" xfId="0" applyFill="1" applyBorder="1" applyAlignment="1" applyProtection="1">
      <alignment horizontal="center" vertical="center"/>
      <protection locked="0"/>
    </xf>
    <xf numFmtId="0" fontId="6" fillId="14" borderId="7" xfId="1" applyFont="1" applyFill="1" applyBorder="1" applyAlignment="1" applyProtection="1">
      <alignment horizontal="left" vertical="top" wrapText="1"/>
    </xf>
    <xf numFmtId="0" fontId="3" fillId="14" borderId="7" xfId="0" quotePrefix="1" applyFont="1" applyFill="1" applyBorder="1" applyAlignment="1" applyProtection="1">
      <alignment horizontal="center" vertical="center" wrapText="1"/>
      <protection locked="0"/>
    </xf>
    <xf numFmtId="14" fontId="3" fillId="12" borderId="12" xfId="0" applyNumberFormat="1" applyFont="1" applyFill="1" applyBorder="1" applyAlignment="1" applyProtection="1">
      <alignment horizontal="left" vertical="top" wrapText="1"/>
      <protection locked="0"/>
    </xf>
    <xf numFmtId="0" fontId="3" fillId="12" borderId="4" xfId="0" applyFont="1" applyFill="1" applyBorder="1" applyAlignment="1" applyProtection="1">
      <alignment horizontal="center" vertical="center" wrapText="1"/>
      <protection locked="0"/>
    </xf>
    <xf numFmtId="0" fontId="0" fillId="12" borderId="9" xfId="0" applyFill="1" applyBorder="1" applyAlignment="1" applyProtection="1">
      <alignment vertical="top" wrapText="1"/>
      <protection locked="0"/>
    </xf>
    <xf numFmtId="14" fontId="3" fillId="12" borderId="13" xfId="0" applyNumberFormat="1" applyFont="1" applyFill="1" applyBorder="1" applyAlignment="1" applyProtection="1">
      <alignment horizontal="left" vertical="top" wrapText="1"/>
      <protection locked="0"/>
    </xf>
    <xf numFmtId="0" fontId="0" fillId="12" borderId="13" xfId="0" applyFill="1" applyBorder="1" applyAlignment="1" applyProtection="1">
      <alignment horizontal="center" vertical="top" wrapText="1"/>
      <protection locked="0"/>
    </xf>
    <xf numFmtId="0" fontId="0" fillId="12" borderId="14" xfId="0" applyFill="1" applyBorder="1" applyAlignment="1" applyProtection="1">
      <alignment vertical="top" wrapText="1"/>
      <protection locked="0"/>
    </xf>
    <xf numFmtId="0" fontId="3" fillId="12" borderId="7" xfId="0" applyFont="1" applyFill="1" applyBorder="1" applyAlignment="1" applyProtection="1">
      <alignment horizontal="center" vertical="center"/>
      <protection hidden="1"/>
    </xf>
    <xf numFmtId="0" fontId="0" fillId="12" borderId="6" xfId="0" applyFill="1" applyBorder="1" applyAlignment="1" applyProtection="1">
      <alignment wrapText="1"/>
      <protection locked="0"/>
    </xf>
    <xf numFmtId="0" fontId="0" fillId="12" borderId="1" xfId="0" applyFill="1" applyBorder="1" applyAlignment="1" applyProtection="1">
      <alignment wrapText="1"/>
      <protection locked="0"/>
    </xf>
    <xf numFmtId="0" fontId="3" fillId="12" borderId="2" xfId="0" applyFont="1" applyFill="1" applyBorder="1" applyAlignment="1" applyProtection="1">
      <alignment horizontal="center" vertical="center" wrapText="1"/>
      <protection locked="0"/>
    </xf>
    <xf numFmtId="0" fontId="0" fillId="12" borderId="1" xfId="0" applyFill="1" applyBorder="1" applyAlignment="1" applyProtection="1">
      <alignment horizontal="left" vertical="top" wrapText="1"/>
      <protection locked="0"/>
    </xf>
    <xf numFmtId="0" fontId="3" fillId="12" borderId="24" xfId="0" applyFont="1" applyFill="1" applyBorder="1" applyAlignment="1" applyProtection="1">
      <alignment horizontal="center" vertical="center" wrapText="1"/>
      <protection locked="0"/>
    </xf>
    <xf numFmtId="0" fontId="0" fillId="12" borderId="5" xfId="0" applyFill="1" applyBorder="1" applyAlignment="1" applyProtection="1">
      <alignment horizontal="left" vertical="top" wrapText="1"/>
      <protection locked="0"/>
    </xf>
    <xf numFmtId="14" fontId="3" fillId="12" borderId="7" xfId="0" applyNumberFormat="1" applyFont="1" applyFill="1" applyBorder="1" applyAlignment="1" applyProtection="1">
      <alignment horizontal="left" vertical="center" wrapText="1"/>
      <protection locked="0"/>
    </xf>
    <xf numFmtId="0" fontId="8" fillId="12" borderId="7" xfId="1205" applyFill="1" applyBorder="1" applyAlignment="1" applyProtection="1">
      <alignment horizontal="left" vertical="center" wrapText="1"/>
      <protection locked="0"/>
    </xf>
    <xf numFmtId="0" fontId="3" fillId="12" borderId="0" xfId="0" applyFont="1" applyFill="1" applyAlignment="1">
      <alignment horizontal="center" vertical="center"/>
    </xf>
    <xf numFmtId="14" fontId="3" fillId="12" borderId="18" xfId="0" applyNumberFormat="1" applyFont="1" applyFill="1" applyBorder="1" applyAlignment="1" applyProtection="1">
      <alignment horizontal="left" vertical="top" wrapText="1"/>
      <protection locked="0"/>
    </xf>
    <xf numFmtId="0" fontId="3" fillId="12" borderId="29" xfId="0" applyFont="1" applyFill="1" applyBorder="1" applyAlignment="1" applyProtection="1">
      <alignment horizontal="center" vertical="center" wrapText="1"/>
      <protection locked="0"/>
    </xf>
    <xf numFmtId="0" fontId="0" fillId="12" borderId="8" xfId="0" applyFill="1" applyBorder="1" applyAlignment="1" applyProtection="1">
      <alignment horizontal="center" vertical="center"/>
      <protection locked="0"/>
    </xf>
    <xf numFmtId="0" fontId="0" fillId="12" borderId="8" xfId="0" applyFill="1" applyBorder="1" applyAlignment="1" applyProtection="1">
      <alignment horizontal="left" vertical="top" wrapText="1"/>
      <protection locked="0"/>
    </xf>
    <xf numFmtId="0" fontId="3" fillId="12" borderId="25" xfId="0" applyFont="1" applyFill="1" applyBorder="1" applyAlignment="1" applyProtection="1">
      <alignment vertical="center" wrapText="1"/>
      <protection locked="0"/>
    </xf>
    <xf numFmtId="0" fontId="0" fillId="12" borderId="8" xfId="0" applyFill="1" applyBorder="1" applyAlignment="1" applyProtection="1">
      <alignment vertical="center" wrapText="1"/>
      <protection locked="0"/>
    </xf>
    <xf numFmtId="14" fontId="0" fillId="12" borderId="3" xfId="0" applyNumberFormat="1" applyFill="1" applyBorder="1" applyAlignment="1" applyProtection="1">
      <alignment horizontal="center" vertical="center"/>
      <protection locked="0"/>
    </xf>
    <xf numFmtId="0" fontId="0" fillId="12" borderId="13" xfId="0" applyFill="1" applyBorder="1" applyAlignment="1" applyProtection="1">
      <alignment wrapText="1"/>
      <protection locked="0"/>
    </xf>
    <xf numFmtId="0" fontId="0" fillId="12" borderId="7" xfId="0" applyFill="1" applyBorder="1" applyAlignment="1" applyProtection="1">
      <alignment horizontal="center" vertical="top"/>
      <protection locked="0"/>
    </xf>
    <xf numFmtId="165" fontId="3" fillId="12" borderId="0" xfId="0" applyNumberFormat="1" applyFont="1" applyFill="1" applyAlignment="1" applyProtection="1">
      <alignment horizontal="center" vertical="center"/>
      <protection hidden="1"/>
    </xf>
    <xf numFmtId="0" fontId="0" fillId="12" borderId="16" xfId="0" applyFill="1" applyBorder="1" applyAlignment="1" applyProtection="1">
      <alignment horizontal="left" vertical="top" wrapText="1"/>
      <protection locked="0"/>
    </xf>
    <xf numFmtId="166" fontId="3" fillId="12" borderId="29" xfId="0" applyNumberFormat="1" applyFont="1" applyFill="1" applyBorder="1" applyAlignment="1" applyProtection="1">
      <alignment horizontal="center" vertical="center" wrapText="1"/>
      <protection locked="0"/>
    </xf>
    <xf numFmtId="164" fontId="6" fillId="12" borderId="33" xfId="0" applyNumberFormat="1" applyFont="1" applyFill="1" applyBorder="1" applyAlignment="1" applyProtection="1">
      <alignment horizontal="center" vertical="center" wrapText="1"/>
      <protection locked="0"/>
    </xf>
    <xf numFmtId="14" fontId="0" fillId="12" borderId="34" xfId="0" applyNumberFormat="1" applyFill="1" applyBorder="1" applyAlignment="1" applyProtection="1">
      <alignment horizontal="center" vertical="center"/>
      <protection locked="0"/>
    </xf>
    <xf numFmtId="166" fontId="0" fillId="12" borderId="18" xfId="0" applyNumberFormat="1" applyFill="1" applyBorder="1" applyAlignment="1" applyProtection="1">
      <alignment horizontal="center" vertical="center"/>
      <protection locked="0"/>
    </xf>
    <xf numFmtId="0" fontId="3" fillId="12" borderId="18" xfId="0" applyFont="1" applyFill="1" applyBorder="1" applyAlignment="1" applyProtection="1">
      <alignment vertical="center" wrapText="1"/>
      <protection locked="0"/>
    </xf>
    <xf numFmtId="0" fontId="0" fillId="12" borderId="34" xfId="0" applyFill="1" applyBorder="1" applyAlignment="1" applyProtection="1">
      <alignment horizontal="center" vertical="center"/>
      <protection locked="0"/>
    </xf>
    <xf numFmtId="0" fontId="0" fillId="12" borderId="8" xfId="0" applyFill="1" applyBorder="1" applyAlignment="1" applyProtection="1">
      <alignment wrapText="1"/>
      <protection locked="0"/>
    </xf>
    <xf numFmtId="14" fontId="3" fillId="12" borderId="9" xfId="0" applyNumberFormat="1" applyFont="1" applyFill="1" applyBorder="1" applyAlignment="1" applyProtection="1">
      <alignment horizontal="left" vertical="center" wrapText="1"/>
      <protection locked="0"/>
    </xf>
    <xf numFmtId="0" fontId="8" fillId="12" borderId="9" xfId="1205" applyFill="1" applyBorder="1" applyAlignment="1" applyProtection="1">
      <alignment horizontal="left" vertical="center" wrapText="1"/>
      <protection locked="0"/>
    </xf>
    <xf numFmtId="166" fontId="0" fillId="12" borderId="9" xfId="0" applyNumberFormat="1" applyFill="1" applyBorder="1" applyAlignment="1" applyProtection="1">
      <alignment horizontal="center" vertical="center"/>
      <protection locked="0"/>
    </xf>
    <xf numFmtId="164" fontId="6" fillId="12" borderId="9" xfId="0" applyNumberFormat="1" applyFont="1" applyFill="1" applyBorder="1" applyAlignment="1" applyProtection="1">
      <alignment horizontal="center" vertical="center" wrapText="1"/>
      <protection locked="0"/>
    </xf>
    <xf numFmtId="14" fontId="0" fillId="12" borderId="18" xfId="0" applyNumberFormat="1" applyFill="1" applyBorder="1" applyAlignment="1" applyProtection="1">
      <alignment horizontal="center" vertical="center"/>
      <protection locked="0"/>
    </xf>
    <xf numFmtId="0" fontId="3" fillId="12" borderId="29" xfId="0" applyFont="1" applyFill="1" applyBorder="1" applyAlignment="1" applyProtection="1">
      <alignment vertical="center" wrapText="1"/>
      <protection locked="0"/>
    </xf>
    <xf numFmtId="0" fontId="0" fillId="12" borderId="16" xfId="0" applyFill="1" applyBorder="1" applyAlignment="1" applyProtection="1">
      <alignment wrapText="1"/>
      <protection locked="0"/>
    </xf>
    <xf numFmtId="0" fontId="11" fillId="5" borderId="11" xfId="0" applyFont="1" applyFill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center" vertical="center" wrapText="1"/>
      <protection locked="0"/>
    </xf>
    <xf numFmtId="0" fontId="11" fillId="5" borderId="14" xfId="0" applyFont="1" applyFill="1" applyBorder="1" applyAlignment="1" applyProtection="1">
      <alignment horizontal="center" vertical="center" wrapText="1"/>
      <protection locked="0"/>
    </xf>
    <xf numFmtId="0" fontId="3" fillId="5" borderId="14" xfId="0" applyFont="1" applyFill="1" applyBorder="1" applyAlignment="1" applyProtection="1">
      <alignment horizontal="center" vertical="center" wrapText="1"/>
      <protection locked="0"/>
    </xf>
    <xf numFmtId="14" fontId="3" fillId="5" borderId="14" xfId="0" applyNumberFormat="1" applyFont="1" applyFill="1" applyBorder="1" applyAlignment="1" applyProtection="1">
      <alignment horizontal="center" vertical="center" wrapText="1"/>
      <protection locked="0"/>
    </xf>
    <xf numFmtId="14" fontId="3" fillId="0" borderId="14" xfId="0" applyNumberFormat="1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8" fillId="0" borderId="14" xfId="1205" applyFill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166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4" xfId="0" applyNumberFormat="1" applyFont="1" applyBorder="1" applyAlignment="1" applyProtection="1">
      <alignment horizontal="center" vertical="center" wrapText="1"/>
      <protection locked="0"/>
    </xf>
    <xf numFmtId="164" fontId="6" fillId="0" borderId="14" xfId="0" applyNumberFormat="1" applyFont="1" applyBorder="1" applyAlignment="1" applyProtection="1">
      <alignment horizontal="center" vertical="center" wrapText="1"/>
      <protection locked="0"/>
    </xf>
    <xf numFmtId="9" fontId="6" fillId="0" borderId="14" xfId="1" applyNumberFormat="1" applyFont="1" applyFill="1" applyBorder="1" applyAlignment="1" applyProtection="1">
      <alignment horizontal="center" vertical="center" wrapText="1"/>
    </xf>
    <xf numFmtId="14" fontId="0" fillId="0" borderId="14" xfId="0" applyNumberFormat="1" applyBorder="1" applyAlignment="1" applyProtection="1">
      <alignment horizontal="center" vertical="center"/>
      <protection locked="0"/>
    </xf>
    <xf numFmtId="166" fontId="0" fillId="0" borderId="1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12" fillId="0" borderId="14" xfId="0" applyFont="1" applyBorder="1" applyAlignment="1" applyProtection="1">
      <alignment vertical="top" wrapText="1"/>
      <protection locked="0"/>
    </xf>
    <xf numFmtId="0" fontId="3" fillId="0" borderId="14" xfId="0" applyFont="1" applyBorder="1" applyAlignment="1" applyProtection="1">
      <alignment vertical="center" wrapText="1"/>
      <protection locked="0"/>
    </xf>
    <xf numFmtId="165" fontId="3" fillId="0" borderId="14" xfId="0" applyNumberFormat="1" applyFont="1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horizontal="center" vertical="center"/>
      <protection locked="0"/>
    </xf>
    <xf numFmtId="0" fontId="0" fillId="4" borderId="36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 wrapText="1"/>
    </xf>
    <xf numFmtId="0" fontId="0" fillId="4" borderId="36" xfId="0" applyFill="1" applyBorder="1" applyAlignment="1">
      <alignment wrapText="1"/>
    </xf>
    <xf numFmtId="0" fontId="0" fillId="4" borderId="36" xfId="0" applyFill="1" applyBorder="1"/>
    <xf numFmtId="14" fontId="0" fillId="4" borderId="36" xfId="0" applyNumberFormat="1" applyFill="1" applyBorder="1" applyAlignment="1">
      <alignment horizontal="center" vertical="center"/>
    </xf>
    <xf numFmtId="0" fontId="3" fillId="0" borderId="25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horizontal="center" vertical="center" wrapText="1"/>
      <protection locked="0"/>
    </xf>
    <xf numFmtId="14" fontId="11" fillId="0" borderId="0" xfId="0" applyNumberFormat="1" applyFont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14" fontId="3" fillId="0" borderId="8" xfId="0" applyNumberFormat="1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 wrapText="1"/>
      <protection locked="0"/>
    </xf>
    <xf numFmtId="9" fontId="6" fillId="0" borderId="16" xfId="1" applyNumberFormat="1" applyFont="1" applyFill="1" applyBorder="1" applyAlignment="1" applyProtection="1">
      <alignment horizontal="center" vertical="center" wrapText="1"/>
    </xf>
    <xf numFmtId="14" fontId="0" fillId="0" borderId="16" xfId="0" applyNumberFormat="1" applyBorder="1" applyAlignment="1" applyProtection="1">
      <alignment horizontal="center" vertical="center"/>
      <protection locked="0"/>
    </xf>
    <xf numFmtId="166" fontId="0" fillId="0" borderId="16" xfId="0" applyNumberFormat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14" fontId="3" fillId="0" borderId="18" xfId="0" applyNumberFormat="1" applyFont="1" applyBorder="1" applyAlignment="1" applyProtection="1">
      <alignment horizontal="left"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left" vertical="top" wrapText="1"/>
      <protection locked="0"/>
    </xf>
    <xf numFmtId="0" fontId="9" fillId="3" borderId="17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left" vertical="center"/>
    </xf>
  </cellXfs>
  <cellStyles count="1210">
    <cellStyle name="20% - Énfasis1 2" xfId="1208" xr:uid="{00000000-0005-0000-0000-000000000000}"/>
    <cellStyle name="20% - Énfasis2 2" xfId="1209" xr:uid="{00000000-0005-0000-0000-000001000000}"/>
    <cellStyle name="Énfasis4" xfId="1" builtinId="41"/>
    <cellStyle name="Énfasis4 2" xfId="7" xr:uid="{00000000-0005-0000-0000-000003000000}"/>
    <cellStyle name="Énfasis4 3" xfId="3" xr:uid="{00000000-0005-0000-0000-000004000000}"/>
    <cellStyle name="Hipervínculo" xfId="1205" builtinId="8"/>
    <cellStyle name="Millares 2" xfId="4" xr:uid="{00000000-0005-0000-0000-000006000000}"/>
    <cellStyle name="Millares 2 10" xfId="185" xr:uid="{00000000-0005-0000-0000-000007000000}"/>
    <cellStyle name="Millares 2 10 2" xfId="545" xr:uid="{00000000-0005-0000-0000-000008000000}"/>
    <cellStyle name="Millares 2 10 2 2" xfId="1145" xr:uid="{00000000-0005-0000-0000-000009000000}"/>
    <cellStyle name="Millares 2 10 3" xfId="785" xr:uid="{00000000-0005-0000-0000-00000A000000}"/>
    <cellStyle name="Millares 2 11" xfId="365" xr:uid="{00000000-0005-0000-0000-00000B000000}"/>
    <cellStyle name="Millares 2 11 2" xfId="965" xr:uid="{00000000-0005-0000-0000-00000C000000}"/>
    <cellStyle name="Millares 2 12" xfId="605" xr:uid="{00000000-0005-0000-0000-00000D000000}"/>
    <cellStyle name="Millares 2 2" xfId="6" xr:uid="{00000000-0005-0000-0000-00000E000000}"/>
    <cellStyle name="Millares 2 2 10" xfId="367" xr:uid="{00000000-0005-0000-0000-00000F000000}"/>
    <cellStyle name="Millares 2 2 10 2" xfId="967" xr:uid="{00000000-0005-0000-0000-000010000000}"/>
    <cellStyle name="Millares 2 2 11" xfId="607" xr:uid="{00000000-0005-0000-0000-000011000000}"/>
    <cellStyle name="Millares 2 2 2" xfId="10" xr:uid="{00000000-0005-0000-0000-000012000000}"/>
    <cellStyle name="Millares 2 2 2 2" xfId="16" xr:uid="{00000000-0005-0000-0000-000013000000}"/>
    <cellStyle name="Millares 2 2 2 2 2" xfId="31" xr:uid="{00000000-0005-0000-0000-000014000000}"/>
    <cellStyle name="Millares 2 2 2 2 2 2" xfId="61" xr:uid="{00000000-0005-0000-0000-000015000000}"/>
    <cellStyle name="Millares 2 2 2 2 2 2 2" xfId="121" xr:uid="{00000000-0005-0000-0000-000016000000}"/>
    <cellStyle name="Millares 2 2 2 2 2 2 2 2" xfId="301" xr:uid="{00000000-0005-0000-0000-000017000000}"/>
    <cellStyle name="Millares 2 2 2 2 2 2 2 2 2" xfId="901" xr:uid="{00000000-0005-0000-0000-000018000000}"/>
    <cellStyle name="Millares 2 2 2 2 2 2 2 3" xfId="481" xr:uid="{00000000-0005-0000-0000-000019000000}"/>
    <cellStyle name="Millares 2 2 2 2 2 2 2 3 2" xfId="1081" xr:uid="{00000000-0005-0000-0000-00001A000000}"/>
    <cellStyle name="Millares 2 2 2 2 2 2 2 4" xfId="721" xr:uid="{00000000-0005-0000-0000-00001B000000}"/>
    <cellStyle name="Millares 2 2 2 2 2 2 3" xfId="181" xr:uid="{00000000-0005-0000-0000-00001C000000}"/>
    <cellStyle name="Millares 2 2 2 2 2 2 3 2" xfId="361" xr:uid="{00000000-0005-0000-0000-00001D000000}"/>
    <cellStyle name="Millares 2 2 2 2 2 2 3 2 2" xfId="961" xr:uid="{00000000-0005-0000-0000-00001E000000}"/>
    <cellStyle name="Millares 2 2 2 2 2 2 3 3" xfId="541" xr:uid="{00000000-0005-0000-0000-00001F000000}"/>
    <cellStyle name="Millares 2 2 2 2 2 2 3 3 2" xfId="1141" xr:uid="{00000000-0005-0000-0000-000020000000}"/>
    <cellStyle name="Millares 2 2 2 2 2 2 3 4" xfId="781" xr:uid="{00000000-0005-0000-0000-000021000000}"/>
    <cellStyle name="Millares 2 2 2 2 2 2 4" xfId="241" xr:uid="{00000000-0005-0000-0000-000022000000}"/>
    <cellStyle name="Millares 2 2 2 2 2 2 4 2" xfId="601" xr:uid="{00000000-0005-0000-0000-000023000000}"/>
    <cellStyle name="Millares 2 2 2 2 2 2 4 2 2" xfId="1201" xr:uid="{00000000-0005-0000-0000-000024000000}"/>
    <cellStyle name="Millares 2 2 2 2 2 2 4 3" xfId="841" xr:uid="{00000000-0005-0000-0000-000025000000}"/>
    <cellStyle name="Millares 2 2 2 2 2 2 5" xfId="421" xr:uid="{00000000-0005-0000-0000-000026000000}"/>
    <cellStyle name="Millares 2 2 2 2 2 2 5 2" xfId="1021" xr:uid="{00000000-0005-0000-0000-000027000000}"/>
    <cellStyle name="Millares 2 2 2 2 2 2 6" xfId="661" xr:uid="{00000000-0005-0000-0000-000028000000}"/>
    <cellStyle name="Millares 2 2 2 2 2 3" xfId="91" xr:uid="{00000000-0005-0000-0000-000029000000}"/>
    <cellStyle name="Millares 2 2 2 2 2 3 2" xfId="271" xr:uid="{00000000-0005-0000-0000-00002A000000}"/>
    <cellStyle name="Millares 2 2 2 2 2 3 2 2" xfId="871" xr:uid="{00000000-0005-0000-0000-00002B000000}"/>
    <cellStyle name="Millares 2 2 2 2 2 3 3" xfId="451" xr:uid="{00000000-0005-0000-0000-00002C000000}"/>
    <cellStyle name="Millares 2 2 2 2 2 3 3 2" xfId="1051" xr:uid="{00000000-0005-0000-0000-00002D000000}"/>
    <cellStyle name="Millares 2 2 2 2 2 3 4" xfId="691" xr:uid="{00000000-0005-0000-0000-00002E000000}"/>
    <cellStyle name="Millares 2 2 2 2 2 4" xfId="151" xr:uid="{00000000-0005-0000-0000-00002F000000}"/>
    <cellStyle name="Millares 2 2 2 2 2 4 2" xfId="331" xr:uid="{00000000-0005-0000-0000-000030000000}"/>
    <cellStyle name="Millares 2 2 2 2 2 4 2 2" xfId="931" xr:uid="{00000000-0005-0000-0000-000031000000}"/>
    <cellStyle name="Millares 2 2 2 2 2 4 3" xfId="511" xr:uid="{00000000-0005-0000-0000-000032000000}"/>
    <cellStyle name="Millares 2 2 2 2 2 4 3 2" xfId="1111" xr:uid="{00000000-0005-0000-0000-000033000000}"/>
    <cellStyle name="Millares 2 2 2 2 2 4 4" xfId="751" xr:uid="{00000000-0005-0000-0000-000034000000}"/>
    <cellStyle name="Millares 2 2 2 2 2 5" xfId="211" xr:uid="{00000000-0005-0000-0000-000035000000}"/>
    <cellStyle name="Millares 2 2 2 2 2 5 2" xfId="571" xr:uid="{00000000-0005-0000-0000-000036000000}"/>
    <cellStyle name="Millares 2 2 2 2 2 5 2 2" xfId="1171" xr:uid="{00000000-0005-0000-0000-000037000000}"/>
    <cellStyle name="Millares 2 2 2 2 2 5 3" xfId="811" xr:uid="{00000000-0005-0000-0000-000038000000}"/>
    <cellStyle name="Millares 2 2 2 2 2 6" xfId="391" xr:uid="{00000000-0005-0000-0000-000039000000}"/>
    <cellStyle name="Millares 2 2 2 2 2 6 2" xfId="991" xr:uid="{00000000-0005-0000-0000-00003A000000}"/>
    <cellStyle name="Millares 2 2 2 2 2 7" xfId="631" xr:uid="{00000000-0005-0000-0000-00003B000000}"/>
    <cellStyle name="Millares 2 2 2 2 3" xfId="46" xr:uid="{00000000-0005-0000-0000-00003C000000}"/>
    <cellStyle name="Millares 2 2 2 2 3 2" xfId="106" xr:uid="{00000000-0005-0000-0000-00003D000000}"/>
    <cellStyle name="Millares 2 2 2 2 3 2 2" xfId="286" xr:uid="{00000000-0005-0000-0000-00003E000000}"/>
    <cellStyle name="Millares 2 2 2 2 3 2 2 2" xfId="886" xr:uid="{00000000-0005-0000-0000-00003F000000}"/>
    <cellStyle name="Millares 2 2 2 2 3 2 3" xfId="466" xr:uid="{00000000-0005-0000-0000-000040000000}"/>
    <cellStyle name="Millares 2 2 2 2 3 2 3 2" xfId="1066" xr:uid="{00000000-0005-0000-0000-000041000000}"/>
    <cellStyle name="Millares 2 2 2 2 3 2 4" xfId="706" xr:uid="{00000000-0005-0000-0000-000042000000}"/>
    <cellStyle name="Millares 2 2 2 2 3 3" xfId="166" xr:uid="{00000000-0005-0000-0000-000043000000}"/>
    <cellStyle name="Millares 2 2 2 2 3 3 2" xfId="346" xr:uid="{00000000-0005-0000-0000-000044000000}"/>
    <cellStyle name="Millares 2 2 2 2 3 3 2 2" xfId="946" xr:uid="{00000000-0005-0000-0000-000045000000}"/>
    <cellStyle name="Millares 2 2 2 2 3 3 3" xfId="526" xr:uid="{00000000-0005-0000-0000-000046000000}"/>
    <cellStyle name="Millares 2 2 2 2 3 3 3 2" xfId="1126" xr:uid="{00000000-0005-0000-0000-000047000000}"/>
    <cellStyle name="Millares 2 2 2 2 3 3 4" xfId="766" xr:uid="{00000000-0005-0000-0000-000048000000}"/>
    <cellStyle name="Millares 2 2 2 2 3 4" xfId="226" xr:uid="{00000000-0005-0000-0000-000049000000}"/>
    <cellStyle name="Millares 2 2 2 2 3 4 2" xfId="586" xr:uid="{00000000-0005-0000-0000-00004A000000}"/>
    <cellStyle name="Millares 2 2 2 2 3 4 2 2" xfId="1186" xr:uid="{00000000-0005-0000-0000-00004B000000}"/>
    <cellStyle name="Millares 2 2 2 2 3 4 3" xfId="826" xr:uid="{00000000-0005-0000-0000-00004C000000}"/>
    <cellStyle name="Millares 2 2 2 2 3 5" xfId="406" xr:uid="{00000000-0005-0000-0000-00004D000000}"/>
    <cellStyle name="Millares 2 2 2 2 3 5 2" xfId="1006" xr:uid="{00000000-0005-0000-0000-00004E000000}"/>
    <cellStyle name="Millares 2 2 2 2 3 6" xfId="646" xr:uid="{00000000-0005-0000-0000-00004F000000}"/>
    <cellStyle name="Millares 2 2 2 2 4" xfId="76" xr:uid="{00000000-0005-0000-0000-000050000000}"/>
    <cellStyle name="Millares 2 2 2 2 4 2" xfId="256" xr:uid="{00000000-0005-0000-0000-000051000000}"/>
    <cellStyle name="Millares 2 2 2 2 4 2 2" xfId="856" xr:uid="{00000000-0005-0000-0000-000052000000}"/>
    <cellStyle name="Millares 2 2 2 2 4 3" xfId="436" xr:uid="{00000000-0005-0000-0000-000053000000}"/>
    <cellStyle name="Millares 2 2 2 2 4 3 2" xfId="1036" xr:uid="{00000000-0005-0000-0000-000054000000}"/>
    <cellStyle name="Millares 2 2 2 2 4 4" xfId="676" xr:uid="{00000000-0005-0000-0000-000055000000}"/>
    <cellStyle name="Millares 2 2 2 2 5" xfId="136" xr:uid="{00000000-0005-0000-0000-000056000000}"/>
    <cellStyle name="Millares 2 2 2 2 5 2" xfId="316" xr:uid="{00000000-0005-0000-0000-000057000000}"/>
    <cellStyle name="Millares 2 2 2 2 5 2 2" xfId="916" xr:uid="{00000000-0005-0000-0000-000058000000}"/>
    <cellStyle name="Millares 2 2 2 2 5 3" xfId="496" xr:uid="{00000000-0005-0000-0000-000059000000}"/>
    <cellStyle name="Millares 2 2 2 2 5 3 2" xfId="1096" xr:uid="{00000000-0005-0000-0000-00005A000000}"/>
    <cellStyle name="Millares 2 2 2 2 5 4" xfId="736" xr:uid="{00000000-0005-0000-0000-00005B000000}"/>
    <cellStyle name="Millares 2 2 2 2 6" xfId="196" xr:uid="{00000000-0005-0000-0000-00005C000000}"/>
    <cellStyle name="Millares 2 2 2 2 6 2" xfId="556" xr:uid="{00000000-0005-0000-0000-00005D000000}"/>
    <cellStyle name="Millares 2 2 2 2 6 2 2" xfId="1156" xr:uid="{00000000-0005-0000-0000-00005E000000}"/>
    <cellStyle name="Millares 2 2 2 2 6 3" xfId="796" xr:uid="{00000000-0005-0000-0000-00005F000000}"/>
    <cellStyle name="Millares 2 2 2 2 7" xfId="376" xr:uid="{00000000-0005-0000-0000-000060000000}"/>
    <cellStyle name="Millares 2 2 2 2 7 2" xfId="976" xr:uid="{00000000-0005-0000-0000-000061000000}"/>
    <cellStyle name="Millares 2 2 2 2 8" xfId="616" xr:uid="{00000000-0005-0000-0000-000062000000}"/>
    <cellStyle name="Millares 2 2 2 3" xfId="25" xr:uid="{00000000-0005-0000-0000-000063000000}"/>
    <cellStyle name="Millares 2 2 2 3 2" xfId="55" xr:uid="{00000000-0005-0000-0000-000064000000}"/>
    <cellStyle name="Millares 2 2 2 3 2 2" xfId="115" xr:uid="{00000000-0005-0000-0000-000065000000}"/>
    <cellStyle name="Millares 2 2 2 3 2 2 2" xfId="295" xr:uid="{00000000-0005-0000-0000-000066000000}"/>
    <cellStyle name="Millares 2 2 2 3 2 2 2 2" xfId="895" xr:uid="{00000000-0005-0000-0000-000067000000}"/>
    <cellStyle name="Millares 2 2 2 3 2 2 3" xfId="475" xr:uid="{00000000-0005-0000-0000-000068000000}"/>
    <cellStyle name="Millares 2 2 2 3 2 2 3 2" xfId="1075" xr:uid="{00000000-0005-0000-0000-000069000000}"/>
    <cellStyle name="Millares 2 2 2 3 2 2 4" xfId="715" xr:uid="{00000000-0005-0000-0000-00006A000000}"/>
    <cellStyle name="Millares 2 2 2 3 2 3" xfId="175" xr:uid="{00000000-0005-0000-0000-00006B000000}"/>
    <cellStyle name="Millares 2 2 2 3 2 3 2" xfId="355" xr:uid="{00000000-0005-0000-0000-00006C000000}"/>
    <cellStyle name="Millares 2 2 2 3 2 3 2 2" xfId="955" xr:uid="{00000000-0005-0000-0000-00006D000000}"/>
    <cellStyle name="Millares 2 2 2 3 2 3 3" xfId="535" xr:uid="{00000000-0005-0000-0000-00006E000000}"/>
    <cellStyle name="Millares 2 2 2 3 2 3 3 2" xfId="1135" xr:uid="{00000000-0005-0000-0000-00006F000000}"/>
    <cellStyle name="Millares 2 2 2 3 2 3 4" xfId="775" xr:uid="{00000000-0005-0000-0000-000070000000}"/>
    <cellStyle name="Millares 2 2 2 3 2 4" xfId="235" xr:uid="{00000000-0005-0000-0000-000071000000}"/>
    <cellStyle name="Millares 2 2 2 3 2 4 2" xfId="595" xr:uid="{00000000-0005-0000-0000-000072000000}"/>
    <cellStyle name="Millares 2 2 2 3 2 4 2 2" xfId="1195" xr:uid="{00000000-0005-0000-0000-000073000000}"/>
    <cellStyle name="Millares 2 2 2 3 2 4 3" xfId="835" xr:uid="{00000000-0005-0000-0000-000074000000}"/>
    <cellStyle name="Millares 2 2 2 3 2 5" xfId="415" xr:uid="{00000000-0005-0000-0000-000075000000}"/>
    <cellStyle name="Millares 2 2 2 3 2 5 2" xfId="1015" xr:uid="{00000000-0005-0000-0000-000076000000}"/>
    <cellStyle name="Millares 2 2 2 3 2 6" xfId="655" xr:uid="{00000000-0005-0000-0000-000077000000}"/>
    <cellStyle name="Millares 2 2 2 3 3" xfId="85" xr:uid="{00000000-0005-0000-0000-000078000000}"/>
    <cellStyle name="Millares 2 2 2 3 3 2" xfId="265" xr:uid="{00000000-0005-0000-0000-000079000000}"/>
    <cellStyle name="Millares 2 2 2 3 3 2 2" xfId="865" xr:uid="{00000000-0005-0000-0000-00007A000000}"/>
    <cellStyle name="Millares 2 2 2 3 3 3" xfId="445" xr:uid="{00000000-0005-0000-0000-00007B000000}"/>
    <cellStyle name="Millares 2 2 2 3 3 3 2" xfId="1045" xr:uid="{00000000-0005-0000-0000-00007C000000}"/>
    <cellStyle name="Millares 2 2 2 3 3 4" xfId="685" xr:uid="{00000000-0005-0000-0000-00007D000000}"/>
    <cellStyle name="Millares 2 2 2 3 4" xfId="145" xr:uid="{00000000-0005-0000-0000-00007E000000}"/>
    <cellStyle name="Millares 2 2 2 3 4 2" xfId="325" xr:uid="{00000000-0005-0000-0000-00007F000000}"/>
    <cellStyle name="Millares 2 2 2 3 4 2 2" xfId="925" xr:uid="{00000000-0005-0000-0000-000080000000}"/>
    <cellStyle name="Millares 2 2 2 3 4 3" xfId="505" xr:uid="{00000000-0005-0000-0000-000081000000}"/>
    <cellStyle name="Millares 2 2 2 3 4 3 2" xfId="1105" xr:uid="{00000000-0005-0000-0000-000082000000}"/>
    <cellStyle name="Millares 2 2 2 3 4 4" xfId="745" xr:uid="{00000000-0005-0000-0000-000083000000}"/>
    <cellStyle name="Millares 2 2 2 3 5" xfId="205" xr:uid="{00000000-0005-0000-0000-000084000000}"/>
    <cellStyle name="Millares 2 2 2 3 5 2" xfId="565" xr:uid="{00000000-0005-0000-0000-000085000000}"/>
    <cellStyle name="Millares 2 2 2 3 5 2 2" xfId="1165" xr:uid="{00000000-0005-0000-0000-000086000000}"/>
    <cellStyle name="Millares 2 2 2 3 5 3" xfId="805" xr:uid="{00000000-0005-0000-0000-000087000000}"/>
    <cellStyle name="Millares 2 2 2 3 6" xfId="385" xr:uid="{00000000-0005-0000-0000-000088000000}"/>
    <cellStyle name="Millares 2 2 2 3 6 2" xfId="985" xr:uid="{00000000-0005-0000-0000-000089000000}"/>
    <cellStyle name="Millares 2 2 2 3 7" xfId="625" xr:uid="{00000000-0005-0000-0000-00008A000000}"/>
    <cellStyle name="Millares 2 2 2 4" xfId="40" xr:uid="{00000000-0005-0000-0000-00008B000000}"/>
    <cellStyle name="Millares 2 2 2 4 2" xfId="100" xr:uid="{00000000-0005-0000-0000-00008C000000}"/>
    <cellStyle name="Millares 2 2 2 4 2 2" xfId="280" xr:uid="{00000000-0005-0000-0000-00008D000000}"/>
    <cellStyle name="Millares 2 2 2 4 2 2 2" xfId="880" xr:uid="{00000000-0005-0000-0000-00008E000000}"/>
    <cellStyle name="Millares 2 2 2 4 2 3" xfId="460" xr:uid="{00000000-0005-0000-0000-00008F000000}"/>
    <cellStyle name="Millares 2 2 2 4 2 3 2" xfId="1060" xr:uid="{00000000-0005-0000-0000-000090000000}"/>
    <cellStyle name="Millares 2 2 2 4 2 4" xfId="700" xr:uid="{00000000-0005-0000-0000-000091000000}"/>
    <cellStyle name="Millares 2 2 2 4 3" xfId="160" xr:uid="{00000000-0005-0000-0000-000092000000}"/>
    <cellStyle name="Millares 2 2 2 4 3 2" xfId="340" xr:uid="{00000000-0005-0000-0000-000093000000}"/>
    <cellStyle name="Millares 2 2 2 4 3 2 2" xfId="940" xr:uid="{00000000-0005-0000-0000-000094000000}"/>
    <cellStyle name="Millares 2 2 2 4 3 3" xfId="520" xr:uid="{00000000-0005-0000-0000-000095000000}"/>
    <cellStyle name="Millares 2 2 2 4 3 3 2" xfId="1120" xr:uid="{00000000-0005-0000-0000-000096000000}"/>
    <cellStyle name="Millares 2 2 2 4 3 4" xfId="760" xr:uid="{00000000-0005-0000-0000-000097000000}"/>
    <cellStyle name="Millares 2 2 2 4 4" xfId="220" xr:uid="{00000000-0005-0000-0000-000098000000}"/>
    <cellStyle name="Millares 2 2 2 4 4 2" xfId="580" xr:uid="{00000000-0005-0000-0000-000099000000}"/>
    <cellStyle name="Millares 2 2 2 4 4 2 2" xfId="1180" xr:uid="{00000000-0005-0000-0000-00009A000000}"/>
    <cellStyle name="Millares 2 2 2 4 4 3" xfId="820" xr:uid="{00000000-0005-0000-0000-00009B000000}"/>
    <cellStyle name="Millares 2 2 2 4 5" xfId="400" xr:uid="{00000000-0005-0000-0000-00009C000000}"/>
    <cellStyle name="Millares 2 2 2 4 5 2" xfId="1000" xr:uid="{00000000-0005-0000-0000-00009D000000}"/>
    <cellStyle name="Millares 2 2 2 4 6" xfId="640" xr:uid="{00000000-0005-0000-0000-00009E000000}"/>
    <cellStyle name="Millares 2 2 2 5" xfId="70" xr:uid="{00000000-0005-0000-0000-00009F000000}"/>
    <cellStyle name="Millares 2 2 2 5 2" xfId="250" xr:uid="{00000000-0005-0000-0000-0000A0000000}"/>
    <cellStyle name="Millares 2 2 2 5 2 2" xfId="850" xr:uid="{00000000-0005-0000-0000-0000A1000000}"/>
    <cellStyle name="Millares 2 2 2 5 3" xfId="430" xr:uid="{00000000-0005-0000-0000-0000A2000000}"/>
    <cellStyle name="Millares 2 2 2 5 3 2" xfId="1030" xr:uid="{00000000-0005-0000-0000-0000A3000000}"/>
    <cellStyle name="Millares 2 2 2 5 4" xfId="670" xr:uid="{00000000-0005-0000-0000-0000A4000000}"/>
    <cellStyle name="Millares 2 2 2 6" xfId="130" xr:uid="{00000000-0005-0000-0000-0000A5000000}"/>
    <cellStyle name="Millares 2 2 2 6 2" xfId="310" xr:uid="{00000000-0005-0000-0000-0000A6000000}"/>
    <cellStyle name="Millares 2 2 2 6 2 2" xfId="910" xr:uid="{00000000-0005-0000-0000-0000A7000000}"/>
    <cellStyle name="Millares 2 2 2 6 3" xfId="490" xr:uid="{00000000-0005-0000-0000-0000A8000000}"/>
    <cellStyle name="Millares 2 2 2 6 3 2" xfId="1090" xr:uid="{00000000-0005-0000-0000-0000A9000000}"/>
    <cellStyle name="Millares 2 2 2 6 4" xfId="730" xr:uid="{00000000-0005-0000-0000-0000AA000000}"/>
    <cellStyle name="Millares 2 2 2 7" xfId="190" xr:uid="{00000000-0005-0000-0000-0000AB000000}"/>
    <cellStyle name="Millares 2 2 2 7 2" xfId="550" xr:uid="{00000000-0005-0000-0000-0000AC000000}"/>
    <cellStyle name="Millares 2 2 2 7 2 2" xfId="1150" xr:uid="{00000000-0005-0000-0000-0000AD000000}"/>
    <cellStyle name="Millares 2 2 2 7 3" xfId="790" xr:uid="{00000000-0005-0000-0000-0000AE000000}"/>
    <cellStyle name="Millares 2 2 2 8" xfId="370" xr:uid="{00000000-0005-0000-0000-0000AF000000}"/>
    <cellStyle name="Millares 2 2 2 8 2" xfId="970" xr:uid="{00000000-0005-0000-0000-0000B0000000}"/>
    <cellStyle name="Millares 2 2 2 9" xfId="610" xr:uid="{00000000-0005-0000-0000-0000B1000000}"/>
    <cellStyle name="Millares 2 2 3" xfId="13" xr:uid="{00000000-0005-0000-0000-0000B2000000}"/>
    <cellStyle name="Millares 2 2 3 2" xfId="28" xr:uid="{00000000-0005-0000-0000-0000B3000000}"/>
    <cellStyle name="Millares 2 2 3 2 2" xfId="58" xr:uid="{00000000-0005-0000-0000-0000B4000000}"/>
    <cellStyle name="Millares 2 2 3 2 2 2" xfId="118" xr:uid="{00000000-0005-0000-0000-0000B5000000}"/>
    <cellStyle name="Millares 2 2 3 2 2 2 2" xfId="298" xr:uid="{00000000-0005-0000-0000-0000B6000000}"/>
    <cellStyle name="Millares 2 2 3 2 2 2 2 2" xfId="898" xr:uid="{00000000-0005-0000-0000-0000B7000000}"/>
    <cellStyle name="Millares 2 2 3 2 2 2 3" xfId="478" xr:uid="{00000000-0005-0000-0000-0000B8000000}"/>
    <cellStyle name="Millares 2 2 3 2 2 2 3 2" xfId="1078" xr:uid="{00000000-0005-0000-0000-0000B9000000}"/>
    <cellStyle name="Millares 2 2 3 2 2 2 4" xfId="718" xr:uid="{00000000-0005-0000-0000-0000BA000000}"/>
    <cellStyle name="Millares 2 2 3 2 2 3" xfId="178" xr:uid="{00000000-0005-0000-0000-0000BB000000}"/>
    <cellStyle name="Millares 2 2 3 2 2 3 2" xfId="358" xr:uid="{00000000-0005-0000-0000-0000BC000000}"/>
    <cellStyle name="Millares 2 2 3 2 2 3 2 2" xfId="958" xr:uid="{00000000-0005-0000-0000-0000BD000000}"/>
    <cellStyle name="Millares 2 2 3 2 2 3 3" xfId="538" xr:uid="{00000000-0005-0000-0000-0000BE000000}"/>
    <cellStyle name="Millares 2 2 3 2 2 3 3 2" xfId="1138" xr:uid="{00000000-0005-0000-0000-0000BF000000}"/>
    <cellStyle name="Millares 2 2 3 2 2 3 4" xfId="778" xr:uid="{00000000-0005-0000-0000-0000C0000000}"/>
    <cellStyle name="Millares 2 2 3 2 2 4" xfId="238" xr:uid="{00000000-0005-0000-0000-0000C1000000}"/>
    <cellStyle name="Millares 2 2 3 2 2 4 2" xfId="598" xr:uid="{00000000-0005-0000-0000-0000C2000000}"/>
    <cellStyle name="Millares 2 2 3 2 2 4 2 2" xfId="1198" xr:uid="{00000000-0005-0000-0000-0000C3000000}"/>
    <cellStyle name="Millares 2 2 3 2 2 4 3" xfId="838" xr:uid="{00000000-0005-0000-0000-0000C4000000}"/>
    <cellStyle name="Millares 2 2 3 2 2 5" xfId="418" xr:uid="{00000000-0005-0000-0000-0000C5000000}"/>
    <cellStyle name="Millares 2 2 3 2 2 5 2" xfId="1018" xr:uid="{00000000-0005-0000-0000-0000C6000000}"/>
    <cellStyle name="Millares 2 2 3 2 2 6" xfId="658" xr:uid="{00000000-0005-0000-0000-0000C7000000}"/>
    <cellStyle name="Millares 2 2 3 2 3" xfId="88" xr:uid="{00000000-0005-0000-0000-0000C8000000}"/>
    <cellStyle name="Millares 2 2 3 2 3 2" xfId="268" xr:uid="{00000000-0005-0000-0000-0000C9000000}"/>
    <cellStyle name="Millares 2 2 3 2 3 2 2" xfId="868" xr:uid="{00000000-0005-0000-0000-0000CA000000}"/>
    <cellStyle name="Millares 2 2 3 2 3 3" xfId="448" xr:uid="{00000000-0005-0000-0000-0000CB000000}"/>
    <cellStyle name="Millares 2 2 3 2 3 3 2" xfId="1048" xr:uid="{00000000-0005-0000-0000-0000CC000000}"/>
    <cellStyle name="Millares 2 2 3 2 3 4" xfId="688" xr:uid="{00000000-0005-0000-0000-0000CD000000}"/>
    <cellStyle name="Millares 2 2 3 2 4" xfId="148" xr:uid="{00000000-0005-0000-0000-0000CE000000}"/>
    <cellStyle name="Millares 2 2 3 2 4 2" xfId="328" xr:uid="{00000000-0005-0000-0000-0000CF000000}"/>
    <cellStyle name="Millares 2 2 3 2 4 2 2" xfId="928" xr:uid="{00000000-0005-0000-0000-0000D0000000}"/>
    <cellStyle name="Millares 2 2 3 2 4 3" xfId="508" xr:uid="{00000000-0005-0000-0000-0000D1000000}"/>
    <cellStyle name="Millares 2 2 3 2 4 3 2" xfId="1108" xr:uid="{00000000-0005-0000-0000-0000D2000000}"/>
    <cellStyle name="Millares 2 2 3 2 4 4" xfId="748" xr:uid="{00000000-0005-0000-0000-0000D3000000}"/>
    <cellStyle name="Millares 2 2 3 2 5" xfId="208" xr:uid="{00000000-0005-0000-0000-0000D4000000}"/>
    <cellStyle name="Millares 2 2 3 2 5 2" xfId="568" xr:uid="{00000000-0005-0000-0000-0000D5000000}"/>
    <cellStyle name="Millares 2 2 3 2 5 2 2" xfId="1168" xr:uid="{00000000-0005-0000-0000-0000D6000000}"/>
    <cellStyle name="Millares 2 2 3 2 5 3" xfId="808" xr:uid="{00000000-0005-0000-0000-0000D7000000}"/>
    <cellStyle name="Millares 2 2 3 2 6" xfId="388" xr:uid="{00000000-0005-0000-0000-0000D8000000}"/>
    <cellStyle name="Millares 2 2 3 2 6 2" xfId="988" xr:uid="{00000000-0005-0000-0000-0000D9000000}"/>
    <cellStyle name="Millares 2 2 3 2 7" xfId="628" xr:uid="{00000000-0005-0000-0000-0000DA000000}"/>
    <cellStyle name="Millares 2 2 3 3" xfId="43" xr:uid="{00000000-0005-0000-0000-0000DB000000}"/>
    <cellStyle name="Millares 2 2 3 3 2" xfId="103" xr:uid="{00000000-0005-0000-0000-0000DC000000}"/>
    <cellStyle name="Millares 2 2 3 3 2 2" xfId="283" xr:uid="{00000000-0005-0000-0000-0000DD000000}"/>
    <cellStyle name="Millares 2 2 3 3 2 2 2" xfId="883" xr:uid="{00000000-0005-0000-0000-0000DE000000}"/>
    <cellStyle name="Millares 2 2 3 3 2 3" xfId="463" xr:uid="{00000000-0005-0000-0000-0000DF000000}"/>
    <cellStyle name="Millares 2 2 3 3 2 3 2" xfId="1063" xr:uid="{00000000-0005-0000-0000-0000E0000000}"/>
    <cellStyle name="Millares 2 2 3 3 2 4" xfId="703" xr:uid="{00000000-0005-0000-0000-0000E1000000}"/>
    <cellStyle name="Millares 2 2 3 3 3" xfId="163" xr:uid="{00000000-0005-0000-0000-0000E2000000}"/>
    <cellStyle name="Millares 2 2 3 3 3 2" xfId="343" xr:uid="{00000000-0005-0000-0000-0000E3000000}"/>
    <cellStyle name="Millares 2 2 3 3 3 2 2" xfId="943" xr:uid="{00000000-0005-0000-0000-0000E4000000}"/>
    <cellStyle name="Millares 2 2 3 3 3 3" xfId="523" xr:uid="{00000000-0005-0000-0000-0000E5000000}"/>
    <cellStyle name="Millares 2 2 3 3 3 3 2" xfId="1123" xr:uid="{00000000-0005-0000-0000-0000E6000000}"/>
    <cellStyle name="Millares 2 2 3 3 3 4" xfId="763" xr:uid="{00000000-0005-0000-0000-0000E7000000}"/>
    <cellStyle name="Millares 2 2 3 3 4" xfId="223" xr:uid="{00000000-0005-0000-0000-0000E8000000}"/>
    <cellStyle name="Millares 2 2 3 3 4 2" xfId="583" xr:uid="{00000000-0005-0000-0000-0000E9000000}"/>
    <cellStyle name="Millares 2 2 3 3 4 2 2" xfId="1183" xr:uid="{00000000-0005-0000-0000-0000EA000000}"/>
    <cellStyle name="Millares 2 2 3 3 4 3" xfId="823" xr:uid="{00000000-0005-0000-0000-0000EB000000}"/>
    <cellStyle name="Millares 2 2 3 3 5" xfId="403" xr:uid="{00000000-0005-0000-0000-0000EC000000}"/>
    <cellStyle name="Millares 2 2 3 3 5 2" xfId="1003" xr:uid="{00000000-0005-0000-0000-0000ED000000}"/>
    <cellStyle name="Millares 2 2 3 3 6" xfId="643" xr:uid="{00000000-0005-0000-0000-0000EE000000}"/>
    <cellStyle name="Millares 2 2 3 4" xfId="73" xr:uid="{00000000-0005-0000-0000-0000EF000000}"/>
    <cellStyle name="Millares 2 2 3 4 2" xfId="253" xr:uid="{00000000-0005-0000-0000-0000F0000000}"/>
    <cellStyle name="Millares 2 2 3 4 2 2" xfId="853" xr:uid="{00000000-0005-0000-0000-0000F1000000}"/>
    <cellStyle name="Millares 2 2 3 4 3" xfId="433" xr:uid="{00000000-0005-0000-0000-0000F2000000}"/>
    <cellStyle name="Millares 2 2 3 4 3 2" xfId="1033" xr:uid="{00000000-0005-0000-0000-0000F3000000}"/>
    <cellStyle name="Millares 2 2 3 4 4" xfId="673" xr:uid="{00000000-0005-0000-0000-0000F4000000}"/>
    <cellStyle name="Millares 2 2 3 5" xfId="133" xr:uid="{00000000-0005-0000-0000-0000F5000000}"/>
    <cellStyle name="Millares 2 2 3 5 2" xfId="313" xr:uid="{00000000-0005-0000-0000-0000F6000000}"/>
    <cellStyle name="Millares 2 2 3 5 2 2" xfId="913" xr:uid="{00000000-0005-0000-0000-0000F7000000}"/>
    <cellStyle name="Millares 2 2 3 5 3" xfId="493" xr:uid="{00000000-0005-0000-0000-0000F8000000}"/>
    <cellStyle name="Millares 2 2 3 5 3 2" xfId="1093" xr:uid="{00000000-0005-0000-0000-0000F9000000}"/>
    <cellStyle name="Millares 2 2 3 5 4" xfId="733" xr:uid="{00000000-0005-0000-0000-0000FA000000}"/>
    <cellStyle name="Millares 2 2 3 6" xfId="193" xr:uid="{00000000-0005-0000-0000-0000FB000000}"/>
    <cellStyle name="Millares 2 2 3 6 2" xfId="553" xr:uid="{00000000-0005-0000-0000-0000FC000000}"/>
    <cellStyle name="Millares 2 2 3 6 2 2" xfId="1153" xr:uid="{00000000-0005-0000-0000-0000FD000000}"/>
    <cellStyle name="Millares 2 2 3 6 3" xfId="793" xr:uid="{00000000-0005-0000-0000-0000FE000000}"/>
    <cellStyle name="Millares 2 2 3 7" xfId="373" xr:uid="{00000000-0005-0000-0000-0000FF000000}"/>
    <cellStyle name="Millares 2 2 3 7 2" xfId="973" xr:uid="{00000000-0005-0000-0000-000000010000}"/>
    <cellStyle name="Millares 2 2 3 8" xfId="613" xr:uid="{00000000-0005-0000-0000-000001010000}"/>
    <cellStyle name="Millares 2 2 4" xfId="19" xr:uid="{00000000-0005-0000-0000-000002010000}"/>
    <cellStyle name="Millares 2 2 4 2" xfId="34" xr:uid="{00000000-0005-0000-0000-000003010000}"/>
    <cellStyle name="Millares 2 2 4 2 2" xfId="64" xr:uid="{00000000-0005-0000-0000-000004010000}"/>
    <cellStyle name="Millares 2 2 4 2 2 2" xfId="124" xr:uid="{00000000-0005-0000-0000-000005010000}"/>
    <cellStyle name="Millares 2 2 4 2 2 2 2" xfId="304" xr:uid="{00000000-0005-0000-0000-000006010000}"/>
    <cellStyle name="Millares 2 2 4 2 2 2 2 2" xfId="904" xr:uid="{00000000-0005-0000-0000-000007010000}"/>
    <cellStyle name="Millares 2 2 4 2 2 2 3" xfId="484" xr:uid="{00000000-0005-0000-0000-000008010000}"/>
    <cellStyle name="Millares 2 2 4 2 2 2 3 2" xfId="1084" xr:uid="{00000000-0005-0000-0000-000009010000}"/>
    <cellStyle name="Millares 2 2 4 2 2 2 4" xfId="724" xr:uid="{00000000-0005-0000-0000-00000A010000}"/>
    <cellStyle name="Millares 2 2 4 2 2 3" xfId="184" xr:uid="{00000000-0005-0000-0000-00000B010000}"/>
    <cellStyle name="Millares 2 2 4 2 2 3 2" xfId="364" xr:uid="{00000000-0005-0000-0000-00000C010000}"/>
    <cellStyle name="Millares 2 2 4 2 2 3 2 2" xfId="964" xr:uid="{00000000-0005-0000-0000-00000D010000}"/>
    <cellStyle name="Millares 2 2 4 2 2 3 3" xfId="544" xr:uid="{00000000-0005-0000-0000-00000E010000}"/>
    <cellStyle name="Millares 2 2 4 2 2 3 3 2" xfId="1144" xr:uid="{00000000-0005-0000-0000-00000F010000}"/>
    <cellStyle name="Millares 2 2 4 2 2 3 4" xfId="784" xr:uid="{00000000-0005-0000-0000-000010010000}"/>
    <cellStyle name="Millares 2 2 4 2 2 4" xfId="244" xr:uid="{00000000-0005-0000-0000-000011010000}"/>
    <cellStyle name="Millares 2 2 4 2 2 4 2" xfId="604" xr:uid="{00000000-0005-0000-0000-000012010000}"/>
    <cellStyle name="Millares 2 2 4 2 2 4 2 2" xfId="1204" xr:uid="{00000000-0005-0000-0000-000013010000}"/>
    <cellStyle name="Millares 2 2 4 2 2 4 3" xfId="844" xr:uid="{00000000-0005-0000-0000-000014010000}"/>
    <cellStyle name="Millares 2 2 4 2 2 5" xfId="424" xr:uid="{00000000-0005-0000-0000-000015010000}"/>
    <cellStyle name="Millares 2 2 4 2 2 5 2" xfId="1024" xr:uid="{00000000-0005-0000-0000-000016010000}"/>
    <cellStyle name="Millares 2 2 4 2 2 6" xfId="664" xr:uid="{00000000-0005-0000-0000-000017010000}"/>
    <cellStyle name="Millares 2 2 4 2 3" xfId="94" xr:uid="{00000000-0005-0000-0000-000018010000}"/>
    <cellStyle name="Millares 2 2 4 2 3 2" xfId="274" xr:uid="{00000000-0005-0000-0000-000019010000}"/>
    <cellStyle name="Millares 2 2 4 2 3 2 2" xfId="874" xr:uid="{00000000-0005-0000-0000-00001A010000}"/>
    <cellStyle name="Millares 2 2 4 2 3 3" xfId="454" xr:uid="{00000000-0005-0000-0000-00001B010000}"/>
    <cellStyle name="Millares 2 2 4 2 3 3 2" xfId="1054" xr:uid="{00000000-0005-0000-0000-00001C010000}"/>
    <cellStyle name="Millares 2 2 4 2 3 4" xfId="694" xr:uid="{00000000-0005-0000-0000-00001D010000}"/>
    <cellStyle name="Millares 2 2 4 2 4" xfId="154" xr:uid="{00000000-0005-0000-0000-00001E010000}"/>
    <cellStyle name="Millares 2 2 4 2 4 2" xfId="334" xr:uid="{00000000-0005-0000-0000-00001F010000}"/>
    <cellStyle name="Millares 2 2 4 2 4 2 2" xfId="934" xr:uid="{00000000-0005-0000-0000-000020010000}"/>
    <cellStyle name="Millares 2 2 4 2 4 3" xfId="514" xr:uid="{00000000-0005-0000-0000-000021010000}"/>
    <cellStyle name="Millares 2 2 4 2 4 3 2" xfId="1114" xr:uid="{00000000-0005-0000-0000-000022010000}"/>
    <cellStyle name="Millares 2 2 4 2 4 4" xfId="754" xr:uid="{00000000-0005-0000-0000-000023010000}"/>
    <cellStyle name="Millares 2 2 4 2 5" xfId="214" xr:uid="{00000000-0005-0000-0000-000024010000}"/>
    <cellStyle name="Millares 2 2 4 2 5 2" xfId="574" xr:uid="{00000000-0005-0000-0000-000025010000}"/>
    <cellStyle name="Millares 2 2 4 2 5 2 2" xfId="1174" xr:uid="{00000000-0005-0000-0000-000026010000}"/>
    <cellStyle name="Millares 2 2 4 2 5 3" xfId="814" xr:uid="{00000000-0005-0000-0000-000027010000}"/>
    <cellStyle name="Millares 2 2 4 2 6" xfId="394" xr:uid="{00000000-0005-0000-0000-000028010000}"/>
    <cellStyle name="Millares 2 2 4 2 6 2" xfId="994" xr:uid="{00000000-0005-0000-0000-000029010000}"/>
    <cellStyle name="Millares 2 2 4 2 7" xfId="634" xr:uid="{00000000-0005-0000-0000-00002A010000}"/>
    <cellStyle name="Millares 2 2 4 3" xfId="49" xr:uid="{00000000-0005-0000-0000-00002B010000}"/>
    <cellStyle name="Millares 2 2 4 3 2" xfId="109" xr:uid="{00000000-0005-0000-0000-00002C010000}"/>
    <cellStyle name="Millares 2 2 4 3 2 2" xfId="289" xr:uid="{00000000-0005-0000-0000-00002D010000}"/>
    <cellStyle name="Millares 2 2 4 3 2 2 2" xfId="889" xr:uid="{00000000-0005-0000-0000-00002E010000}"/>
    <cellStyle name="Millares 2 2 4 3 2 3" xfId="469" xr:uid="{00000000-0005-0000-0000-00002F010000}"/>
    <cellStyle name="Millares 2 2 4 3 2 3 2" xfId="1069" xr:uid="{00000000-0005-0000-0000-000030010000}"/>
    <cellStyle name="Millares 2 2 4 3 2 4" xfId="709" xr:uid="{00000000-0005-0000-0000-000031010000}"/>
    <cellStyle name="Millares 2 2 4 3 3" xfId="169" xr:uid="{00000000-0005-0000-0000-000032010000}"/>
    <cellStyle name="Millares 2 2 4 3 3 2" xfId="349" xr:uid="{00000000-0005-0000-0000-000033010000}"/>
    <cellStyle name="Millares 2 2 4 3 3 2 2" xfId="949" xr:uid="{00000000-0005-0000-0000-000034010000}"/>
    <cellStyle name="Millares 2 2 4 3 3 3" xfId="529" xr:uid="{00000000-0005-0000-0000-000035010000}"/>
    <cellStyle name="Millares 2 2 4 3 3 3 2" xfId="1129" xr:uid="{00000000-0005-0000-0000-000036010000}"/>
    <cellStyle name="Millares 2 2 4 3 3 4" xfId="769" xr:uid="{00000000-0005-0000-0000-000037010000}"/>
    <cellStyle name="Millares 2 2 4 3 4" xfId="229" xr:uid="{00000000-0005-0000-0000-000038010000}"/>
    <cellStyle name="Millares 2 2 4 3 4 2" xfId="589" xr:uid="{00000000-0005-0000-0000-000039010000}"/>
    <cellStyle name="Millares 2 2 4 3 4 2 2" xfId="1189" xr:uid="{00000000-0005-0000-0000-00003A010000}"/>
    <cellStyle name="Millares 2 2 4 3 4 3" xfId="829" xr:uid="{00000000-0005-0000-0000-00003B010000}"/>
    <cellStyle name="Millares 2 2 4 3 5" xfId="409" xr:uid="{00000000-0005-0000-0000-00003C010000}"/>
    <cellStyle name="Millares 2 2 4 3 5 2" xfId="1009" xr:uid="{00000000-0005-0000-0000-00003D010000}"/>
    <cellStyle name="Millares 2 2 4 3 6" xfId="649" xr:uid="{00000000-0005-0000-0000-00003E010000}"/>
    <cellStyle name="Millares 2 2 4 4" xfId="79" xr:uid="{00000000-0005-0000-0000-00003F010000}"/>
    <cellStyle name="Millares 2 2 4 4 2" xfId="259" xr:uid="{00000000-0005-0000-0000-000040010000}"/>
    <cellStyle name="Millares 2 2 4 4 2 2" xfId="859" xr:uid="{00000000-0005-0000-0000-000041010000}"/>
    <cellStyle name="Millares 2 2 4 4 3" xfId="439" xr:uid="{00000000-0005-0000-0000-000042010000}"/>
    <cellStyle name="Millares 2 2 4 4 3 2" xfId="1039" xr:uid="{00000000-0005-0000-0000-000043010000}"/>
    <cellStyle name="Millares 2 2 4 4 4" xfId="679" xr:uid="{00000000-0005-0000-0000-000044010000}"/>
    <cellStyle name="Millares 2 2 4 5" xfId="139" xr:uid="{00000000-0005-0000-0000-000045010000}"/>
    <cellStyle name="Millares 2 2 4 5 2" xfId="319" xr:uid="{00000000-0005-0000-0000-000046010000}"/>
    <cellStyle name="Millares 2 2 4 5 2 2" xfId="919" xr:uid="{00000000-0005-0000-0000-000047010000}"/>
    <cellStyle name="Millares 2 2 4 5 3" xfId="499" xr:uid="{00000000-0005-0000-0000-000048010000}"/>
    <cellStyle name="Millares 2 2 4 5 3 2" xfId="1099" xr:uid="{00000000-0005-0000-0000-000049010000}"/>
    <cellStyle name="Millares 2 2 4 5 4" xfId="739" xr:uid="{00000000-0005-0000-0000-00004A010000}"/>
    <cellStyle name="Millares 2 2 4 6" xfId="199" xr:uid="{00000000-0005-0000-0000-00004B010000}"/>
    <cellStyle name="Millares 2 2 4 6 2" xfId="559" xr:uid="{00000000-0005-0000-0000-00004C010000}"/>
    <cellStyle name="Millares 2 2 4 6 2 2" xfId="1159" xr:uid="{00000000-0005-0000-0000-00004D010000}"/>
    <cellStyle name="Millares 2 2 4 6 3" xfId="799" xr:uid="{00000000-0005-0000-0000-00004E010000}"/>
    <cellStyle name="Millares 2 2 4 7" xfId="379" xr:uid="{00000000-0005-0000-0000-00004F010000}"/>
    <cellStyle name="Millares 2 2 4 7 2" xfId="979" xr:uid="{00000000-0005-0000-0000-000050010000}"/>
    <cellStyle name="Millares 2 2 4 8" xfId="619" xr:uid="{00000000-0005-0000-0000-000051010000}"/>
    <cellStyle name="Millares 2 2 5" xfId="22" xr:uid="{00000000-0005-0000-0000-000052010000}"/>
    <cellStyle name="Millares 2 2 5 2" xfId="52" xr:uid="{00000000-0005-0000-0000-000053010000}"/>
    <cellStyle name="Millares 2 2 5 2 2" xfId="112" xr:uid="{00000000-0005-0000-0000-000054010000}"/>
    <cellStyle name="Millares 2 2 5 2 2 2" xfId="292" xr:uid="{00000000-0005-0000-0000-000055010000}"/>
    <cellStyle name="Millares 2 2 5 2 2 2 2" xfId="892" xr:uid="{00000000-0005-0000-0000-000056010000}"/>
    <cellStyle name="Millares 2 2 5 2 2 3" xfId="472" xr:uid="{00000000-0005-0000-0000-000057010000}"/>
    <cellStyle name="Millares 2 2 5 2 2 3 2" xfId="1072" xr:uid="{00000000-0005-0000-0000-000058010000}"/>
    <cellStyle name="Millares 2 2 5 2 2 4" xfId="712" xr:uid="{00000000-0005-0000-0000-000059010000}"/>
    <cellStyle name="Millares 2 2 5 2 3" xfId="172" xr:uid="{00000000-0005-0000-0000-00005A010000}"/>
    <cellStyle name="Millares 2 2 5 2 3 2" xfId="352" xr:uid="{00000000-0005-0000-0000-00005B010000}"/>
    <cellStyle name="Millares 2 2 5 2 3 2 2" xfId="952" xr:uid="{00000000-0005-0000-0000-00005C010000}"/>
    <cellStyle name="Millares 2 2 5 2 3 3" xfId="532" xr:uid="{00000000-0005-0000-0000-00005D010000}"/>
    <cellStyle name="Millares 2 2 5 2 3 3 2" xfId="1132" xr:uid="{00000000-0005-0000-0000-00005E010000}"/>
    <cellStyle name="Millares 2 2 5 2 3 4" xfId="772" xr:uid="{00000000-0005-0000-0000-00005F010000}"/>
    <cellStyle name="Millares 2 2 5 2 4" xfId="232" xr:uid="{00000000-0005-0000-0000-000060010000}"/>
    <cellStyle name="Millares 2 2 5 2 4 2" xfId="592" xr:uid="{00000000-0005-0000-0000-000061010000}"/>
    <cellStyle name="Millares 2 2 5 2 4 2 2" xfId="1192" xr:uid="{00000000-0005-0000-0000-000062010000}"/>
    <cellStyle name="Millares 2 2 5 2 4 3" xfId="832" xr:uid="{00000000-0005-0000-0000-000063010000}"/>
    <cellStyle name="Millares 2 2 5 2 5" xfId="412" xr:uid="{00000000-0005-0000-0000-000064010000}"/>
    <cellStyle name="Millares 2 2 5 2 5 2" xfId="1012" xr:uid="{00000000-0005-0000-0000-000065010000}"/>
    <cellStyle name="Millares 2 2 5 2 6" xfId="652" xr:uid="{00000000-0005-0000-0000-000066010000}"/>
    <cellStyle name="Millares 2 2 5 3" xfId="82" xr:uid="{00000000-0005-0000-0000-000067010000}"/>
    <cellStyle name="Millares 2 2 5 3 2" xfId="262" xr:uid="{00000000-0005-0000-0000-000068010000}"/>
    <cellStyle name="Millares 2 2 5 3 2 2" xfId="862" xr:uid="{00000000-0005-0000-0000-000069010000}"/>
    <cellStyle name="Millares 2 2 5 3 3" xfId="442" xr:uid="{00000000-0005-0000-0000-00006A010000}"/>
    <cellStyle name="Millares 2 2 5 3 3 2" xfId="1042" xr:uid="{00000000-0005-0000-0000-00006B010000}"/>
    <cellStyle name="Millares 2 2 5 3 4" xfId="682" xr:uid="{00000000-0005-0000-0000-00006C010000}"/>
    <cellStyle name="Millares 2 2 5 4" xfId="142" xr:uid="{00000000-0005-0000-0000-00006D010000}"/>
    <cellStyle name="Millares 2 2 5 4 2" xfId="322" xr:uid="{00000000-0005-0000-0000-00006E010000}"/>
    <cellStyle name="Millares 2 2 5 4 2 2" xfId="922" xr:uid="{00000000-0005-0000-0000-00006F010000}"/>
    <cellStyle name="Millares 2 2 5 4 3" xfId="502" xr:uid="{00000000-0005-0000-0000-000070010000}"/>
    <cellStyle name="Millares 2 2 5 4 3 2" xfId="1102" xr:uid="{00000000-0005-0000-0000-000071010000}"/>
    <cellStyle name="Millares 2 2 5 4 4" xfId="742" xr:uid="{00000000-0005-0000-0000-000072010000}"/>
    <cellStyle name="Millares 2 2 5 5" xfId="202" xr:uid="{00000000-0005-0000-0000-000073010000}"/>
    <cellStyle name="Millares 2 2 5 5 2" xfId="562" xr:uid="{00000000-0005-0000-0000-000074010000}"/>
    <cellStyle name="Millares 2 2 5 5 2 2" xfId="1162" xr:uid="{00000000-0005-0000-0000-000075010000}"/>
    <cellStyle name="Millares 2 2 5 5 3" xfId="802" xr:uid="{00000000-0005-0000-0000-000076010000}"/>
    <cellStyle name="Millares 2 2 5 6" xfId="382" xr:uid="{00000000-0005-0000-0000-000077010000}"/>
    <cellStyle name="Millares 2 2 5 6 2" xfId="982" xr:uid="{00000000-0005-0000-0000-000078010000}"/>
    <cellStyle name="Millares 2 2 5 7" xfId="622" xr:uid="{00000000-0005-0000-0000-000079010000}"/>
    <cellStyle name="Millares 2 2 6" xfId="37" xr:uid="{00000000-0005-0000-0000-00007A010000}"/>
    <cellStyle name="Millares 2 2 6 2" xfId="97" xr:uid="{00000000-0005-0000-0000-00007B010000}"/>
    <cellStyle name="Millares 2 2 6 2 2" xfId="277" xr:uid="{00000000-0005-0000-0000-00007C010000}"/>
    <cellStyle name="Millares 2 2 6 2 2 2" xfId="877" xr:uid="{00000000-0005-0000-0000-00007D010000}"/>
    <cellStyle name="Millares 2 2 6 2 3" xfId="457" xr:uid="{00000000-0005-0000-0000-00007E010000}"/>
    <cellStyle name="Millares 2 2 6 2 3 2" xfId="1057" xr:uid="{00000000-0005-0000-0000-00007F010000}"/>
    <cellStyle name="Millares 2 2 6 2 4" xfId="697" xr:uid="{00000000-0005-0000-0000-000080010000}"/>
    <cellStyle name="Millares 2 2 6 3" xfId="157" xr:uid="{00000000-0005-0000-0000-000081010000}"/>
    <cellStyle name="Millares 2 2 6 3 2" xfId="337" xr:uid="{00000000-0005-0000-0000-000082010000}"/>
    <cellStyle name="Millares 2 2 6 3 2 2" xfId="937" xr:uid="{00000000-0005-0000-0000-000083010000}"/>
    <cellStyle name="Millares 2 2 6 3 3" xfId="517" xr:uid="{00000000-0005-0000-0000-000084010000}"/>
    <cellStyle name="Millares 2 2 6 3 3 2" xfId="1117" xr:uid="{00000000-0005-0000-0000-000085010000}"/>
    <cellStyle name="Millares 2 2 6 3 4" xfId="757" xr:uid="{00000000-0005-0000-0000-000086010000}"/>
    <cellStyle name="Millares 2 2 6 4" xfId="217" xr:uid="{00000000-0005-0000-0000-000087010000}"/>
    <cellStyle name="Millares 2 2 6 4 2" xfId="577" xr:uid="{00000000-0005-0000-0000-000088010000}"/>
    <cellStyle name="Millares 2 2 6 4 2 2" xfId="1177" xr:uid="{00000000-0005-0000-0000-000089010000}"/>
    <cellStyle name="Millares 2 2 6 4 3" xfId="817" xr:uid="{00000000-0005-0000-0000-00008A010000}"/>
    <cellStyle name="Millares 2 2 6 5" xfId="397" xr:uid="{00000000-0005-0000-0000-00008B010000}"/>
    <cellStyle name="Millares 2 2 6 5 2" xfId="997" xr:uid="{00000000-0005-0000-0000-00008C010000}"/>
    <cellStyle name="Millares 2 2 6 6" xfId="637" xr:uid="{00000000-0005-0000-0000-00008D010000}"/>
    <cellStyle name="Millares 2 2 7" xfId="67" xr:uid="{00000000-0005-0000-0000-00008E010000}"/>
    <cellStyle name="Millares 2 2 7 2" xfId="247" xr:uid="{00000000-0005-0000-0000-00008F010000}"/>
    <cellStyle name="Millares 2 2 7 2 2" xfId="847" xr:uid="{00000000-0005-0000-0000-000090010000}"/>
    <cellStyle name="Millares 2 2 7 3" xfId="427" xr:uid="{00000000-0005-0000-0000-000091010000}"/>
    <cellStyle name="Millares 2 2 7 3 2" xfId="1027" xr:uid="{00000000-0005-0000-0000-000092010000}"/>
    <cellStyle name="Millares 2 2 7 4" xfId="667" xr:uid="{00000000-0005-0000-0000-000093010000}"/>
    <cellStyle name="Millares 2 2 8" xfId="127" xr:uid="{00000000-0005-0000-0000-000094010000}"/>
    <cellStyle name="Millares 2 2 8 2" xfId="307" xr:uid="{00000000-0005-0000-0000-000095010000}"/>
    <cellStyle name="Millares 2 2 8 2 2" xfId="907" xr:uid="{00000000-0005-0000-0000-000096010000}"/>
    <cellStyle name="Millares 2 2 8 3" xfId="487" xr:uid="{00000000-0005-0000-0000-000097010000}"/>
    <cellStyle name="Millares 2 2 8 3 2" xfId="1087" xr:uid="{00000000-0005-0000-0000-000098010000}"/>
    <cellStyle name="Millares 2 2 8 4" xfId="727" xr:uid="{00000000-0005-0000-0000-000099010000}"/>
    <cellStyle name="Millares 2 2 9" xfId="187" xr:uid="{00000000-0005-0000-0000-00009A010000}"/>
    <cellStyle name="Millares 2 2 9 2" xfId="547" xr:uid="{00000000-0005-0000-0000-00009B010000}"/>
    <cellStyle name="Millares 2 2 9 2 2" xfId="1147" xr:uid="{00000000-0005-0000-0000-00009C010000}"/>
    <cellStyle name="Millares 2 2 9 3" xfId="787" xr:uid="{00000000-0005-0000-0000-00009D010000}"/>
    <cellStyle name="Millares 2 3" xfId="8" xr:uid="{00000000-0005-0000-0000-00009E010000}"/>
    <cellStyle name="Millares 2 3 2" xfId="14" xr:uid="{00000000-0005-0000-0000-00009F010000}"/>
    <cellStyle name="Millares 2 3 2 2" xfId="29" xr:uid="{00000000-0005-0000-0000-0000A0010000}"/>
    <cellStyle name="Millares 2 3 2 2 2" xfId="59" xr:uid="{00000000-0005-0000-0000-0000A1010000}"/>
    <cellStyle name="Millares 2 3 2 2 2 2" xfId="119" xr:uid="{00000000-0005-0000-0000-0000A2010000}"/>
    <cellStyle name="Millares 2 3 2 2 2 2 2" xfId="299" xr:uid="{00000000-0005-0000-0000-0000A3010000}"/>
    <cellStyle name="Millares 2 3 2 2 2 2 2 2" xfId="899" xr:uid="{00000000-0005-0000-0000-0000A4010000}"/>
    <cellStyle name="Millares 2 3 2 2 2 2 3" xfId="479" xr:uid="{00000000-0005-0000-0000-0000A5010000}"/>
    <cellStyle name="Millares 2 3 2 2 2 2 3 2" xfId="1079" xr:uid="{00000000-0005-0000-0000-0000A6010000}"/>
    <cellStyle name="Millares 2 3 2 2 2 2 4" xfId="719" xr:uid="{00000000-0005-0000-0000-0000A7010000}"/>
    <cellStyle name="Millares 2 3 2 2 2 3" xfId="179" xr:uid="{00000000-0005-0000-0000-0000A8010000}"/>
    <cellStyle name="Millares 2 3 2 2 2 3 2" xfId="359" xr:uid="{00000000-0005-0000-0000-0000A9010000}"/>
    <cellStyle name="Millares 2 3 2 2 2 3 2 2" xfId="959" xr:uid="{00000000-0005-0000-0000-0000AA010000}"/>
    <cellStyle name="Millares 2 3 2 2 2 3 3" xfId="539" xr:uid="{00000000-0005-0000-0000-0000AB010000}"/>
    <cellStyle name="Millares 2 3 2 2 2 3 3 2" xfId="1139" xr:uid="{00000000-0005-0000-0000-0000AC010000}"/>
    <cellStyle name="Millares 2 3 2 2 2 3 4" xfId="779" xr:uid="{00000000-0005-0000-0000-0000AD010000}"/>
    <cellStyle name="Millares 2 3 2 2 2 4" xfId="239" xr:uid="{00000000-0005-0000-0000-0000AE010000}"/>
    <cellStyle name="Millares 2 3 2 2 2 4 2" xfId="599" xr:uid="{00000000-0005-0000-0000-0000AF010000}"/>
    <cellStyle name="Millares 2 3 2 2 2 4 2 2" xfId="1199" xr:uid="{00000000-0005-0000-0000-0000B0010000}"/>
    <cellStyle name="Millares 2 3 2 2 2 4 3" xfId="839" xr:uid="{00000000-0005-0000-0000-0000B1010000}"/>
    <cellStyle name="Millares 2 3 2 2 2 5" xfId="419" xr:uid="{00000000-0005-0000-0000-0000B2010000}"/>
    <cellStyle name="Millares 2 3 2 2 2 5 2" xfId="1019" xr:uid="{00000000-0005-0000-0000-0000B3010000}"/>
    <cellStyle name="Millares 2 3 2 2 2 6" xfId="659" xr:uid="{00000000-0005-0000-0000-0000B4010000}"/>
    <cellStyle name="Millares 2 3 2 2 3" xfId="89" xr:uid="{00000000-0005-0000-0000-0000B5010000}"/>
    <cellStyle name="Millares 2 3 2 2 3 2" xfId="269" xr:uid="{00000000-0005-0000-0000-0000B6010000}"/>
    <cellStyle name="Millares 2 3 2 2 3 2 2" xfId="869" xr:uid="{00000000-0005-0000-0000-0000B7010000}"/>
    <cellStyle name="Millares 2 3 2 2 3 3" xfId="449" xr:uid="{00000000-0005-0000-0000-0000B8010000}"/>
    <cellStyle name="Millares 2 3 2 2 3 3 2" xfId="1049" xr:uid="{00000000-0005-0000-0000-0000B9010000}"/>
    <cellStyle name="Millares 2 3 2 2 3 4" xfId="689" xr:uid="{00000000-0005-0000-0000-0000BA010000}"/>
    <cellStyle name="Millares 2 3 2 2 4" xfId="149" xr:uid="{00000000-0005-0000-0000-0000BB010000}"/>
    <cellStyle name="Millares 2 3 2 2 4 2" xfId="329" xr:uid="{00000000-0005-0000-0000-0000BC010000}"/>
    <cellStyle name="Millares 2 3 2 2 4 2 2" xfId="929" xr:uid="{00000000-0005-0000-0000-0000BD010000}"/>
    <cellStyle name="Millares 2 3 2 2 4 3" xfId="509" xr:uid="{00000000-0005-0000-0000-0000BE010000}"/>
    <cellStyle name="Millares 2 3 2 2 4 3 2" xfId="1109" xr:uid="{00000000-0005-0000-0000-0000BF010000}"/>
    <cellStyle name="Millares 2 3 2 2 4 4" xfId="749" xr:uid="{00000000-0005-0000-0000-0000C0010000}"/>
    <cellStyle name="Millares 2 3 2 2 5" xfId="209" xr:uid="{00000000-0005-0000-0000-0000C1010000}"/>
    <cellStyle name="Millares 2 3 2 2 5 2" xfId="569" xr:uid="{00000000-0005-0000-0000-0000C2010000}"/>
    <cellStyle name="Millares 2 3 2 2 5 2 2" xfId="1169" xr:uid="{00000000-0005-0000-0000-0000C3010000}"/>
    <cellStyle name="Millares 2 3 2 2 5 3" xfId="809" xr:uid="{00000000-0005-0000-0000-0000C4010000}"/>
    <cellStyle name="Millares 2 3 2 2 6" xfId="389" xr:uid="{00000000-0005-0000-0000-0000C5010000}"/>
    <cellStyle name="Millares 2 3 2 2 6 2" xfId="989" xr:uid="{00000000-0005-0000-0000-0000C6010000}"/>
    <cellStyle name="Millares 2 3 2 2 7" xfId="629" xr:uid="{00000000-0005-0000-0000-0000C7010000}"/>
    <cellStyle name="Millares 2 3 2 3" xfId="44" xr:uid="{00000000-0005-0000-0000-0000C8010000}"/>
    <cellStyle name="Millares 2 3 2 3 2" xfId="104" xr:uid="{00000000-0005-0000-0000-0000C9010000}"/>
    <cellStyle name="Millares 2 3 2 3 2 2" xfId="284" xr:uid="{00000000-0005-0000-0000-0000CA010000}"/>
    <cellStyle name="Millares 2 3 2 3 2 2 2" xfId="884" xr:uid="{00000000-0005-0000-0000-0000CB010000}"/>
    <cellStyle name="Millares 2 3 2 3 2 3" xfId="464" xr:uid="{00000000-0005-0000-0000-0000CC010000}"/>
    <cellStyle name="Millares 2 3 2 3 2 3 2" xfId="1064" xr:uid="{00000000-0005-0000-0000-0000CD010000}"/>
    <cellStyle name="Millares 2 3 2 3 2 4" xfId="704" xr:uid="{00000000-0005-0000-0000-0000CE010000}"/>
    <cellStyle name="Millares 2 3 2 3 3" xfId="164" xr:uid="{00000000-0005-0000-0000-0000CF010000}"/>
    <cellStyle name="Millares 2 3 2 3 3 2" xfId="344" xr:uid="{00000000-0005-0000-0000-0000D0010000}"/>
    <cellStyle name="Millares 2 3 2 3 3 2 2" xfId="944" xr:uid="{00000000-0005-0000-0000-0000D1010000}"/>
    <cellStyle name="Millares 2 3 2 3 3 3" xfId="524" xr:uid="{00000000-0005-0000-0000-0000D2010000}"/>
    <cellStyle name="Millares 2 3 2 3 3 3 2" xfId="1124" xr:uid="{00000000-0005-0000-0000-0000D3010000}"/>
    <cellStyle name="Millares 2 3 2 3 3 4" xfId="764" xr:uid="{00000000-0005-0000-0000-0000D4010000}"/>
    <cellStyle name="Millares 2 3 2 3 4" xfId="224" xr:uid="{00000000-0005-0000-0000-0000D5010000}"/>
    <cellStyle name="Millares 2 3 2 3 4 2" xfId="584" xr:uid="{00000000-0005-0000-0000-0000D6010000}"/>
    <cellStyle name="Millares 2 3 2 3 4 2 2" xfId="1184" xr:uid="{00000000-0005-0000-0000-0000D7010000}"/>
    <cellStyle name="Millares 2 3 2 3 4 3" xfId="824" xr:uid="{00000000-0005-0000-0000-0000D8010000}"/>
    <cellStyle name="Millares 2 3 2 3 5" xfId="404" xr:uid="{00000000-0005-0000-0000-0000D9010000}"/>
    <cellStyle name="Millares 2 3 2 3 5 2" xfId="1004" xr:uid="{00000000-0005-0000-0000-0000DA010000}"/>
    <cellStyle name="Millares 2 3 2 3 6" xfId="644" xr:uid="{00000000-0005-0000-0000-0000DB010000}"/>
    <cellStyle name="Millares 2 3 2 4" xfId="74" xr:uid="{00000000-0005-0000-0000-0000DC010000}"/>
    <cellStyle name="Millares 2 3 2 4 2" xfId="254" xr:uid="{00000000-0005-0000-0000-0000DD010000}"/>
    <cellStyle name="Millares 2 3 2 4 2 2" xfId="854" xr:uid="{00000000-0005-0000-0000-0000DE010000}"/>
    <cellStyle name="Millares 2 3 2 4 3" xfId="434" xr:uid="{00000000-0005-0000-0000-0000DF010000}"/>
    <cellStyle name="Millares 2 3 2 4 3 2" xfId="1034" xr:uid="{00000000-0005-0000-0000-0000E0010000}"/>
    <cellStyle name="Millares 2 3 2 4 4" xfId="674" xr:uid="{00000000-0005-0000-0000-0000E1010000}"/>
    <cellStyle name="Millares 2 3 2 5" xfId="134" xr:uid="{00000000-0005-0000-0000-0000E2010000}"/>
    <cellStyle name="Millares 2 3 2 5 2" xfId="314" xr:uid="{00000000-0005-0000-0000-0000E3010000}"/>
    <cellStyle name="Millares 2 3 2 5 2 2" xfId="914" xr:uid="{00000000-0005-0000-0000-0000E4010000}"/>
    <cellStyle name="Millares 2 3 2 5 3" xfId="494" xr:uid="{00000000-0005-0000-0000-0000E5010000}"/>
    <cellStyle name="Millares 2 3 2 5 3 2" xfId="1094" xr:uid="{00000000-0005-0000-0000-0000E6010000}"/>
    <cellStyle name="Millares 2 3 2 5 4" xfId="734" xr:uid="{00000000-0005-0000-0000-0000E7010000}"/>
    <cellStyle name="Millares 2 3 2 6" xfId="194" xr:uid="{00000000-0005-0000-0000-0000E8010000}"/>
    <cellStyle name="Millares 2 3 2 6 2" xfId="554" xr:uid="{00000000-0005-0000-0000-0000E9010000}"/>
    <cellStyle name="Millares 2 3 2 6 2 2" xfId="1154" xr:uid="{00000000-0005-0000-0000-0000EA010000}"/>
    <cellStyle name="Millares 2 3 2 6 3" xfId="794" xr:uid="{00000000-0005-0000-0000-0000EB010000}"/>
    <cellStyle name="Millares 2 3 2 7" xfId="374" xr:uid="{00000000-0005-0000-0000-0000EC010000}"/>
    <cellStyle name="Millares 2 3 2 7 2" xfId="974" xr:uid="{00000000-0005-0000-0000-0000ED010000}"/>
    <cellStyle name="Millares 2 3 2 8" xfId="614" xr:uid="{00000000-0005-0000-0000-0000EE010000}"/>
    <cellStyle name="Millares 2 3 3" xfId="23" xr:uid="{00000000-0005-0000-0000-0000EF010000}"/>
    <cellStyle name="Millares 2 3 3 2" xfId="53" xr:uid="{00000000-0005-0000-0000-0000F0010000}"/>
    <cellStyle name="Millares 2 3 3 2 2" xfId="113" xr:uid="{00000000-0005-0000-0000-0000F1010000}"/>
    <cellStyle name="Millares 2 3 3 2 2 2" xfId="293" xr:uid="{00000000-0005-0000-0000-0000F2010000}"/>
    <cellStyle name="Millares 2 3 3 2 2 2 2" xfId="893" xr:uid="{00000000-0005-0000-0000-0000F3010000}"/>
    <cellStyle name="Millares 2 3 3 2 2 3" xfId="473" xr:uid="{00000000-0005-0000-0000-0000F4010000}"/>
    <cellStyle name="Millares 2 3 3 2 2 3 2" xfId="1073" xr:uid="{00000000-0005-0000-0000-0000F5010000}"/>
    <cellStyle name="Millares 2 3 3 2 2 4" xfId="713" xr:uid="{00000000-0005-0000-0000-0000F6010000}"/>
    <cellStyle name="Millares 2 3 3 2 3" xfId="173" xr:uid="{00000000-0005-0000-0000-0000F7010000}"/>
    <cellStyle name="Millares 2 3 3 2 3 2" xfId="353" xr:uid="{00000000-0005-0000-0000-0000F8010000}"/>
    <cellStyle name="Millares 2 3 3 2 3 2 2" xfId="953" xr:uid="{00000000-0005-0000-0000-0000F9010000}"/>
    <cellStyle name="Millares 2 3 3 2 3 3" xfId="533" xr:uid="{00000000-0005-0000-0000-0000FA010000}"/>
    <cellStyle name="Millares 2 3 3 2 3 3 2" xfId="1133" xr:uid="{00000000-0005-0000-0000-0000FB010000}"/>
    <cellStyle name="Millares 2 3 3 2 3 4" xfId="773" xr:uid="{00000000-0005-0000-0000-0000FC010000}"/>
    <cellStyle name="Millares 2 3 3 2 4" xfId="233" xr:uid="{00000000-0005-0000-0000-0000FD010000}"/>
    <cellStyle name="Millares 2 3 3 2 4 2" xfId="593" xr:uid="{00000000-0005-0000-0000-0000FE010000}"/>
    <cellStyle name="Millares 2 3 3 2 4 2 2" xfId="1193" xr:uid="{00000000-0005-0000-0000-0000FF010000}"/>
    <cellStyle name="Millares 2 3 3 2 4 3" xfId="833" xr:uid="{00000000-0005-0000-0000-000000020000}"/>
    <cellStyle name="Millares 2 3 3 2 5" xfId="413" xr:uid="{00000000-0005-0000-0000-000001020000}"/>
    <cellStyle name="Millares 2 3 3 2 5 2" xfId="1013" xr:uid="{00000000-0005-0000-0000-000002020000}"/>
    <cellStyle name="Millares 2 3 3 2 6" xfId="653" xr:uid="{00000000-0005-0000-0000-000003020000}"/>
    <cellStyle name="Millares 2 3 3 3" xfId="83" xr:uid="{00000000-0005-0000-0000-000004020000}"/>
    <cellStyle name="Millares 2 3 3 3 2" xfId="263" xr:uid="{00000000-0005-0000-0000-000005020000}"/>
    <cellStyle name="Millares 2 3 3 3 2 2" xfId="863" xr:uid="{00000000-0005-0000-0000-000006020000}"/>
    <cellStyle name="Millares 2 3 3 3 3" xfId="443" xr:uid="{00000000-0005-0000-0000-000007020000}"/>
    <cellStyle name="Millares 2 3 3 3 3 2" xfId="1043" xr:uid="{00000000-0005-0000-0000-000008020000}"/>
    <cellStyle name="Millares 2 3 3 3 4" xfId="683" xr:uid="{00000000-0005-0000-0000-000009020000}"/>
    <cellStyle name="Millares 2 3 3 4" xfId="143" xr:uid="{00000000-0005-0000-0000-00000A020000}"/>
    <cellStyle name="Millares 2 3 3 4 2" xfId="323" xr:uid="{00000000-0005-0000-0000-00000B020000}"/>
    <cellStyle name="Millares 2 3 3 4 2 2" xfId="923" xr:uid="{00000000-0005-0000-0000-00000C020000}"/>
    <cellStyle name="Millares 2 3 3 4 3" xfId="503" xr:uid="{00000000-0005-0000-0000-00000D020000}"/>
    <cellStyle name="Millares 2 3 3 4 3 2" xfId="1103" xr:uid="{00000000-0005-0000-0000-00000E020000}"/>
    <cellStyle name="Millares 2 3 3 4 4" xfId="743" xr:uid="{00000000-0005-0000-0000-00000F020000}"/>
    <cellStyle name="Millares 2 3 3 5" xfId="203" xr:uid="{00000000-0005-0000-0000-000010020000}"/>
    <cellStyle name="Millares 2 3 3 5 2" xfId="563" xr:uid="{00000000-0005-0000-0000-000011020000}"/>
    <cellStyle name="Millares 2 3 3 5 2 2" xfId="1163" xr:uid="{00000000-0005-0000-0000-000012020000}"/>
    <cellStyle name="Millares 2 3 3 5 3" xfId="803" xr:uid="{00000000-0005-0000-0000-000013020000}"/>
    <cellStyle name="Millares 2 3 3 6" xfId="383" xr:uid="{00000000-0005-0000-0000-000014020000}"/>
    <cellStyle name="Millares 2 3 3 6 2" xfId="983" xr:uid="{00000000-0005-0000-0000-000015020000}"/>
    <cellStyle name="Millares 2 3 3 7" xfId="623" xr:uid="{00000000-0005-0000-0000-000016020000}"/>
    <cellStyle name="Millares 2 3 4" xfId="38" xr:uid="{00000000-0005-0000-0000-000017020000}"/>
    <cellStyle name="Millares 2 3 4 2" xfId="98" xr:uid="{00000000-0005-0000-0000-000018020000}"/>
    <cellStyle name="Millares 2 3 4 2 2" xfId="278" xr:uid="{00000000-0005-0000-0000-000019020000}"/>
    <cellStyle name="Millares 2 3 4 2 2 2" xfId="878" xr:uid="{00000000-0005-0000-0000-00001A020000}"/>
    <cellStyle name="Millares 2 3 4 2 3" xfId="458" xr:uid="{00000000-0005-0000-0000-00001B020000}"/>
    <cellStyle name="Millares 2 3 4 2 3 2" xfId="1058" xr:uid="{00000000-0005-0000-0000-00001C020000}"/>
    <cellStyle name="Millares 2 3 4 2 4" xfId="698" xr:uid="{00000000-0005-0000-0000-00001D020000}"/>
    <cellStyle name="Millares 2 3 4 3" xfId="158" xr:uid="{00000000-0005-0000-0000-00001E020000}"/>
    <cellStyle name="Millares 2 3 4 3 2" xfId="338" xr:uid="{00000000-0005-0000-0000-00001F020000}"/>
    <cellStyle name="Millares 2 3 4 3 2 2" xfId="938" xr:uid="{00000000-0005-0000-0000-000020020000}"/>
    <cellStyle name="Millares 2 3 4 3 3" xfId="518" xr:uid="{00000000-0005-0000-0000-000021020000}"/>
    <cellStyle name="Millares 2 3 4 3 3 2" xfId="1118" xr:uid="{00000000-0005-0000-0000-000022020000}"/>
    <cellStyle name="Millares 2 3 4 3 4" xfId="758" xr:uid="{00000000-0005-0000-0000-000023020000}"/>
    <cellStyle name="Millares 2 3 4 4" xfId="218" xr:uid="{00000000-0005-0000-0000-000024020000}"/>
    <cellStyle name="Millares 2 3 4 4 2" xfId="578" xr:uid="{00000000-0005-0000-0000-000025020000}"/>
    <cellStyle name="Millares 2 3 4 4 2 2" xfId="1178" xr:uid="{00000000-0005-0000-0000-000026020000}"/>
    <cellStyle name="Millares 2 3 4 4 3" xfId="818" xr:uid="{00000000-0005-0000-0000-000027020000}"/>
    <cellStyle name="Millares 2 3 4 5" xfId="398" xr:uid="{00000000-0005-0000-0000-000028020000}"/>
    <cellStyle name="Millares 2 3 4 5 2" xfId="998" xr:uid="{00000000-0005-0000-0000-000029020000}"/>
    <cellStyle name="Millares 2 3 4 6" xfId="638" xr:uid="{00000000-0005-0000-0000-00002A020000}"/>
    <cellStyle name="Millares 2 3 5" xfId="68" xr:uid="{00000000-0005-0000-0000-00002B020000}"/>
    <cellStyle name="Millares 2 3 5 2" xfId="248" xr:uid="{00000000-0005-0000-0000-00002C020000}"/>
    <cellStyle name="Millares 2 3 5 2 2" xfId="848" xr:uid="{00000000-0005-0000-0000-00002D020000}"/>
    <cellStyle name="Millares 2 3 5 3" xfId="428" xr:uid="{00000000-0005-0000-0000-00002E020000}"/>
    <cellStyle name="Millares 2 3 5 3 2" xfId="1028" xr:uid="{00000000-0005-0000-0000-00002F020000}"/>
    <cellStyle name="Millares 2 3 5 4" xfId="668" xr:uid="{00000000-0005-0000-0000-000030020000}"/>
    <cellStyle name="Millares 2 3 6" xfId="128" xr:uid="{00000000-0005-0000-0000-000031020000}"/>
    <cellStyle name="Millares 2 3 6 2" xfId="308" xr:uid="{00000000-0005-0000-0000-000032020000}"/>
    <cellStyle name="Millares 2 3 6 2 2" xfId="908" xr:uid="{00000000-0005-0000-0000-000033020000}"/>
    <cellStyle name="Millares 2 3 6 3" xfId="488" xr:uid="{00000000-0005-0000-0000-000034020000}"/>
    <cellStyle name="Millares 2 3 6 3 2" xfId="1088" xr:uid="{00000000-0005-0000-0000-000035020000}"/>
    <cellStyle name="Millares 2 3 6 4" xfId="728" xr:uid="{00000000-0005-0000-0000-000036020000}"/>
    <cellStyle name="Millares 2 3 7" xfId="188" xr:uid="{00000000-0005-0000-0000-000037020000}"/>
    <cellStyle name="Millares 2 3 7 2" xfId="548" xr:uid="{00000000-0005-0000-0000-000038020000}"/>
    <cellStyle name="Millares 2 3 7 2 2" xfId="1148" xr:uid="{00000000-0005-0000-0000-000039020000}"/>
    <cellStyle name="Millares 2 3 7 3" xfId="788" xr:uid="{00000000-0005-0000-0000-00003A020000}"/>
    <cellStyle name="Millares 2 3 8" xfId="368" xr:uid="{00000000-0005-0000-0000-00003B020000}"/>
    <cellStyle name="Millares 2 3 8 2" xfId="968" xr:uid="{00000000-0005-0000-0000-00003C020000}"/>
    <cellStyle name="Millares 2 3 9" xfId="608" xr:uid="{00000000-0005-0000-0000-00003D020000}"/>
    <cellStyle name="Millares 2 4" xfId="11" xr:uid="{00000000-0005-0000-0000-00003E020000}"/>
    <cellStyle name="Millares 2 4 2" xfId="26" xr:uid="{00000000-0005-0000-0000-00003F020000}"/>
    <cellStyle name="Millares 2 4 2 2" xfId="56" xr:uid="{00000000-0005-0000-0000-000040020000}"/>
    <cellStyle name="Millares 2 4 2 2 2" xfId="116" xr:uid="{00000000-0005-0000-0000-000041020000}"/>
    <cellStyle name="Millares 2 4 2 2 2 2" xfId="296" xr:uid="{00000000-0005-0000-0000-000042020000}"/>
    <cellStyle name="Millares 2 4 2 2 2 2 2" xfId="896" xr:uid="{00000000-0005-0000-0000-000043020000}"/>
    <cellStyle name="Millares 2 4 2 2 2 3" xfId="476" xr:uid="{00000000-0005-0000-0000-000044020000}"/>
    <cellStyle name="Millares 2 4 2 2 2 3 2" xfId="1076" xr:uid="{00000000-0005-0000-0000-000045020000}"/>
    <cellStyle name="Millares 2 4 2 2 2 4" xfId="716" xr:uid="{00000000-0005-0000-0000-000046020000}"/>
    <cellStyle name="Millares 2 4 2 2 3" xfId="176" xr:uid="{00000000-0005-0000-0000-000047020000}"/>
    <cellStyle name="Millares 2 4 2 2 3 2" xfId="356" xr:uid="{00000000-0005-0000-0000-000048020000}"/>
    <cellStyle name="Millares 2 4 2 2 3 2 2" xfId="956" xr:uid="{00000000-0005-0000-0000-000049020000}"/>
    <cellStyle name="Millares 2 4 2 2 3 3" xfId="536" xr:uid="{00000000-0005-0000-0000-00004A020000}"/>
    <cellStyle name="Millares 2 4 2 2 3 3 2" xfId="1136" xr:uid="{00000000-0005-0000-0000-00004B020000}"/>
    <cellStyle name="Millares 2 4 2 2 3 4" xfId="776" xr:uid="{00000000-0005-0000-0000-00004C020000}"/>
    <cellStyle name="Millares 2 4 2 2 4" xfId="236" xr:uid="{00000000-0005-0000-0000-00004D020000}"/>
    <cellStyle name="Millares 2 4 2 2 4 2" xfId="596" xr:uid="{00000000-0005-0000-0000-00004E020000}"/>
    <cellStyle name="Millares 2 4 2 2 4 2 2" xfId="1196" xr:uid="{00000000-0005-0000-0000-00004F020000}"/>
    <cellStyle name="Millares 2 4 2 2 4 3" xfId="836" xr:uid="{00000000-0005-0000-0000-000050020000}"/>
    <cellStyle name="Millares 2 4 2 2 5" xfId="416" xr:uid="{00000000-0005-0000-0000-000051020000}"/>
    <cellStyle name="Millares 2 4 2 2 5 2" xfId="1016" xr:uid="{00000000-0005-0000-0000-000052020000}"/>
    <cellStyle name="Millares 2 4 2 2 6" xfId="656" xr:uid="{00000000-0005-0000-0000-000053020000}"/>
    <cellStyle name="Millares 2 4 2 3" xfId="86" xr:uid="{00000000-0005-0000-0000-000054020000}"/>
    <cellStyle name="Millares 2 4 2 3 2" xfId="266" xr:uid="{00000000-0005-0000-0000-000055020000}"/>
    <cellStyle name="Millares 2 4 2 3 2 2" xfId="866" xr:uid="{00000000-0005-0000-0000-000056020000}"/>
    <cellStyle name="Millares 2 4 2 3 3" xfId="446" xr:uid="{00000000-0005-0000-0000-000057020000}"/>
    <cellStyle name="Millares 2 4 2 3 3 2" xfId="1046" xr:uid="{00000000-0005-0000-0000-000058020000}"/>
    <cellStyle name="Millares 2 4 2 3 4" xfId="686" xr:uid="{00000000-0005-0000-0000-000059020000}"/>
    <cellStyle name="Millares 2 4 2 4" xfId="146" xr:uid="{00000000-0005-0000-0000-00005A020000}"/>
    <cellStyle name="Millares 2 4 2 4 2" xfId="326" xr:uid="{00000000-0005-0000-0000-00005B020000}"/>
    <cellStyle name="Millares 2 4 2 4 2 2" xfId="926" xr:uid="{00000000-0005-0000-0000-00005C020000}"/>
    <cellStyle name="Millares 2 4 2 4 3" xfId="506" xr:uid="{00000000-0005-0000-0000-00005D020000}"/>
    <cellStyle name="Millares 2 4 2 4 3 2" xfId="1106" xr:uid="{00000000-0005-0000-0000-00005E020000}"/>
    <cellStyle name="Millares 2 4 2 4 4" xfId="746" xr:uid="{00000000-0005-0000-0000-00005F020000}"/>
    <cellStyle name="Millares 2 4 2 5" xfId="206" xr:uid="{00000000-0005-0000-0000-000060020000}"/>
    <cellStyle name="Millares 2 4 2 5 2" xfId="566" xr:uid="{00000000-0005-0000-0000-000061020000}"/>
    <cellStyle name="Millares 2 4 2 5 2 2" xfId="1166" xr:uid="{00000000-0005-0000-0000-000062020000}"/>
    <cellStyle name="Millares 2 4 2 5 3" xfId="806" xr:uid="{00000000-0005-0000-0000-000063020000}"/>
    <cellStyle name="Millares 2 4 2 6" xfId="386" xr:uid="{00000000-0005-0000-0000-000064020000}"/>
    <cellStyle name="Millares 2 4 2 6 2" xfId="986" xr:uid="{00000000-0005-0000-0000-000065020000}"/>
    <cellStyle name="Millares 2 4 2 7" xfId="626" xr:uid="{00000000-0005-0000-0000-000066020000}"/>
    <cellStyle name="Millares 2 4 3" xfId="41" xr:uid="{00000000-0005-0000-0000-000067020000}"/>
    <cellStyle name="Millares 2 4 3 2" xfId="101" xr:uid="{00000000-0005-0000-0000-000068020000}"/>
    <cellStyle name="Millares 2 4 3 2 2" xfId="281" xr:uid="{00000000-0005-0000-0000-000069020000}"/>
    <cellStyle name="Millares 2 4 3 2 2 2" xfId="881" xr:uid="{00000000-0005-0000-0000-00006A020000}"/>
    <cellStyle name="Millares 2 4 3 2 3" xfId="461" xr:uid="{00000000-0005-0000-0000-00006B020000}"/>
    <cellStyle name="Millares 2 4 3 2 3 2" xfId="1061" xr:uid="{00000000-0005-0000-0000-00006C020000}"/>
    <cellStyle name="Millares 2 4 3 2 4" xfId="701" xr:uid="{00000000-0005-0000-0000-00006D020000}"/>
    <cellStyle name="Millares 2 4 3 3" xfId="161" xr:uid="{00000000-0005-0000-0000-00006E020000}"/>
    <cellStyle name="Millares 2 4 3 3 2" xfId="341" xr:uid="{00000000-0005-0000-0000-00006F020000}"/>
    <cellStyle name="Millares 2 4 3 3 2 2" xfId="941" xr:uid="{00000000-0005-0000-0000-000070020000}"/>
    <cellStyle name="Millares 2 4 3 3 3" xfId="521" xr:uid="{00000000-0005-0000-0000-000071020000}"/>
    <cellStyle name="Millares 2 4 3 3 3 2" xfId="1121" xr:uid="{00000000-0005-0000-0000-000072020000}"/>
    <cellStyle name="Millares 2 4 3 3 4" xfId="761" xr:uid="{00000000-0005-0000-0000-000073020000}"/>
    <cellStyle name="Millares 2 4 3 4" xfId="221" xr:uid="{00000000-0005-0000-0000-000074020000}"/>
    <cellStyle name="Millares 2 4 3 4 2" xfId="581" xr:uid="{00000000-0005-0000-0000-000075020000}"/>
    <cellStyle name="Millares 2 4 3 4 2 2" xfId="1181" xr:uid="{00000000-0005-0000-0000-000076020000}"/>
    <cellStyle name="Millares 2 4 3 4 3" xfId="821" xr:uid="{00000000-0005-0000-0000-000077020000}"/>
    <cellStyle name="Millares 2 4 3 5" xfId="401" xr:uid="{00000000-0005-0000-0000-000078020000}"/>
    <cellStyle name="Millares 2 4 3 5 2" xfId="1001" xr:uid="{00000000-0005-0000-0000-000079020000}"/>
    <cellStyle name="Millares 2 4 3 6" xfId="641" xr:uid="{00000000-0005-0000-0000-00007A020000}"/>
    <cellStyle name="Millares 2 4 4" xfId="71" xr:uid="{00000000-0005-0000-0000-00007B020000}"/>
    <cellStyle name="Millares 2 4 4 2" xfId="251" xr:uid="{00000000-0005-0000-0000-00007C020000}"/>
    <cellStyle name="Millares 2 4 4 2 2" xfId="851" xr:uid="{00000000-0005-0000-0000-00007D020000}"/>
    <cellStyle name="Millares 2 4 4 3" xfId="431" xr:uid="{00000000-0005-0000-0000-00007E020000}"/>
    <cellStyle name="Millares 2 4 4 3 2" xfId="1031" xr:uid="{00000000-0005-0000-0000-00007F020000}"/>
    <cellStyle name="Millares 2 4 4 4" xfId="671" xr:uid="{00000000-0005-0000-0000-000080020000}"/>
    <cellStyle name="Millares 2 4 5" xfId="131" xr:uid="{00000000-0005-0000-0000-000081020000}"/>
    <cellStyle name="Millares 2 4 5 2" xfId="311" xr:uid="{00000000-0005-0000-0000-000082020000}"/>
    <cellStyle name="Millares 2 4 5 2 2" xfId="911" xr:uid="{00000000-0005-0000-0000-000083020000}"/>
    <cellStyle name="Millares 2 4 5 3" xfId="491" xr:uid="{00000000-0005-0000-0000-000084020000}"/>
    <cellStyle name="Millares 2 4 5 3 2" xfId="1091" xr:uid="{00000000-0005-0000-0000-000085020000}"/>
    <cellStyle name="Millares 2 4 5 4" xfId="731" xr:uid="{00000000-0005-0000-0000-000086020000}"/>
    <cellStyle name="Millares 2 4 6" xfId="191" xr:uid="{00000000-0005-0000-0000-000087020000}"/>
    <cellStyle name="Millares 2 4 6 2" xfId="551" xr:uid="{00000000-0005-0000-0000-000088020000}"/>
    <cellStyle name="Millares 2 4 6 2 2" xfId="1151" xr:uid="{00000000-0005-0000-0000-000089020000}"/>
    <cellStyle name="Millares 2 4 6 3" xfId="791" xr:uid="{00000000-0005-0000-0000-00008A020000}"/>
    <cellStyle name="Millares 2 4 7" xfId="371" xr:uid="{00000000-0005-0000-0000-00008B020000}"/>
    <cellStyle name="Millares 2 4 7 2" xfId="971" xr:uid="{00000000-0005-0000-0000-00008C020000}"/>
    <cellStyle name="Millares 2 4 8" xfId="611" xr:uid="{00000000-0005-0000-0000-00008D020000}"/>
    <cellStyle name="Millares 2 5" xfId="17" xr:uid="{00000000-0005-0000-0000-00008E020000}"/>
    <cellStyle name="Millares 2 5 2" xfId="32" xr:uid="{00000000-0005-0000-0000-00008F020000}"/>
    <cellStyle name="Millares 2 5 2 2" xfId="62" xr:uid="{00000000-0005-0000-0000-000090020000}"/>
    <cellStyle name="Millares 2 5 2 2 2" xfId="122" xr:uid="{00000000-0005-0000-0000-000091020000}"/>
    <cellStyle name="Millares 2 5 2 2 2 2" xfId="302" xr:uid="{00000000-0005-0000-0000-000092020000}"/>
    <cellStyle name="Millares 2 5 2 2 2 2 2" xfId="902" xr:uid="{00000000-0005-0000-0000-000093020000}"/>
    <cellStyle name="Millares 2 5 2 2 2 3" xfId="482" xr:uid="{00000000-0005-0000-0000-000094020000}"/>
    <cellStyle name="Millares 2 5 2 2 2 3 2" xfId="1082" xr:uid="{00000000-0005-0000-0000-000095020000}"/>
    <cellStyle name="Millares 2 5 2 2 2 4" xfId="722" xr:uid="{00000000-0005-0000-0000-000096020000}"/>
    <cellStyle name="Millares 2 5 2 2 3" xfId="182" xr:uid="{00000000-0005-0000-0000-000097020000}"/>
    <cellStyle name="Millares 2 5 2 2 3 2" xfId="362" xr:uid="{00000000-0005-0000-0000-000098020000}"/>
    <cellStyle name="Millares 2 5 2 2 3 2 2" xfId="962" xr:uid="{00000000-0005-0000-0000-000099020000}"/>
    <cellStyle name="Millares 2 5 2 2 3 3" xfId="542" xr:uid="{00000000-0005-0000-0000-00009A020000}"/>
    <cellStyle name="Millares 2 5 2 2 3 3 2" xfId="1142" xr:uid="{00000000-0005-0000-0000-00009B020000}"/>
    <cellStyle name="Millares 2 5 2 2 3 4" xfId="782" xr:uid="{00000000-0005-0000-0000-00009C020000}"/>
    <cellStyle name="Millares 2 5 2 2 4" xfId="242" xr:uid="{00000000-0005-0000-0000-00009D020000}"/>
    <cellStyle name="Millares 2 5 2 2 4 2" xfId="602" xr:uid="{00000000-0005-0000-0000-00009E020000}"/>
    <cellStyle name="Millares 2 5 2 2 4 2 2" xfId="1202" xr:uid="{00000000-0005-0000-0000-00009F020000}"/>
    <cellStyle name="Millares 2 5 2 2 4 3" xfId="842" xr:uid="{00000000-0005-0000-0000-0000A0020000}"/>
    <cellStyle name="Millares 2 5 2 2 5" xfId="422" xr:uid="{00000000-0005-0000-0000-0000A1020000}"/>
    <cellStyle name="Millares 2 5 2 2 5 2" xfId="1022" xr:uid="{00000000-0005-0000-0000-0000A2020000}"/>
    <cellStyle name="Millares 2 5 2 2 6" xfId="662" xr:uid="{00000000-0005-0000-0000-0000A3020000}"/>
    <cellStyle name="Millares 2 5 2 3" xfId="92" xr:uid="{00000000-0005-0000-0000-0000A4020000}"/>
    <cellStyle name="Millares 2 5 2 3 2" xfId="272" xr:uid="{00000000-0005-0000-0000-0000A5020000}"/>
    <cellStyle name="Millares 2 5 2 3 2 2" xfId="872" xr:uid="{00000000-0005-0000-0000-0000A6020000}"/>
    <cellStyle name="Millares 2 5 2 3 3" xfId="452" xr:uid="{00000000-0005-0000-0000-0000A7020000}"/>
    <cellStyle name="Millares 2 5 2 3 3 2" xfId="1052" xr:uid="{00000000-0005-0000-0000-0000A8020000}"/>
    <cellStyle name="Millares 2 5 2 3 4" xfId="692" xr:uid="{00000000-0005-0000-0000-0000A9020000}"/>
    <cellStyle name="Millares 2 5 2 4" xfId="152" xr:uid="{00000000-0005-0000-0000-0000AA020000}"/>
    <cellStyle name="Millares 2 5 2 4 2" xfId="332" xr:uid="{00000000-0005-0000-0000-0000AB020000}"/>
    <cellStyle name="Millares 2 5 2 4 2 2" xfId="932" xr:uid="{00000000-0005-0000-0000-0000AC020000}"/>
    <cellStyle name="Millares 2 5 2 4 3" xfId="512" xr:uid="{00000000-0005-0000-0000-0000AD020000}"/>
    <cellStyle name="Millares 2 5 2 4 3 2" xfId="1112" xr:uid="{00000000-0005-0000-0000-0000AE020000}"/>
    <cellStyle name="Millares 2 5 2 4 4" xfId="752" xr:uid="{00000000-0005-0000-0000-0000AF020000}"/>
    <cellStyle name="Millares 2 5 2 5" xfId="212" xr:uid="{00000000-0005-0000-0000-0000B0020000}"/>
    <cellStyle name="Millares 2 5 2 5 2" xfId="572" xr:uid="{00000000-0005-0000-0000-0000B1020000}"/>
    <cellStyle name="Millares 2 5 2 5 2 2" xfId="1172" xr:uid="{00000000-0005-0000-0000-0000B2020000}"/>
    <cellStyle name="Millares 2 5 2 5 3" xfId="812" xr:uid="{00000000-0005-0000-0000-0000B3020000}"/>
    <cellStyle name="Millares 2 5 2 6" xfId="392" xr:uid="{00000000-0005-0000-0000-0000B4020000}"/>
    <cellStyle name="Millares 2 5 2 6 2" xfId="992" xr:uid="{00000000-0005-0000-0000-0000B5020000}"/>
    <cellStyle name="Millares 2 5 2 7" xfId="632" xr:uid="{00000000-0005-0000-0000-0000B6020000}"/>
    <cellStyle name="Millares 2 5 3" xfId="47" xr:uid="{00000000-0005-0000-0000-0000B7020000}"/>
    <cellStyle name="Millares 2 5 3 2" xfId="107" xr:uid="{00000000-0005-0000-0000-0000B8020000}"/>
    <cellStyle name="Millares 2 5 3 2 2" xfId="287" xr:uid="{00000000-0005-0000-0000-0000B9020000}"/>
    <cellStyle name="Millares 2 5 3 2 2 2" xfId="887" xr:uid="{00000000-0005-0000-0000-0000BA020000}"/>
    <cellStyle name="Millares 2 5 3 2 3" xfId="467" xr:uid="{00000000-0005-0000-0000-0000BB020000}"/>
    <cellStyle name="Millares 2 5 3 2 3 2" xfId="1067" xr:uid="{00000000-0005-0000-0000-0000BC020000}"/>
    <cellStyle name="Millares 2 5 3 2 4" xfId="707" xr:uid="{00000000-0005-0000-0000-0000BD020000}"/>
    <cellStyle name="Millares 2 5 3 3" xfId="167" xr:uid="{00000000-0005-0000-0000-0000BE020000}"/>
    <cellStyle name="Millares 2 5 3 3 2" xfId="347" xr:uid="{00000000-0005-0000-0000-0000BF020000}"/>
    <cellStyle name="Millares 2 5 3 3 2 2" xfId="947" xr:uid="{00000000-0005-0000-0000-0000C0020000}"/>
    <cellStyle name="Millares 2 5 3 3 3" xfId="527" xr:uid="{00000000-0005-0000-0000-0000C1020000}"/>
    <cellStyle name="Millares 2 5 3 3 3 2" xfId="1127" xr:uid="{00000000-0005-0000-0000-0000C2020000}"/>
    <cellStyle name="Millares 2 5 3 3 4" xfId="767" xr:uid="{00000000-0005-0000-0000-0000C3020000}"/>
    <cellStyle name="Millares 2 5 3 4" xfId="227" xr:uid="{00000000-0005-0000-0000-0000C4020000}"/>
    <cellStyle name="Millares 2 5 3 4 2" xfId="587" xr:uid="{00000000-0005-0000-0000-0000C5020000}"/>
    <cellStyle name="Millares 2 5 3 4 2 2" xfId="1187" xr:uid="{00000000-0005-0000-0000-0000C6020000}"/>
    <cellStyle name="Millares 2 5 3 4 3" xfId="827" xr:uid="{00000000-0005-0000-0000-0000C7020000}"/>
    <cellStyle name="Millares 2 5 3 5" xfId="407" xr:uid="{00000000-0005-0000-0000-0000C8020000}"/>
    <cellStyle name="Millares 2 5 3 5 2" xfId="1007" xr:uid="{00000000-0005-0000-0000-0000C9020000}"/>
    <cellStyle name="Millares 2 5 3 6" xfId="647" xr:uid="{00000000-0005-0000-0000-0000CA020000}"/>
    <cellStyle name="Millares 2 5 4" xfId="77" xr:uid="{00000000-0005-0000-0000-0000CB020000}"/>
    <cellStyle name="Millares 2 5 4 2" xfId="257" xr:uid="{00000000-0005-0000-0000-0000CC020000}"/>
    <cellStyle name="Millares 2 5 4 2 2" xfId="857" xr:uid="{00000000-0005-0000-0000-0000CD020000}"/>
    <cellStyle name="Millares 2 5 4 3" xfId="437" xr:uid="{00000000-0005-0000-0000-0000CE020000}"/>
    <cellStyle name="Millares 2 5 4 3 2" xfId="1037" xr:uid="{00000000-0005-0000-0000-0000CF020000}"/>
    <cellStyle name="Millares 2 5 4 4" xfId="677" xr:uid="{00000000-0005-0000-0000-0000D0020000}"/>
    <cellStyle name="Millares 2 5 5" xfId="137" xr:uid="{00000000-0005-0000-0000-0000D1020000}"/>
    <cellStyle name="Millares 2 5 5 2" xfId="317" xr:uid="{00000000-0005-0000-0000-0000D2020000}"/>
    <cellStyle name="Millares 2 5 5 2 2" xfId="917" xr:uid="{00000000-0005-0000-0000-0000D3020000}"/>
    <cellStyle name="Millares 2 5 5 3" xfId="497" xr:uid="{00000000-0005-0000-0000-0000D4020000}"/>
    <cellStyle name="Millares 2 5 5 3 2" xfId="1097" xr:uid="{00000000-0005-0000-0000-0000D5020000}"/>
    <cellStyle name="Millares 2 5 5 4" xfId="737" xr:uid="{00000000-0005-0000-0000-0000D6020000}"/>
    <cellStyle name="Millares 2 5 6" xfId="197" xr:uid="{00000000-0005-0000-0000-0000D7020000}"/>
    <cellStyle name="Millares 2 5 6 2" xfId="557" xr:uid="{00000000-0005-0000-0000-0000D8020000}"/>
    <cellStyle name="Millares 2 5 6 2 2" xfId="1157" xr:uid="{00000000-0005-0000-0000-0000D9020000}"/>
    <cellStyle name="Millares 2 5 6 3" xfId="797" xr:uid="{00000000-0005-0000-0000-0000DA020000}"/>
    <cellStyle name="Millares 2 5 7" xfId="377" xr:uid="{00000000-0005-0000-0000-0000DB020000}"/>
    <cellStyle name="Millares 2 5 7 2" xfId="977" xr:uid="{00000000-0005-0000-0000-0000DC020000}"/>
    <cellStyle name="Millares 2 5 8" xfId="617" xr:uid="{00000000-0005-0000-0000-0000DD020000}"/>
    <cellStyle name="Millares 2 6" xfId="20" xr:uid="{00000000-0005-0000-0000-0000DE020000}"/>
    <cellStyle name="Millares 2 6 2" xfId="50" xr:uid="{00000000-0005-0000-0000-0000DF020000}"/>
    <cellStyle name="Millares 2 6 2 2" xfId="110" xr:uid="{00000000-0005-0000-0000-0000E0020000}"/>
    <cellStyle name="Millares 2 6 2 2 2" xfId="290" xr:uid="{00000000-0005-0000-0000-0000E1020000}"/>
    <cellStyle name="Millares 2 6 2 2 2 2" xfId="890" xr:uid="{00000000-0005-0000-0000-0000E2020000}"/>
    <cellStyle name="Millares 2 6 2 2 3" xfId="470" xr:uid="{00000000-0005-0000-0000-0000E3020000}"/>
    <cellStyle name="Millares 2 6 2 2 3 2" xfId="1070" xr:uid="{00000000-0005-0000-0000-0000E4020000}"/>
    <cellStyle name="Millares 2 6 2 2 4" xfId="710" xr:uid="{00000000-0005-0000-0000-0000E5020000}"/>
    <cellStyle name="Millares 2 6 2 3" xfId="170" xr:uid="{00000000-0005-0000-0000-0000E6020000}"/>
    <cellStyle name="Millares 2 6 2 3 2" xfId="350" xr:uid="{00000000-0005-0000-0000-0000E7020000}"/>
    <cellStyle name="Millares 2 6 2 3 2 2" xfId="950" xr:uid="{00000000-0005-0000-0000-0000E8020000}"/>
    <cellStyle name="Millares 2 6 2 3 3" xfId="530" xr:uid="{00000000-0005-0000-0000-0000E9020000}"/>
    <cellStyle name="Millares 2 6 2 3 3 2" xfId="1130" xr:uid="{00000000-0005-0000-0000-0000EA020000}"/>
    <cellStyle name="Millares 2 6 2 3 4" xfId="770" xr:uid="{00000000-0005-0000-0000-0000EB020000}"/>
    <cellStyle name="Millares 2 6 2 4" xfId="230" xr:uid="{00000000-0005-0000-0000-0000EC020000}"/>
    <cellStyle name="Millares 2 6 2 4 2" xfId="590" xr:uid="{00000000-0005-0000-0000-0000ED020000}"/>
    <cellStyle name="Millares 2 6 2 4 2 2" xfId="1190" xr:uid="{00000000-0005-0000-0000-0000EE020000}"/>
    <cellStyle name="Millares 2 6 2 4 3" xfId="830" xr:uid="{00000000-0005-0000-0000-0000EF020000}"/>
    <cellStyle name="Millares 2 6 2 5" xfId="410" xr:uid="{00000000-0005-0000-0000-0000F0020000}"/>
    <cellStyle name="Millares 2 6 2 5 2" xfId="1010" xr:uid="{00000000-0005-0000-0000-0000F1020000}"/>
    <cellStyle name="Millares 2 6 2 6" xfId="650" xr:uid="{00000000-0005-0000-0000-0000F2020000}"/>
    <cellStyle name="Millares 2 6 3" xfId="80" xr:uid="{00000000-0005-0000-0000-0000F3020000}"/>
    <cellStyle name="Millares 2 6 3 2" xfId="260" xr:uid="{00000000-0005-0000-0000-0000F4020000}"/>
    <cellStyle name="Millares 2 6 3 2 2" xfId="860" xr:uid="{00000000-0005-0000-0000-0000F5020000}"/>
    <cellStyle name="Millares 2 6 3 3" xfId="440" xr:uid="{00000000-0005-0000-0000-0000F6020000}"/>
    <cellStyle name="Millares 2 6 3 3 2" xfId="1040" xr:uid="{00000000-0005-0000-0000-0000F7020000}"/>
    <cellStyle name="Millares 2 6 3 4" xfId="680" xr:uid="{00000000-0005-0000-0000-0000F8020000}"/>
    <cellStyle name="Millares 2 6 4" xfId="140" xr:uid="{00000000-0005-0000-0000-0000F9020000}"/>
    <cellStyle name="Millares 2 6 4 2" xfId="320" xr:uid="{00000000-0005-0000-0000-0000FA020000}"/>
    <cellStyle name="Millares 2 6 4 2 2" xfId="920" xr:uid="{00000000-0005-0000-0000-0000FB020000}"/>
    <cellStyle name="Millares 2 6 4 3" xfId="500" xr:uid="{00000000-0005-0000-0000-0000FC020000}"/>
    <cellStyle name="Millares 2 6 4 3 2" xfId="1100" xr:uid="{00000000-0005-0000-0000-0000FD020000}"/>
    <cellStyle name="Millares 2 6 4 4" xfId="740" xr:uid="{00000000-0005-0000-0000-0000FE020000}"/>
    <cellStyle name="Millares 2 6 5" xfId="200" xr:uid="{00000000-0005-0000-0000-0000FF020000}"/>
    <cellStyle name="Millares 2 6 5 2" xfId="560" xr:uid="{00000000-0005-0000-0000-000000030000}"/>
    <cellStyle name="Millares 2 6 5 2 2" xfId="1160" xr:uid="{00000000-0005-0000-0000-000001030000}"/>
    <cellStyle name="Millares 2 6 5 3" xfId="800" xr:uid="{00000000-0005-0000-0000-000002030000}"/>
    <cellStyle name="Millares 2 6 6" xfId="380" xr:uid="{00000000-0005-0000-0000-000003030000}"/>
    <cellStyle name="Millares 2 6 6 2" xfId="980" xr:uid="{00000000-0005-0000-0000-000004030000}"/>
    <cellStyle name="Millares 2 6 7" xfId="620" xr:uid="{00000000-0005-0000-0000-000005030000}"/>
    <cellStyle name="Millares 2 7" xfId="35" xr:uid="{00000000-0005-0000-0000-000006030000}"/>
    <cellStyle name="Millares 2 7 2" xfId="95" xr:uid="{00000000-0005-0000-0000-000007030000}"/>
    <cellStyle name="Millares 2 7 2 2" xfId="275" xr:uid="{00000000-0005-0000-0000-000008030000}"/>
    <cellStyle name="Millares 2 7 2 2 2" xfId="875" xr:uid="{00000000-0005-0000-0000-000009030000}"/>
    <cellStyle name="Millares 2 7 2 3" xfId="455" xr:uid="{00000000-0005-0000-0000-00000A030000}"/>
    <cellStyle name="Millares 2 7 2 3 2" xfId="1055" xr:uid="{00000000-0005-0000-0000-00000B030000}"/>
    <cellStyle name="Millares 2 7 2 4" xfId="695" xr:uid="{00000000-0005-0000-0000-00000C030000}"/>
    <cellStyle name="Millares 2 7 3" xfId="155" xr:uid="{00000000-0005-0000-0000-00000D030000}"/>
    <cellStyle name="Millares 2 7 3 2" xfId="335" xr:uid="{00000000-0005-0000-0000-00000E030000}"/>
    <cellStyle name="Millares 2 7 3 2 2" xfId="935" xr:uid="{00000000-0005-0000-0000-00000F030000}"/>
    <cellStyle name="Millares 2 7 3 3" xfId="515" xr:uid="{00000000-0005-0000-0000-000010030000}"/>
    <cellStyle name="Millares 2 7 3 3 2" xfId="1115" xr:uid="{00000000-0005-0000-0000-000011030000}"/>
    <cellStyle name="Millares 2 7 3 4" xfId="755" xr:uid="{00000000-0005-0000-0000-000012030000}"/>
    <cellStyle name="Millares 2 7 4" xfId="215" xr:uid="{00000000-0005-0000-0000-000013030000}"/>
    <cellStyle name="Millares 2 7 4 2" xfId="575" xr:uid="{00000000-0005-0000-0000-000014030000}"/>
    <cellStyle name="Millares 2 7 4 2 2" xfId="1175" xr:uid="{00000000-0005-0000-0000-000015030000}"/>
    <cellStyle name="Millares 2 7 4 3" xfId="815" xr:uid="{00000000-0005-0000-0000-000016030000}"/>
    <cellStyle name="Millares 2 7 5" xfId="395" xr:uid="{00000000-0005-0000-0000-000017030000}"/>
    <cellStyle name="Millares 2 7 5 2" xfId="995" xr:uid="{00000000-0005-0000-0000-000018030000}"/>
    <cellStyle name="Millares 2 7 6" xfId="635" xr:uid="{00000000-0005-0000-0000-000019030000}"/>
    <cellStyle name="Millares 2 8" xfId="65" xr:uid="{00000000-0005-0000-0000-00001A030000}"/>
    <cellStyle name="Millares 2 8 2" xfId="245" xr:uid="{00000000-0005-0000-0000-00001B030000}"/>
    <cellStyle name="Millares 2 8 2 2" xfId="845" xr:uid="{00000000-0005-0000-0000-00001C030000}"/>
    <cellStyle name="Millares 2 8 3" xfId="425" xr:uid="{00000000-0005-0000-0000-00001D030000}"/>
    <cellStyle name="Millares 2 8 3 2" xfId="1025" xr:uid="{00000000-0005-0000-0000-00001E030000}"/>
    <cellStyle name="Millares 2 8 4" xfId="665" xr:uid="{00000000-0005-0000-0000-00001F030000}"/>
    <cellStyle name="Millares 2 9" xfId="125" xr:uid="{00000000-0005-0000-0000-000020030000}"/>
    <cellStyle name="Millares 2 9 2" xfId="305" xr:uid="{00000000-0005-0000-0000-000021030000}"/>
    <cellStyle name="Millares 2 9 2 2" xfId="905" xr:uid="{00000000-0005-0000-0000-000022030000}"/>
    <cellStyle name="Millares 2 9 3" xfId="485" xr:uid="{00000000-0005-0000-0000-000023030000}"/>
    <cellStyle name="Millares 2 9 3 2" xfId="1085" xr:uid="{00000000-0005-0000-0000-000024030000}"/>
    <cellStyle name="Millares 2 9 4" xfId="725" xr:uid="{00000000-0005-0000-0000-000025030000}"/>
    <cellStyle name="Millares 3" xfId="5" xr:uid="{00000000-0005-0000-0000-000026030000}"/>
    <cellStyle name="Millares 3 10" xfId="366" xr:uid="{00000000-0005-0000-0000-000027030000}"/>
    <cellStyle name="Millares 3 10 2" xfId="966" xr:uid="{00000000-0005-0000-0000-000028030000}"/>
    <cellStyle name="Millares 3 11" xfId="606" xr:uid="{00000000-0005-0000-0000-000029030000}"/>
    <cellStyle name="Millares 3 2" xfId="9" xr:uid="{00000000-0005-0000-0000-00002A030000}"/>
    <cellStyle name="Millares 3 2 2" xfId="15" xr:uid="{00000000-0005-0000-0000-00002B030000}"/>
    <cellStyle name="Millares 3 2 2 2" xfId="30" xr:uid="{00000000-0005-0000-0000-00002C030000}"/>
    <cellStyle name="Millares 3 2 2 2 2" xfId="60" xr:uid="{00000000-0005-0000-0000-00002D030000}"/>
    <cellStyle name="Millares 3 2 2 2 2 2" xfId="120" xr:uid="{00000000-0005-0000-0000-00002E030000}"/>
    <cellStyle name="Millares 3 2 2 2 2 2 2" xfId="300" xr:uid="{00000000-0005-0000-0000-00002F030000}"/>
    <cellStyle name="Millares 3 2 2 2 2 2 2 2" xfId="900" xr:uid="{00000000-0005-0000-0000-000030030000}"/>
    <cellStyle name="Millares 3 2 2 2 2 2 3" xfId="480" xr:uid="{00000000-0005-0000-0000-000031030000}"/>
    <cellStyle name="Millares 3 2 2 2 2 2 3 2" xfId="1080" xr:uid="{00000000-0005-0000-0000-000032030000}"/>
    <cellStyle name="Millares 3 2 2 2 2 2 4" xfId="720" xr:uid="{00000000-0005-0000-0000-000033030000}"/>
    <cellStyle name="Millares 3 2 2 2 2 3" xfId="180" xr:uid="{00000000-0005-0000-0000-000034030000}"/>
    <cellStyle name="Millares 3 2 2 2 2 3 2" xfId="360" xr:uid="{00000000-0005-0000-0000-000035030000}"/>
    <cellStyle name="Millares 3 2 2 2 2 3 2 2" xfId="960" xr:uid="{00000000-0005-0000-0000-000036030000}"/>
    <cellStyle name="Millares 3 2 2 2 2 3 3" xfId="540" xr:uid="{00000000-0005-0000-0000-000037030000}"/>
    <cellStyle name="Millares 3 2 2 2 2 3 3 2" xfId="1140" xr:uid="{00000000-0005-0000-0000-000038030000}"/>
    <cellStyle name="Millares 3 2 2 2 2 3 4" xfId="780" xr:uid="{00000000-0005-0000-0000-000039030000}"/>
    <cellStyle name="Millares 3 2 2 2 2 4" xfId="240" xr:uid="{00000000-0005-0000-0000-00003A030000}"/>
    <cellStyle name="Millares 3 2 2 2 2 4 2" xfId="600" xr:uid="{00000000-0005-0000-0000-00003B030000}"/>
    <cellStyle name="Millares 3 2 2 2 2 4 2 2" xfId="1200" xr:uid="{00000000-0005-0000-0000-00003C030000}"/>
    <cellStyle name="Millares 3 2 2 2 2 4 3" xfId="840" xr:uid="{00000000-0005-0000-0000-00003D030000}"/>
    <cellStyle name="Millares 3 2 2 2 2 5" xfId="420" xr:uid="{00000000-0005-0000-0000-00003E030000}"/>
    <cellStyle name="Millares 3 2 2 2 2 5 2" xfId="1020" xr:uid="{00000000-0005-0000-0000-00003F030000}"/>
    <cellStyle name="Millares 3 2 2 2 2 6" xfId="660" xr:uid="{00000000-0005-0000-0000-000040030000}"/>
    <cellStyle name="Millares 3 2 2 2 3" xfId="90" xr:uid="{00000000-0005-0000-0000-000041030000}"/>
    <cellStyle name="Millares 3 2 2 2 3 2" xfId="270" xr:uid="{00000000-0005-0000-0000-000042030000}"/>
    <cellStyle name="Millares 3 2 2 2 3 2 2" xfId="870" xr:uid="{00000000-0005-0000-0000-000043030000}"/>
    <cellStyle name="Millares 3 2 2 2 3 3" xfId="450" xr:uid="{00000000-0005-0000-0000-000044030000}"/>
    <cellStyle name="Millares 3 2 2 2 3 3 2" xfId="1050" xr:uid="{00000000-0005-0000-0000-000045030000}"/>
    <cellStyle name="Millares 3 2 2 2 3 4" xfId="690" xr:uid="{00000000-0005-0000-0000-000046030000}"/>
    <cellStyle name="Millares 3 2 2 2 4" xfId="150" xr:uid="{00000000-0005-0000-0000-000047030000}"/>
    <cellStyle name="Millares 3 2 2 2 4 2" xfId="330" xr:uid="{00000000-0005-0000-0000-000048030000}"/>
    <cellStyle name="Millares 3 2 2 2 4 2 2" xfId="930" xr:uid="{00000000-0005-0000-0000-000049030000}"/>
    <cellStyle name="Millares 3 2 2 2 4 3" xfId="510" xr:uid="{00000000-0005-0000-0000-00004A030000}"/>
    <cellStyle name="Millares 3 2 2 2 4 3 2" xfId="1110" xr:uid="{00000000-0005-0000-0000-00004B030000}"/>
    <cellStyle name="Millares 3 2 2 2 4 4" xfId="750" xr:uid="{00000000-0005-0000-0000-00004C030000}"/>
    <cellStyle name="Millares 3 2 2 2 5" xfId="210" xr:uid="{00000000-0005-0000-0000-00004D030000}"/>
    <cellStyle name="Millares 3 2 2 2 5 2" xfId="570" xr:uid="{00000000-0005-0000-0000-00004E030000}"/>
    <cellStyle name="Millares 3 2 2 2 5 2 2" xfId="1170" xr:uid="{00000000-0005-0000-0000-00004F030000}"/>
    <cellStyle name="Millares 3 2 2 2 5 3" xfId="810" xr:uid="{00000000-0005-0000-0000-000050030000}"/>
    <cellStyle name="Millares 3 2 2 2 6" xfId="390" xr:uid="{00000000-0005-0000-0000-000051030000}"/>
    <cellStyle name="Millares 3 2 2 2 6 2" xfId="990" xr:uid="{00000000-0005-0000-0000-000052030000}"/>
    <cellStyle name="Millares 3 2 2 2 7" xfId="630" xr:uid="{00000000-0005-0000-0000-000053030000}"/>
    <cellStyle name="Millares 3 2 2 3" xfId="45" xr:uid="{00000000-0005-0000-0000-000054030000}"/>
    <cellStyle name="Millares 3 2 2 3 2" xfId="105" xr:uid="{00000000-0005-0000-0000-000055030000}"/>
    <cellStyle name="Millares 3 2 2 3 2 2" xfId="285" xr:uid="{00000000-0005-0000-0000-000056030000}"/>
    <cellStyle name="Millares 3 2 2 3 2 2 2" xfId="885" xr:uid="{00000000-0005-0000-0000-000057030000}"/>
    <cellStyle name="Millares 3 2 2 3 2 3" xfId="465" xr:uid="{00000000-0005-0000-0000-000058030000}"/>
    <cellStyle name="Millares 3 2 2 3 2 3 2" xfId="1065" xr:uid="{00000000-0005-0000-0000-000059030000}"/>
    <cellStyle name="Millares 3 2 2 3 2 4" xfId="705" xr:uid="{00000000-0005-0000-0000-00005A030000}"/>
    <cellStyle name="Millares 3 2 2 3 3" xfId="165" xr:uid="{00000000-0005-0000-0000-00005B030000}"/>
    <cellStyle name="Millares 3 2 2 3 3 2" xfId="345" xr:uid="{00000000-0005-0000-0000-00005C030000}"/>
    <cellStyle name="Millares 3 2 2 3 3 2 2" xfId="945" xr:uid="{00000000-0005-0000-0000-00005D030000}"/>
    <cellStyle name="Millares 3 2 2 3 3 3" xfId="525" xr:uid="{00000000-0005-0000-0000-00005E030000}"/>
    <cellStyle name="Millares 3 2 2 3 3 3 2" xfId="1125" xr:uid="{00000000-0005-0000-0000-00005F030000}"/>
    <cellStyle name="Millares 3 2 2 3 3 4" xfId="765" xr:uid="{00000000-0005-0000-0000-000060030000}"/>
    <cellStyle name="Millares 3 2 2 3 4" xfId="225" xr:uid="{00000000-0005-0000-0000-000061030000}"/>
    <cellStyle name="Millares 3 2 2 3 4 2" xfId="585" xr:uid="{00000000-0005-0000-0000-000062030000}"/>
    <cellStyle name="Millares 3 2 2 3 4 2 2" xfId="1185" xr:uid="{00000000-0005-0000-0000-000063030000}"/>
    <cellStyle name="Millares 3 2 2 3 4 3" xfId="825" xr:uid="{00000000-0005-0000-0000-000064030000}"/>
    <cellStyle name="Millares 3 2 2 3 5" xfId="405" xr:uid="{00000000-0005-0000-0000-000065030000}"/>
    <cellStyle name="Millares 3 2 2 3 5 2" xfId="1005" xr:uid="{00000000-0005-0000-0000-000066030000}"/>
    <cellStyle name="Millares 3 2 2 3 6" xfId="645" xr:uid="{00000000-0005-0000-0000-000067030000}"/>
    <cellStyle name="Millares 3 2 2 4" xfId="75" xr:uid="{00000000-0005-0000-0000-000068030000}"/>
    <cellStyle name="Millares 3 2 2 4 2" xfId="255" xr:uid="{00000000-0005-0000-0000-000069030000}"/>
    <cellStyle name="Millares 3 2 2 4 2 2" xfId="855" xr:uid="{00000000-0005-0000-0000-00006A030000}"/>
    <cellStyle name="Millares 3 2 2 4 3" xfId="435" xr:uid="{00000000-0005-0000-0000-00006B030000}"/>
    <cellStyle name="Millares 3 2 2 4 3 2" xfId="1035" xr:uid="{00000000-0005-0000-0000-00006C030000}"/>
    <cellStyle name="Millares 3 2 2 4 4" xfId="675" xr:uid="{00000000-0005-0000-0000-00006D030000}"/>
    <cellStyle name="Millares 3 2 2 5" xfId="135" xr:uid="{00000000-0005-0000-0000-00006E030000}"/>
    <cellStyle name="Millares 3 2 2 5 2" xfId="315" xr:uid="{00000000-0005-0000-0000-00006F030000}"/>
    <cellStyle name="Millares 3 2 2 5 2 2" xfId="915" xr:uid="{00000000-0005-0000-0000-000070030000}"/>
    <cellStyle name="Millares 3 2 2 5 3" xfId="495" xr:uid="{00000000-0005-0000-0000-000071030000}"/>
    <cellStyle name="Millares 3 2 2 5 3 2" xfId="1095" xr:uid="{00000000-0005-0000-0000-000072030000}"/>
    <cellStyle name="Millares 3 2 2 5 4" xfId="735" xr:uid="{00000000-0005-0000-0000-000073030000}"/>
    <cellStyle name="Millares 3 2 2 6" xfId="195" xr:uid="{00000000-0005-0000-0000-000074030000}"/>
    <cellStyle name="Millares 3 2 2 6 2" xfId="555" xr:uid="{00000000-0005-0000-0000-000075030000}"/>
    <cellStyle name="Millares 3 2 2 6 2 2" xfId="1155" xr:uid="{00000000-0005-0000-0000-000076030000}"/>
    <cellStyle name="Millares 3 2 2 6 3" xfId="795" xr:uid="{00000000-0005-0000-0000-000077030000}"/>
    <cellStyle name="Millares 3 2 2 7" xfId="375" xr:uid="{00000000-0005-0000-0000-000078030000}"/>
    <cellStyle name="Millares 3 2 2 7 2" xfId="975" xr:uid="{00000000-0005-0000-0000-000079030000}"/>
    <cellStyle name="Millares 3 2 2 8" xfId="615" xr:uid="{00000000-0005-0000-0000-00007A030000}"/>
    <cellStyle name="Millares 3 2 3" xfId="24" xr:uid="{00000000-0005-0000-0000-00007B030000}"/>
    <cellStyle name="Millares 3 2 3 2" xfId="54" xr:uid="{00000000-0005-0000-0000-00007C030000}"/>
    <cellStyle name="Millares 3 2 3 2 2" xfId="114" xr:uid="{00000000-0005-0000-0000-00007D030000}"/>
    <cellStyle name="Millares 3 2 3 2 2 2" xfId="294" xr:uid="{00000000-0005-0000-0000-00007E030000}"/>
    <cellStyle name="Millares 3 2 3 2 2 2 2" xfId="894" xr:uid="{00000000-0005-0000-0000-00007F030000}"/>
    <cellStyle name="Millares 3 2 3 2 2 3" xfId="474" xr:uid="{00000000-0005-0000-0000-000080030000}"/>
    <cellStyle name="Millares 3 2 3 2 2 3 2" xfId="1074" xr:uid="{00000000-0005-0000-0000-000081030000}"/>
    <cellStyle name="Millares 3 2 3 2 2 4" xfId="714" xr:uid="{00000000-0005-0000-0000-000082030000}"/>
    <cellStyle name="Millares 3 2 3 2 3" xfId="174" xr:uid="{00000000-0005-0000-0000-000083030000}"/>
    <cellStyle name="Millares 3 2 3 2 3 2" xfId="354" xr:uid="{00000000-0005-0000-0000-000084030000}"/>
    <cellStyle name="Millares 3 2 3 2 3 2 2" xfId="954" xr:uid="{00000000-0005-0000-0000-000085030000}"/>
    <cellStyle name="Millares 3 2 3 2 3 3" xfId="534" xr:uid="{00000000-0005-0000-0000-000086030000}"/>
    <cellStyle name="Millares 3 2 3 2 3 3 2" xfId="1134" xr:uid="{00000000-0005-0000-0000-000087030000}"/>
    <cellStyle name="Millares 3 2 3 2 3 4" xfId="774" xr:uid="{00000000-0005-0000-0000-000088030000}"/>
    <cellStyle name="Millares 3 2 3 2 4" xfId="234" xr:uid="{00000000-0005-0000-0000-000089030000}"/>
    <cellStyle name="Millares 3 2 3 2 4 2" xfId="594" xr:uid="{00000000-0005-0000-0000-00008A030000}"/>
    <cellStyle name="Millares 3 2 3 2 4 2 2" xfId="1194" xr:uid="{00000000-0005-0000-0000-00008B030000}"/>
    <cellStyle name="Millares 3 2 3 2 4 3" xfId="834" xr:uid="{00000000-0005-0000-0000-00008C030000}"/>
    <cellStyle name="Millares 3 2 3 2 5" xfId="414" xr:uid="{00000000-0005-0000-0000-00008D030000}"/>
    <cellStyle name="Millares 3 2 3 2 5 2" xfId="1014" xr:uid="{00000000-0005-0000-0000-00008E030000}"/>
    <cellStyle name="Millares 3 2 3 2 6" xfId="654" xr:uid="{00000000-0005-0000-0000-00008F030000}"/>
    <cellStyle name="Millares 3 2 3 3" xfId="84" xr:uid="{00000000-0005-0000-0000-000090030000}"/>
    <cellStyle name="Millares 3 2 3 3 2" xfId="264" xr:uid="{00000000-0005-0000-0000-000091030000}"/>
    <cellStyle name="Millares 3 2 3 3 2 2" xfId="864" xr:uid="{00000000-0005-0000-0000-000092030000}"/>
    <cellStyle name="Millares 3 2 3 3 3" xfId="444" xr:uid="{00000000-0005-0000-0000-000093030000}"/>
    <cellStyle name="Millares 3 2 3 3 3 2" xfId="1044" xr:uid="{00000000-0005-0000-0000-000094030000}"/>
    <cellStyle name="Millares 3 2 3 3 4" xfId="684" xr:uid="{00000000-0005-0000-0000-000095030000}"/>
    <cellStyle name="Millares 3 2 3 4" xfId="144" xr:uid="{00000000-0005-0000-0000-000096030000}"/>
    <cellStyle name="Millares 3 2 3 4 2" xfId="324" xr:uid="{00000000-0005-0000-0000-000097030000}"/>
    <cellStyle name="Millares 3 2 3 4 2 2" xfId="924" xr:uid="{00000000-0005-0000-0000-000098030000}"/>
    <cellStyle name="Millares 3 2 3 4 3" xfId="504" xr:uid="{00000000-0005-0000-0000-000099030000}"/>
    <cellStyle name="Millares 3 2 3 4 3 2" xfId="1104" xr:uid="{00000000-0005-0000-0000-00009A030000}"/>
    <cellStyle name="Millares 3 2 3 4 4" xfId="744" xr:uid="{00000000-0005-0000-0000-00009B030000}"/>
    <cellStyle name="Millares 3 2 3 5" xfId="204" xr:uid="{00000000-0005-0000-0000-00009C030000}"/>
    <cellStyle name="Millares 3 2 3 5 2" xfId="564" xr:uid="{00000000-0005-0000-0000-00009D030000}"/>
    <cellStyle name="Millares 3 2 3 5 2 2" xfId="1164" xr:uid="{00000000-0005-0000-0000-00009E030000}"/>
    <cellStyle name="Millares 3 2 3 5 3" xfId="804" xr:uid="{00000000-0005-0000-0000-00009F030000}"/>
    <cellStyle name="Millares 3 2 3 6" xfId="384" xr:uid="{00000000-0005-0000-0000-0000A0030000}"/>
    <cellStyle name="Millares 3 2 3 6 2" xfId="984" xr:uid="{00000000-0005-0000-0000-0000A1030000}"/>
    <cellStyle name="Millares 3 2 3 7" xfId="624" xr:uid="{00000000-0005-0000-0000-0000A2030000}"/>
    <cellStyle name="Millares 3 2 4" xfId="39" xr:uid="{00000000-0005-0000-0000-0000A3030000}"/>
    <cellStyle name="Millares 3 2 4 2" xfId="99" xr:uid="{00000000-0005-0000-0000-0000A4030000}"/>
    <cellStyle name="Millares 3 2 4 2 2" xfId="279" xr:uid="{00000000-0005-0000-0000-0000A5030000}"/>
    <cellStyle name="Millares 3 2 4 2 2 2" xfId="879" xr:uid="{00000000-0005-0000-0000-0000A6030000}"/>
    <cellStyle name="Millares 3 2 4 2 3" xfId="459" xr:uid="{00000000-0005-0000-0000-0000A7030000}"/>
    <cellStyle name="Millares 3 2 4 2 3 2" xfId="1059" xr:uid="{00000000-0005-0000-0000-0000A8030000}"/>
    <cellStyle name="Millares 3 2 4 2 4" xfId="699" xr:uid="{00000000-0005-0000-0000-0000A9030000}"/>
    <cellStyle name="Millares 3 2 4 3" xfId="159" xr:uid="{00000000-0005-0000-0000-0000AA030000}"/>
    <cellStyle name="Millares 3 2 4 3 2" xfId="339" xr:uid="{00000000-0005-0000-0000-0000AB030000}"/>
    <cellStyle name="Millares 3 2 4 3 2 2" xfId="939" xr:uid="{00000000-0005-0000-0000-0000AC030000}"/>
    <cellStyle name="Millares 3 2 4 3 3" xfId="519" xr:uid="{00000000-0005-0000-0000-0000AD030000}"/>
    <cellStyle name="Millares 3 2 4 3 3 2" xfId="1119" xr:uid="{00000000-0005-0000-0000-0000AE030000}"/>
    <cellStyle name="Millares 3 2 4 3 4" xfId="759" xr:uid="{00000000-0005-0000-0000-0000AF030000}"/>
    <cellStyle name="Millares 3 2 4 4" xfId="219" xr:uid="{00000000-0005-0000-0000-0000B0030000}"/>
    <cellStyle name="Millares 3 2 4 4 2" xfId="579" xr:uid="{00000000-0005-0000-0000-0000B1030000}"/>
    <cellStyle name="Millares 3 2 4 4 2 2" xfId="1179" xr:uid="{00000000-0005-0000-0000-0000B2030000}"/>
    <cellStyle name="Millares 3 2 4 4 3" xfId="819" xr:uid="{00000000-0005-0000-0000-0000B3030000}"/>
    <cellStyle name="Millares 3 2 4 5" xfId="399" xr:uid="{00000000-0005-0000-0000-0000B4030000}"/>
    <cellStyle name="Millares 3 2 4 5 2" xfId="999" xr:uid="{00000000-0005-0000-0000-0000B5030000}"/>
    <cellStyle name="Millares 3 2 4 6" xfId="639" xr:uid="{00000000-0005-0000-0000-0000B6030000}"/>
    <cellStyle name="Millares 3 2 5" xfId="69" xr:uid="{00000000-0005-0000-0000-0000B7030000}"/>
    <cellStyle name="Millares 3 2 5 2" xfId="249" xr:uid="{00000000-0005-0000-0000-0000B8030000}"/>
    <cellStyle name="Millares 3 2 5 2 2" xfId="849" xr:uid="{00000000-0005-0000-0000-0000B9030000}"/>
    <cellStyle name="Millares 3 2 5 3" xfId="429" xr:uid="{00000000-0005-0000-0000-0000BA030000}"/>
    <cellStyle name="Millares 3 2 5 3 2" xfId="1029" xr:uid="{00000000-0005-0000-0000-0000BB030000}"/>
    <cellStyle name="Millares 3 2 5 4" xfId="669" xr:uid="{00000000-0005-0000-0000-0000BC030000}"/>
    <cellStyle name="Millares 3 2 6" xfId="129" xr:uid="{00000000-0005-0000-0000-0000BD030000}"/>
    <cellStyle name="Millares 3 2 6 2" xfId="309" xr:uid="{00000000-0005-0000-0000-0000BE030000}"/>
    <cellStyle name="Millares 3 2 6 2 2" xfId="909" xr:uid="{00000000-0005-0000-0000-0000BF030000}"/>
    <cellStyle name="Millares 3 2 6 3" xfId="489" xr:uid="{00000000-0005-0000-0000-0000C0030000}"/>
    <cellStyle name="Millares 3 2 6 3 2" xfId="1089" xr:uid="{00000000-0005-0000-0000-0000C1030000}"/>
    <cellStyle name="Millares 3 2 6 4" xfId="729" xr:uid="{00000000-0005-0000-0000-0000C2030000}"/>
    <cellStyle name="Millares 3 2 7" xfId="189" xr:uid="{00000000-0005-0000-0000-0000C3030000}"/>
    <cellStyle name="Millares 3 2 7 2" xfId="549" xr:uid="{00000000-0005-0000-0000-0000C4030000}"/>
    <cellStyle name="Millares 3 2 7 2 2" xfId="1149" xr:uid="{00000000-0005-0000-0000-0000C5030000}"/>
    <cellStyle name="Millares 3 2 7 3" xfId="789" xr:uid="{00000000-0005-0000-0000-0000C6030000}"/>
    <cellStyle name="Millares 3 2 8" xfId="369" xr:uid="{00000000-0005-0000-0000-0000C7030000}"/>
    <cellStyle name="Millares 3 2 8 2" xfId="969" xr:uid="{00000000-0005-0000-0000-0000C8030000}"/>
    <cellStyle name="Millares 3 2 9" xfId="609" xr:uid="{00000000-0005-0000-0000-0000C9030000}"/>
    <cellStyle name="Millares 3 3" xfId="12" xr:uid="{00000000-0005-0000-0000-0000CA030000}"/>
    <cellStyle name="Millares 3 3 2" xfId="27" xr:uid="{00000000-0005-0000-0000-0000CB030000}"/>
    <cellStyle name="Millares 3 3 2 2" xfId="57" xr:uid="{00000000-0005-0000-0000-0000CC030000}"/>
    <cellStyle name="Millares 3 3 2 2 2" xfId="117" xr:uid="{00000000-0005-0000-0000-0000CD030000}"/>
    <cellStyle name="Millares 3 3 2 2 2 2" xfId="297" xr:uid="{00000000-0005-0000-0000-0000CE030000}"/>
    <cellStyle name="Millares 3 3 2 2 2 2 2" xfId="897" xr:uid="{00000000-0005-0000-0000-0000CF030000}"/>
    <cellStyle name="Millares 3 3 2 2 2 3" xfId="477" xr:uid="{00000000-0005-0000-0000-0000D0030000}"/>
    <cellStyle name="Millares 3 3 2 2 2 3 2" xfId="1077" xr:uid="{00000000-0005-0000-0000-0000D1030000}"/>
    <cellStyle name="Millares 3 3 2 2 2 4" xfId="717" xr:uid="{00000000-0005-0000-0000-0000D2030000}"/>
    <cellStyle name="Millares 3 3 2 2 3" xfId="177" xr:uid="{00000000-0005-0000-0000-0000D3030000}"/>
    <cellStyle name="Millares 3 3 2 2 3 2" xfId="357" xr:uid="{00000000-0005-0000-0000-0000D4030000}"/>
    <cellStyle name="Millares 3 3 2 2 3 2 2" xfId="957" xr:uid="{00000000-0005-0000-0000-0000D5030000}"/>
    <cellStyle name="Millares 3 3 2 2 3 3" xfId="537" xr:uid="{00000000-0005-0000-0000-0000D6030000}"/>
    <cellStyle name="Millares 3 3 2 2 3 3 2" xfId="1137" xr:uid="{00000000-0005-0000-0000-0000D7030000}"/>
    <cellStyle name="Millares 3 3 2 2 3 4" xfId="777" xr:uid="{00000000-0005-0000-0000-0000D8030000}"/>
    <cellStyle name="Millares 3 3 2 2 4" xfId="237" xr:uid="{00000000-0005-0000-0000-0000D9030000}"/>
    <cellStyle name="Millares 3 3 2 2 4 2" xfId="597" xr:uid="{00000000-0005-0000-0000-0000DA030000}"/>
    <cellStyle name="Millares 3 3 2 2 4 2 2" xfId="1197" xr:uid="{00000000-0005-0000-0000-0000DB030000}"/>
    <cellStyle name="Millares 3 3 2 2 4 3" xfId="837" xr:uid="{00000000-0005-0000-0000-0000DC030000}"/>
    <cellStyle name="Millares 3 3 2 2 5" xfId="417" xr:uid="{00000000-0005-0000-0000-0000DD030000}"/>
    <cellStyle name="Millares 3 3 2 2 5 2" xfId="1017" xr:uid="{00000000-0005-0000-0000-0000DE030000}"/>
    <cellStyle name="Millares 3 3 2 2 6" xfId="657" xr:uid="{00000000-0005-0000-0000-0000DF030000}"/>
    <cellStyle name="Millares 3 3 2 3" xfId="87" xr:uid="{00000000-0005-0000-0000-0000E0030000}"/>
    <cellStyle name="Millares 3 3 2 3 2" xfId="267" xr:uid="{00000000-0005-0000-0000-0000E1030000}"/>
    <cellStyle name="Millares 3 3 2 3 2 2" xfId="867" xr:uid="{00000000-0005-0000-0000-0000E2030000}"/>
    <cellStyle name="Millares 3 3 2 3 3" xfId="447" xr:uid="{00000000-0005-0000-0000-0000E3030000}"/>
    <cellStyle name="Millares 3 3 2 3 3 2" xfId="1047" xr:uid="{00000000-0005-0000-0000-0000E4030000}"/>
    <cellStyle name="Millares 3 3 2 3 4" xfId="687" xr:uid="{00000000-0005-0000-0000-0000E5030000}"/>
    <cellStyle name="Millares 3 3 2 4" xfId="147" xr:uid="{00000000-0005-0000-0000-0000E6030000}"/>
    <cellStyle name="Millares 3 3 2 4 2" xfId="327" xr:uid="{00000000-0005-0000-0000-0000E7030000}"/>
    <cellStyle name="Millares 3 3 2 4 2 2" xfId="927" xr:uid="{00000000-0005-0000-0000-0000E8030000}"/>
    <cellStyle name="Millares 3 3 2 4 3" xfId="507" xr:uid="{00000000-0005-0000-0000-0000E9030000}"/>
    <cellStyle name="Millares 3 3 2 4 3 2" xfId="1107" xr:uid="{00000000-0005-0000-0000-0000EA030000}"/>
    <cellStyle name="Millares 3 3 2 4 4" xfId="747" xr:uid="{00000000-0005-0000-0000-0000EB030000}"/>
    <cellStyle name="Millares 3 3 2 5" xfId="207" xr:uid="{00000000-0005-0000-0000-0000EC030000}"/>
    <cellStyle name="Millares 3 3 2 5 2" xfId="567" xr:uid="{00000000-0005-0000-0000-0000ED030000}"/>
    <cellStyle name="Millares 3 3 2 5 2 2" xfId="1167" xr:uid="{00000000-0005-0000-0000-0000EE030000}"/>
    <cellStyle name="Millares 3 3 2 5 3" xfId="807" xr:uid="{00000000-0005-0000-0000-0000EF030000}"/>
    <cellStyle name="Millares 3 3 2 6" xfId="387" xr:uid="{00000000-0005-0000-0000-0000F0030000}"/>
    <cellStyle name="Millares 3 3 2 6 2" xfId="987" xr:uid="{00000000-0005-0000-0000-0000F1030000}"/>
    <cellStyle name="Millares 3 3 2 7" xfId="627" xr:uid="{00000000-0005-0000-0000-0000F2030000}"/>
    <cellStyle name="Millares 3 3 3" xfId="42" xr:uid="{00000000-0005-0000-0000-0000F3030000}"/>
    <cellStyle name="Millares 3 3 3 2" xfId="102" xr:uid="{00000000-0005-0000-0000-0000F4030000}"/>
    <cellStyle name="Millares 3 3 3 2 2" xfId="282" xr:uid="{00000000-0005-0000-0000-0000F5030000}"/>
    <cellStyle name="Millares 3 3 3 2 2 2" xfId="882" xr:uid="{00000000-0005-0000-0000-0000F6030000}"/>
    <cellStyle name="Millares 3 3 3 2 3" xfId="462" xr:uid="{00000000-0005-0000-0000-0000F7030000}"/>
    <cellStyle name="Millares 3 3 3 2 3 2" xfId="1062" xr:uid="{00000000-0005-0000-0000-0000F8030000}"/>
    <cellStyle name="Millares 3 3 3 2 4" xfId="702" xr:uid="{00000000-0005-0000-0000-0000F9030000}"/>
    <cellStyle name="Millares 3 3 3 3" xfId="162" xr:uid="{00000000-0005-0000-0000-0000FA030000}"/>
    <cellStyle name="Millares 3 3 3 3 2" xfId="342" xr:uid="{00000000-0005-0000-0000-0000FB030000}"/>
    <cellStyle name="Millares 3 3 3 3 2 2" xfId="942" xr:uid="{00000000-0005-0000-0000-0000FC030000}"/>
    <cellStyle name="Millares 3 3 3 3 3" xfId="522" xr:uid="{00000000-0005-0000-0000-0000FD030000}"/>
    <cellStyle name="Millares 3 3 3 3 3 2" xfId="1122" xr:uid="{00000000-0005-0000-0000-0000FE030000}"/>
    <cellStyle name="Millares 3 3 3 3 4" xfId="762" xr:uid="{00000000-0005-0000-0000-0000FF030000}"/>
    <cellStyle name="Millares 3 3 3 4" xfId="222" xr:uid="{00000000-0005-0000-0000-000000040000}"/>
    <cellStyle name="Millares 3 3 3 4 2" xfId="582" xr:uid="{00000000-0005-0000-0000-000001040000}"/>
    <cellStyle name="Millares 3 3 3 4 2 2" xfId="1182" xr:uid="{00000000-0005-0000-0000-000002040000}"/>
    <cellStyle name="Millares 3 3 3 4 3" xfId="822" xr:uid="{00000000-0005-0000-0000-000003040000}"/>
    <cellStyle name="Millares 3 3 3 5" xfId="402" xr:uid="{00000000-0005-0000-0000-000004040000}"/>
    <cellStyle name="Millares 3 3 3 5 2" xfId="1002" xr:uid="{00000000-0005-0000-0000-000005040000}"/>
    <cellStyle name="Millares 3 3 3 6" xfId="642" xr:uid="{00000000-0005-0000-0000-000006040000}"/>
    <cellStyle name="Millares 3 3 4" xfId="72" xr:uid="{00000000-0005-0000-0000-000007040000}"/>
    <cellStyle name="Millares 3 3 4 2" xfId="252" xr:uid="{00000000-0005-0000-0000-000008040000}"/>
    <cellStyle name="Millares 3 3 4 2 2" xfId="852" xr:uid="{00000000-0005-0000-0000-000009040000}"/>
    <cellStyle name="Millares 3 3 4 3" xfId="432" xr:uid="{00000000-0005-0000-0000-00000A040000}"/>
    <cellStyle name="Millares 3 3 4 3 2" xfId="1032" xr:uid="{00000000-0005-0000-0000-00000B040000}"/>
    <cellStyle name="Millares 3 3 4 4" xfId="672" xr:uid="{00000000-0005-0000-0000-00000C040000}"/>
    <cellStyle name="Millares 3 3 5" xfId="132" xr:uid="{00000000-0005-0000-0000-00000D040000}"/>
    <cellStyle name="Millares 3 3 5 2" xfId="312" xr:uid="{00000000-0005-0000-0000-00000E040000}"/>
    <cellStyle name="Millares 3 3 5 2 2" xfId="912" xr:uid="{00000000-0005-0000-0000-00000F040000}"/>
    <cellStyle name="Millares 3 3 5 3" xfId="492" xr:uid="{00000000-0005-0000-0000-000010040000}"/>
    <cellStyle name="Millares 3 3 5 3 2" xfId="1092" xr:uid="{00000000-0005-0000-0000-000011040000}"/>
    <cellStyle name="Millares 3 3 5 4" xfId="732" xr:uid="{00000000-0005-0000-0000-000012040000}"/>
    <cellStyle name="Millares 3 3 6" xfId="192" xr:uid="{00000000-0005-0000-0000-000013040000}"/>
    <cellStyle name="Millares 3 3 6 2" xfId="552" xr:uid="{00000000-0005-0000-0000-000014040000}"/>
    <cellStyle name="Millares 3 3 6 2 2" xfId="1152" xr:uid="{00000000-0005-0000-0000-000015040000}"/>
    <cellStyle name="Millares 3 3 6 3" xfId="792" xr:uid="{00000000-0005-0000-0000-000016040000}"/>
    <cellStyle name="Millares 3 3 7" xfId="372" xr:uid="{00000000-0005-0000-0000-000017040000}"/>
    <cellStyle name="Millares 3 3 7 2" xfId="972" xr:uid="{00000000-0005-0000-0000-000018040000}"/>
    <cellStyle name="Millares 3 3 8" xfId="612" xr:uid="{00000000-0005-0000-0000-000019040000}"/>
    <cellStyle name="Millares 3 4" xfId="18" xr:uid="{00000000-0005-0000-0000-00001A040000}"/>
    <cellStyle name="Millares 3 4 2" xfId="33" xr:uid="{00000000-0005-0000-0000-00001B040000}"/>
    <cellStyle name="Millares 3 4 2 2" xfId="63" xr:uid="{00000000-0005-0000-0000-00001C040000}"/>
    <cellStyle name="Millares 3 4 2 2 2" xfId="123" xr:uid="{00000000-0005-0000-0000-00001D040000}"/>
    <cellStyle name="Millares 3 4 2 2 2 2" xfId="303" xr:uid="{00000000-0005-0000-0000-00001E040000}"/>
    <cellStyle name="Millares 3 4 2 2 2 2 2" xfId="903" xr:uid="{00000000-0005-0000-0000-00001F040000}"/>
    <cellStyle name="Millares 3 4 2 2 2 3" xfId="483" xr:uid="{00000000-0005-0000-0000-000020040000}"/>
    <cellStyle name="Millares 3 4 2 2 2 3 2" xfId="1083" xr:uid="{00000000-0005-0000-0000-000021040000}"/>
    <cellStyle name="Millares 3 4 2 2 2 4" xfId="723" xr:uid="{00000000-0005-0000-0000-000022040000}"/>
    <cellStyle name="Millares 3 4 2 2 3" xfId="183" xr:uid="{00000000-0005-0000-0000-000023040000}"/>
    <cellStyle name="Millares 3 4 2 2 3 2" xfId="363" xr:uid="{00000000-0005-0000-0000-000024040000}"/>
    <cellStyle name="Millares 3 4 2 2 3 2 2" xfId="963" xr:uid="{00000000-0005-0000-0000-000025040000}"/>
    <cellStyle name="Millares 3 4 2 2 3 3" xfId="543" xr:uid="{00000000-0005-0000-0000-000026040000}"/>
    <cellStyle name="Millares 3 4 2 2 3 3 2" xfId="1143" xr:uid="{00000000-0005-0000-0000-000027040000}"/>
    <cellStyle name="Millares 3 4 2 2 3 4" xfId="783" xr:uid="{00000000-0005-0000-0000-000028040000}"/>
    <cellStyle name="Millares 3 4 2 2 4" xfId="243" xr:uid="{00000000-0005-0000-0000-000029040000}"/>
    <cellStyle name="Millares 3 4 2 2 4 2" xfId="603" xr:uid="{00000000-0005-0000-0000-00002A040000}"/>
    <cellStyle name="Millares 3 4 2 2 4 2 2" xfId="1203" xr:uid="{00000000-0005-0000-0000-00002B040000}"/>
    <cellStyle name="Millares 3 4 2 2 4 3" xfId="843" xr:uid="{00000000-0005-0000-0000-00002C040000}"/>
    <cellStyle name="Millares 3 4 2 2 5" xfId="423" xr:uid="{00000000-0005-0000-0000-00002D040000}"/>
    <cellStyle name="Millares 3 4 2 2 5 2" xfId="1023" xr:uid="{00000000-0005-0000-0000-00002E040000}"/>
    <cellStyle name="Millares 3 4 2 2 6" xfId="663" xr:uid="{00000000-0005-0000-0000-00002F040000}"/>
    <cellStyle name="Millares 3 4 2 3" xfId="93" xr:uid="{00000000-0005-0000-0000-000030040000}"/>
    <cellStyle name="Millares 3 4 2 3 2" xfId="273" xr:uid="{00000000-0005-0000-0000-000031040000}"/>
    <cellStyle name="Millares 3 4 2 3 2 2" xfId="873" xr:uid="{00000000-0005-0000-0000-000032040000}"/>
    <cellStyle name="Millares 3 4 2 3 3" xfId="453" xr:uid="{00000000-0005-0000-0000-000033040000}"/>
    <cellStyle name="Millares 3 4 2 3 3 2" xfId="1053" xr:uid="{00000000-0005-0000-0000-000034040000}"/>
    <cellStyle name="Millares 3 4 2 3 4" xfId="693" xr:uid="{00000000-0005-0000-0000-000035040000}"/>
    <cellStyle name="Millares 3 4 2 4" xfId="153" xr:uid="{00000000-0005-0000-0000-000036040000}"/>
    <cellStyle name="Millares 3 4 2 4 2" xfId="333" xr:uid="{00000000-0005-0000-0000-000037040000}"/>
    <cellStyle name="Millares 3 4 2 4 2 2" xfId="933" xr:uid="{00000000-0005-0000-0000-000038040000}"/>
    <cellStyle name="Millares 3 4 2 4 3" xfId="513" xr:uid="{00000000-0005-0000-0000-000039040000}"/>
    <cellStyle name="Millares 3 4 2 4 3 2" xfId="1113" xr:uid="{00000000-0005-0000-0000-00003A040000}"/>
    <cellStyle name="Millares 3 4 2 4 4" xfId="753" xr:uid="{00000000-0005-0000-0000-00003B040000}"/>
    <cellStyle name="Millares 3 4 2 5" xfId="213" xr:uid="{00000000-0005-0000-0000-00003C040000}"/>
    <cellStyle name="Millares 3 4 2 5 2" xfId="573" xr:uid="{00000000-0005-0000-0000-00003D040000}"/>
    <cellStyle name="Millares 3 4 2 5 2 2" xfId="1173" xr:uid="{00000000-0005-0000-0000-00003E040000}"/>
    <cellStyle name="Millares 3 4 2 5 3" xfId="813" xr:uid="{00000000-0005-0000-0000-00003F040000}"/>
    <cellStyle name="Millares 3 4 2 6" xfId="393" xr:uid="{00000000-0005-0000-0000-000040040000}"/>
    <cellStyle name="Millares 3 4 2 6 2" xfId="993" xr:uid="{00000000-0005-0000-0000-000041040000}"/>
    <cellStyle name="Millares 3 4 2 7" xfId="633" xr:uid="{00000000-0005-0000-0000-000042040000}"/>
    <cellStyle name="Millares 3 4 3" xfId="48" xr:uid="{00000000-0005-0000-0000-000043040000}"/>
    <cellStyle name="Millares 3 4 3 2" xfId="108" xr:uid="{00000000-0005-0000-0000-000044040000}"/>
    <cellStyle name="Millares 3 4 3 2 2" xfId="288" xr:uid="{00000000-0005-0000-0000-000045040000}"/>
    <cellStyle name="Millares 3 4 3 2 2 2" xfId="888" xr:uid="{00000000-0005-0000-0000-000046040000}"/>
    <cellStyle name="Millares 3 4 3 2 3" xfId="468" xr:uid="{00000000-0005-0000-0000-000047040000}"/>
    <cellStyle name="Millares 3 4 3 2 3 2" xfId="1068" xr:uid="{00000000-0005-0000-0000-000048040000}"/>
    <cellStyle name="Millares 3 4 3 2 4" xfId="708" xr:uid="{00000000-0005-0000-0000-000049040000}"/>
    <cellStyle name="Millares 3 4 3 3" xfId="168" xr:uid="{00000000-0005-0000-0000-00004A040000}"/>
    <cellStyle name="Millares 3 4 3 3 2" xfId="348" xr:uid="{00000000-0005-0000-0000-00004B040000}"/>
    <cellStyle name="Millares 3 4 3 3 2 2" xfId="948" xr:uid="{00000000-0005-0000-0000-00004C040000}"/>
    <cellStyle name="Millares 3 4 3 3 3" xfId="528" xr:uid="{00000000-0005-0000-0000-00004D040000}"/>
    <cellStyle name="Millares 3 4 3 3 3 2" xfId="1128" xr:uid="{00000000-0005-0000-0000-00004E040000}"/>
    <cellStyle name="Millares 3 4 3 3 4" xfId="768" xr:uid="{00000000-0005-0000-0000-00004F040000}"/>
    <cellStyle name="Millares 3 4 3 4" xfId="228" xr:uid="{00000000-0005-0000-0000-000050040000}"/>
    <cellStyle name="Millares 3 4 3 4 2" xfId="588" xr:uid="{00000000-0005-0000-0000-000051040000}"/>
    <cellStyle name="Millares 3 4 3 4 2 2" xfId="1188" xr:uid="{00000000-0005-0000-0000-000052040000}"/>
    <cellStyle name="Millares 3 4 3 4 3" xfId="828" xr:uid="{00000000-0005-0000-0000-000053040000}"/>
    <cellStyle name="Millares 3 4 3 5" xfId="408" xr:uid="{00000000-0005-0000-0000-000054040000}"/>
    <cellStyle name="Millares 3 4 3 5 2" xfId="1008" xr:uid="{00000000-0005-0000-0000-000055040000}"/>
    <cellStyle name="Millares 3 4 3 6" xfId="648" xr:uid="{00000000-0005-0000-0000-000056040000}"/>
    <cellStyle name="Millares 3 4 4" xfId="78" xr:uid="{00000000-0005-0000-0000-000057040000}"/>
    <cellStyle name="Millares 3 4 4 2" xfId="258" xr:uid="{00000000-0005-0000-0000-000058040000}"/>
    <cellStyle name="Millares 3 4 4 2 2" xfId="858" xr:uid="{00000000-0005-0000-0000-000059040000}"/>
    <cellStyle name="Millares 3 4 4 3" xfId="438" xr:uid="{00000000-0005-0000-0000-00005A040000}"/>
    <cellStyle name="Millares 3 4 4 3 2" xfId="1038" xr:uid="{00000000-0005-0000-0000-00005B040000}"/>
    <cellStyle name="Millares 3 4 4 4" xfId="678" xr:uid="{00000000-0005-0000-0000-00005C040000}"/>
    <cellStyle name="Millares 3 4 5" xfId="138" xr:uid="{00000000-0005-0000-0000-00005D040000}"/>
    <cellStyle name="Millares 3 4 5 2" xfId="318" xr:uid="{00000000-0005-0000-0000-00005E040000}"/>
    <cellStyle name="Millares 3 4 5 2 2" xfId="918" xr:uid="{00000000-0005-0000-0000-00005F040000}"/>
    <cellStyle name="Millares 3 4 5 3" xfId="498" xr:uid="{00000000-0005-0000-0000-000060040000}"/>
    <cellStyle name="Millares 3 4 5 3 2" xfId="1098" xr:uid="{00000000-0005-0000-0000-000061040000}"/>
    <cellStyle name="Millares 3 4 5 4" xfId="738" xr:uid="{00000000-0005-0000-0000-000062040000}"/>
    <cellStyle name="Millares 3 4 6" xfId="198" xr:uid="{00000000-0005-0000-0000-000063040000}"/>
    <cellStyle name="Millares 3 4 6 2" xfId="558" xr:uid="{00000000-0005-0000-0000-000064040000}"/>
    <cellStyle name="Millares 3 4 6 2 2" xfId="1158" xr:uid="{00000000-0005-0000-0000-000065040000}"/>
    <cellStyle name="Millares 3 4 6 3" xfId="798" xr:uid="{00000000-0005-0000-0000-000066040000}"/>
    <cellStyle name="Millares 3 4 7" xfId="378" xr:uid="{00000000-0005-0000-0000-000067040000}"/>
    <cellStyle name="Millares 3 4 7 2" xfId="978" xr:uid="{00000000-0005-0000-0000-000068040000}"/>
    <cellStyle name="Millares 3 4 8" xfId="618" xr:uid="{00000000-0005-0000-0000-000069040000}"/>
    <cellStyle name="Millares 3 5" xfId="21" xr:uid="{00000000-0005-0000-0000-00006A040000}"/>
    <cellStyle name="Millares 3 5 2" xfId="51" xr:uid="{00000000-0005-0000-0000-00006B040000}"/>
    <cellStyle name="Millares 3 5 2 2" xfId="111" xr:uid="{00000000-0005-0000-0000-00006C040000}"/>
    <cellStyle name="Millares 3 5 2 2 2" xfId="291" xr:uid="{00000000-0005-0000-0000-00006D040000}"/>
    <cellStyle name="Millares 3 5 2 2 2 2" xfId="891" xr:uid="{00000000-0005-0000-0000-00006E040000}"/>
    <cellStyle name="Millares 3 5 2 2 3" xfId="471" xr:uid="{00000000-0005-0000-0000-00006F040000}"/>
    <cellStyle name="Millares 3 5 2 2 3 2" xfId="1071" xr:uid="{00000000-0005-0000-0000-000070040000}"/>
    <cellStyle name="Millares 3 5 2 2 4" xfId="711" xr:uid="{00000000-0005-0000-0000-000071040000}"/>
    <cellStyle name="Millares 3 5 2 3" xfId="171" xr:uid="{00000000-0005-0000-0000-000072040000}"/>
    <cellStyle name="Millares 3 5 2 3 2" xfId="351" xr:uid="{00000000-0005-0000-0000-000073040000}"/>
    <cellStyle name="Millares 3 5 2 3 2 2" xfId="951" xr:uid="{00000000-0005-0000-0000-000074040000}"/>
    <cellStyle name="Millares 3 5 2 3 3" xfId="531" xr:uid="{00000000-0005-0000-0000-000075040000}"/>
    <cellStyle name="Millares 3 5 2 3 3 2" xfId="1131" xr:uid="{00000000-0005-0000-0000-000076040000}"/>
    <cellStyle name="Millares 3 5 2 3 4" xfId="771" xr:uid="{00000000-0005-0000-0000-000077040000}"/>
    <cellStyle name="Millares 3 5 2 4" xfId="231" xr:uid="{00000000-0005-0000-0000-000078040000}"/>
    <cellStyle name="Millares 3 5 2 4 2" xfId="591" xr:uid="{00000000-0005-0000-0000-000079040000}"/>
    <cellStyle name="Millares 3 5 2 4 2 2" xfId="1191" xr:uid="{00000000-0005-0000-0000-00007A040000}"/>
    <cellStyle name="Millares 3 5 2 4 3" xfId="831" xr:uid="{00000000-0005-0000-0000-00007B040000}"/>
    <cellStyle name="Millares 3 5 2 5" xfId="411" xr:uid="{00000000-0005-0000-0000-00007C040000}"/>
    <cellStyle name="Millares 3 5 2 5 2" xfId="1011" xr:uid="{00000000-0005-0000-0000-00007D040000}"/>
    <cellStyle name="Millares 3 5 2 6" xfId="651" xr:uid="{00000000-0005-0000-0000-00007E040000}"/>
    <cellStyle name="Millares 3 5 3" xfId="81" xr:uid="{00000000-0005-0000-0000-00007F040000}"/>
    <cellStyle name="Millares 3 5 3 2" xfId="261" xr:uid="{00000000-0005-0000-0000-000080040000}"/>
    <cellStyle name="Millares 3 5 3 2 2" xfId="861" xr:uid="{00000000-0005-0000-0000-000081040000}"/>
    <cellStyle name="Millares 3 5 3 3" xfId="441" xr:uid="{00000000-0005-0000-0000-000082040000}"/>
    <cellStyle name="Millares 3 5 3 3 2" xfId="1041" xr:uid="{00000000-0005-0000-0000-000083040000}"/>
    <cellStyle name="Millares 3 5 3 4" xfId="681" xr:uid="{00000000-0005-0000-0000-000084040000}"/>
    <cellStyle name="Millares 3 5 4" xfId="141" xr:uid="{00000000-0005-0000-0000-000085040000}"/>
    <cellStyle name="Millares 3 5 4 2" xfId="321" xr:uid="{00000000-0005-0000-0000-000086040000}"/>
    <cellStyle name="Millares 3 5 4 2 2" xfId="921" xr:uid="{00000000-0005-0000-0000-000087040000}"/>
    <cellStyle name="Millares 3 5 4 3" xfId="501" xr:uid="{00000000-0005-0000-0000-000088040000}"/>
    <cellStyle name="Millares 3 5 4 3 2" xfId="1101" xr:uid="{00000000-0005-0000-0000-000089040000}"/>
    <cellStyle name="Millares 3 5 4 4" xfId="741" xr:uid="{00000000-0005-0000-0000-00008A040000}"/>
    <cellStyle name="Millares 3 5 5" xfId="201" xr:uid="{00000000-0005-0000-0000-00008B040000}"/>
    <cellStyle name="Millares 3 5 5 2" xfId="561" xr:uid="{00000000-0005-0000-0000-00008C040000}"/>
    <cellStyle name="Millares 3 5 5 2 2" xfId="1161" xr:uid="{00000000-0005-0000-0000-00008D040000}"/>
    <cellStyle name="Millares 3 5 5 3" xfId="801" xr:uid="{00000000-0005-0000-0000-00008E040000}"/>
    <cellStyle name="Millares 3 5 6" xfId="381" xr:uid="{00000000-0005-0000-0000-00008F040000}"/>
    <cellStyle name="Millares 3 5 6 2" xfId="981" xr:uid="{00000000-0005-0000-0000-000090040000}"/>
    <cellStyle name="Millares 3 5 7" xfId="621" xr:uid="{00000000-0005-0000-0000-000091040000}"/>
    <cellStyle name="Millares 3 6" xfId="36" xr:uid="{00000000-0005-0000-0000-000092040000}"/>
    <cellStyle name="Millares 3 6 2" xfId="96" xr:uid="{00000000-0005-0000-0000-000093040000}"/>
    <cellStyle name="Millares 3 6 2 2" xfId="276" xr:uid="{00000000-0005-0000-0000-000094040000}"/>
    <cellStyle name="Millares 3 6 2 2 2" xfId="876" xr:uid="{00000000-0005-0000-0000-000095040000}"/>
    <cellStyle name="Millares 3 6 2 3" xfId="456" xr:uid="{00000000-0005-0000-0000-000096040000}"/>
    <cellStyle name="Millares 3 6 2 3 2" xfId="1056" xr:uid="{00000000-0005-0000-0000-000097040000}"/>
    <cellStyle name="Millares 3 6 2 4" xfId="696" xr:uid="{00000000-0005-0000-0000-000098040000}"/>
    <cellStyle name="Millares 3 6 3" xfId="156" xr:uid="{00000000-0005-0000-0000-000099040000}"/>
    <cellStyle name="Millares 3 6 3 2" xfId="336" xr:uid="{00000000-0005-0000-0000-00009A040000}"/>
    <cellStyle name="Millares 3 6 3 2 2" xfId="936" xr:uid="{00000000-0005-0000-0000-00009B040000}"/>
    <cellStyle name="Millares 3 6 3 3" xfId="516" xr:uid="{00000000-0005-0000-0000-00009C040000}"/>
    <cellStyle name="Millares 3 6 3 3 2" xfId="1116" xr:uid="{00000000-0005-0000-0000-00009D040000}"/>
    <cellStyle name="Millares 3 6 3 4" xfId="756" xr:uid="{00000000-0005-0000-0000-00009E040000}"/>
    <cellStyle name="Millares 3 6 4" xfId="216" xr:uid="{00000000-0005-0000-0000-00009F040000}"/>
    <cellStyle name="Millares 3 6 4 2" xfId="576" xr:uid="{00000000-0005-0000-0000-0000A0040000}"/>
    <cellStyle name="Millares 3 6 4 2 2" xfId="1176" xr:uid="{00000000-0005-0000-0000-0000A1040000}"/>
    <cellStyle name="Millares 3 6 4 3" xfId="816" xr:uid="{00000000-0005-0000-0000-0000A2040000}"/>
    <cellStyle name="Millares 3 6 5" xfId="396" xr:uid="{00000000-0005-0000-0000-0000A3040000}"/>
    <cellStyle name="Millares 3 6 5 2" xfId="996" xr:uid="{00000000-0005-0000-0000-0000A4040000}"/>
    <cellStyle name="Millares 3 6 6" xfId="636" xr:uid="{00000000-0005-0000-0000-0000A5040000}"/>
    <cellStyle name="Millares 3 7" xfId="66" xr:uid="{00000000-0005-0000-0000-0000A6040000}"/>
    <cellStyle name="Millares 3 7 2" xfId="246" xr:uid="{00000000-0005-0000-0000-0000A7040000}"/>
    <cellStyle name="Millares 3 7 2 2" xfId="846" xr:uid="{00000000-0005-0000-0000-0000A8040000}"/>
    <cellStyle name="Millares 3 7 3" xfId="426" xr:uid="{00000000-0005-0000-0000-0000A9040000}"/>
    <cellStyle name="Millares 3 7 3 2" xfId="1026" xr:uid="{00000000-0005-0000-0000-0000AA040000}"/>
    <cellStyle name="Millares 3 7 4" xfId="666" xr:uid="{00000000-0005-0000-0000-0000AB040000}"/>
    <cellStyle name="Millares 3 8" xfId="126" xr:uid="{00000000-0005-0000-0000-0000AC040000}"/>
    <cellStyle name="Millares 3 8 2" xfId="306" xr:uid="{00000000-0005-0000-0000-0000AD040000}"/>
    <cellStyle name="Millares 3 8 2 2" xfId="906" xr:uid="{00000000-0005-0000-0000-0000AE040000}"/>
    <cellStyle name="Millares 3 8 3" xfId="486" xr:uid="{00000000-0005-0000-0000-0000AF040000}"/>
    <cellStyle name="Millares 3 8 3 2" xfId="1086" xr:uid="{00000000-0005-0000-0000-0000B0040000}"/>
    <cellStyle name="Millares 3 8 4" xfId="726" xr:uid="{00000000-0005-0000-0000-0000B1040000}"/>
    <cellStyle name="Millares 3 9" xfId="186" xr:uid="{00000000-0005-0000-0000-0000B2040000}"/>
    <cellStyle name="Millares 3 9 2" xfId="546" xr:uid="{00000000-0005-0000-0000-0000B3040000}"/>
    <cellStyle name="Millares 3 9 2 2" xfId="1146" xr:uid="{00000000-0005-0000-0000-0000B4040000}"/>
    <cellStyle name="Millares 3 9 3" xfId="786" xr:uid="{00000000-0005-0000-0000-0000B5040000}"/>
    <cellStyle name="Normal" xfId="0" builtinId="0"/>
    <cellStyle name="Normal 10" xfId="1207" xr:uid="{00000000-0005-0000-0000-0000B7040000}"/>
    <cellStyle name="Normal 2" xfId="2" xr:uid="{00000000-0005-0000-0000-0000B8040000}"/>
    <cellStyle name="Normal 2 2" xfId="1206" xr:uid="{00000000-0005-0000-0000-0000B9040000}"/>
  </cellStyles>
  <dxfs count="2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reas\Gerencia%20Seguridad%20Y%20Salud%20Ocupacional\18.Contrato%20MUTUAL%20ASESORIAS%202016\16.%20Control%20ESED%20-%20MASC\8.%20Carpeta%20de%20Contratos%20y%20OS%20&#250;nica\Semana%2043%20DSC\Control%20_Carpeta%20Arranque%20-Cttos%20y%200S%20Mina%20%20Sem%204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 - MINA    "/>
      <sheetName val="Hoja1"/>
    </sheetNames>
    <sheetDataSet>
      <sheetData sheetId="0" refreshError="1"/>
      <sheetData sheetId="1">
        <row r="1">
          <cell r="A1" t="str">
            <v>Pendiente</v>
          </cell>
        </row>
        <row r="2">
          <cell r="A2" t="str">
            <v>Aprobado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edro.parra@pyc.cl" TargetMode="External"/><Relationship Id="rId21" Type="http://schemas.openxmlformats.org/officeDocument/2006/relationships/hyperlink" Target="mailto:yederson.villarroel@rmeglobal.com" TargetMode="External"/><Relationship Id="rId42" Type="http://schemas.openxmlformats.org/officeDocument/2006/relationships/hyperlink" Target="mailto:mpm@kona-tec.com" TargetMode="External"/><Relationship Id="rId47" Type="http://schemas.openxmlformats.org/officeDocument/2006/relationships/hyperlink" Target="mailto:rluengo@habekost.cl" TargetMode="External"/><Relationship Id="rId63" Type="http://schemas.openxmlformats.org/officeDocument/2006/relationships/hyperlink" Target="mailto:jmiranda@hintek.cl" TargetMode="External"/><Relationship Id="rId68" Type="http://schemas.openxmlformats.org/officeDocument/2006/relationships/hyperlink" Target="mailto:Wgutierrez@podiumspa.cl" TargetMode="External"/><Relationship Id="rId84" Type="http://schemas.openxmlformats.org/officeDocument/2006/relationships/hyperlink" Target="mailto:Wgutierrez@podiumspa.cl" TargetMode="External"/><Relationship Id="rId89" Type="http://schemas.openxmlformats.org/officeDocument/2006/relationships/hyperlink" Target="mailto:luciano.cabrera@mogroup.com" TargetMode="External"/><Relationship Id="rId16" Type="http://schemas.openxmlformats.org/officeDocument/2006/relationships/hyperlink" Target="mailto:rluengo@habekost.cl" TargetMode="External"/><Relationship Id="rId11" Type="http://schemas.openxmlformats.org/officeDocument/2006/relationships/hyperlink" Target="mailto:administradordecontratos@isaver.cl" TargetMode="External"/><Relationship Id="rId32" Type="http://schemas.openxmlformats.org/officeDocument/2006/relationships/hyperlink" Target="mailto:marco.abrigo@ecolab.com" TargetMode="External"/><Relationship Id="rId37" Type="http://schemas.openxmlformats.org/officeDocument/2006/relationships/hyperlink" Target="mailto:raguilera@mdpandamios.cl" TargetMode="External"/><Relationship Id="rId53" Type="http://schemas.openxmlformats.org/officeDocument/2006/relationships/hyperlink" Target="mailto:rene.ayala@bureauveritas.com" TargetMode="External"/><Relationship Id="rId58" Type="http://schemas.openxmlformats.org/officeDocument/2006/relationships/hyperlink" Target="mailto:Wgutierrez@podiumspa.cl" TargetMode="External"/><Relationship Id="rId74" Type="http://schemas.openxmlformats.org/officeDocument/2006/relationships/hyperlink" Target="mailto:kosorio@snf.com" TargetMode="External"/><Relationship Id="rId79" Type="http://schemas.openxmlformats.org/officeDocument/2006/relationships/hyperlink" Target="mailto:Marcel.giardina@indurad.com" TargetMode="External"/><Relationship Id="rId102" Type="http://schemas.openxmlformats.org/officeDocument/2006/relationships/hyperlink" Target="mailto:PVidal@snf-chile.com" TargetMode="External"/><Relationship Id="rId5" Type="http://schemas.openxmlformats.org/officeDocument/2006/relationships/hyperlink" Target="mailto:daraya@snf-chile.com" TargetMode="External"/><Relationship Id="rId90" Type="http://schemas.openxmlformats.org/officeDocument/2006/relationships/hyperlink" Target="mailto:Wgutierrez@podiumspa.cl" TargetMode="External"/><Relationship Id="rId95" Type="http://schemas.openxmlformats.org/officeDocument/2006/relationships/hyperlink" Target="mailto:raraya@teknica.cl" TargetMode="External"/><Relationship Id="rId22" Type="http://schemas.openxmlformats.org/officeDocument/2006/relationships/hyperlink" Target="mailto:patricio.munoz.a@cl.abb.com" TargetMode="External"/><Relationship Id="rId27" Type="http://schemas.openxmlformats.org/officeDocument/2006/relationships/hyperlink" Target="mailto:dynko@pullmanyuris.cl" TargetMode="External"/><Relationship Id="rId43" Type="http://schemas.openxmlformats.org/officeDocument/2006/relationships/hyperlink" Target="mailto:hectoreduardo.rodriguez@clariant.com" TargetMode="External"/><Relationship Id="rId48" Type="http://schemas.openxmlformats.org/officeDocument/2006/relationships/hyperlink" Target="mailto:miguel.barra@precision.cl" TargetMode="External"/><Relationship Id="rId64" Type="http://schemas.openxmlformats.org/officeDocument/2006/relationships/hyperlink" Target="mailto:Wgutierrez@podiumspa.cl" TargetMode="External"/><Relationship Id="rId69" Type="http://schemas.openxmlformats.org/officeDocument/2006/relationships/hyperlink" Target="mailto:Wgutierrez@podiumspa.cl" TargetMode="External"/><Relationship Id="rId80" Type="http://schemas.openxmlformats.org/officeDocument/2006/relationships/hyperlink" Target="mailto:davila@emerson.com" TargetMode="External"/><Relationship Id="rId85" Type="http://schemas.openxmlformats.org/officeDocument/2006/relationships/hyperlink" Target="mailto:jmiranda@hintek.cl" TargetMode="External"/><Relationship Id="rId12" Type="http://schemas.openxmlformats.org/officeDocument/2006/relationships/hyperlink" Target="mailto:leonel.sierralta@mogroup.com" TargetMode="External"/><Relationship Id="rId17" Type="http://schemas.openxmlformats.org/officeDocument/2006/relationships/hyperlink" Target="mailto:enrique.martella@emerson.com" TargetMode="External"/><Relationship Id="rId33" Type="http://schemas.openxmlformats.org/officeDocument/2006/relationships/hyperlink" Target="mailto:flopez@habekost.cl" TargetMode="External"/><Relationship Id="rId38" Type="http://schemas.openxmlformats.org/officeDocument/2006/relationships/hyperlink" Target="mailto:acerna@mdpandamios.cl" TargetMode="External"/><Relationship Id="rId59" Type="http://schemas.openxmlformats.org/officeDocument/2006/relationships/hyperlink" Target="mailto:alejandro.astete@alfalaval.com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mailto:flopez@habekost.cl" TargetMode="External"/><Relationship Id="rId41" Type="http://schemas.openxmlformats.org/officeDocument/2006/relationships/hyperlink" Target="mailto:juan.morales@andritz.com" TargetMode="External"/><Relationship Id="rId54" Type="http://schemas.openxmlformats.org/officeDocument/2006/relationships/hyperlink" Target="mailto:rluengo@habekost.cl" TargetMode="External"/><Relationship Id="rId62" Type="http://schemas.openxmlformats.org/officeDocument/2006/relationships/hyperlink" Target="mailto:gonzalo.urbina.lpez@jci.com" TargetMode="External"/><Relationship Id="rId70" Type="http://schemas.openxmlformats.org/officeDocument/2006/relationships/hyperlink" Target="mailto:Wgutierrez@podiumspa.cl" TargetMode="External"/><Relationship Id="rId75" Type="http://schemas.openxmlformats.org/officeDocument/2006/relationships/hyperlink" Target="mailto:hugo.codoceo@luagher.cl" TargetMode="External"/><Relationship Id="rId83" Type="http://schemas.openxmlformats.org/officeDocument/2006/relationships/hyperlink" Target="mailto:aramos@cidra.com" TargetMode="External"/><Relationship Id="rId88" Type="http://schemas.openxmlformats.org/officeDocument/2006/relationships/hyperlink" Target="mailto:Wgutierrez@podiumspa.cl" TargetMode="External"/><Relationship Id="rId91" Type="http://schemas.openxmlformats.org/officeDocument/2006/relationships/hyperlink" Target="mailto:Wgutierrez@podiumspa.cl" TargetMode="External"/><Relationship Id="rId96" Type="http://schemas.openxmlformats.org/officeDocument/2006/relationships/hyperlink" Target="mailto:francisca.sazo@tegaindustries.cl" TargetMode="External"/><Relationship Id="rId1" Type="http://schemas.openxmlformats.org/officeDocument/2006/relationships/hyperlink" Target="mailto:raguilera@mdpandamios.cl" TargetMode="External"/><Relationship Id="rId6" Type="http://schemas.openxmlformats.org/officeDocument/2006/relationships/hyperlink" Target="mailto:wgutierrez@podiumspa.cl" TargetMode="External"/><Relationship Id="rId15" Type="http://schemas.openxmlformats.org/officeDocument/2006/relationships/hyperlink" Target="mailto:cvasquez@elecmetal.cl" TargetMode="External"/><Relationship Id="rId23" Type="http://schemas.openxmlformats.org/officeDocument/2006/relationships/hyperlink" Target="mailto:gerardo.tapia@watersolutions.cl" TargetMode="External"/><Relationship Id="rId28" Type="http://schemas.openxmlformats.org/officeDocument/2006/relationships/hyperlink" Target="mailto:claudio.vilchesg@veolia.com." TargetMode="External"/><Relationship Id="rId36" Type="http://schemas.openxmlformats.org/officeDocument/2006/relationships/hyperlink" Target="mailto:rluengo@habekost.cl" TargetMode="External"/><Relationship Id="rId49" Type="http://schemas.openxmlformats.org/officeDocument/2006/relationships/hyperlink" Target="mailto:miguel.barra@precision.cl" TargetMode="External"/><Relationship Id="rId57" Type="http://schemas.openxmlformats.org/officeDocument/2006/relationships/hyperlink" Target="mailto:administradordecontratos@isaver.cl" TargetMode="External"/><Relationship Id="rId10" Type="http://schemas.openxmlformats.org/officeDocument/2006/relationships/hyperlink" Target="mailto:apizarro@contac.cl" TargetMode="External"/><Relationship Id="rId31" Type="http://schemas.openxmlformats.org/officeDocument/2006/relationships/hyperlink" Target="mailto:claudio.vilchesg@veolia.com" TargetMode="External"/><Relationship Id="rId44" Type="http://schemas.openxmlformats.org/officeDocument/2006/relationships/hyperlink" Target="mailto:alexander.aguilera@osesa.cl" TargetMode="External"/><Relationship Id="rId52" Type="http://schemas.openxmlformats.org/officeDocument/2006/relationships/hyperlink" Target="mailto:hectoreduardo.rodriguez@clariant.com" TargetMode="External"/><Relationship Id="rId60" Type="http://schemas.openxmlformats.org/officeDocument/2006/relationships/hyperlink" Target="mailto:jmiranda@hintek.cl" TargetMode="External"/><Relationship Id="rId65" Type="http://schemas.openxmlformats.org/officeDocument/2006/relationships/hyperlink" Target="mailto:cvasquez@elecmetal.cl" TargetMode="External"/><Relationship Id="rId73" Type="http://schemas.openxmlformats.org/officeDocument/2006/relationships/hyperlink" Target="mailto:jmiranda@hintek.cl" TargetMode="External"/><Relationship Id="rId78" Type="http://schemas.openxmlformats.org/officeDocument/2006/relationships/hyperlink" Target="mailto:pportillo@mcnltda.cl" TargetMode="External"/><Relationship Id="rId81" Type="http://schemas.openxmlformats.org/officeDocument/2006/relationships/hyperlink" Target="mailto:carlos.cerda@vendor.cl" TargetMode="External"/><Relationship Id="rId86" Type="http://schemas.openxmlformats.org/officeDocument/2006/relationships/hyperlink" Target="mailto:chernandez@eltoqui.cl" TargetMode="External"/><Relationship Id="rId94" Type="http://schemas.openxmlformats.org/officeDocument/2006/relationships/hyperlink" Target="mailto:kosorio@snf.com" TargetMode="External"/><Relationship Id="rId99" Type="http://schemas.openxmlformats.org/officeDocument/2006/relationships/hyperlink" Target="mailto:willian.gonzalez@endress.com" TargetMode="External"/><Relationship Id="rId101" Type="http://schemas.openxmlformats.org/officeDocument/2006/relationships/hyperlink" Target="mailto:mario@hintek.cl" TargetMode="External"/><Relationship Id="rId4" Type="http://schemas.openxmlformats.org/officeDocument/2006/relationships/hyperlink" Target="mailto:elizabeth.alvarado@bureauveritas.cl" TargetMode="External"/><Relationship Id="rId9" Type="http://schemas.openxmlformats.org/officeDocument/2006/relationships/hyperlink" Target="mailto:marco.abrigo@ecolab.com" TargetMode="External"/><Relationship Id="rId13" Type="http://schemas.openxmlformats.org/officeDocument/2006/relationships/hyperlink" Target="mailto:vladimir.villarroel@cl.atlascopco.com" TargetMode="External"/><Relationship Id="rId18" Type="http://schemas.openxmlformats.org/officeDocument/2006/relationships/hyperlink" Target="mailto:manuel.morales@pullmanyuris.cl" TargetMode="External"/><Relationship Id="rId39" Type="http://schemas.openxmlformats.org/officeDocument/2006/relationships/hyperlink" Target="mailto:patricio.munoz.a@cl.abb.com" TargetMode="External"/><Relationship Id="rId34" Type="http://schemas.openxmlformats.org/officeDocument/2006/relationships/hyperlink" Target="mailto:gghisolfo@transportesbello.com" TargetMode="External"/><Relationship Id="rId50" Type="http://schemas.openxmlformats.org/officeDocument/2006/relationships/hyperlink" Target="mailto:cvasquez@elecmetal.cl" TargetMode="External"/><Relationship Id="rId55" Type="http://schemas.openxmlformats.org/officeDocument/2006/relationships/hyperlink" Target="mailto:mmagnanis@grupoesem.cl" TargetMode="External"/><Relationship Id="rId76" Type="http://schemas.openxmlformats.org/officeDocument/2006/relationships/hyperlink" Target="mailto:daraya@snf-chile.com" TargetMode="External"/><Relationship Id="rId97" Type="http://schemas.openxmlformats.org/officeDocument/2006/relationships/hyperlink" Target="mailto:claudio.garay@intellisense.io" TargetMode="External"/><Relationship Id="rId104" Type="http://schemas.openxmlformats.org/officeDocument/2006/relationships/vmlDrawing" Target="../drawings/vmlDrawing1.vml"/><Relationship Id="rId7" Type="http://schemas.openxmlformats.org/officeDocument/2006/relationships/hyperlink" Target="mailto:elanderos@osesa.cl" TargetMode="External"/><Relationship Id="rId71" Type="http://schemas.openxmlformats.org/officeDocument/2006/relationships/hyperlink" Target="mailto:jmiranda@hintek.cl" TargetMode="External"/><Relationship Id="rId92" Type="http://schemas.openxmlformats.org/officeDocument/2006/relationships/hyperlink" Target="mailto:chernandez@eltoqui.cl" TargetMode="External"/><Relationship Id="rId2" Type="http://schemas.openxmlformats.org/officeDocument/2006/relationships/hyperlink" Target="mailto:daraya@snf-chile.com" TargetMode="External"/><Relationship Id="rId29" Type="http://schemas.openxmlformats.org/officeDocument/2006/relationships/hyperlink" Target="mailto:rodrigo.gracia@andritz.com" TargetMode="External"/><Relationship Id="rId24" Type="http://schemas.openxmlformats.org/officeDocument/2006/relationships/hyperlink" Target="mailto:agamero@podiumspa.cl" TargetMode="External"/><Relationship Id="rId40" Type="http://schemas.openxmlformats.org/officeDocument/2006/relationships/hyperlink" Target="mailto:ccordero@pulmansanluis.cl" TargetMode="External"/><Relationship Id="rId45" Type="http://schemas.openxmlformats.org/officeDocument/2006/relationships/hyperlink" Target="mailto:luis.acua@ilzauspe.cl" TargetMode="External"/><Relationship Id="rId66" Type="http://schemas.openxmlformats.org/officeDocument/2006/relationships/hyperlink" Target="mailto:cvasquez@elecmetal.cl" TargetMode="External"/><Relationship Id="rId87" Type="http://schemas.openxmlformats.org/officeDocument/2006/relationships/hyperlink" Target="mailto:chernandez@eltoqui.cl" TargetMode="External"/><Relationship Id="rId61" Type="http://schemas.openxmlformats.org/officeDocument/2006/relationships/hyperlink" Target="mailto:gonzalo.urbina.lpez@jci.com" TargetMode="External"/><Relationship Id="rId82" Type="http://schemas.openxmlformats.org/officeDocument/2006/relationships/hyperlink" Target="mailto:flopez@habekost.cl" TargetMode="External"/><Relationship Id="rId19" Type="http://schemas.openxmlformats.org/officeDocument/2006/relationships/hyperlink" Target="mailto:rluengo@habekost.cl" TargetMode="External"/><Relationship Id="rId14" Type="http://schemas.openxmlformats.org/officeDocument/2006/relationships/hyperlink" Target="mailto:ccordero@pulmansanluis.cl" TargetMode="External"/><Relationship Id="rId30" Type="http://schemas.openxmlformats.org/officeDocument/2006/relationships/hyperlink" Target="mailto:ccordero@pulmansanluis.cl" TargetMode="External"/><Relationship Id="rId35" Type="http://schemas.openxmlformats.org/officeDocument/2006/relationships/hyperlink" Target="mailto:cescobar@gygthomas.cl" TargetMode="External"/><Relationship Id="rId56" Type="http://schemas.openxmlformats.org/officeDocument/2006/relationships/hyperlink" Target="mailto:mmagnanis@grupoesem.cl" TargetMode="External"/><Relationship Id="rId77" Type="http://schemas.openxmlformats.org/officeDocument/2006/relationships/hyperlink" Target="mailto:Wgutierrez@podiumspa.cl" TargetMode="External"/><Relationship Id="rId100" Type="http://schemas.openxmlformats.org/officeDocument/2006/relationships/hyperlink" Target="mailto:claudio.vilchesg@veolia.com." TargetMode="External"/><Relationship Id="rId105" Type="http://schemas.openxmlformats.org/officeDocument/2006/relationships/comments" Target="../comments1.xml"/><Relationship Id="rId8" Type="http://schemas.openxmlformats.org/officeDocument/2006/relationships/hyperlink" Target="mailto:ajaque@cidra.com" TargetMode="External"/><Relationship Id="rId51" Type="http://schemas.openxmlformats.org/officeDocument/2006/relationships/hyperlink" Target="mailto:hectoreduardo.rodriguez@clariant.com" TargetMode="External"/><Relationship Id="rId72" Type="http://schemas.openxmlformats.org/officeDocument/2006/relationships/hyperlink" Target="mailto:jmiranda@hintek.cl" TargetMode="External"/><Relationship Id="rId93" Type="http://schemas.openxmlformats.org/officeDocument/2006/relationships/hyperlink" Target="mailto:pportillo@mcnltda.cl" TargetMode="External"/><Relationship Id="rId98" Type="http://schemas.openxmlformats.org/officeDocument/2006/relationships/hyperlink" Target="mailto:mmagnanis@grupoesem.cl" TargetMode="External"/><Relationship Id="rId3" Type="http://schemas.openxmlformats.org/officeDocument/2006/relationships/hyperlink" Target="mailto:raguilera@mdpandamios.cl" TargetMode="External"/><Relationship Id="rId25" Type="http://schemas.openxmlformats.org/officeDocument/2006/relationships/hyperlink" Target="mailto:rluengo@habekost.cl" TargetMode="External"/><Relationship Id="rId46" Type="http://schemas.openxmlformats.org/officeDocument/2006/relationships/hyperlink" Target="mailto:cvasquez@elecmetal.cl" TargetMode="External"/><Relationship Id="rId67" Type="http://schemas.openxmlformats.org/officeDocument/2006/relationships/hyperlink" Target="mailto:Wgutierrez@podiumsp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4"/>
  <sheetViews>
    <sheetView tabSelected="1" showWhiteSpace="0" view="pageBreakPreview" zoomScale="60" zoomScaleNormal="69" zoomScalePageLayoutView="45" workbookViewId="0">
      <selection activeCell="Z2" sqref="Z1:AC1048576"/>
    </sheetView>
  </sheetViews>
  <sheetFormatPr baseColWidth="10" defaultColWidth="11.54296875" defaultRowHeight="14.5" x14ac:dyDescent="0.35"/>
  <cols>
    <col min="1" max="1" width="18.54296875" style="1" bestFit="1" customWidth="1"/>
    <col min="2" max="2" width="7.26953125" style="1" hidden="1" customWidth="1"/>
    <col min="3" max="3" width="12.1796875" style="1" hidden="1" customWidth="1"/>
    <col min="4" max="4" width="21.81640625" style="1" hidden="1" customWidth="1"/>
    <col min="5" max="5" width="17.54296875" style="1" customWidth="1"/>
    <col min="6" max="6" width="13.453125" style="1" customWidth="1"/>
    <col min="7" max="7" width="14.453125" style="5" hidden="1" customWidth="1"/>
    <col min="8" max="8" width="25.1796875" style="1" hidden="1" customWidth="1"/>
    <col min="9" max="9" width="11" style="5" customWidth="1"/>
    <col min="10" max="10" width="12.453125" style="5" hidden="1" customWidth="1"/>
    <col min="11" max="11" width="15.453125" style="5" hidden="1" customWidth="1"/>
    <col min="12" max="12" width="28.81640625" style="1" hidden="1" customWidth="1"/>
    <col min="13" max="13" width="15.26953125" style="1" hidden="1" customWidth="1"/>
    <col min="14" max="14" width="21.54296875" style="1" hidden="1" customWidth="1"/>
    <col min="15" max="15" width="15.54296875" style="1" hidden="1" customWidth="1"/>
    <col min="16" max="16" width="28.7265625" style="1" hidden="1" customWidth="1"/>
    <col min="17" max="17" width="22.1796875" style="1" hidden="1" customWidth="1"/>
    <col min="18" max="18" width="18.453125" style="1" hidden="1" customWidth="1"/>
    <col min="19" max="19" width="17.54296875" style="1" hidden="1" customWidth="1"/>
    <col min="20" max="20" width="15.54296875" style="1" hidden="1" customWidth="1"/>
    <col min="21" max="21" width="18.1796875" style="1" hidden="1" customWidth="1"/>
    <col min="22" max="22" width="14.54296875" style="1" hidden="1" customWidth="1"/>
    <col min="23" max="23" width="13.453125" style="1" hidden="1" customWidth="1"/>
    <col min="24" max="24" width="20.1796875" style="1" hidden="1" customWidth="1"/>
    <col min="25" max="25" width="12.453125" customWidth="1"/>
    <col min="26" max="26" width="63.54296875" style="1" hidden="1" customWidth="1"/>
    <col min="27" max="27" width="16" style="1" hidden="1" customWidth="1"/>
    <col min="28" max="28" width="16.81640625" style="1" hidden="1" customWidth="1"/>
    <col min="29" max="29" width="17.26953125" style="1" hidden="1" customWidth="1"/>
    <col min="30" max="30" width="17.1796875" style="1" bestFit="1" customWidth="1"/>
    <col min="31" max="31" width="30.81640625" style="1" bestFit="1" customWidth="1"/>
    <col min="32" max="32" width="18.54296875" style="2" customWidth="1"/>
    <col min="33" max="33" width="16.453125" style="4" customWidth="1"/>
    <col min="34" max="34" width="32.453125" style="1" customWidth="1"/>
    <col min="35" max="35" width="11.54296875" style="3"/>
    <col min="36" max="16384" width="11.54296875" style="1"/>
  </cols>
  <sheetData>
    <row r="1" spans="1:35" ht="34.5" customHeight="1" x14ac:dyDescent="0.35">
      <c r="A1" s="354" t="s">
        <v>54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5"/>
      <c r="Q1" s="356" t="s">
        <v>29</v>
      </c>
      <c r="R1" s="357"/>
      <c r="S1" s="357"/>
      <c r="T1" s="357"/>
      <c r="U1" s="357"/>
      <c r="V1" s="357"/>
      <c r="W1" s="357"/>
      <c r="X1" s="357"/>
      <c r="Y1" s="358"/>
      <c r="Z1" s="359"/>
      <c r="AA1" s="360" t="s">
        <v>19</v>
      </c>
      <c r="AB1" s="361"/>
      <c r="AC1" s="361"/>
      <c r="AD1" s="361"/>
      <c r="AE1" s="361"/>
      <c r="AF1" s="362"/>
      <c r="AG1" s="362"/>
      <c r="AH1" s="361"/>
    </row>
    <row r="2" spans="1:35" customFormat="1" ht="65" x14ac:dyDescent="0.35">
      <c r="A2" s="159" t="s">
        <v>31</v>
      </c>
      <c r="B2" s="159" t="s">
        <v>4</v>
      </c>
      <c r="C2" s="90" t="s">
        <v>3</v>
      </c>
      <c r="D2" s="90" t="s">
        <v>33</v>
      </c>
      <c r="E2" s="90" t="s">
        <v>20</v>
      </c>
      <c r="F2" s="90" t="s">
        <v>11</v>
      </c>
      <c r="G2" s="90" t="s">
        <v>12</v>
      </c>
      <c r="H2" s="90" t="s">
        <v>0</v>
      </c>
      <c r="I2" s="90" t="s">
        <v>21</v>
      </c>
      <c r="J2" s="90" t="s">
        <v>1</v>
      </c>
      <c r="K2" s="90" t="s">
        <v>2</v>
      </c>
      <c r="L2" s="90" t="s">
        <v>26</v>
      </c>
      <c r="M2" s="90" t="s">
        <v>25</v>
      </c>
      <c r="N2" s="90" t="s">
        <v>22</v>
      </c>
      <c r="O2" s="90" t="s">
        <v>23</v>
      </c>
      <c r="P2" s="90" t="s">
        <v>24</v>
      </c>
      <c r="Q2" s="90" t="s">
        <v>27</v>
      </c>
      <c r="R2" s="90" t="s">
        <v>28</v>
      </c>
      <c r="S2" s="90" t="s">
        <v>39</v>
      </c>
      <c r="T2" s="90" t="s">
        <v>36</v>
      </c>
      <c r="U2" s="90" t="s">
        <v>40</v>
      </c>
      <c r="V2" s="160" t="s">
        <v>61</v>
      </c>
      <c r="W2" s="90" t="s">
        <v>41</v>
      </c>
      <c r="X2" s="90" t="s">
        <v>34</v>
      </c>
      <c r="Y2" s="161" t="s">
        <v>35</v>
      </c>
      <c r="Z2" s="90" t="s">
        <v>13</v>
      </c>
      <c r="AA2" s="92" t="s">
        <v>9</v>
      </c>
      <c r="AB2" s="92" t="s">
        <v>10</v>
      </c>
      <c r="AC2" s="162" t="s">
        <v>38</v>
      </c>
      <c r="AD2" s="161" t="s">
        <v>43</v>
      </c>
      <c r="AE2" s="162" t="s">
        <v>50</v>
      </c>
      <c r="AF2" s="163" t="s">
        <v>44</v>
      </c>
      <c r="AG2" s="92" t="s">
        <v>37</v>
      </c>
      <c r="AH2" s="92" t="s">
        <v>53</v>
      </c>
    </row>
    <row r="3" spans="1:35" s="219" customFormat="1" ht="58" customHeight="1" x14ac:dyDescent="0.35">
      <c r="A3" s="192" t="s">
        <v>51</v>
      </c>
      <c r="B3" s="9" t="s">
        <v>6</v>
      </c>
      <c r="C3" s="8" t="s">
        <v>63</v>
      </c>
      <c r="D3" s="9" t="s">
        <v>569</v>
      </c>
      <c r="E3" s="9" t="s">
        <v>67</v>
      </c>
      <c r="F3" s="9"/>
      <c r="G3" s="171" t="s">
        <v>559</v>
      </c>
      <c r="H3" s="8" t="s">
        <v>570</v>
      </c>
      <c r="I3" s="127">
        <v>3</v>
      </c>
      <c r="J3" s="89">
        <v>45083</v>
      </c>
      <c r="K3" s="89">
        <v>45291</v>
      </c>
      <c r="L3" s="89" t="s">
        <v>72</v>
      </c>
      <c r="M3" s="127" t="s">
        <v>221</v>
      </c>
      <c r="N3" s="127" t="s">
        <v>70</v>
      </c>
      <c r="O3" s="127">
        <v>932651999</v>
      </c>
      <c r="P3" s="193" t="s">
        <v>71</v>
      </c>
      <c r="Q3" s="172" t="s">
        <v>329</v>
      </c>
      <c r="R3" s="174">
        <v>45147</v>
      </c>
      <c r="S3" s="174">
        <v>45147</v>
      </c>
      <c r="T3" s="176">
        <v>1</v>
      </c>
      <c r="U3" s="165">
        <v>1</v>
      </c>
      <c r="V3" s="177" t="s">
        <v>62</v>
      </c>
      <c r="W3" s="178">
        <v>45162</v>
      </c>
      <c r="X3" s="179" t="s">
        <v>622</v>
      </c>
      <c r="Y3" s="167" t="str">
        <f t="shared" ref="Y3:Y65" si="0">IF(V3="si","Aprobada","En Revisión")</f>
        <v>Aprobada</v>
      </c>
      <c r="Z3" s="180" t="s">
        <v>708</v>
      </c>
      <c r="AA3" s="179" t="s">
        <v>104</v>
      </c>
      <c r="AB3" s="127" t="s">
        <v>58</v>
      </c>
      <c r="AC3" s="168"/>
      <c r="AD3" s="168" t="str">
        <f t="shared" ref="AD3" si="1">IF(X3&gt;1,"Ingresado","En Proceso")</f>
        <v>Ingresado</v>
      </c>
      <c r="AE3" s="122" t="str">
        <f t="shared" ref="AE3" si="2">IF(AND(AC3&lt;=0),"Vencido",IF(AND(AC3&lt;31),"Realizar Cierre o Extensión de contrato",IF(AND(AC3&gt;30),"Vigente")))</f>
        <v>Vencido</v>
      </c>
      <c r="AF3" s="122" t="str">
        <f t="shared" ref="AF3" si="3">IF(AND(AG3&gt;=1),"Contrato Finalizado","Contrato En Curso")</f>
        <v>Contrato En Curso</v>
      </c>
      <c r="AG3" s="11"/>
      <c r="AH3" s="125" t="s">
        <v>731</v>
      </c>
      <c r="AI3" s="7"/>
    </row>
    <row r="4" spans="1:35" s="219" customFormat="1" ht="58" customHeight="1" x14ac:dyDescent="0.35">
      <c r="A4" s="192" t="s">
        <v>51</v>
      </c>
      <c r="B4" s="9" t="s">
        <v>6</v>
      </c>
      <c r="C4" s="8" t="s">
        <v>63</v>
      </c>
      <c r="D4" s="9" t="s">
        <v>569</v>
      </c>
      <c r="E4" s="9" t="s">
        <v>67</v>
      </c>
      <c r="F4" s="9"/>
      <c r="G4" s="171" t="s">
        <v>719</v>
      </c>
      <c r="H4" s="8" t="s">
        <v>720</v>
      </c>
      <c r="I4" s="127">
        <v>4</v>
      </c>
      <c r="J4" s="89">
        <v>45210</v>
      </c>
      <c r="K4" s="89">
        <v>45210</v>
      </c>
      <c r="L4" s="89" t="s">
        <v>72</v>
      </c>
      <c r="M4" s="127" t="s">
        <v>221</v>
      </c>
      <c r="N4" s="127" t="s">
        <v>721</v>
      </c>
      <c r="O4" s="127" t="s">
        <v>722</v>
      </c>
      <c r="P4" s="193" t="s">
        <v>723</v>
      </c>
      <c r="Q4" s="172" t="s">
        <v>329</v>
      </c>
      <c r="R4" s="174">
        <v>45147</v>
      </c>
      <c r="S4" s="174">
        <v>45209</v>
      </c>
      <c r="T4" s="176">
        <v>1</v>
      </c>
      <c r="U4" s="165">
        <v>1</v>
      </c>
      <c r="V4" s="177" t="s">
        <v>610</v>
      </c>
      <c r="W4" s="178"/>
      <c r="X4" s="179"/>
      <c r="Y4" s="167" t="str">
        <f t="shared" si="0"/>
        <v>En Revisión</v>
      </c>
      <c r="Z4" s="180" t="s">
        <v>732</v>
      </c>
      <c r="AA4" s="179" t="s">
        <v>104</v>
      </c>
      <c r="AB4" s="127" t="s">
        <v>58</v>
      </c>
      <c r="AC4" s="168"/>
      <c r="AD4" s="168" t="str">
        <f t="shared" ref="AD4:AD66" si="4">IF(X4&gt;1,"Ingresado","En Proceso")</f>
        <v>En Proceso</v>
      </c>
      <c r="AE4" s="122" t="str">
        <f t="shared" ref="AE4:AE66" si="5">IF(AND(AC4&lt;=0),"Vencido",IF(AND(AC4&lt;31),"Realizar Cierre o Extensión de contrato",IF(AND(AC4&gt;30),"Vigente")))</f>
        <v>Vencido</v>
      </c>
      <c r="AF4" s="122" t="str">
        <f t="shared" ref="AF4:AF66" si="6">IF(AND(AG4&gt;=1),"Contrato Finalizado","Contrato En Curso")</f>
        <v>Contrato En Curso</v>
      </c>
      <c r="AG4" s="11"/>
      <c r="AH4" s="125" t="s">
        <v>731</v>
      </c>
      <c r="AI4" s="7"/>
    </row>
    <row r="5" spans="1:35" s="219" customFormat="1" ht="100.5" customHeight="1" x14ac:dyDescent="0.35">
      <c r="A5" s="192" t="s">
        <v>51</v>
      </c>
      <c r="B5" s="9" t="s">
        <v>6</v>
      </c>
      <c r="C5" s="8" t="s">
        <v>63</v>
      </c>
      <c r="D5" s="9" t="s">
        <v>66</v>
      </c>
      <c r="E5" s="9" t="s">
        <v>67</v>
      </c>
      <c r="F5" s="9"/>
      <c r="G5" s="171" t="s">
        <v>173</v>
      </c>
      <c r="H5" s="8" t="s">
        <v>68</v>
      </c>
      <c r="I5" s="8">
        <v>2</v>
      </c>
      <c r="J5" s="10">
        <v>43435</v>
      </c>
      <c r="K5" s="10">
        <v>45291</v>
      </c>
      <c r="L5" s="10" t="s">
        <v>64</v>
      </c>
      <c r="M5" s="8" t="s">
        <v>69</v>
      </c>
      <c r="N5" s="127" t="s">
        <v>70</v>
      </c>
      <c r="O5" s="127">
        <v>932651999</v>
      </c>
      <c r="P5" s="193" t="s">
        <v>71</v>
      </c>
      <c r="Q5" s="172" t="s">
        <v>329</v>
      </c>
      <c r="R5" s="174">
        <v>43405</v>
      </c>
      <c r="S5" s="175">
        <v>43486</v>
      </c>
      <c r="T5" s="176">
        <v>1</v>
      </c>
      <c r="U5" s="165">
        <v>1</v>
      </c>
      <c r="V5" s="177" t="s">
        <v>62</v>
      </c>
      <c r="W5" s="178">
        <v>43423</v>
      </c>
      <c r="X5" s="179" t="s">
        <v>439</v>
      </c>
      <c r="Y5" s="167" t="str">
        <f t="shared" si="0"/>
        <v>Aprobada</v>
      </c>
      <c r="Z5" s="180" t="s">
        <v>710</v>
      </c>
      <c r="AA5" s="127" t="s">
        <v>105</v>
      </c>
      <c r="AB5" s="127" t="s">
        <v>58</v>
      </c>
      <c r="AC5" s="168">
        <f t="shared" ref="AC5:AC10" ca="1" si="7">K5-TODAY()</f>
        <v>76</v>
      </c>
      <c r="AD5" s="168" t="str">
        <f t="shared" si="4"/>
        <v>Ingresado</v>
      </c>
      <c r="AE5" s="122" t="str">
        <f t="shared" ca="1" si="5"/>
        <v>Vigente</v>
      </c>
      <c r="AF5" s="122" t="str">
        <f t="shared" si="6"/>
        <v>Contrato En Curso</v>
      </c>
      <c r="AG5" s="11"/>
      <c r="AH5" s="125" t="s">
        <v>731</v>
      </c>
      <c r="AI5" s="7"/>
    </row>
    <row r="6" spans="1:35" s="219" customFormat="1" ht="52" x14ac:dyDescent="0.35">
      <c r="A6" s="170" t="s">
        <v>51</v>
      </c>
      <c r="B6" s="9" t="s">
        <v>6</v>
      </c>
      <c r="C6" s="8" t="s">
        <v>63</v>
      </c>
      <c r="D6" s="9" t="s">
        <v>133</v>
      </c>
      <c r="E6" s="126" t="s">
        <v>134</v>
      </c>
      <c r="F6" s="9"/>
      <c r="G6" s="171" t="s">
        <v>290</v>
      </c>
      <c r="H6" s="8" t="s">
        <v>291</v>
      </c>
      <c r="I6" s="127">
        <v>2</v>
      </c>
      <c r="J6" s="89">
        <v>44938</v>
      </c>
      <c r="K6" s="89">
        <v>45991</v>
      </c>
      <c r="L6" s="89" t="s">
        <v>64</v>
      </c>
      <c r="M6" s="127" t="s">
        <v>165</v>
      </c>
      <c r="N6" s="127" t="s">
        <v>191</v>
      </c>
      <c r="O6" s="127" t="s">
        <v>192</v>
      </c>
      <c r="P6" s="193" t="s">
        <v>190</v>
      </c>
      <c r="Q6" s="172" t="s">
        <v>329</v>
      </c>
      <c r="R6" s="174">
        <v>45047</v>
      </c>
      <c r="S6" s="175">
        <v>45078</v>
      </c>
      <c r="T6" s="176">
        <v>4</v>
      </c>
      <c r="U6" s="165">
        <v>1</v>
      </c>
      <c r="V6" s="177" t="s">
        <v>62</v>
      </c>
      <c r="W6" s="178" t="s">
        <v>310</v>
      </c>
      <c r="X6" s="179">
        <v>362765</v>
      </c>
      <c r="Y6" s="167" t="str">
        <f t="shared" si="0"/>
        <v>Aprobada</v>
      </c>
      <c r="Z6" s="180" t="s">
        <v>734</v>
      </c>
      <c r="AA6" s="127" t="s">
        <v>104</v>
      </c>
      <c r="AB6" s="127" t="s">
        <v>113</v>
      </c>
      <c r="AC6" s="168">
        <f t="shared" ca="1" si="7"/>
        <v>776</v>
      </c>
      <c r="AD6" s="168" t="str">
        <f t="shared" si="4"/>
        <v>Ingresado</v>
      </c>
      <c r="AE6" s="122" t="str">
        <f t="shared" ca="1" si="5"/>
        <v>Vigente</v>
      </c>
      <c r="AF6" s="122" t="str">
        <f t="shared" si="6"/>
        <v>Contrato En Curso</v>
      </c>
      <c r="AG6" s="11"/>
      <c r="AH6" s="125" t="s">
        <v>733</v>
      </c>
      <c r="AI6" s="7"/>
    </row>
    <row r="7" spans="1:35" s="238" customFormat="1" ht="52" x14ac:dyDescent="0.35">
      <c r="A7" s="228" t="s">
        <v>51</v>
      </c>
      <c r="B7" s="228" t="s">
        <v>6</v>
      </c>
      <c r="C7" s="228" t="s">
        <v>194</v>
      </c>
      <c r="D7" s="228" t="s">
        <v>362</v>
      </c>
      <c r="E7" s="228" t="s">
        <v>363</v>
      </c>
      <c r="F7" s="228"/>
      <c r="G7" s="228" t="s">
        <v>365</v>
      </c>
      <c r="H7" s="228" t="s">
        <v>366</v>
      </c>
      <c r="I7" s="228">
        <v>3</v>
      </c>
      <c r="J7" s="44">
        <v>44970</v>
      </c>
      <c r="K7" s="44">
        <v>45076</v>
      </c>
      <c r="L7" s="228" t="s">
        <v>72</v>
      </c>
      <c r="M7" s="228" t="s">
        <v>361</v>
      </c>
      <c r="N7" s="228" t="s">
        <v>368</v>
      </c>
      <c r="O7" s="228">
        <v>56998855032</v>
      </c>
      <c r="P7" s="229" t="s">
        <v>369</v>
      </c>
      <c r="Q7" s="230" t="s">
        <v>329</v>
      </c>
      <c r="R7" s="231">
        <v>44981</v>
      </c>
      <c r="S7" s="231">
        <v>44988</v>
      </c>
      <c r="T7" s="228">
        <v>4</v>
      </c>
      <c r="U7" s="232">
        <v>1</v>
      </c>
      <c r="V7" s="233" t="s">
        <v>62</v>
      </c>
      <c r="W7" s="231">
        <v>44993</v>
      </c>
      <c r="X7" s="228" t="s">
        <v>435</v>
      </c>
      <c r="Y7" s="167" t="str">
        <f t="shared" si="0"/>
        <v>Aprobada</v>
      </c>
      <c r="Z7" s="234" t="s">
        <v>665</v>
      </c>
      <c r="AA7" s="235" t="s">
        <v>104</v>
      </c>
      <c r="AB7" s="235" t="s">
        <v>58</v>
      </c>
      <c r="AC7" s="236">
        <f t="shared" ca="1" si="7"/>
        <v>-139</v>
      </c>
      <c r="AD7" s="168" t="str">
        <f t="shared" si="4"/>
        <v>Ingresado</v>
      </c>
      <c r="AE7" s="122" t="str">
        <f t="shared" ca="1" si="5"/>
        <v>Vencido</v>
      </c>
      <c r="AF7" s="122" t="str">
        <f t="shared" si="6"/>
        <v>Contrato Finalizado</v>
      </c>
      <c r="AG7" s="235">
        <v>376038</v>
      </c>
      <c r="AH7" s="237" t="s">
        <v>537</v>
      </c>
    </row>
    <row r="8" spans="1:35" s="238" customFormat="1" ht="52" x14ac:dyDescent="0.35">
      <c r="A8" s="239" t="s">
        <v>52</v>
      </c>
      <c r="B8" s="94" t="s">
        <v>6</v>
      </c>
      <c r="C8" s="239" t="s">
        <v>194</v>
      </c>
      <c r="D8" s="239" t="s">
        <v>362</v>
      </c>
      <c r="E8" s="239" t="s">
        <v>363</v>
      </c>
      <c r="F8" s="239" t="s">
        <v>364</v>
      </c>
      <c r="G8" s="239" t="s">
        <v>365</v>
      </c>
      <c r="H8" s="239" t="s">
        <v>367</v>
      </c>
      <c r="I8" s="239">
        <v>3</v>
      </c>
      <c r="J8" s="240">
        <v>44970</v>
      </c>
      <c r="K8" s="240">
        <v>45076</v>
      </c>
      <c r="L8" s="239" t="s">
        <v>72</v>
      </c>
      <c r="M8" s="239" t="s">
        <v>361</v>
      </c>
      <c r="N8" s="239" t="s">
        <v>379</v>
      </c>
      <c r="O8" s="239">
        <v>56990892089</v>
      </c>
      <c r="P8" s="241" t="s">
        <v>380</v>
      </c>
      <c r="Q8" s="242" t="s">
        <v>329</v>
      </c>
      <c r="R8" s="240">
        <v>44981</v>
      </c>
      <c r="S8" s="240">
        <v>44988</v>
      </c>
      <c r="T8" s="239">
        <v>5</v>
      </c>
      <c r="U8" s="243">
        <v>1</v>
      </c>
      <c r="V8" s="244" t="s">
        <v>62</v>
      </c>
      <c r="W8" s="240">
        <v>44999</v>
      </c>
      <c r="X8" s="239">
        <v>369476</v>
      </c>
      <c r="Y8" s="167" t="str">
        <f t="shared" si="0"/>
        <v>Aprobada</v>
      </c>
      <c r="Z8" s="245" t="s">
        <v>666</v>
      </c>
      <c r="AA8" s="246" t="s">
        <v>104</v>
      </c>
      <c r="AB8" s="246" t="s">
        <v>58</v>
      </c>
      <c r="AC8" s="247">
        <f t="shared" ca="1" si="7"/>
        <v>-139</v>
      </c>
      <c r="AD8" s="168" t="str">
        <f t="shared" si="4"/>
        <v>Ingresado</v>
      </c>
      <c r="AE8" s="122" t="str">
        <f t="shared" ca="1" si="5"/>
        <v>Vencido</v>
      </c>
      <c r="AF8" s="122" t="str">
        <f t="shared" si="6"/>
        <v>Contrato Finalizado</v>
      </c>
      <c r="AG8" s="246">
        <v>376310</v>
      </c>
      <c r="AH8" s="248" t="s">
        <v>437</v>
      </c>
    </row>
    <row r="9" spans="1:35" customFormat="1" ht="82.5" customHeight="1" x14ac:dyDescent="0.35">
      <c r="A9" s="170" t="s">
        <v>51</v>
      </c>
      <c r="B9" s="9" t="s">
        <v>6</v>
      </c>
      <c r="C9" s="8" t="s">
        <v>63</v>
      </c>
      <c r="D9" s="9" t="s">
        <v>160</v>
      </c>
      <c r="E9" s="126" t="s">
        <v>103</v>
      </c>
      <c r="F9" s="9"/>
      <c r="G9" s="171" t="s">
        <v>229</v>
      </c>
      <c r="H9" s="8" t="s">
        <v>237</v>
      </c>
      <c r="I9" s="127">
        <v>11</v>
      </c>
      <c r="J9" s="89">
        <v>44837</v>
      </c>
      <c r="K9" s="89" t="s">
        <v>240</v>
      </c>
      <c r="L9" s="89" t="s">
        <v>64</v>
      </c>
      <c r="M9" s="127" t="s">
        <v>79</v>
      </c>
      <c r="N9" s="127" t="s">
        <v>230</v>
      </c>
      <c r="O9" s="127" t="s">
        <v>231</v>
      </c>
      <c r="P9" s="193" t="s">
        <v>115</v>
      </c>
      <c r="Q9" s="172" t="s">
        <v>322</v>
      </c>
      <c r="R9" s="174">
        <v>44812</v>
      </c>
      <c r="S9" s="175">
        <v>44835</v>
      </c>
      <c r="T9" s="176">
        <v>4</v>
      </c>
      <c r="U9" s="165">
        <v>1</v>
      </c>
      <c r="V9" s="177" t="s">
        <v>62</v>
      </c>
      <c r="W9" s="178">
        <v>44836</v>
      </c>
      <c r="X9" s="179">
        <v>350548</v>
      </c>
      <c r="Y9" s="167" t="str">
        <f t="shared" si="0"/>
        <v>Aprobada</v>
      </c>
      <c r="Z9" s="180" t="s">
        <v>735</v>
      </c>
      <c r="AA9" s="181" t="s">
        <v>105</v>
      </c>
      <c r="AB9" s="127"/>
      <c r="AC9" s="168">
        <f t="shared" ca="1" si="7"/>
        <v>221</v>
      </c>
      <c r="AD9" s="168" t="str">
        <f t="shared" si="4"/>
        <v>Ingresado</v>
      </c>
      <c r="AE9" s="122" t="str">
        <f t="shared" ca="1" si="5"/>
        <v>Vigente</v>
      </c>
      <c r="AF9" s="122" t="str">
        <f t="shared" si="6"/>
        <v>Contrato En Curso</v>
      </c>
      <c r="AG9" s="11"/>
      <c r="AH9" s="182" t="s">
        <v>736</v>
      </c>
      <c r="AI9" s="7"/>
    </row>
    <row r="10" spans="1:35" customFormat="1" ht="43.5" x14ac:dyDescent="0.35">
      <c r="A10" s="170" t="s">
        <v>51</v>
      </c>
      <c r="B10" s="9" t="s">
        <v>6</v>
      </c>
      <c r="C10" s="8" t="s">
        <v>63</v>
      </c>
      <c r="D10" s="9" t="s">
        <v>125</v>
      </c>
      <c r="E10" s="126" t="s">
        <v>118</v>
      </c>
      <c r="F10" s="9"/>
      <c r="G10" s="171" t="s">
        <v>174</v>
      </c>
      <c r="H10" s="8" t="s">
        <v>177</v>
      </c>
      <c r="I10" s="127">
        <v>1</v>
      </c>
      <c r="J10" s="89">
        <v>44627</v>
      </c>
      <c r="K10" s="89">
        <v>45291</v>
      </c>
      <c r="L10" s="89" t="s">
        <v>72</v>
      </c>
      <c r="M10" s="127"/>
      <c r="N10" s="127" t="s">
        <v>175</v>
      </c>
      <c r="O10" s="127">
        <v>56978775049</v>
      </c>
      <c r="P10" s="193" t="s">
        <v>176</v>
      </c>
      <c r="Q10" s="172" t="s">
        <v>620</v>
      </c>
      <c r="R10" s="174">
        <v>44637</v>
      </c>
      <c r="S10" s="175">
        <v>44662</v>
      </c>
      <c r="T10" s="176">
        <v>1</v>
      </c>
      <c r="U10" s="165">
        <v>1</v>
      </c>
      <c r="V10" s="177" t="s">
        <v>62</v>
      </c>
      <c r="W10" s="178">
        <v>44707</v>
      </c>
      <c r="X10" s="179" t="s">
        <v>289</v>
      </c>
      <c r="Y10" s="167" t="str">
        <f t="shared" si="0"/>
        <v>Aprobada</v>
      </c>
      <c r="Z10" s="182" t="s">
        <v>710</v>
      </c>
      <c r="AA10" s="181" t="s">
        <v>105</v>
      </c>
      <c r="AB10" s="127" t="s">
        <v>58</v>
      </c>
      <c r="AC10" s="168">
        <f t="shared" ca="1" si="7"/>
        <v>76</v>
      </c>
      <c r="AD10" s="168" t="str">
        <f t="shared" si="4"/>
        <v>Ingresado</v>
      </c>
      <c r="AE10" s="122" t="str">
        <f t="shared" ca="1" si="5"/>
        <v>Vigente</v>
      </c>
      <c r="AF10" s="122" t="str">
        <f t="shared" si="6"/>
        <v>Contrato En Curso</v>
      </c>
      <c r="AG10" s="11"/>
      <c r="AH10" s="182" t="s">
        <v>737</v>
      </c>
      <c r="AI10" s="7"/>
    </row>
    <row r="11" spans="1:35" s="219" customFormat="1" ht="26" x14ac:dyDescent="0.35">
      <c r="A11" s="205" t="s">
        <v>51</v>
      </c>
      <c r="B11" s="13" t="s">
        <v>6</v>
      </c>
      <c r="C11" s="15" t="s">
        <v>63</v>
      </c>
      <c r="D11" s="13" t="s">
        <v>160</v>
      </c>
      <c r="E11" s="13" t="s">
        <v>103</v>
      </c>
      <c r="F11" s="13" t="s">
        <v>340</v>
      </c>
      <c r="G11" s="206" t="s">
        <v>229</v>
      </c>
      <c r="H11" s="15" t="s">
        <v>341</v>
      </c>
      <c r="I11" s="15">
        <v>1</v>
      </c>
      <c r="J11" s="28">
        <v>44977</v>
      </c>
      <c r="K11" s="28">
        <v>45146</v>
      </c>
      <c r="L11" s="28" t="s">
        <v>72</v>
      </c>
      <c r="M11" s="15" t="s">
        <v>79</v>
      </c>
      <c r="N11" s="15" t="s">
        <v>230</v>
      </c>
      <c r="O11" s="15" t="s">
        <v>231</v>
      </c>
      <c r="P11" s="208" t="s">
        <v>115</v>
      </c>
      <c r="Q11" s="115" t="s">
        <v>322</v>
      </c>
      <c r="R11" s="119">
        <v>44972</v>
      </c>
      <c r="S11" s="120">
        <v>44980</v>
      </c>
      <c r="T11" s="117">
        <v>3</v>
      </c>
      <c r="U11" s="118">
        <v>1</v>
      </c>
      <c r="V11" s="185" t="s">
        <v>62</v>
      </c>
      <c r="W11" s="116">
        <v>44996</v>
      </c>
      <c r="X11" s="200">
        <v>369180</v>
      </c>
      <c r="Y11" s="167" t="str">
        <f t="shared" si="0"/>
        <v>Aprobada</v>
      </c>
      <c r="Z11" s="201" t="s">
        <v>575</v>
      </c>
      <c r="AA11" s="209" t="s">
        <v>105</v>
      </c>
      <c r="AB11" s="15" t="s">
        <v>113</v>
      </c>
      <c r="AC11" s="203" t="s">
        <v>204</v>
      </c>
      <c r="AD11" s="168" t="str">
        <f t="shared" si="4"/>
        <v>Ingresado</v>
      </c>
      <c r="AE11" s="122" t="str">
        <f t="shared" si="5"/>
        <v>Vigente</v>
      </c>
      <c r="AF11" s="122" t="str">
        <f t="shared" si="6"/>
        <v>Contrato En Curso</v>
      </c>
      <c r="AG11" s="36"/>
      <c r="AH11" s="210"/>
      <c r="AI11" s="114"/>
    </row>
    <row r="12" spans="1:35" customFormat="1" ht="56.25" customHeight="1" x14ac:dyDescent="0.35">
      <c r="A12" s="170" t="s">
        <v>51</v>
      </c>
      <c r="B12" s="9" t="s">
        <v>6</v>
      </c>
      <c r="C12" s="8" t="s">
        <v>63</v>
      </c>
      <c r="D12" s="9" t="s">
        <v>160</v>
      </c>
      <c r="E12" s="126" t="s">
        <v>103</v>
      </c>
      <c r="F12" s="9" t="s">
        <v>388</v>
      </c>
      <c r="G12" s="171" t="s">
        <v>229</v>
      </c>
      <c r="H12" s="8" t="s">
        <v>433</v>
      </c>
      <c r="I12" s="127">
        <v>2</v>
      </c>
      <c r="J12" s="89">
        <v>45054</v>
      </c>
      <c r="K12" s="89">
        <v>45290</v>
      </c>
      <c r="L12" s="89" t="s">
        <v>72</v>
      </c>
      <c r="M12" s="127" t="s">
        <v>79</v>
      </c>
      <c r="N12" s="127" t="s">
        <v>139</v>
      </c>
      <c r="O12" s="127" t="s">
        <v>434</v>
      </c>
      <c r="P12" s="193" t="s">
        <v>184</v>
      </c>
      <c r="Q12" s="172" t="s">
        <v>322</v>
      </c>
      <c r="R12" s="174">
        <v>45051</v>
      </c>
      <c r="S12" s="175">
        <v>45053</v>
      </c>
      <c r="T12" s="176">
        <v>2</v>
      </c>
      <c r="U12" s="165">
        <v>1</v>
      </c>
      <c r="V12" s="177" t="s">
        <v>62</v>
      </c>
      <c r="W12" s="178">
        <v>45053</v>
      </c>
      <c r="X12" s="179">
        <v>376040</v>
      </c>
      <c r="Y12" s="167" t="str">
        <f t="shared" si="0"/>
        <v>Aprobada</v>
      </c>
      <c r="Z12" s="180" t="s">
        <v>738</v>
      </c>
      <c r="AA12" s="181" t="s">
        <v>105</v>
      </c>
      <c r="AB12" s="127" t="s">
        <v>113</v>
      </c>
      <c r="AC12" s="168"/>
      <c r="AD12" s="168" t="str">
        <f t="shared" si="4"/>
        <v>Ingresado</v>
      </c>
      <c r="AE12" s="122" t="str">
        <f t="shared" si="5"/>
        <v>Vencido</v>
      </c>
      <c r="AF12" s="122" t="str">
        <f t="shared" si="6"/>
        <v>Contrato En Curso</v>
      </c>
      <c r="AG12" s="11"/>
      <c r="AH12" s="182" t="s">
        <v>739</v>
      </c>
      <c r="AI12" s="7"/>
    </row>
    <row r="13" spans="1:35" customFormat="1" ht="99" customHeight="1" x14ac:dyDescent="0.35">
      <c r="A13" s="170" t="s">
        <v>51</v>
      </c>
      <c r="B13" s="9" t="s">
        <v>6</v>
      </c>
      <c r="C13" s="8" t="s">
        <v>63</v>
      </c>
      <c r="D13" s="9" t="s">
        <v>78</v>
      </c>
      <c r="E13" s="126" t="s">
        <v>92</v>
      </c>
      <c r="F13" s="9"/>
      <c r="G13" s="171" t="s">
        <v>93</v>
      </c>
      <c r="H13" s="8" t="s">
        <v>94</v>
      </c>
      <c r="I13" s="127">
        <v>6</v>
      </c>
      <c r="J13" s="89">
        <v>43941</v>
      </c>
      <c r="K13" s="89">
        <v>45412</v>
      </c>
      <c r="L13" s="89" t="s">
        <v>64</v>
      </c>
      <c r="M13" s="127" t="s">
        <v>95</v>
      </c>
      <c r="N13" s="127" t="s">
        <v>96</v>
      </c>
      <c r="O13" s="127">
        <v>944754460</v>
      </c>
      <c r="P13" s="193" t="s">
        <v>97</v>
      </c>
      <c r="Q13" s="172" t="s">
        <v>322</v>
      </c>
      <c r="R13" s="174">
        <v>43924</v>
      </c>
      <c r="S13" s="175">
        <v>43926</v>
      </c>
      <c r="T13" s="176">
        <v>3</v>
      </c>
      <c r="U13" s="165">
        <v>1</v>
      </c>
      <c r="V13" s="177" t="s">
        <v>60</v>
      </c>
      <c r="W13" s="178">
        <v>43941</v>
      </c>
      <c r="X13" s="179">
        <v>372193</v>
      </c>
      <c r="Y13" s="167" t="str">
        <f t="shared" si="0"/>
        <v>Aprobada</v>
      </c>
      <c r="Z13" s="180" t="s">
        <v>740</v>
      </c>
      <c r="AA13" s="181" t="s">
        <v>105</v>
      </c>
      <c r="AB13" s="127" t="s">
        <v>58</v>
      </c>
      <c r="AC13" s="168">
        <f ca="1">K13-TODAY()</f>
        <v>197</v>
      </c>
      <c r="AD13" s="168" t="str">
        <f t="shared" si="4"/>
        <v>Ingresado</v>
      </c>
      <c r="AE13" s="122" t="str">
        <f t="shared" ca="1" si="5"/>
        <v>Vigente</v>
      </c>
      <c r="AF13" s="122" t="str">
        <f t="shared" si="6"/>
        <v>Contrato En Curso</v>
      </c>
      <c r="AG13" s="11"/>
      <c r="AH13" s="182" t="s">
        <v>741</v>
      </c>
      <c r="AI13" s="7"/>
    </row>
    <row r="14" spans="1:35" customFormat="1" ht="84.65" customHeight="1" x14ac:dyDescent="0.35">
      <c r="A14" s="170" t="s">
        <v>52</v>
      </c>
      <c r="B14" s="9" t="s">
        <v>6</v>
      </c>
      <c r="C14" s="8" t="s">
        <v>194</v>
      </c>
      <c r="D14" s="9" t="s">
        <v>393</v>
      </c>
      <c r="E14" s="126" t="s">
        <v>485</v>
      </c>
      <c r="F14" s="9"/>
      <c r="G14" s="171" t="s">
        <v>486</v>
      </c>
      <c r="H14" s="8" t="s">
        <v>487</v>
      </c>
      <c r="I14" s="127">
        <v>10</v>
      </c>
      <c r="J14" s="89">
        <v>45148</v>
      </c>
      <c r="K14" s="89">
        <v>45230</v>
      </c>
      <c r="L14" s="89" t="s">
        <v>320</v>
      </c>
      <c r="M14" s="127" t="s">
        <v>488</v>
      </c>
      <c r="N14" s="127" t="s">
        <v>489</v>
      </c>
      <c r="O14" s="127" t="s">
        <v>491</v>
      </c>
      <c r="P14" s="193" t="s">
        <v>490</v>
      </c>
      <c r="Q14" s="172" t="s">
        <v>322</v>
      </c>
      <c r="R14" s="174">
        <v>45076</v>
      </c>
      <c r="S14" s="175">
        <v>45237</v>
      </c>
      <c r="T14" s="176">
        <v>5</v>
      </c>
      <c r="U14" s="165">
        <v>1</v>
      </c>
      <c r="V14" s="177" t="s">
        <v>62</v>
      </c>
      <c r="W14" s="178">
        <v>45168</v>
      </c>
      <c r="X14" s="179">
        <v>389012</v>
      </c>
      <c r="Y14" s="167" t="str">
        <f t="shared" si="0"/>
        <v>Aprobada</v>
      </c>
      <c r="Z14" s="180" t="s">
        <v>743</v>
      </c>
      <c r="AA14" s="181" t="s">
        <v>105</v>
      </c>
      <c r="AB14" s="127" t="s">
        <v>106</v>
      </c>
      <c r="AC14" s="168"/>
      <c r="AD14" s="168" t="str">
        <f t="shared" si="4"/>
        <v>Ingresado</v>
      </c>
      <c r="AE14" s="122" t="str">
        <f t="shared" si="5"/>
        <v>Vencido</v>
      </c>
      <c r="AF14" s="122" t="str">
        <f t="shared" si="6"/>
        <v>Contrato En Curso</v>
      </c>
      <c r="AG14" s="122"/>
      <c r="AH14" s="182" t="s">
        <v>742</v>
      </c>
      <c r="AI14" s="7"/>
    </row>
    <row r="15" spans="1:35" customFormat="1" ht="43.5" x14ac:dyDescent="0.35">
      <c r="A15" s="170" t="s">
        <v>52</v>
      </c>
      <c r="B15" s="9" t="s">
        <v>6</v>
      </c>
      <c r="C15" s="8" t="s">
        <v>65</v>
      </c>
      <c r="D15" s="9" t="s">
        <v>66</v>
      </c>
      <c r="E15" s="126" t="s">
        <v>88</v>
      </c>
      <c r="F15" s="9"/>
      <c r="G15" s="171" t="s">
        <v>130</v>
      </c>
      <c r="H15" s="8" t="s">
        <v>377</v>
      </c>
      <c r="I15" s="127">
        <v>38</v>
      </c>
      <c r="J15" s="89">
        <v>44440</v>
      </c>
      <c r="K15" s="89">
        <v>46265</v>
      </c>
      <c r="L15" s="89" t="s">
        <v>72</v>
      </c>
      <c r="M15" s="127" t="s">
        <v>89</v>
      </c>
      <c r="N15" s="127" t="s">
        <v>188</v>
      </c>
      <c r="O15" s="127">
        <v>990999933</v>
      </c>
      <c r="P15" s="193" t="s">
        <v>189</v>
      </c>
      <c r="Q15" s="172" t="s">
        <v>620</v>
      </c>
      <c r="R15" s="174">
        <v>44409</v>
      </c>
      <c r="S15" s="175">
        <v>44438</v>
      </c>
      <c r="T15" s="176">
        <v>2</v>
      </c>
      <c r="U15" s="165">
        <v>1</v>
      </c>
      <c r="V15" s="177" t="s">
        <v>62</v>
      </c>
      <c r="W15" s="178">
        <v>44440</v>
      </c>
      <c r="X15" s="179">
        <v>298785</v>
      </c>
      <c r="Y15" s="167" t="str">
        <f t="shared" si="0"/>
        <v>Aprobada</v>
      </c>
      <c r="Z15" s="182" t="s">
        <v>710</v>
      </c>
      <c r="AA15" s="181" t="s">
        <v>105</v>
      </c>
      <c r="AB15" s="127" t="s">
        <v>59</v>
      </c>
      <c r="AC15" s="168">
        <f t="shared" ref="AC15:AC49" ca="1" si="8">K15-TODAY()</f>
        <v>1050</v>
      </c>
      <c r="AD15" s="168" t="str">
        <f t="shared" si="4"/>
        <v>Ingresado</v>
      </c>
      <c r="AE15" s="122" t="str">
        <f t="shared" ca="1" si="5"/>
        <v>Vigente</v>
      </c>
      <c r="AF15" s="122" t="str">
        <f t="shared" si="6"/>
        <v>Contrato En Curso</v>
      </c>
      <c r="AG15" s="11"/>
      <c r="AH15" s="182" t="s">
        <v>737</v>
      </c>
      <c r="AI15" s="7"/>
    </row>
    <row r="16" spans="1:35" customFormat="1" ht="58" customHeight="1" x14ac:dyDescent="0.35">
      <c r="A16" s="170" t="s">
        <v>52</v>
      </c>
      <c r="B16" s="9" t="s">
        <v>6</v>
      </c>
      <c r="C16" s="8" t="s">
        <v>65</v>
      </c>
      <c r="D16" s="9" t="s">
        <v>66</v>
      </c>
      <c r="E16" s="126" t="s">
        <v>88</v>
      </c>
      <c r="F16" s="9" t="s">
        <v>100</v>
      </c>
      <c r="G16" s="171" t="s">
        <v>130</v>
      </c>
      <c r="H16" s="8" t="s">
        <v>56</v>
      </c>
      <c r="I16" s="127">
        <v>9</v>
      </c>
      <c r="J16" s="89">
        <v>44897</v>
      </c>
      <c r="K16" s="89">
        <v>45257</v>
      </c>
      <c r="L16" s="89" t="s">
        <v>72</v>
      </c>
      <c r="M16" s="127" t="s">
        <v>89</v>
      </c>
      <c r="N16" s="127" t="s">
        <v>270</v>
      </c>
      <c r="O16" s="127">
        <v>552832898</v>
      </c>
      <c r="P16" s="193" t="s">
        <v>271</v>
      </c>
      <c r="Q16" s="172" t="s">
        <v>620</v>
      </c>
      <c r="R16" s="174">
        <v>44896</v>
      </c>
      <c r="S16" s="174">
        <v>44896</v>
      </c>
      <c r="T16" s="176">
        <v>2</v>
      </c>
      <c r="U16" s="165">
        <v>1</v>
      </c>
      <c r="V16" s="177" t="s">
        <v>62</v>
      </c>
      <c r="W16" s="178">
        <v>44573</v>
      </c>
      <c r="X16" s="179">
        <v>356884</v>
      </c>
      <c r="Y16" s="167" t="str">
        <f t="shared" si="0"/>
        <v>Aprobada</v>
      </c>
      <c r="Z16" s="182" t="s">
        <v>710</v>
      </c>
      <c r="AA16" s="181" t="s">
        <v>105</v>
      </c>
      <c r="AB16" s="127" t="s">
        <v>59</v>
      </c>
      <c r="AC16" s="168">
        <f t="shared" ca="1" si="8"/>
        <v>42</v>
      </c>
      <c r="AD16" s="168" t="str">
        <f t="shared" si="4"/>
        <v>Ingresado</v>
      </c>
      <c r="AE16" s="122" t="str">
        <f t="shared" ca="1" si="5"/>
        <v>Vigente</v>
      </c>
      <c r="AF16" s="122" t="str">
        <f t="shared" si="6"/>
        <v>Contrato En Curso</v>
      </c>
      <c r="AG16" s="11"/>
      <c r="AH16" s="182" t="s">
        <v>737</v>
      </c>
      <c r="AI16" s="7"/>
    </row>
    <row r="17" spans="1:35" customFormat="1" ht="43.5" x14ac:dyDescent="0.35">
      <c r="A17" s="55" t="s">
        <v>52</v>
      </c>
      <c r="B17" s="56" t="s">
        <v>6</v>
      </c>
      <c r="C17" s="57" t="s">
        <v>63</v>
      </c>
      <c r="D17" s="56" t="s">
        <v>160</v>
      </c>
      <c r="E17" s="58" t="s">
        <v>158</v>
      </c>
      <c r="F17" s="56"/>
      <c r="G17" s="131" t="s">
        <v>157</v>
      </c>
      <c r="H17" s="43" t="s">
        <v>159</v>
      </c>
      <c r="I17" s="40">
        <v>11</v>
      </c>
      <c r="J17" s="44">
        <v>44652</v>
      </c>
      <c r="K17" s="44">
        <v>44995</v>
      </c>
      <c r="L17" s="29" t="s">
        <v>72</v>
      </c>
      <c r="M17" s="30" t="s">
        <v>339</v>
      </c>
      <c r="N17" s="30" t="s">
        <v>161</v>
      </c>
      <c r="O17" s="30">
        <v>962370474</v>
      </c>
      <c r="P17" s="45" t="s">
        <v>162</v>
      </c>
      <c r="Q17" s="30" t="s">
        <v>322</v>
      </c>
      <c r="R17" s="46">
        <v>44631</v>
      </c>
      <c r="S17" s="47">
        <v>44659</v>
      </c>
      <c r="T17" s="48">
        <v>5</v>
      </c>
      <c r="U17" s="113">
        <v>1</v>
      </c>
      <c r="V17" s="49" t="s">
        <v>62</v>
      </c>
      <c r="W17" s="50">
        <v>44678</v>
      </c>
      <c r="X17" s="51">
        <v>329282</v>
      </c>
      <c r="Y17" s="167" t="str">
        <f t="shared" si="0"/>
        <v>Aprobada</v>
      </c>
      <c r="Z17" s="73" t="s">
        <v>547</v>
      </c>
      <c r="AA17" s="52" t="s">
        <v>105</v>
      </c>
      <c r="AB17" s="53" t="s">
        <v>113</v>
      </c>
      <c r="AC17" s="54">
        <f t="shared" ca="1" si="8"/>
        <v>-220</v>
      </c>
      <c r="AD17" s="168" t="str">
        <f t="shared" si="4"/>
        <v>Ingresado</v>
      </c>
      <c r="AE17" s="122" t="str">
        <f t="shared" ca="1" si="5"/>
        <v>Vencido</v>
      </c>
      <c r="AF17" s="122" t="str">
        <f t="shared" si="6"/>
        <v>Contrato Finalizado</v>
      </c>
      <c r="AG17" s="34">
        <v>369169</v>
      </c>
      <c r="AH17" s="130" t="s">
        <v>479</v>
      </c>
      <c r="AI17" s="7"/>
    </row>
    <row r="18" spans="1:35" customFormat="1" ht="43.5" x14ac:dyDescent="0.35">
      <c r="A18" s="95" t="s">
        <v>52</v>
      </c>
      <c r="B18" s="94" t="s">
        <v>6</v>
      </c>
      <c r="C18" s="96" t="s">
        <v>63</v>
      </c>
      <c r="D18" s="94" t="s">
        <v>160</v>
      </c>
      <c r="E18" s="93" t="s">
        <v>158</v>
      </c>
      <c r="F18" s="94" t="s">
        <v>138</v>
      </c>
      <c r="G18" s="97" t="s">
        <v>157</v>
      </c>
      <c r="H18" s="128" t="s">
        <v>172</v>
      </c>
      <c r="I18" s="96">
        <v>4</v>
      </c>
      <c r="J18" s="140">
        <v>44692</v>
      </c>
      <c r="K18" s="140">
        <v>44995</v>
      </c>
      <c r="L18" s="111" t="s">
        <v>72</v>
      </c>
      <c r="M18" s="37" t="s">
        <v>161</v>
      </c>
      <c r="N18" s="37" t="s">
        <v>139</v>
      </c>
      <c r="O18" s="144" t="s">
        <v>352</v>
      </c>
      <c r="P18" s="103" t="s">
        <v>184</v>
      </c>
      <c r="Q18" s="71" t="s">
        <v>322</v>
      </c>
      <c r="R18" s="78">
        <v>44659</v>
      </c>
      <c r="S18" s="79">
        <v>44674</v>
      </c>
      <c r="T18" s="80">
        <v>2</v>
      </c>
      <c r="U18" s="98">
        <v>1</v>
      </c>
      <c r="V18" s="81" t="s">
        <v>60</v>
      </c>
      <c r="W18" s="82">
        <v>44692</v>
      </c>
      <c r="X18" s="83">
        <v>330332</v>
      </c>
      <c r="Y18" s="167" t="str">
        <f t="shared" si="0"/>
        <v>Aprobada</v>
      </c>
      <c r="Z18" s="73" t="s">
        <v>547</v>
      </c>
      <c r="AA18" s="84" t="s">
        <v>105</v>
      </c>
      <c r="AB18" s="128" t="s">
        <v>113</v>
      </c>
      <c r="AC18" s="129">
        <f t="shared" ca="1" si="8"/>
        <v>-220</v>
      </c>
      <c r="AD18" s="168" t="str">
        <f t="shared" si="4"/>
        <v>Ingresado</v>
      </c>
      <c r="AE18" s="122" t="str">
        <f t="shared" ca="1" si="5"/>
        <v>Vencido</v>
      </c>
      <c r="AF18" s="122" t="str">
        <f t="shared" si="6"/>
        <v>Contrato Finalizado</v>
      </c>
      <c r="AG18" s="34">
        <v>369171</v>
      </c>
      <c r="AH18" s="112" t="s">
        <v>479</v>
      </c>
      <c r="AI18" s="7"/>
    </row>
    <row r="19" spans="1:35" customFormat="1" ht="52" x14ac:dyDescent="0.35">
      <c r="A19" s="250" t="s">
        <v>52</v>
      </c>
      <c r="B19" s="251" t="s">
        <v>6</v>
      </c>
      <c r="C19" s="252" t="s">
        <v>194</v>
      </c>
      <c r="D19" s="252" t="s">
        <v>362</v>
      </c>
      <c r="E19" s="252" t="s">
        <v>363</v>
      </c>
      <c r="F19" s="251"/>
      <c r="G19" s="252" t="s">
        <v>405</v>
      </c>
      <c r="H19" s="252" t="s">
        <v>367</v>
      </c>
      <c r="I19" s="252">
        <v>3</v>
      </c>
      <c r="J19" s="253" t="s">
        <v>406</v>
      </c>
      <c r="K19" s="253">
        <v>45107</v>
      </c>
      <c r="L19" s="253" t="s">
        <v>320</v>
      </c>
      <c r="M19" s="252" t="s">
        <v>361</v>
      </c>
      <c r="N19" s="254" t="s">
        <v>368</v>
      </c>
      <c r="O19" s="255">
        <v>56998855032</v>
      </c>
      <c r="P19" s="256" t="s">
        <v>369</v>
      </c>
      <c r="Q19" s="257" t="s">
        <v>329</v>
      </c>
      <c r="R19" s="258">
        <v>45029</v>
      </c>
      <c r="S19" s="258">
        <v>45030</v>
      </c>
      <c r="T19" s="259">
        <v>2</v>
      </c>
      <c r="U19" s="260">
        <v>1</v>
      </c>
      <c r="V19" s="261" t="s">
        <v>62</v>
      </c>
      <c r="W19" s="262"/>
      <c r="X19" s="263" t="s">
        <v>510</v>
      </c>
      <c r="Y19" s="167" t="str">
        <f t="shared" si="0"/>
        <v>Aprobada</v>
      </c>
      <c r="Z19" s="264" t="s">
        <v>548</v>
      </c>
      <c r="AA19" s="265" t="s">
        <v>104</v>
      </c>
      <c r="AB19" s="265" t="s">
        <v>58</v>
      </c>
      <c r="AC19" s="266">
        <f t="shared" ca="1" si="8"/>
        <v>-108</v>
      </c>
      <c r="AD19" s="168" t="str">
        <f t="shared" si="4"/>
        <v>Ingresado</v>
      </c>
      <c r="AE19" s="122" t="str">
        <f t="shared" ca="1" si="5"/>
        <v>Vencido</v>
      </c>
      <c r="AF19" s="122" t="str">
        <f t="shared" si="6"/>
        <v>Contrato Finalizado</v>
      </c>
      <c r="AG19" s="267">
        <v>380778</v>
      </c>
      <c r="AH19" s="268" t="s">
        <v>521</v>
      </c>
      <c r="AI19" s="7"/>
    </row>
    <row r="20" spans="1:35" customFormat="1" ht="52" x14ac:dyDescent="0.35">
      <c r="A20" s="252" t="s">
        <v>52</v>
      </c>
      <c r="B20" s="251" t="s">
        <v>6</v>
      </c>
      <c r="C20" s="252" t="s">
        <v>194</v>
      </c>
      <c r="D20" s="252" t="s">
        <v>362</v>
      </c>
      <c r="E20" s="252" t="s">
        <v>363</v>
      </c>
      <c r="F20" s="252" t="s">
        <v>364</v>
      </c>
      <c r="G20" s="252" t="s">
        <v>405</v>
      </c>
      <c r="H20" s="252" t="s">
        <v>367</v>
      </c>
      <c r="I20" s="252">
        <v>4</v>
      </c>
      <c r="J20" s="253" t="s">
        <v>406</v>
      </c>
      <c r="K20" s="253">
        <v>45107</v>
      </c>
      <c r="L20" s="253" t="s">
        <v>320</v>
      </c>
      <c r="M20" s="252" t="s">
        <v>361</v>
      </c>
      <c r="N20" s="254" t="s">
        <v>368</v>
      </c>
      <c r="O20" s="269">
        <v>56998855032</v>
      </c>
      <c r="P20" s="256" t="s">
        <v>369</v>
      </c>
      <c r="Q20" s="257" t="s">
        <v>329</v>
      </c>
      <c r="R20" s="258">
        <v>45029</v>
      </c>
      <c r="S20" s="258">
        <v>45030</v>
      </c>
      <c r="T20" s="259">
        <v>3</v>
      </c>
      <c r="U20" s="260">
        <v>1</v>
      </c>
      <c r="V20" s="261" t="s">
        <v>62</v>
      </c>
      <c r="W20" s="262">
        <v>45048</v>
      </c>
      <c r="X20" s="263">
        <v>375129</v>
      </c>
      <c r="Y20" s="167" t="str">
        <f t="shared" si="0"/>
        <v>Aprobada</v>
      </c>
      <c r="Z20" s="264" t="s">
        <v>549</v>
      </c>
      <c r="AA20" s="265" t="s">
        <v>104</v>
      </c>
      <c r="AB20" s="265" t="s">
        <v>58</v>
      </c>
      <c r="AC20" s="266">
        <f t="shared" ca="1" si="8"/>
        <v>-108</v>
      </c>
      <c r="AD20" s="168" t="str">
        <f t="shared" si="4"/>
        <v>Ingresado</v>
      </c>
      <c r="AE20" s="122" t="str">
        <f t="shared" ca="1" si="5"/>
        <v>Vencido</v>
      </c>
      <c r="AF20" s="122" t="str">
        <f t="shared" si="6"/>
        <v>Contrato Finalizado</v>
      </c>
      <c r="AG20" s="267">
        <v>381187</v>
      </c>
      <c r="AH20" s="268" t="s">
        <v>524</v>
      </c>
      <c r="AI20" s="7"/>
    </row>
    <row r="21" spans="1:35" customFormat="1" ht="43.5" x14ac:dyDescent="0.35">
      <c r="A21" s="170" t="s">
        <v>51</v>
      </c>
      <c r="B21" s="9" t="s">
        <v>6</v>
      </c>
      <c r="C21" s="8" t="s">
        <v>63</v>
      </c>
      <c r="D21" s="9" t="s">
        <v>133</v>
      </c>
      <c r="E21" s="126" t="s">
        <v>134</v>
      </c>
      <c r="F21" s="9" t="s">
        <v>302</v>
      </c>
      <c r="G21" s="171" t="s">
        <v>290</v>
      </c>
      <c r="H21" s="8" t="s">
        <v>301</v>
      </c>
      <c r="I21" s="127">
        <v>2</v>
      </c>
      <c r="J21" s="89">
        <v>44896</v>
      </c>
      <c r="K21" s="89">
        <v>45991</v>
      </c>
      <c r="L21" s="89" t="s">
        <v>72</v>
      </c>
      <c r="M21" s="127" t="s">
        <v>129</v>
      </c>
      <c r="N21" s="127" t="s">
        <v>191</v>
      </c>
      <c r="O21" s="127" t="s">
        <v>192</v>
      </c>
      <c r="P21" s="193" t="s">
        <v>190</v>
      </c>
      <c r="Q21" s="172" t="s">
        <v>329</v>
      </c>
      <c r="R21" s="174">
        <v>44942</v>
      </c>
      <c r="S21" s="174">
        <v>44942</v>
      </c>
      <c r="T21" s="176">
        <v>2</v>
      </c>
      <c r="U21" s="165">
        <v>1</v>
      </c>
      <c r="V21" s="177" t="s">
        <v>62</v>
      </c>
      <c r="W21" s="178" t="s">
        <v>310</v>
      </c>
      <c r="X21" s="179">
        <v>362776</v>
      </c>
      <c r="Y21" s="167" t="str">
        <f t="shared" si="0"/>
        <v>Aprobada</v>
      </c>
      <c r="Z21" s="180" t="s">
        <v>745</v>
      </c>
      <c r="AA21" s="179" t="s">
        <v>104</v>
      </c>
      <c r="AB21" s="127" t="s">
        <v>113</v>
      </c>
      <c r="AC21" s="168">
        <f t="shared" ca="1" si="8"/>
        <v>776</v>
      </c>
      <c r="AD21" s="168" t="str">
        <f t="shared" si="4"/>
        <v>Ingresado</v>
      </c>
      <c r="AE21" s="122" t="str">
        <f t="shared" ca="1" si="5"/>
        <v>Vigente</v>
      </c>
      <c r="AF21" s="122" t="str">
        <f t="shared" si="6"/>
        <v>Contrato En Curso</v>
      </c>
      <c r="AG21" s="11"/>
      <c r="AH21" s="125" t="s">
        <v>733</v>
      </c>
      <c r="AI21" s="7"/>
    </row>
    <row r="22" spans="1:35" customFormat="1" ht="29" x14ac:dyDescent="0.35">
      <c r="A22" s="170" t="s">
        <v>51</v>
      </c>
      <c r="B22" s="9" t="s">
        <v>6</v>
      </c>
      <c r="C22" s="8" t="s">
        <v>63</v>
      </c>
      <c r="D22" s="9" t="s">
        <v>160</v>
      </c>
      <c r="E22" s="126" t="s">
        <v>86</v>
      </c>
      <c r="F22" s="9"/>
      <c r="G22" s="171" t="s">
        <v>205</v>
      </c>
      <c r="H22" s="8" t="s">
        <v>214</v>
      </c>
      <c r="I22" s="127">
        <v>2</v>
      </c>
      <c r="J22" s="89">
        <v>44689</v>
      </c>
      <c r="K22" s="89" t="s">
        <v>215</v>
      </c>
      <c r="L22" s="89" t="s">
        <v>64</v>
      </c>
      <c r="M22" s="127" t="s">
        <v>207</v>
      </c>
      <c r="N22" s="127" t="s">
        <v>137</v>
      </c>
      <c r="O22" s="127">
        <v>941481422</v>
      </c>
      <c r="P22" s="193" t="s">
        <v>206</v>
      </c>
      <c r="Q22" s="172" t="s">
        <v>322</v>
      </c>
      <c r="R22" s="174">
        <v>44769</v>
      </c>
      <c r="S22" s="175">
        <v>44786</v>
      </c>
      <c r="T22" s="176">
        <v>2</v>
      </c>
      <c r="U22" s="165">
        <v>1</v>
      </c>
      <c r="V22" s="177" t="s">
        <v>62</v>
      </c>
      <c r="W22" s="178">
        <v>44797</v>
      </c>
      <c r="X22" s="179">
        <v>346069</v>
      </c>
      <c r="Y22" s="167" t="str">
        <f t="shared" si="0"/>
        <v>Aprobada</v>
      </c>
      <c r="Z22" s="180" t="s">
        <v>715</v>
      </c>
      <c r="AA22" s="181" t="s">
        <v>105</v>
      </c>
      <c r="AB22" s="127" t="s">
        <v>58</v>
      </c>
      <c r="AC22" s="168">
        <f t="shared" ca="1" si="8"/>
        <v>532</v>
      </c>
      <c r="AD22" s="168" t="str">
        <f t="shared" si="4"/>
        <v>Ingresado</v>
      </c>
      <c r="AE22" s="122" t="str">
        <f t="shared" ca="1" si="5"/>
        <v>Vigente</v>
      </c>
      <c r="AF22" s="122" t="str">
        <f t="shared" si="6"/>
        <v>Contrato En Curso</v>
      </c>
      <c r="AG22" s="11"/>
      <c r="AH22" s="182" t="s">
        <v>744</v>
      </c>
      <c r="AI22" s="7"/>
    </row>
    <row r="23" spans="1:35" customFormat="1" ht="29" x14ac:dyDescent="0.35">
      <c r="A23" s="38" t="s">
        <v>51</v>
      </c>
      <c r="B23" s="39" t="s">
        <v>6</v>
      </c>
      <c r="C23" s="40" t="s">
        <v>63</v>
      </c>
      <c r="D23" s="39" t="s">
        <v>80</v>
      </c>
      <c r="E23" s="41" t="s">
        <v>193</v>
      </c>
      <c r="F23" s="39"/>
      <c r="G23" s="42" t="s">
        <v>183</v>
      </c>
      <c r="H23" s="43" t="s">
        <v>108</v>
      </c>
      <c r="I23" s="40">
        <v>4</v>
      </c>
      <c r="J23" s="44">
        <v>44652</v>
      </c>
      <c r="K23" s="44">
        <v>45077</v>
      </c>
      <c r="L23" s="29" t="s">
        <v>72</v>
      </c>
      <c r="M23" s="30" t="s">
        <v>419</v>
      </c>
      <c r="N23" s="106" t="s">
        <v>109</v>
      </c>
      <c r="O23" s="30" t="s">
        <v>198</v>
      </c>
      <c r="P23" s="45" t="s">
        <v>110</v>
      </c>
      <c r="Q23" s="30" t="s">
        <v>329</v>
      </c>
      <c r="R23" s="46">
        <v>44705</v>
      </c>
      <c r="S23" s="47">
        <v>44717</v>
      </c>
      <c r="T23" s="48">
        <v>2</v>
      </c>
      <c r="U23" s="113">
        <v>1</v>
      </c>
      <c r="V23" s="49" t="s">
        <v>62</v>
      </c>
      <c r="W23" s="50" t="s">
        <v>403</v>
      </c>
      <c r="X23" s="51">
        <v>362625</v>
      </c>
      <c r="Y23" s="167" t="str">
        <f t="shared" si="0"/>
        <v>Aprobada</v>
      </c>
      <c r="Z23" s="270" t="s">
        <v>461</v>
      </c>
      <c r="AA23" s="271" t="s">
        <v>104</v>
      </c>
      <c r="AB23" s="53" t="s">
        <v>58</v>
      </c>
      <c r="AC23" s="54">
        <f t="shared" ca="1" si="8"/>
        <v>-138</v>
      </c>
      <c r="AD23" s="168" t="str">
        <f t="shared" si="4"/>
        <v>Ingresado</v>
      </c>
      <c r="AE23" s="122" t="str">
        <f t="shared" ca="1" si="5"/>
        <v>Vencido</v>
      </c>
      <c r="AF23" s="122" t="str">
        <f t="shared" si="6"/>
        <v>Contrato Finalizado</v>
      </c>
      <c r="AG23" s="152">
        <v>378190</v>
      </c>
      <c r="AH23" s="272" t="s">
        <v>462</v>
      </c>
      <c r="AI23" s="7"/>
    </row>
    <row r="24" spans="1:35" customFormat="1" ht="52" x14ac:dyDescent="0.35">
      <c r="A24" s="95" t="s">
        <v>51</v>
      </c>
      <c r="B24" s="94" t="s">
        <v>6</v>
      </c>
      <c r="C24" s="96" t="s">
        <v>63</v>
      </c>
      <c r="D24" s="94" t="s">
        <v>80</v>
      </c>
      <c r="E24" s="93" t="s">
        <v>193</v>
      </c>
      <c r="F24" s="94" t="s">
        <v>418</v>
      </c>
      <c r="G24" s="97" t="s">
        <v>183</v>
      </c>
      <c r="H24" s="128" t="s">
        <v>199</v>
      </c>
      <c r="I24" s="96">
        <v>7</v>
      </c>
      <c r="J24" s="140">
        <v>44672</v>
      </c>
      <c r="K24" s="140">
        <v>45138</v>
      </c>
      <c r="L24" s="111" t="s">
        <v>72</v>
      </c>
      <c r="M24" s="37" t="s">
        <v>419</v>
      </c>
      <c r="N24" s="145" t="s">
        <v>109</v>
      </c>
      <c r="O24" s="71" t="s">
        <v>198</v>
      </c>
      <c r="P24" s="103" t="s">
        <v>110</v>
      </c>
      <c r="Q24" s="71" t="s">
        <v>329</v>
      </c>
      <c r="R24" s="78">
        <v>44738</v>
      </c>
      <c r="S24" s="79">
        <v>44743</v>
      </c>
      <c r="T24" s="80">
        <v>3</v>
      </c>
      <c r="U24" s="98">
        <v>1</v>
      </c>
      <c r="V24" s="81" t="s">
        <v>62</v>
      </c>
      <c r="W24" s="82" t="s">
        <v>403</v>
      </c>
      <c r="X24" s="83">
        <v>362625</v>
      </c>
      <c r="Y24" s="167" t="str">
        <f t="shared" si="0"/>
        <v>Aprobada</v>
      </c>
      <c r="Z24" s="273" t="s">
        <v>463</v>
      </c>
      <c r="AA24" s="274" t="s">
        <v>104</v>
      </c>
      <c r="AB24" s="128" t="s">
        <v>58</v>
      </c>
      <c r="AC24" s="129">
        <f t="shared" ca="1" si="8"/>
        <v>-77</v>
      </c>
      <c r="AD24" s="168" t="str">
        <f t="shared" si="4"/>
        <v>Ingresado</v>
      </c>
      <c r="AE24" s="122" t="str">
        <f t="shared" ca="1" si="5"/>
        <v>Vencido</v>
      </c>
      <c r="AF24" s="122" t="str">
        <f t="shared" si="6"/>
        <v>Contrato Finalizado</v>
      </c>
      <c r="AG24" s="87">
        <v>378188</v>
      </c>
      <c r="AH24" s="275" t="s">
        <v>462</v>
      </c>
      <c r="AI24" s="7"/>
    </row>
    <row r="25" spans="1:35" customFormat="1" ht="58" x14ac:dyDescent="0.35">
      <c r="A25" s="186" t="s">
        <v>51</v>
      </c>
      <c r="B25" s="126" t="s">
        <v>6</v>
      </c>
      <c r="C25" s="127" t="s">
        <v>63</v>
      </c>
      <c r="D25" s="126" t="s">
        <v>78</v>
      </c>
      <c r="E25" s="126" t="s">
        <v>77</v>
      </c>
      <c r="F25" s="126"/>
      <c r="G25" s="187" t="s">
        <v>654</v>
      </c>
      <c r="H25" s="127" t="s">
        <v>660</v>
      </c>
      <c r="I25" s="127"/>
      <c r="J25" s="89"/>
      <c r="K25" s="89"/>
      <c r="L25" s="89" t="s">
        <v>320</v>
      </c>
      <c r="M25" s="127" t="s">
        <v>657</v>
      </c>
      <c r="N25" s="127" t="s">
        <v>655</v>
      </c>
      <c r="O25" s="127">
        <v>957181357</v>
      </c>
      <c r="P25" s="193" t="s">
        <v>656</v>
      </c>
      <c r="Q25" s="172" t="s">
        <v>329</v>
      </c>
      <c r="R25" s="174">
        <v>45173</v>
      </c>
      <c r="S25" s="175"/>
      <c r="T25" s="176">
        <v>1</v>
      </c>
      <c r="U25" s="165">
        <v>0</v>
      </c>
      <c r="V25" s="177" t="s">
        <v>300</v>
      </c>
      <c r="W25" s="178"/>
      <c r="X25" s="179"/>
      <c r="Y25" s="167" t="str">
        <f t="shared" si="0"/>
        <v>En Revisión</v>
      </c>
      <c r="Z25" s="180" t="s">
        <v>746</v>
      </c>
      <c r="AA25" s="127" t="s">
        <v>105</v>
      </c>
      <c r="AB25" s="127" t="s">
        <v>59</v>
      </c>
      <c r="AC25" s="168">
        <f t="shared" ref="AC25" ca="1" si="9">K25-TODAY()</f>
        <v>-45215</v>
      </c>
      <c r="AD25" s="168" t="str">
        <f t="shared" si="4"/>
        <v>En Proceso</v>
      </c>
      <c r="AE25" s="122" t="str">
        <f t="shared" ca="1" si="5"/>
        <v>Vencido</v>
      </c>
      <c r="AF25" s="122" t="str">
        <f t="shared" si="6"/>
        <v>Contrato En Curso</v>
      </c>
      <c r="AG25" s="11"/>
      <c r="AH25" s="125" t="s">
        <v>747</v>
      </c>
      <c r="AI25" s="7"/>
    </row>
    <row r="26" spans="1:35" customFormat="1" ht="52" x14ac:dyDescent="0.35">
      <c r="A26" s="186" t="s">
        <v>51</v>
      </c>
      <c r="B26" s="126" t="s">
        <v>6</v>
      </c>
      <c r="C26" s="127" t="s">
        <v>63</v>
      </c>
      <c r="D26" s="126" t="s">
        <v>78</v>
      </c>
      <c r="E26" s="126" t="s">
        <v>77</v>
      </c>
      <c r="F26" s="126"/>
      <c r="G26" s="187" t="s">
        <v>140</v>
      </c>
      <c r="H26" s="127" t="s">
        <v>166</v>
      </c>
      <c r="I26" s="127">
        <v>1</v>
      </c>
      <c r="J26" s="89" t="s">
        <v>167</v>
      </c>
      <c r="K26" s="89" t="s">
        <v>168</v>
      </c>
      <c r="L26" s="89" t="s">
        <v>72</v>
      </c>
      <c r="M26" s="127" t="s">
        <v>114</v>
      </c>
      <c r="N26" s="127" t="s">
        <v>185</v>
      </c>
      <c r="O26" s="127" t="s">
        <v>187</v>
      </c>
      <c r="P26" s="193" t="s">
        <v>186</v>
      </c>
      <c r="Q26" s="172" t="s">
        <v>329</v>
      </c>
      <c r="R26" s="174">
        <v>44602</v>
      </c>
      <c r="S26" s="175">
        <v>44637</v>
      </c>
      <c r="T26" s="176">
        <v>2</v>
      </c>
      <c r="U26" s="165">
        <v>1</v>
      </c>
      <c r="V26" s="177" t="s">
        <v>60</v>
      </c>
      <c r="W26" s="178">
        <v>44641</v>
      </c>
      <c r="X26" s="179">
        <v>326132</v>
      </c>
      <c r="Y26" s="167" t="str">
        <f t="shared" si="0"/>
        <v>Aprobada</v>
      </c>
      <c r="Z26" s="180" t="s">
        <v>749</v>
      </c>
      <c r="AA26" s="127" t="s">
        <v>105</v>
      </c>
      <c r="AB26" s="127" t="s">
        <v>59</v>
      </c>
      <c r="AC26" s="168">
        <f t="shared" ca="1" si="8"/>
        <v>473</v>
      </c>
      <c r="AD26" s="168" t="str">
        <f t="shared" si="4"/>
        <v>Ingresado</v>
      </c>
      <c r="AE26" s="122" t="str">
        <f t="shared" ca="1" si="5"/>
        <v>Vigente</v>
      </c>
      <c r="AF26" s="122" t="str">
        <f t="shared" si="6"/>
        <v>Contrato En Curso</v>
      </c>
      <c r="AG26" s="11"/>
      <c r="AH26" s="125" t="s">
        <v>748</v>
      </c>
      <c r="AI26" s="7"/>
    </row>
    <row r="27" spans="1:35" s="219" customFormat="1" ht="58" x14ac:dyDescent="0.35">
      <c r="A27" s="205" t="s">
        <v>52</v>
      </c>
      <c r="B27" s="13" t="s">
        <v>6</v>
      </c>
      <c r="C27" s="15" t="s">
        <v>63</v>
      </c>
      <c r="D27" s="13" t="s">
        <v>78</v>
      </c>
      <c r="E27" s="13" t="s">
        <v>81</v>
      </c>
      <c r="F27" s="13"/>
      <c r="G27" s="206" t="s">
        <v>335</v>
      </c>
      <c r="H27" s="15" t="s">
        <v>83</v>
      </c>
      <c r="I27" s="15">
        <v>24</v>
      </c>
      <c r="J27" s="28">
        <v>44929</v>
      </c>
      <c r="K27" s="28">
        <v>46053</v>
      </c>
      <c r="L27" s="28" t="s">
        <v>64</v>
      </c>
      <c r="M27" s="15" t="s">
        <v>84</v>
      </c>
      <c r="N27" s="15" t="s">
        <v>507</v>
      </c>
      <c r="O27" s="15" t="s">
        <v>508</v>
      </c>
      <c r="P27" s="208" t="s">
        <v>509</v>
      </c>
      <c r="Q27" s="115" t="s">
        <v>329</v>
      </c>
      <c r="R27" s="119" t="s">
        <v>338</v>
      </c>
      <c r="S27" s="120" t="s">
        <v>336</v>
      </c>
      <c r="T27" s="117">
        <v>5</v>
      </c>
      <c r="U27" s="118">
        <v>1</v>
      </c>
      <c r="V27" s="185" t="s">
        <v>62</v>
      </c>
      <c r="W27" s="116">
        <v>44985</v>
      </c>
      <c r="X27" s="200">
        <v>368360</v>
      </c>
      <c r="Y27" s="167" t="str">
        <f t="shared" si="0"/>
        <v>Aprobada</v>
      </c>
      <c r="Z27" s="201" t="s">
        <v>709</v>
      </c>
      <c r="AA27" s="15" t="s">
        <v>105</v>
      </c>
      <c r="AB27" s="15" t="s">
        <v>58</v>
      </c>
      <c r="AC27" s="276">
        <f t="shared" ca="1" si="8"/>
        <v>838</v>
      </c>
      <c r="AD27" s="168" t="str">
        <f t="shared" si="4"/>
        <v>Ingresado</v>
      </c>
      <c r="AE27" s="122" t="str">
        <f t="shared" ca="1" si="5"/>
        <v>Vigente</v>
      </c>
      <c r="AF27" s="122" t="str">
        <f t="shared" si="6"/>
        <v>Contrato En Curso</v>
      </c>
      <c r="AG27" s="36"/>
      <c r="AH27" s="121" t="s">
        <v>711</v>
      </c>
      <c r="AI27" s="7"/>
    </row>
    <row r="28" spans="1:35" customFormat="1" ht="43.5" x14ac:dyDescent="0.35">
      <c r="A28" s="38" t="s">
        <v>51</v>
      </c>
      <c r="B28" s="39" t="s">
        <v>6</v>
      </c>
      <c r="C28" s="40" t="s">
        <v>63</v>
      </c>
      <c r="D28" s="39" t="s">
        <v>125</v>
      </c>
      <c r="E28" s="41" t="s">
        <v>143</v>
      </c>
      <c r="F28" s="39"/>
      <c r="G28" s="42" t="s">
        <v>144</v>
      </c>
      <c r="H28" s="43" t="s">
        <v>145</v>
      </c>
      <c r="I28" s="40">
        <v>8</v>
      </c>
      <c r="J28" s="44">
        <v>44620</v>
      </c>
      <c r="K28" s="44">
        <v>44985</v>
      </c>
      <c r="L28" s="29" t="s">
        <v>64</v>
      </c>
      <c r="M28" s="30" t="s">
        <v>87</v>
      </c>
      <c r="N28" s="30" t="s">
        <v>146</v>
      </c>
      <c r="O28" s="30" t="s">
        <v>148</v>
      </c>
      <c r="P28" s="45" t="s">
        <v>147</v>
      </c>
      <c r="Q28" s="30" t="s">
        <v>329</v>
      </c>
      <c r="R28" s="46">
        <v>44628</v>
      </c>
      <c r="S28" s="47">
        <v>44628</v>
      </c>
      <c r="T28" s="48">
        <v>3</v>
      </c>
      <c r="U28" s="113">
        <v>100</v>
      </c>
      <c r="V28" s="49" t="s">
        <v>62</v>
      </c>
      <c r="W28" s="50">
        <v>44636</v>
      </c>
      <c r="X28" s="51">
        <v>324315</v>
      </c>
      <c r="Y28" s="167" t="str">
        <f t="shared" si="0"/>
        <v>Aprobada</v>
      </c>
      <c r="Z28" s="270" t="s">
        <v>372</v>
      </c>
      <c r="AA28" s="52" t="s">
        <v>104</v>
      </c>
      <c r="AB28" s="53" t="s">
        <v>58</v>
      </c>
      <c r="AC28" s="54">
        <f t="shared" ca="1" si="8"/>
        <v>-230</v>
      </c>
      <c r="AD28" s="168" t="str">
        <f t="shared" si="4"/>
        <v>Ingresado</v>
      </c>
      <c r="AE28" s="122" t="str">
        <f t="shared" ca="1" si="5"/>
        <v>Vencido</v>
      </c>
      <c r="AF28" s="122" t="str">
        <f t="shared" si="6"/>
        <v>Contrato Finalizado</v>
      </c>
      <c r="AG28" s="34" t="s">
        <v>353</v>
      </c>
      <c r="AH28" s="277" t="s">
        <v>355</v>
      </c>
      <c r="AI28" s="7"/>
    </row>
    <row r="29" spans="1:35" customFormat="1" ht="43.5" x14ac:dyDescent="0.35">
      <c r="A29" s="12" t="s">
        <v>51</v>
      </c>
      <c r="B29" s="13" t="s">
        <v>6</v>
      </c>
      <c r="C29" s="26" t="s">
        <v>63</v>
      </c>
      <c r="D29" s="13" t="s">
        <v>125</v>
      </c>
      <c r="E29" s="27" t="s">
        <v>143</v>
      </c>
      <c r="F29" s="13" t="s">
        <v>169</v>
      </c>
      <c r="G29" s="14" t="s">
        <v>144</v>
      </c>
      <c r="H29" s="15" t="s">
        <v>171</v>
      </c>
      <c r="I29" s="26">
        <v>3</v>
      </c>
      <c r="J29" s="28" t="s">
        <v>213</v>
      </c>
      <c r="K29" s="28">
        <v>44985</v>
      </c>
      <c r="L29" s="29" t="s">
        <v>64</v>
      </c>
      <c r="M29" s="30" t="s">
        <v>87</v>
      </c>
      <c r="N29" s="30" t="s">
        <v>146</v>
      </c>
      <c r="O29" s="31" t="s">
        <v>148</v>
      </c>
      <c r="P29" s="32" t="s">
        <v>147</v>
      </c>
      <c r="Q29" s="31" t="s">
        <v>329</v>
      </c>
      <c r="R29" s="17">
        <v>44641</v>
      </c>
      <c r="S29" s="18">
        <v>44641</v>
      </c>
      <c r="T29" s="19">
        <v>2</v>
      </c>
      <c r="U29" s="98">
        <v>100</v>
      </c>
      <c r="V29" s="20" t="s">
        <v>62</v>
      </c>
      <c r="W29" s="21" t="s">
        <v>170</v>
      </c>
      <c r="X29" s="22">
        <v>326245</v>
      </c>
      <c r="Y29" s="167" t="str">
        <f t="shared" si="0"/>
        <v>Aprobada</v>
      </c>
      <c r="Z29" s="35" t="s">
        <v>372</v>
      </c>
      <c r="AA29" s="23" t="s">
        <v>104</v>
      </c>
      <c r="AB29" s="33" t="s">
        <v>58</v>
      </c>
      <c r="AC29" s="24">
        <f t="shared" ca="1" si="8"/>
        <v>-230</v>
      </c>
      <c r="AD29" s="168" t="str">
        <f t="shared" si="4"/>
        <v>Ingresado</v>
      </c>
      <c r="AE29" s="122" t="str">
        <f t="shared" ca="1" si="5"/>
        <v>Vencido</v>
      </c>
      <c r="AF29" s="122" t="str">
        <f t="shared" si="6"/>
        <v>Contrato Finalizado</v>
      </c>
      <c r="AG29" s="34" t="s">
        <v>354</v>
      </c>
      <c r="AH29" s="278" t="s">
        <v>355</v>
      </c>
      <c r="AI29" s="7"/>
    </row>
    <row r="30" spans="1:35" customFormat="1" ht="39" x14ac:dyDescent="0.35">
      <c r="A30" s="12" t="s">
        <v>51</v>
      </c>
      <c r="B30" s="13" t="s">
        <v>6</v>
      </c>
      <c r="C30" s="26" t="s">
        <v>63</v>
      </c>
      <c r="D30" s="13" t="s">
        <v>125</v>
      </c>
      <c r="E30" s="27" t="s">
        <v>143</v>
      </c>
      <c r="F30" s="13"/>
      <c r="G30" s="14" t="s">
        <v>203</v>
      </c>
      <c r="H30" s="15" t="s">
        <v>202</v>
      </c>
      <c r="I30" s="26">
        <v>12</v>
      </c>
      <c r="J30" s="28">
        <v>44770</v>
      </c>
      <c r="K30" s="28">
        <v>45107</v>
      </c>
      <c r="L30" s="29" t="s">
        <v>72</v>
      </c>
      <c r="M30" s="30" t="s">
        <v>79</v>
      </c>
      <c r="N30" s="30" t="s">
        <v>146</v>
      </c>
      <c r="O30" s="31" t="s">
        <v>148</v>
      </c>
      <c r="P30" s="32" t="s">
        <v>147</v>
      </c>
      <c r="Q30" s="31" t="s">
        <v>329</v>
      </c>
      <c r="R30" s="17">
        <v>44763</v>
      </c>
      <c r="S30" s="18">
        <v>44764</v>
      </c>
      <c r="T30" s="19">
        <v>3</v>
      </c>
      <c r="U30" s="98">
        <v>1</v>
      </c>
      <c r="V30" s="20" t="s">
        <v>62</v>
      </c>
      <c r="W30" s="21">
        <v>44769</v>
      </c>
      <c r="X30" s="22" t="s">
        <v>275</v>
      </c>
      <c r="Y30" s="167" t="str">
        <f t="shared" si="0"/>
        <v>Aprobada</v>
      </c>
      <c r="Z30" s="35" t="s">
        <v>511</v>
      </c>
      <c r="AA30" s="279" t="s">
        <v>104</v>
      </c>
      <c r="AB30" s="33" t="s">
        <v>58</v>
      </c>
      <c r="AC30" s="24">
        <f t="shared" ca="1" si="8"/>
        <v>-108</v>
      </c>
      <c r="AD30" s="168" t="str">
        <f t="shared" si="4"/>
        <v>Ingresado</v>
      </c>
      <c r="AE30" s="122" t="str">
        <f t="shared" ca="1" si="5"/>
        <v>Vencido</v>
      </c>
      <c r="AF30" s="122" t="str">
        <f t="shared" si="6"/>
        <v>Contrato Finalizado</v>
      </c>
      <c r="AG30" s="34">
        <v>380262</v>
      </c>
      <c r="AH30" s="121" t="s">
        <v>514</v>
      </c>
      <c r="AI30" s="7"/>
    </row>
    <row r="31" spans="1:35" customFormat="1" ht="43.5" x14ac:dyDescent="0.35">
      <c r="A31" s="12" t="s">
        <v>51</v>
      </c>
      <c r="B31" s="13" t="s">
        <v>6</v>
      </c>
      <c r="C31" s="26" t="s">
        <v>63</v>
      </c>
      <c r="D31" s="13" t="s">
        <v>125</v>
      </c>
      <c r="E31" s="27" t="s">
        <v>143</v>
      </c>
      <c r="F31" s="13" t="s">
        <v>169</v>
      </c>
      <c r="G31" s="14" t="s">
        <v>203</v>
      </c>
      <c r="H31" s="15" t="s">
        <v>171</v>
      </c>
      <c r="I31" s="26">
        <v>2</v>
      </c>
      <c r="J31" s="28">
        <v>44770</v>
      </c>
      <c r="K31" s="28">
        <v>45107</v>
      </c>
      <c r="L31" s="29" t="s">
        <v>72</v>
      </c>
      <c r="M31" s="30" t="s">
        <v>146</v>
      </c>
      <c r="N31" s="30" t="s">
        <v>146</v>
      </c>
      <c r="O31" s="31" t="s">
        <v>148</v>
      </c>
      <c r="P31" s="32" t="s">
        <v>147</v>
      </c>
      <c r="Q31" s="31" t="s">
        <v>329</v>
      </c>
      <c r="R31" s="17">
        <v>44763</v>
      </c>
      <c r="S31" s="18">
        <v>44571</v>
      </c>
      <c r="T31" s="19">
        <v>2</v>
      </c>
      <c r="U31" s="98">
        <v>1</v>
      </c>
      <c r="V31" s="20" t="s">
        <v>62</v>
      </c>
      <c r="W31" s="21">
        <v>44776</v>
      </c>
      <c r="X31" s="22" t="s">
        <v>276</v>
      </c>
      <c r="Y31" s="167" t="str">
        <f t="shared" si="0"/>
        <v>Aprobada</v>
      </c>
      <c r="Z31" s="35" t="s">
        <v>512</v>
      </c>
      <c r="AA31" s="279" t="s">
        <v>104</v>
      </c>
      <c r="AB31" s="33" t="s">
        <v>164</v>
      </c>
      <c r="AC31" s="24">
        <f t="shared" ca="1" si="8"/>
        <v>-108</v>
      </c>
      <c r="AD31" s="168" t="str">
        <f t="shared" si="4"/>
        <v>Ingresado</v>
      </c>
      <c r="AE31" s="122" t="str">
        <f t="shared" ca="1" si="5"/>
        <v>Vencido</v>
      </c>
      <c r="AF31" s="122" t="str">
        <f t="shared" si="6"/>
        <v>Contrato Finalizado</v>
      </c>
      <c r="AG31" s="34">
        <v>380265</v>
      </c>
      <c r="AH31" s="280" t="s">
        <v>513</v>
      </c>
      <c r="AI31" s="7"/>
    </row>
    <row r="32" spans="1:35" customFormat="1" ht="43.5" x14ac:dyDescent="0.35">
      <c r="A32" s="12" t="s">
        <v>51</v>
      </c>
      <c r="B32" s="13" t="s">
        <v>6</v>
      </c>
      <c r="C32" s="26" t="s">
        <v>63</v>
      </c>
      <c r="D32" s="13" t="s">
        <v>125</v>
      </c>
      <c r="E32" s="27" t="s">
        <v>143</v>
      </c>
      <c r="F32" s="13"/>
      <c r="G32" s="14" t="s">
        <v>216</v>
      </c>
      <c r="H32" s="15" t="s">
        <v>217</v>
      </c>
      <c r="I32" s="26">
        <v>19</v>
      </c>
      <c r="J32" s="28" t="s">
        <v>218</v>
      </c>
      <c r="K32" s="28">
        <v>45107</v>
      </c>
      <c r="L32" s="29" t="s">
        <v>64</v>
      </c>
      <c r="M32" s="30" t="s">
        <v>74</v>
      </c>
      <c r="N32" s="30" t="s">
        <v>146</v>
      </c>
      <c r="O32" s="31" t="s">
        <v>148</v>
      </c>
      <c r="P32" s="32" t="s">
        <v>147</v>
      </c>
      <c r="Q32" s="31" t="s">
        <v>329</v>
      </c>
      <c r="R32" s="17">
        <v>44659</v>
      </c>
      <c r="S32" s="18">
        <v>44689</v>
      </c>
      <c r="T32" s="19">
        <v>1</v>
      </c>
      <c r="U32" s="98">
        <v>1</v>
      </c>
      <c r="V32" s="20" t="s">
        <v>62</v>
      </c>
      <c r="W32" s="21">
        <v>44783</v>
      </c>
      <c r="X32" s="22" t="s">
        <v>277</v>
      </c>
      <c r="Y32" s="167" t="str">
        <f t="shared" si="0"/>
        <v>Aprobada</v>
      </c>
      <c r="Z32" s="35" t="s">
        <v>452</v>
      </c>
      <c r="AA32" s="279" t="s">
        <v>104</v>
      </c>
      <c r="AB32" s="33" t="s">
        <v>58</v>
      </c>
      <c r="AC32" s="24">
        <f t="shared" ca="1" si="8"/>
        <v>-108</v>
      </c>
      <c r="AD32" s="168" t="str">
        <f t="shared" si="4"/>
        <v>Ingresado</v>
      </c>
      <c r="AE32" s="122" t="str">
        <f t="shared" ca="1" si="5"/>
        <v>Vencido</v>
      </c>
      <c r="AF32" s="122" t="str">
        <f t="shared" si="6"/>
        <v>Contrato Finalizado</v>
      </c>
      <c r="AG32" s="34">
        <v>377960</v>
      </c>
      <c r="AH32" s="280" t="s">
        <v>453</v>
      </c>
      <c r="AI32" s="7"/>
    </row>
    <row r="33" spans="1:35" customFormat="1" ht="43.5" x14ac:dyDescent="0.35">
      <c r="A33" s="95" t="s">
        <v>51</v>
      </c>
      <c r="B33" s="94" t="s">
        <v>6</v>
      </c>
      <c r="C33" s="96" t="s">
        <v>63</v>
      </c>
      <c r="D33" s="94" t="s">
        <v>125</v>
      </c>
      <c r="E33" s="93" t="s">
        <v>143</v>
      </c>
      <c r="F33" s="94" t="s">
        <v>169</v>
      </c>
      <c r="G33" s="97" t="s">
        <v>216</v>
      </c>
      <c r="H33" s="128" t="s">
        <v>171</v>
      </c>
      <c r="I33" s="96">
        <v>2</v>
      </c>
      <c r="J33" s="140">
        <v>44601</v>
      </c>
      <c r="K33" s="140">
        <v>45107</v>
      </c>
      <c r="L33" s="111" t="s">
        <v>64</v>
      </c>
      <c r="M33" s="37" t="s">
        <v>221</v>
      </c>
      <c r="N33" s="37" t="s">
        <v>146</v>
      </c>
      <c r="O33" s="71" t="s">
        <v>148</v>
      </c>
      <c r="P33" s="103" t="s">
        <v>147</v>
      </c>
      <c r="Q33" s="71" t="s">
        <v>329</v>
      </c>
      <c r="R33" s="78" t="s">
        <v>238</v>
      </c>
      <c r="S33" s="79" t="s">
        <v>238</v>
      </c>
      <c r="T33" s="80">
        <v>1</v>
      </c>
      <c r="U33" s="98">
        <v>1</v>
      </c>
      <c r="V33" s="81" t="s">
        <v>60</v>
      </c>
      <c r="W33" s="82" t="s">
        <v>239</v>
      </c>
      <c r="X33" s="83" t="s">
        <v>278</v>
      </c>
      <c r="Y33" s="167" t="str">
        <f t="shared" si="0"/>
        <v>Aprobada</v>
      </c>
      <c r="Z33" s="273" t="s">
        <v>455</v>
      </c>
      <c r="AA33" s="281" t="s">
        <v>104</v>
      </c>
      <c r="AB33" s="128" t="s">
        <v>142</v>
      </c>
      <c r="AC33" s="129">
        <f t="shared" ca="1" si="8"/>
        <v>-108</v>
      </c>
      <c r="AD33" s="168" t="str">
        <f t="shared" si="4"/>
        <v>Ingresado</v>
      </c>
      <c r="AE33" s="122" t="str">
        <f t="shared" ca="1" si="5"/>
        <v>Vencido</v>
      </c>
      <c r="AF33" s="122" t="str">
        <f t="shared" si="6"/>
        <v>Contrato Finalizado</v>
      </c>
      <c r="AG33" s="34">
        <v>378025</v>
      </c>
      <c r="AH33" s="282" t="s">
        <v>642</v>
      </c>
      <c r="AI33" s="7"/>
    </row>
    <row r="34" spans="1:35" customFormat="1" ht="52" x14ac:dyDescent="0.35">
      <c r="A34" s="205" t="s">
        <v>51</v>
      </c>
      <c r="B34" s="13" t="s">
        <v>6</v>
      </c>
      <c r="C34" s="15" t="s">
        <v>63</v>
      </c>
      <c r="D34" s="13" t="s">
        <v>125</v>
      </c>
      <c r="E34" s="13" t="s">
        <v>143</v>
      </c>
      <c r="F34" s="13"/>
      <c r="G34" s="206" t="s">
        <v>219</v>
      </c>
      <c r="H34" s="15" t="s">
        <v>220</v>
      </c>
      <c r="I34" s="15">
        <v>2</v>
      </c>
      <c r="J34" s="28" t="s">
        <v>398</v>
      </c>
      <c r="K34" s="28">
        <v>45107</v>
      </c>
      <c r="L34" s="283" t="s">
        <v>64</v>
      </c>
      <c r="M34" s="115" t="s">
        <v>91</v>
      </c>
      <c r="N34" s="115" t="s">
        <v>149</v>
      </c>
      <c r="O34" s="115" t="s">
        <v>151</v>
      </c>
      <c r="P34" s="284" t="s">
        <v>150</v>
      </c>
      <c r="Q34" s="115" t="s">
        <v>329</v>
      </c>
      <c r="R34" s="119">
        <v>44782</v>
      </c>
      <c r="S34" s="120">
        <v>44797</v>
      </c>
      <c r="T34" s="117">
        <v>2</v>
      </c>
      <c r="U34" s="118">
        <v>1</v>
      </c>
      <c r="V34" s="185" t="s">
        <v>60</v>
      </c>
      <c r="W34" s="116" t="s">
        <v>404</v>
      </c>
      <c r="X34" s="200">
        <v>373406</v>
      </c>
      <c r="Y34" s="167" t="str">
        <f t="shared" si="0"/>
        <v>Aprobada</v>
      </c>
      <c r="Z34" s="201" t="s">
        <v>519</v>
      </c>
      <c r="AA34" s="200" t="s">
        <v>104</v>
      </c>
      <c r="AB34" s="15" t="s">
        <v>58</v>
      </c>
      <c r="AC34" s="203">
        <f t="shared" ca="1" si="8"/>
        <v>-108</v>
      </c>
      <c r="AD34" s="168" t="str">
        <f t="shared" si="4"/>
        <v>Ingresado</v>
      </c>
      <c r="AE34" s="122" t="str">
        <f t="shared" ca="1" si="5"/>
        <v>Vencido</v>
      </c>
      <c r="AF34" s="122" t="str">
        <f t="shared" si="6"/>
        <v>Contrato Finalizado</v>
      </c>
      <c r="AG34" s="36">
        <v>380683</v>
      </c>
      <c r="AH34" s="207" t="s">
        <v>520</v>
      </c>
      <c r="AI34" s="7"/>
    </row>
    <row r="35" spans="1:35" customFormat="1" ht="65" x14ac:dyDescent="0.35">
      <c r="A35" s="55" t="s">
        <v>51</v>
      </c>
      <c r="B35" s="56" t="s">
        <v>6</v>
      </c>
      <c r="C35" s="57" t="s">
        <v>63</v>
      </c>
      <c r="D35" s="56" t="s">
        <v>125</v>
      </c>
      <c r="E35" s="58" t="s">
        <v>143</v>
      </c>
      <c r="F35" s="56"/>
      <c r="G35" s="285" t="s">
        <v>248</v>
      </c>
      <c r="H35" s="59" t="s">
        <v>249</v>
      </c>
      <c r="I35" s="57">
        <v>10</v>
      </c>
      <c r="J35" s="16">
        <v>40544</v>
      </c>
      <c r="K35" s="16">
        <v>45138</v>
      </c>
      <c r="L35" s="111" t="s">
        <v>64</v>
      </c>
      <c r="M35" s="37" t="s">
        <v>253</v>
      </c>
      <c r="N35" s="37" t="s">
        <v>247</v>
      </c>
      <c r="O35" s="37" t="s">
        <v>148</v>
      </c>
      <c r="P35" s="132" t="s">
        <v>147</v>
      </c>
      <c r="Q35" s="37" t="s">
        <v>329</v>
      </c>
      <c r="R35" s="60">
        <v>44845</v>
      </c>
      <c r="S35" s="60">
        <v>44879</v>
      </c>
      <c r="T35" s="134">
        <v>3</v>
      </c>
      <c r="U35" s="113">
        <v>1</v>
      </c>
      <c r="V35" s="135" t="s">
        <v>62</v>
      </c>
      <c r="W35" s="60">
        <v>45264</v>
      </c>
      <c r="X35" s="61">
        <v>372424</v>
      </c>
      <c r="Y35" s="167" t="str">
        <f t="shared" si="0"/>
        <v>Aprobada</v>
      </c>
      <c r="Z35" s="286" t="s">
        <v>454</v>
      </c>
      <c r="AA35" s="287" t="s">
        <v>104</v>
      </c>
      <c r="AB35" s="59" t="s">
        <v>58</v>
      </c>
      <c r="AC35" s="62">
        <f t="shared" ca="1" si="8"/>
        <v>-77</v>
      </c>
      <c r="AD35" s="168" t="str">
        <f t="shared" si="4"/>
        <v>Ingresado</v>
      </c>
      <c r="AE35" s="122" t="str">
        <f t="shared" ca="1" si="5"/>
        <v>Vencido</v>
      </c>
      <c r="AF35" s="122" t="str">
        <f t="shared" si="6"/>
        <v>Contrato Finalizado</v>
      </c>
      <c r="AG35" s="288">
        <v>377961</v>
      </c>
      <c r="AH35" s="289" t="s">
        <v>643</v>
      </c>
      <c r="AI35" s="7"/>
    </row>
    <row r="36" spans="1:35" customFormat="1" ht="39" x14ac:dyDescent="0.35">
      <c r="A36" s="170" t="s">
        <v>52</v>
      </c>
      <c r="B36" s="9" t="s">
        <v>6</v>
      </c>
      <c r="C36" s="8" t="s">
        <v>63</v>
      </c>
      <c r="D36" s="9" t="s">
        <v>78</v>
      </c>
      <c r="E36" s="126" t="s">
        <v>81</v>
      </c>
      <c r="F36" s="9" t="s">
        <v>55</v>
      </c>
      <c r="G36" s="171" t="s">
        <v>335</v>
      </c>
      <c r="H36" s="8" t="s">
        <v>56</v>
      </c>
      <c r="I36" s="127">
        <v>4</v>
      </c>
      <c r="J36" s="89">
        <v>44929</v>
      </c>
      <c r="K36" s="89">
        <v>46053</v>
      </c>
      <c r="L36" s="89" t="s">
        <v>64</v>
      </c>
      <c r="M36" s="127" t="s">
        <v>111</v>
      </c>
      <c r="N36" s="127" t="s">
        <v>57</v>
      </c>
      <c r="O36" s="127">
        <v>966481083</v>
      </c>
      <c r="P36" s="193" t="s">
        <v>112</v>
      </c>
      <c r="Q36" s="172" t="s">
        <v>329</v>
      </c>
      <c r="R36" s="174" t="s">
        <v>338</v>
      </c>
      <c r="S36" s="175" t="s">
        <v>337</v>
      </c>
      <c r="T36" s="176">
        <v>2</v>
      </c>
      <c r="U36" s="165">
        <v>1</v>
      </c>
      <c r="V36" s="177" t="s">
        <v>62</v>
      </c>
      <c r="W36" s="178">
        <v>44984</v>
      </c>
      <c r="X36" s="179">
        <v>368090</v>
      </c>
      <c r="Y36" s="167" t="str">
        <f t="shared" si="0"/>
        <v>Aprobada</v>
      </c>
      <c r="Z36" s="180" t="s">
        <v>710</v>
      </c>
      <c r="AA36" s="127" t="s">
        <v>107</v>
      </c>
      <c r="AB36" s="127" t="s">
        <v>58</v>
      </c>
      <c r="AC36" s="168">
        <f t="shared" ca="1" si="8"/>
        <v>838</v>
      </c>
      <c r="AD36" s="168" t="str">
        <f t="shared" si="4"/>
        <v>Ingresado</v>
      </c>
      <c r="AE36" s="122" t="str">
        <f t="shared" ca="1" si="5"/>
        <v>Vigente</v>
      </c>
      <c r="AF36" s="122" t="str">
        <f t="shared" si="6"/>
        <v>Contrato En Curso</v>
      </c>
      <c r="AG36" s="11"/>
      <c r="AH36" s="182" t="s">
        <v>744</v>
      </c>
      <c r="AI36" s="7"/>
    </row>
    <row r="37" spans="1:35" customFormat="1" ht="58" x14ac:dyDescent="0.35">
      <c r="A37" s="170" t="s">
        <v>51</v>
      </c>
      <c r="B37" s="9" t="s">
        <v>6</v>
      </c>
      <c r="C37" s="8" t="s">
        <v>63</v>
      </c>
      <c r="D37" s="9" t="s">
        <v>125</v>
      </c>
      <c r="E37" s="126" t="s">
        <v>292</v>
      </c>
      <c r="F37" s="9"/>
      <c r="G37" s="187" t="s">
        <v>293</v>
      </c>
      <c r="H37" s="8" t="s">
        <v>294</v>
      </c>
      <c r="I37" s="127">
        <v>2</v>
      </c>
      <c r="J37" s="89">
        <v>45170</v>
      </c>
      <c r="K37" s="89" t="s">
        <v>295</v>
      </c>
      <c r="L37" s="89" t="s">
        <v>64</v>
      </c>
      <c r="M37" s="127" t="s">
        <v>268</v>
      </c>
      <c r="N37" s="127" t="s">
        <v>296</v>
      </c>
      <c r="O37" s="127" t="s">
        <v>351</v>
      </c>
      <c r="P37" s="193" t="s">
        <v>350</v>
      </c>
      <c r="Q37" s="172" t="s">
        <v>322</v>
      </c>
      <c r="R37" s="178">
        <v>44931</v>
      </c>
      <c r="S37" s="175">
        <v>44567</v>
      </c>
      <c r="T37" s="176">
        <v>3</v>
      </c>
      <c r="U37" s="165">
        <v>1</v>
      </c>
      <c r="V37" s="177" t="s">
        <v>62</v>
      </c>
      <c r="W37" s="178">
        <v>44937</v>
      </c>
      <c r="X37" s="188">
        <v>361300</v>
      </c>
      <c r="Y37" s="167" t="str">
        <f t="shared" si="0"/>
        <v>Aprobada</v>
      </c>
      <c r="Z37" s="180" t="s">
        <v>714</v>
      </c>
      <c r="AA37" s="181" t="s">
        <v>105</v>
      </c>
      <c r="AB37" s="127" t="s">
        <v>106</v>
      </c>
      <c r="AC37" s="168">
        <f t="shared" ca="1" si="8"/>
        <v>76</v>
      </c>
      <c r="AD37" s="168" t="str">
        <f t="shared" si="4"/>
        <v>Ingresado</v>
      </c>
      <c r="AE37" s="122" t="str">
        <f t="shared" ca="1" si="5"/>
        <v>Vigente</v>
      </c>
      <c r="AF37" s="122" t="str">
        <f t="shared" si="6"/>
        <v>Contrato En Curso</v>
      </c>
      <c r="AG37" s="11"/>
      <c r="AH37" s="182" t="s">
        <v>750</v>
      </c>
      <c r="AI37" s="7"/>
    </row>
    <row r="38" spans="1:35" customFormat="1" ht="39" x14ac:dyDescent="0.35">
      <c r="A38" s="38" t="s">
        <v>51</v>
      </c>
      <c r="B38" s="39" t="s">
        <v>6</v>
      </c>
      <c r="C38" s="40" t="s">
        <v>65</v>
      </c>
      <c r="D38" s="39" t="s">
        <v>66</v>
      </c>
      <c r="E38" s="41" t="s">
        <v>244</v>
      </c>
      <c r="F38" s="39"/>
      <c r="G38" s="42" t="s">
        <v>243</v>
      </c>
      <c r="H38" s="43" t="s">
        <v>245</v>
      </c>
      <c r="I38" s="40">
        <v>2</v>
      </c>
      <c r="J38" s="44">
        <v>44972</v>
      </c>
      <c r="K38" s="44">
        <v>45138</v>
      </c>
      <c r="L38" s="29" t="s">
        <v>64</v>
      </c>
      <c r="M38" s="30" t="s">
        <v>129</v>
      </c>
      <c r="N38" s="30" t="s">
        <v>241</v>
      </c>
      <c r="O38" s="30">
        <v>56962397819</v>
      </c>
      <c r="P38" s="45" t="s">
        <v>242</v>
      </c>
      <c r="Q38" s="30" t="s">
        <v>322</v>
      </c>
      <c r="R38" s="46">
        <v>44828</v>
      </c>
      <c r="S38" s="47">
        <v>44871</v>
      </c>
      <c r="T38" s="48">
        <v>10</v>
      </c>
      <c r="U38" s="113">
        <v>1</v>
      </c>
      <c r="V38" s="49" t="s">
        <v>62</v>
      </c>
      <c r="W38" s="50">
        <v>44971</v>
      </c>
      <c r="X38" s="51">
        <v>365337</v>
      </c>
      <c r="Y38" s="167" t="str">
        <f t="shared" si="0"/>
        <v>Aprobada</v>
      </c>
      <c r="Z38" s="73" t="s">
        <v>481</v>
      </c>
      <c r="AA38" s="52" t="s">
        <v>105</v>
      </c>
      <c r="AB38" s="53" t="s">
        <v>106</v>
      </c>
      <c r="AC38" s="54">
        <f t="shared" ca="1" si="8"/>
        <v>-77</v>
      </c>
      <c r="AD38" s="168" t="str">
        <f t="shared" si="4"/>
        <v>Ingresado</v>
      </c>
      <c r="AE38" s="122" t="str">
        <f t="shared" ca="1" si="5"/>
        <v>Vencido</v>
      </c>
      <c r="AF38" s="122" t="str">
        <f t="shared" si="6"/>
        <v>Contrato Finalizado</v>
      </c>
      <c r="AG38" s="34">
        <v>337518</v>
      </c>
      <c r="AH38" s="112" t="s">
        <v>482</v>
      </c>
      <c r="AI38" s="7"/>
    </row>
    <row r="39" spans="1:35" customFormat="1" ht="43.5" x14ac:dyDescent="0.35">
      <c r="A39" s="95" t="s">
        <v>51</v>
      </c>
      <c r="B39" s="94" t="s">
        <v>6</v>
      </c>
      <c r="C39" s="96" t="s">
        <v>65</v>
      </c>
      <c r="D39" s="94" t="s">
        <v>66</v>
      </c>
      <c r="E39" s="93" t="s">
        <v>244</v>
      </c>
      <c r="F39" s="94" t="s">
        <v>302</v>
      </c>
      <c r="G39" s="97" t="s">
        <v>243</v>
      </c>
      <c r="H39" s="128" t="s">
        <v>306</v>
      </c>
      <c r="I39" s="96">
        <v>2</v>
      </c>
      <c r="J39" s="140">
        <v>44873</v>
      </c>
      <c r="K39" s="140">
        <v>45138</v>
      </c>
      <c r="L39" s="111" t="s">
        <v>64</v>
      </c>
      <c r="M39" s="37" t="s">
        <v>241</v>
      </c>
      <c r="N39" s="37" t="s">
        <v>307</v>
      </c>
      <c r="O39" s="71">
        <v>56977666481</v>
      </c>
      <c r="P39" s="103" t="s">
        <v>308</v>
      </c>
      <c r="Q39" s="71" t="s">
        <v>322</v>
      </c>
      <c r="R39" s="78"/>
      <c r="S39" s="79" t="s">
        <v>398</v>
      </c>
      <c r="T39" s="80">
        <v>1</v>
      </c>
      <c r="U39" s="98">
        <v>1</v>
      </c>
      <c r="V39" s="81" t="s">
        <v>62</v>
      </c>
      <c r="W39" s="82">
        <v>45234</v>
      </c>
      <c r="X39" s="83">
        <v>373157</v>
      </c>
      <c r="Y39" s="167" t="str">
        <f t="shared" si="0"/>
        <v>Aprobada</v>
      </c>
      <c r="Z39" s="73" t="s">
        <v>443</v>
      </c>
      <c r="AA39" s="84" t="s">
        <v>105</v>
      </c>
      <c r="AB39" s="128" t="s">
        <v>106</v>
      </c>
      <c r="AC39" s="129">
        <f t="shared" ca="1" si="8"/>
        <v>-77</v>
      </c>
      <c r="AD39" s="168" t="str">
        <f t="shared" si="4"/>
        <v>Ingresado</v>
      </c>
      <c r="AE39" s="122" t="str">
        <f t="shared" ca="1" si="5"/>
        <v>Vencido</v>
      </c>
      <c r="AF39" s="122" t="str">
        <f t="shared" si="6"/>
        <v>Contrato Finalizado</v>
      </c>
      <c r="AG39" s="34">
        <v>377761</v>
      </c>
      <c r="AH39" s="112" t="s">
        <v>480</v>
      </c>
      <c r="AI39" s="7"/>
    </row>
    <row r="40" spans="1:35" customFormat="1" ht="43.5" x14ac:dyDescent="0.35">
      <c r="A40" s="170" t="s">
        <v>51</v>
      </c>
      <c r="B40" s="9" t="s">
        <v>6</v>
      </c>
      <c r="C40" s="8" t="s">
        <v>63</v>
      </c>
      <c r="D40" s="9" t="s">
        <v>128</v>
      </c>
      <c r="E40" s="126" t="s">
        <v>232</v>
      </c>
      <c r="F40" s="9"/>
      <c r="G40" s="171" t="s">
        <v>236</v>
      </c>
      <c r="H40" s="8" t="s">
        <v>235</v>
      </c>
      <c r="I40" s="127">
        <v>4</v>
      </c>
      <c r="J40" s="89">
        <v>44810</v>
      </c>
      <c r="K40" s="89">
        <v>45169</v>
      </c>
      <c r="L40" s="89" t="s">
        <v>320</v>
      </c>
      <c r="M40" s="127" t="s">
        <v>114</v>
      </c>
      <c r="N40" s="127" t="s">
        <v>233</v>
      </c>
      <c r="O40" s="127">
        <v>56957488267</v>
      </c>
      <c r="P40" s="193" t="s">
        <v>234</v>
      </c>
      <c r="Q40" s="172" t="s">
        <v>620</v>
      </c>
      <c r="R40" s="174">
        <v>44812</v>
      </c>
      <c r="S40" s="175">
        <v>44820</v>
      </c>
      <c r="T40" s="176">
        <v>2</v>
      </c>
      <c r="U40" s="165">
        <v>1</v>
      </c>
      <c r="V40" s="177" t="s">
        <v>62</v>
      </c>
      <c r="W40" s="178">
        <v>45184</v>
      </c>
      <c r="X40" s="179" t="s">
        <v>141</v>
      </c>
      <c r="Y40" s="167" t="str">
        <f t="shared" si="0"/>
        <v>Aprobada</v>
      </c>
      <c r="Z40" s="182" t="s">
        <v>752</v>
      </c>
      <c r="AA40" s="181" t="s">
        <v>105</v>
      </c>
      <c r="AB40" s="127" t="s">
        <v>59</v>
      </c>
      <c r="AC40" s="168">
        <f t="shared" ca="1" si="8"/>
        <v>-46</v>
      </c>
      <c r="AD40" s="168" t="str">
        <f t="shared" si="4"/>
        <v>Ingresado</v>
      </c>
      <c r="AE40" s="122" t="str">
        <f t="shared" ca="1" si="5"/>
        <v>Vencido</v>
      </c>
      <c r="AF40" s="122" t="str">
        <f t="shared" si="6"/>
        <v>Contrato En Curso</v>
      </c>
      <c r="AG40" s="11"/>
      <c r="AH40" s="182" t="s">
        <v>751</v>
      </c>
      <c r="AI40" s="7"/>
    </row>
    <row r="41" spans="1:35" customFormat="1" ht="95.25" customHeight="1" x14ac:dyDescent="0.35">
      <c r="A41" s="170" t="s">
        <v>52</v>
      </c>
      <c r="B41" s="9" t="s">
        <v>6</v>
      </c>
      <c r="C41" s="8" t="s">
        <v>63</v>
      </c>
      <c r="D41" s="9" t="s">
        <v>128</v>
      </c>
      <c r="E41" s="126" t="s">
        <v>163</v>
      </c>
      <c r="F41" s="9"/>
      <c r="G41" s="171" t="s">
        <v>208</v>
      </c>
      <c r="H41" s="8" t="s">
        <v>209</v>
      </c>
      <c r="I41" s="127">
        <v>25</v>
      </c>
      <c r="J41" s="89">
        <v>44774</v>
      </c>
      <c r="K41" s="89" t="s">
        <v>210</v>
      </c>
      <c r="L41" s="89" t="s">
        <v>72</v>
      </c>
      <c r="M41" s="127" t="s">
        <v>91</v>
      </c>
      <c r="N41" s="127" t="s">
        <v>563</v>
      </c>
      <c r="O41" s="127">
        <v>956180002</v>
      </c>
      <c r="P41" s="193" t="s">
        <v>564</v>
      </c>
      <c r="Q41" s="172" t="s">
        <v>322</v>
      </c>
      <c r="R41" s="174">
        <v>44771</v>
      </c>
      <c r="S41" s="175" t="s">
        <v>407</v>
      </c>
      <c r="T41" s="176">
        <v>2</v>
      </c>
      <c r="U41" s="165">
        <v>1</v>
      </c>
      <c r="V41" s="177" t="s">
        <v>62</v>
      </c>
      <c r="W41" s="178">
        <v>44773</v>
      </c>
      <c r="X41" s="179" t="s">
        <v>557</v>
      </c>
      <c r="Y41" s="167" t="str">
        <f t="shared" si="0"/>
        <v>Aprobada</v>
      </c>
      <c r="Z41" s="180" t="s">
        <v>754</v>
      </c>
      <c r="AA41" s="181" t="s">
        <v>105</v>
      </c>
      <c r="AB41" s="127" t="s">
        <v>106</v>
      </c>
      <c r="AC41" s="168">
        <f t="shared" ca="1" si="8"/>
        <v>654</v>
      </c>
      <c r="AD41" s="168" t="str">
        <f t="shared" si="4"/>
        <v>Ingresado</v>
      </c>
      <c r="AE41" s="122" t="str">
        <f t="shared" ca="1" si="5"/>
        <v>Vigente</v>
      </c>
      <c r="AF41" s="122" t="str">
        <f t="shared" si="6"/>
        <v>Contrato En Curso</v>
      </c>
      <c r="AG41" s="11"/>
      <c r="AH41" s="182" t="s">
        <v>753</v>
      </c>
      <c r="AI41" s="7"/>
    </row>
    <row r="42" spans="1:35" customFormat="1" ht="67.5" customHeight="1" x14ac:dyDescent="0.35">
      <c r="A42" s="170" t="s">
        <v>52</v>
      </c>
      <c r="B42" s="9" t="s">
        <v>6</v>
      </c>
      <c r="C42" s="8" t="s">
        <v>63</v>
      </c>
      <c r="D42" s="9" t="s">
        <v>471</v>
      </c>
      <c r="E42" s="126" t="s">
        <v>163</v>
      </c>
      <c r="F42" s="9" t="s">
        <v>55</v>
      </c>
      <c r="G42" s="171" t="s">
        <v>208</v>
      </c>
      <c r="H42" s="8" t="s">
        <v>172</v>
      </c>
      <c r="I42" s="127">
        <v>3</v>
      </c>
      <c r="J42" s="89">
        <v>44923</v>
      </c>
      <c r="K42" s="89">
        <v>45869</v>
      </c>
      <c r="L42" s="89" t="s">
        <v>72</v>
      </c>
      <c r="M42" s="127" t="s">
        <v>91</v>
      </c>
      <c r="N42" s="127" t="s">
        <v>57</v>
      </c>
      <c r="O42" s="127">
        <v>998252114</v>
      </c>
      <c r="P42" s="193" t="s">
        <v>136</v>
      </c>
      <c r="Q42" s="172" t="s">
        <v>322</v>
      </c>
      <c r="R42" s="174">
        <v>44924</v>
      </c>
      <c r="S42" s="175">
        <v>44924</v>
      </c>
      <c r="T42" s="176">
        <v>2</v>
      </c>
      <c r="U42" s="165">
        <v>1</v>
      </c>
      <c r="V42" s="177" t="s">
        <v>62</v>
      </c>
      <c r="W42" s="178">
        <v>45108</v>
      </c>
      <c r="X42" s="179">
        <v>360423</v>
      </c>
      <c r="Y42" s="167" t="str">
        <f t="shared" si="0"/>
        <v>Aprobada</v>
      </c>
      <c r="Z42" s="180" t="s">
        <v>711</v>
      </c>
      <c r="AA42" s="181" t="s">
        <v>105</v>
      </c>
      <c r="AB42" s="127" t="s">
        <v>58</v>
      </c>
      <c r="AC42" s="168">
        <f t="shared" ca="1" si="8"/>
        <v>654</v>
      </c>
      <c r="AD42" s="168" t="str">
        <f t="shared" si="4"/>
        <v>Ingresado</v>
      </c>
      <c r="AE42" s="122" t="str">
        <f t="shared" ca="1" si="5"/>
        <v>Vigente</v>
      </c>
      <c r="AF42" s="122" t="str">
        <f t="shared" si="6"/>
        <v>Contrato En Curso</v>
      </c>
      <c r="AG42" s="11"/>
      <c r="AH42" s="182" t="s">
        <v>755</v>
      </c>
      <c r="AI42" s="7"/>
    </row>
    <row r="43" spans="1:35" customFormat="1" ht="52" x14ac:dyDescent="0.35">
      <c r="A43" s="170" t="s">
        <v>52</v>
      </c>
      <c r="B43" s="9" t="s">
        <v>6</v>
      </c>
      <c r="C43" s="8" t="s">
        <v>63</v>
      </c>
      <c r="D43" s="9" t="s">
        <v>471</v>
      </c>
      <c r="E43" s="126" t="s">
        <v>163</v>
      </c>
      <c r="F43" s="9" t="s">
        <v>204</v>
      </c>
      <c r="G43" s="171" t="s">
        <v>344</v>
      </c>
      <c r="H43" s="8" t="s">
        <v>345</v>
      </c>
      <c r="I43" s="127">
        <v>11</v>
      </c>
      <c r="J43" s="89">
        <v>44959</v>
      </c>
      <c r="K43" s="89">
        <v>45229</v>
      </c>
      <c r="L43" s="89" t="s">
        <v>472</v>
      </c>
      <c r="M43" s="127" t="s">
        <v>79</v>
      </c>
      <c r="N43" s="127" t="s">
        <v>211</v>
      </c>
      <c r="O43" s="127">
        <v>998379558</v>
      </c>
      <c r="P43" s="193" t="s">
        <v>212</v>
      </c>
      <c r="Q43" s="172" t="s">
        <v>322</v>
      </c>
      <c r="R43" s="174">
        <v>44979</v>
      </c>
      <c r="S43" s="175" t="s">
        <v>614</v>
      </c>
      <c r="T43" s="176">
        <v>4</v>
      </c>
      <c r="U43" s="165">
        <v>1</v>
      </c>
      <c r="V43" s="177" t="s">
        <v>62</v>
      </c>
      <c r="W43" s="178">
        <v>45000</v>
      </c>
      <c r="X43" s="179" t="s">
        <v>615</v>
      </c>
      <c r="Y43" s="167" t="str">
        <f t="shared" si="0"/>
        <v>Aprobada</v>
      </c>
      <c r="Z43" s="180" t="s">
        <v>710</v>
      </c>
      <c r="AA43" s="181" t="s">
        <v>105</v>
      </c>
      <c r="AB43" s="127" t="s">
        <v>106</v>
      </c>
      <c r="AC43" s="168">
        <f t="shared" ca="1" si="8"/>
        <v>14</v>
      </c>
      <c r="AD43" s="168" t="str">
        <f t="shared" si="4"/>
        <v>Ingresado</v>
      </c>
      <c r="AE43" s="122" t="str">
        <f t="shared" ca="1" si="5"/>
        <v>Realizar Cierre o Extensión de contrato</v>
      </c>
      <c r="AF43" s="122" t="str">
        <f t="shared" si="6"/>
        <v>Contrato En Curso</v>
      </c>
      <c r="AG43" s="11"/>
      <c r="AH43" s="182" t="s">
        <v>744</v>
      </c>
      <c r="AI43" s="7"/>
    </row>
    <row r="44" spans="1:35" customFormat="1" ht="29" x14ac:dyDescent="0.35">
      <c r="A44" s="55" t="s">
        <v>52</v>
      </c>
      <c r="B44" s="56" t="s">
        <v>6</v>
      </c>
      <c r="C44" s="57" t="s">
        <v>63</v>
      </c>
      <c r="D44" s="56" t="s">
        <v>78</v>
      </c>
      <c r="E44" s="58" t="s">
        <v>81</v>
      </c>
      <c r="F44" s="56"/>
      <c r="G44" s="131" t="s">
        <v>82</v>
      </c>
      <c r="H44" s="59" t="s">
        <v>83</v>
      </c>
      <c r="I44" s="57">
        <v>20</v>
      </c>
      <c r="J44" s="16">
        <v>43891</v>
      </c>
      <c r="K44" s="16">
        <v>44985</v>
      </c>
      <c r="L44" s="111" t="s">
        <v>64</v>
      </c>
      <c r="M44" s="37" t="s">
        <v>84</v>
      </c>
      <c r="N44" s="37" t="s">
        <v>111</v>
      </c>
      <c r="O44" s="37">
        <v>996553428</v>
      </c>
      <c r="P44" s="132" t="s">
        <v>112</v>
      </c>
      <c r="Q44" s="37" t="s">
        <v>329</v>
      </c>
      <c r="R44" s="133">
        <v>43909</v>
      </c>
      <c r="S44" s="151">
        <v>43913</v>
      </c>
      <c r="T44" s="134">
        <v>3</v>
      </c>
      <c r="U44" s="113">
        <v>1</v>
      </c>
      <c r="V44" s="135" t="s">
        <v>62</v>
      </c>
      <c r="W44" s="60" t="s">
        <v>200</v>
      </c>
      <c r="X44" s="61">
        <v>230510</v>
      </c>
      <c r="Y44" s="167" t="str">
        <f t="shared" si="0"/>
        <v>Aprobada</v>
      </c>
      <c r="Z44" s="286" t="s">
        <v>644</v>
      </c>
      <c r="AA44" s="290" t="s">
        <v>105</v>
      </c>
      <c r="AB44" s="59" t="s">
        <v>58</v>
      </c>
      <c r="AC44" s="62">
        <f t="shared" ca="1" si="8"/>
        <v>-230</v>
      </c>
      <c r="AD44" s="168" t="str">
        <f t="shared" si="4"/>
        <v>Ingresado</v>
      </c>
      <c r="AE44" s="122" t="str">
        <f t="shared" ca="1" si="5"/>
        <v>Vencido</v>
      </c>
      <c r="AF44" s="122" t="str">
        <f t="shared" si="6"/>
        <v>Contrato Finalizado</v>
      </c>
      <c r="AG44" s="288" t="s">
        <v>370</v>
      </c>
      <c r="AH44" s="291" t="s">
        <v>645</v>
      </c>
      <c r="AI44" s="7"/>
    </row>
    <row r="45" spans="1:35" s="219" customFormat="1" ht="58" x14ac:dyDescent="0.35">
      <c r="A45" s="90" t="s">
        <v>52</v>
      </c>
      <c r="B45" s="9" t="s">
        <v>6</v>
      </c>
      <c r="C45" s="90" t="s">
        <v>194</v>
      </c>
      <c r="D45" s="90" t="s">
        <v>362</v>
      </c>
      <c r="E45" s="90" t="s">
        <v>356</v>
      </c>
      <c r="F45" s="90"/>
      <c r="G45" s="90" t="s">
        <v>358</v>
      </c>
      <c r="H45" s="90" t="s">
        <v>357</v>
      </c>
      <c r="I45" s="90">
        <v>3</v>
      </c>
      <c r="J45" s="91">
        <v>44986</v>
      </c>
      <c r="K45" s="91">
        <v>45291</v>
      </c>
      <c r="L45" s="90" t="s">
        <v>72</v>
      </c>
      <c r="M45" s="90" t="s">
        <v>361</v>
      </c>
      <c r="N45" s="90" t="s">
        <v>359</v>
      </c>
      <c r="O45" s="90">
        <v>56962266758</v>
      </c>
      <c r="P45" s="164" t="s">
        <v>360</v>
      </c>
      <c r="Q45" s="172" t="s">
        <v>329</v>
      </c>
      <c r="R45" s="91">
        <v>44986</v>
      </c>
      <c r="S45" s="91">
        <v>44987</v>
      </c>
      <c r="T45" s="90">
        <v>2</v>
      </c>
      <c r="U45" s="165">
        <v>1</v>
      </c>
      <c r="V45" s="166" t="s">
        <v>62</v>
      </c>
      <c r="W45" s="90" t="s">
        <v>440</v>
      </c>
      <c r="X45" s="90">
        <v>377006</v>
      </c>
      <c r="Y45" s="167" t="str">
        <f t="shared" si="0"/>
        <v>Aprobada</v>
      </c>
      <c r="Z45" s="169" t="s">
        <v>757</v>
      </c>
      <c r="AA45" s="127" t="s">
        <v>104</v>
      </c>
      <c r="AB45" s="92" t="s">
        <v>164</v>
      </c>
      <c r="AC45" s="168">
        <f t="shared" ca="1" si="8"/>
        <v>76</v>
      </c>
      <c r="AD45" s="168" t="str">
        <f t="shared" si="4"/>
        <v>Ingresado</v>
      </c>
      <c r="AE45" s="122" t="str">
        <f t="shared" ca="1" si="5"/>
        <v>Vigente</v>
      </c>
      <c r="AF45" s="122" t="str">
        <f t="shared" si="6"/>
        <v>Contrato En Curso</v>
      </c>
      <c r="AG45" s="92"/>
      <c r="AH45" s="190" t="s">
        <v>756</v>
      </c>
      <c r="AI45"/>
    </row>
    <row r="46" spans="1:35" customFormat="1" ht="43.5" x14ac:dyDescent="0.35">
      <c r="A46" s="186" t="s">
        <v>52</v>
      </c>
      <c r="B46" s="126" t="s">
        <v>6</v>
      </c>
      <c r="C46" s="127" t="s">
        <v>63</v>
      </c>
      <c r="D46" s="126" t="s">
        <v>571</v>
      </c>
      <c r="E46" s="126" t="s">
        <v>382</v>
      </c>
      <c r="F46" s="126"/>
      <c r="G46" s="187" t="s">
        <v>565</v>
      </c>
      <c r="H46" s="127" t="s">
        <v>384</v>
      </c>
      <c r="I46" s="127">
        <v>14</v>
      </c>
      <c r="J46" s="89">
        <v>44984</v>
      </c>
      <c r="K46" s="89">
        <v>45230</v>
      </c>
      <c r="L46" s="89" t="s">
        <v>72</v>
      </c>
      <c r="M46" s="127" t="s">
        <v>383</v>
      </c>
      <c r="N46" s="127" t="s">
        <v>498</v>
      </c>
      <c r="O46" s="127">
        <v>934327751</v>
      </c>
      <c r="P46" s="193" t="s">
        <v>499</v>
      </c>
      <c r="Q46" s="172" t="s">
        <v>329</v>
      </c>
      <c r="R46" s="178">
        <v>44995</v>
      </c>
      <c r="S46" s="178">
        <v>44998</v>
      </c>
      <c r="T46" s="176">
        <v>1</v>
      </c>
      <c r="U46" s="165">
        <v>1</v>
      </c>
      <c r="V46" s="177" t="s">
        <v>62</v>
      </c>
      <c r="W46" s="178">
        <v>45162</v>
      </c>
      <c r="X46" s="179">
        <v>387289</v>
      </c>
      <c r="Y46" s="167" t="str">
        <f t="shared" si="0"/>
        <v>Aprobada</v>
      </c>
      <c r="Z46" s="180" t="s">
        <v>758</v>
      </c>
      <c r="AA46" s="127" t="s">
        <v>104</v>
      </c>
      <c r="AB46" s="127" t="s">
        <v>58</v>
      </c>
      <c r="AC46" s="168">
        <f t="shared" ca="1" si="8"/>
        <v>15</v>
      </c>
      <c r="AD46" s="168" t="str">
        <f t="shared" si="4"/>
        <v>Ingresado</v>
      </c>
      <c r="AE46" s="122" t="str">
        <f t="shared" ca="1" si="5"/>
        <v>Realizar Cierre o Extensión de contrato</v>
      </c>
      <c r="AF46" s="122" t="str">
        <f t="shared" si="6"/>
        <v>Contrato En Curso</v>
      </c>
      <c r="AG46" s="11"/>
      <c r="AH46" s="125" t="s">
        <v>759</v>
      </c>
      <c r="AI46" s="7"/>
    </row>
    <row r="47" spans="1:35" customFormat="1" ht="43.5" x14ac:dyDescent="0.35">
      <c r="A47" s="186" t="s">
        <v>52</v>
      </c>
      <c r="B47" s="126" t="s">
        <v>6</v>
      </c>
      <c r="C47" s="127" t="s">
        <v>63</v>
      </c>
      <c r="D47" s="126" t="s">
        <v>381</v>
      </c>
      <c r="E47" s="126" t="s">
        <v>382</v>
      </c>
      <c r="F47" s="126" t="s">
        <v>388</v>
      </c>
      <c r="G47" s="187" t="s">
        <v>565</v>
      </c>
      <c r="H47" s="127" t="s">
        <v>441</v>
      </c>
      <c r="I47" s="127">
        <v>2</v>
      </c>
      <c r="J47" s="89">
        <v>45065</v>
      </c>
      <c r="K47" s="89">
        <v>45230</v>
      </c>
      <c r="L47" s="89" t="s">
        <v>72</v>
      </c>
      <c r="M47" s="127" t="s">
        <v>383</v>
      </c>
      <c r="N47" s="127" t="s">
        <v>498</v>
      </c>
      <c r="O47" s="127">
        <v>931979449</v>
      </c>
      <c r="P47" s="193" t="s">
        <v>499</v>
      </c>
      <c r="Q47" s="172" t="s">
        <v>329</v>
      </c>
      <c r="R47" s="178">
        <v>45174</v>
      </c>
      <c r="S47" s="178">
        <v>45175</v>
      </c>
      <c r="T47" s="176">
        <v>1</v>
      </c>
      <c r="U47" s="165">
        <v>1</v>
      </c>
      <c r="V47" s="177" t="s">
        <v>62</v>
      </c>
      <c r="W47" s="178">
        <v>45147</v>
      </c>
      <c r="X47" s="179" t="s">
        <v>632</v>
      </c>
      <c r="Y47" s="167" t="str">
        <f t="shared" si="0"/>
        <v>Aprobada</v>
      </c>
      <c r="Z47" s="180" t="s">
        <v>758</v>
      </c>
      <c r="AA47" s="127" t="s">
        <v>104</v>
      </c>
      <c r="AB47" s="92" t="s">
        <v>164</v>
      </c>
      <c r="AC47" s="168">
        <f t="shared" ref="AC47" ca="1" si="10">K47-TODAY()</f>
        <v>15</v>
      </c>
      <c r="AD47" s="168" t="str">
        <f t="shared" si="4"/>
        <v>Ingresado</v>
      </c>
      <c r="AE47" s="122" t="str">
        <f t="shared" ca="1" si="5"/>
        <v>Realizar Cierre o Extensión de contrato</v>
      </c>
      <c r="AF47" s="122" t="str">
        <f t="shared" si="6"/>
        <v>Contrato En Curso</v>
      </c>
      <c r="AG47" s="11"/>
      <c r="AH47" s="125" t="s">
        <v>760</v>
      </c>
      <c r="AI47" s="7"/>
    </row>
    <row r="48" spans="1:35" customFormat="1" ht="50.15" customHeight="1" x14ac:dyDescent="0.35">
      <c r="A48" s="205" t="s">
        <v>52</v>
      </c>
      <c r="B48" s="13" t="s">
        <v>6</v>
      </c>
      <c r="C48" s="15" t="s">
        <v>63</v>
      </c>
      <c r="D48" s="13" t="s">
        <v>571</v>
      </c>
      <c r="E48" s="13" t="s">
        <v>382</v>
      </c>
      <c r="F48" s="13"/>
      <c r="G48" s="206" t="s">
        <v>712</v>
      </c>
      <c r="H48" s="15" t="s">
        <v>385</v>
      </c>
      <c r="I48" s="15">
        <v>14</v>
      </c>
      <c r="J48" s="28">
        <v>44984</v>
      </c>
      <c r="K48" s="28">
        <v>45169</v>
      </c>
      <c r="L48" s="28" t="s">
        <v>72</v>
      </c>
      <c r="M48" s="15" t="s">
        <v>383</v>
      </c>
      <c r="N48" s="15" t="s">
        <v>498</v>
      </c>
      <c r="O48" s="15">
        <v>934327751</v>
      </c>
      <c r="P48" s="208" t="s">
        <v>499</v>
      </c>
      <c r="Q48" s="115" t="s">
        <v>329</v>
      </c>
      <c r="R48" s="116">
        <v>44995</v>
      </c>
      <c r="S48" s="116">
        <v>45138</v>
      </c>
      <c r="T48" s="117">
        <v>3</v>
      </c>
      <c r="U48" s="118">
        <v>1</v>
      </c>
      <c r="V48" s="185" t="s">
        <v>62</v>
      </c>
      <c r="W48" s="116">
        <v>45008</v>
      </c>
      <c r="X48" s="200" t="s">
        <v>554</v>
      </c>
      <c r="Y48" s="167" t="str">
        <f t="shared" si="0"/>
        <v>Aprobada</v>
      </c>
      <c r="Z48" s="201" t="s">
        <v>618</v>
      </c>
      <c r="AA48" s="15" t="s">
        <v>104</v>
      </c>
      <c r="AB48" s="15" t="s">
        <v>58</v>
      </c>
      <c r="AC48" s="203">
        <f t="shared" ca="1" si="8"/>
        <v>-46</v>
      </c>
      <c r="AD48" s="168" t="str">
        <f t="shared" si="4"/>
        <v>Ingresado</v>
      </c>
      <c r="AE48" s="122" t="str">
        <f t="shared" ca="1" si="5"/>
        <v>Vencido</v>
      </c>
      <c r="AF48" s="122" t="str">
        <f t="shared" si="6"/>
        <v>Contrato Finalizado</v>
      </c>
      <c r="AG48" s="36">
        <v>389052</v>
      </c>
      <c r="AH48" s="207" t="s">
        <v>613</v>
      </c>
      <c r="AI48" s="7"/>
    </row>
    <row r="49" spans="1:35" customFormat="1" ht="39" x14ac:dyDescent="0.35">
      <c r="A49" s="205" t="s">
        <v>52</v>
      </c>
      <c r="B49" s="13" t="s">
        <v>6</v>
      </c>
      <c r="C49" s="15" t="s">
        <v>63</v>
      </c>
      <c r="D49" s="13" t="s">
        <v>381</v>
      </c>
      <c r="E49" s="13" t="s">
        <v>382</v>
      </c>
      <c r="F49" s="13" t="s">
        <v>388</v>
      </c>
      <c r="G49" s="206" t="s">
        <v>712</v>
      </c>
      <c r="H49" s="15" t="s">
        <v>441</v>
      </c>
      <c r="I49" s="15">
        <v>2</v>
      </c>
      <c r="J49" s="28">
        <v>45065</v>
      </c>
      <c r="K49" s="28">
        <v>45169</v>
      </c>
      <c r="L49" s="28" t="s">
        <v>72</v>
      </c>
      <c r="M49" s="15" t="s">
        <v>383</v>
      </c>
      <c r="N49" s="15" t="s">
        <v>498</v>
      </c>
      <c r="O49" s="15">
        <v>931979449</v>
      </c>
      <c r="P49" s="208" t="s">
        <v>499</v>
      </c>
      <c r="Q49" s="115" t="s">
        <v>329</v>
      </c>
      <c r="R49" s="116">
        <v>45064</v>
      </c>
      <c r="S49" s="116">
        <v>45064</v>
      </c>
      <c r="T49" s="117">
        <v>1</v>
      </c>
      <c r="U49" s="118">
        <v>1</v>
      </c>
      <c r="V49" s="185" t="s">
        <v>62</v>
      </c>
      <c r="W49" s="116">
        <v>45069</v>
      </c>
      <c r="X49" s="200" t="s">
        <v>558</v>
      </c>
      <c r="Y49" s="167" t="str">
        <f t="shared" si="0"/>
        <v>Aprobada</v>
      </c>
      <c r="Z49" s="201" t="s">
        <v>619</v>
      </c>
      <c r="AA49" s="15" t="s">
        <v>104</v>
      </c>
      <c r="AB49" s="202" t="s">
        <v>164</v>
      </c>
      <c r="AC49" s="203">
        <f t="shared" ca="1" si="8"/>
        <v>-46</v>
      </c>
      <c r="AD49" s="168" t="str">
        <f t="shared" si="4"/>
        <v>Ingresado</v>
      </c>
      <c r="AE49" s="122" t="str">
        <f t="shared" ca="1" si="5"/>
        <v>Vencido</v>
      </c>
      <c r="AF49" s="122" t="str">
        <f t="shared" si="6"/>
        <v>Contrato Finalizado</v>
      </c>
      <c r="AG49" s="36">
        <v>399053</v>
      </c>
      <c r="AH49" s="207" t="s">
        <v>649</v>
      </c>
      <c r="AI49" s="7"/>
    </row>
    <row r="50" spans="1:35" customFormat="1" ht="65" x14ac:dyDescent="0.35">
      <c r="A50" s="170" t="s">
        <v>52</v>
      </c>
      <c r="B50" s="9" t="s">
        <v>6</v>
      </c>
      <c r="C50" s="8" t="s">
        <v>63</v>
      </c>
      <c r="D50" s="9" t="s">
        <v>381</v>
      </c>
      <c r="E50" s="126" t="s">
        <v>382</v>
      </c>
      <c r="F50" s="9"/>
      <c r="G50" s="171" t="s">
        <v>444</v>
      </c>
      <c r="H50" s="8" t="s">
        <v>445</v>
      </c>
      <c r="I50" s="127">
        <v>32</v>
      </c>
      <c r="J50" s="89" t="s">
        <v>446</v>
      </c>
      <c r="K50" s="89" t="s">
        <v>555</v>
      </c>
      <c r="L50" s="89" t="s">
        <v>320</v>
      </c>
      <c r="M50" s="194" t="s">
        <v>450</v>
      </c>
      <c r="N50" s="194" t="s">
        <v>498</v>
      </c>
      <c r="O50" s="194">
        <v>931979449</v>
      </c>
      <c r="P50" s="193" t="s">
        <v>499</v>
      </c>
      <c r="Q50" s="172" t="s">
        <v>329</v>
      </c>
      <c r="R50" s="178" t="s">
        <v>447</v>
      </c>
      <c r="S50" s="178" t="s">
        <v>447</v>
      </c>
      <c r="T50" s="176">
        <v>2</v>
      </c>
      <c r="U50" s="165">
        <v>1</v>
      </c>
      <c r="V50" s="177" t="s">
        <v>62</v>
      </c>
      <c r="W50" s="178" t="s">
        <v>451</v>
      </c>
      <c r="X50" s="179" t="s">
        <v>556</v>
      </c>
      <c r="Y50" s="167" t="str">
        <f t="shared" si="0"/>
        <v>Aprobada</v>
      </c>
      <c r="Z50" s="180" t="s">
        <v>758</v>
      </c>
      <c r="AA50" s="127" t="s">
        <v>104</v>
      </c>
      <c r="AB50" s="92" t="s">
        <v>164</v>
      </c>
      <c r="AC50" s="168"/>
      <c r="AD50" s="168" t="str">
        <f t="shared" si="4"/>
        <v>Ingresado</v>
      </c>
      <c r="AE50" s="122" t="str">
        <f t="shared" si="5"/>
        <v>Vencido</v>
      </c>
      <c r="AF50" s="122" t="str">
        <f t="shared" si="6"/>
        <v>Contrato En Curso</v>
      </c>
      <c r="AG50" s="11"/>
      <c r="AH50" s="125" t="s">
        <v>760</v>
      </c>
      <c r="AI50" s="7"/>
    </row>
    <row r="51" spans="1:35" customFormat="1" ht="29" x14ac:dyDescent="0.35">
      <c r="A51" s="55" t="s">
        <v>52</v>
      </c>
      <c r="B51" s="56" t="s">
        <v>6</v>
      </c>
      <c r="C51" s="57" t="s">
        <v>63</v>
      </c>
      <c r="D51" s="56" t="s">
        <v>78</v>
      </c>
      <c r="E51" s="58" t="s">
        <v>81</v>
      </c>
      <c r="F51" s="56" t="s">
        <v>55</v>
      </c>
      <c r="G51" s="131" t="s">
        <v>82</v>
      </c>
      <c r="H51" s="59" t="s">
        <v>56</v>
      </c>
      <c r="I51" s="57">
        <v>5</v>
      </c>
      <c r="J51" s="16">
        <v>43891</v>
      </c>
      <c r="K51" s="16">
        <v>44985</v>
      </c>
      <c r="L51" s="111" t="s">
        <v>64</v>
      </c>
      <c r="M51" s="37" t="s">
        <v>111</v>
      </c>
      <c r="N51" s="37" t="s">
        <v>57</v>
      </c>
      <c r="O51" s="37">
        <v>966481083</v>
      </c>
      <c r="P51" s="132" t="s">
        <v>112</v>
      </c>
      <c r="Q51" s="37" t="s">
        <v>329</v>
      </c>
      <c r="R51" s="133">
        <v>43915</v>
      </c>
      <c r="S51" s="297">
        <v>43920</v>
      </c>
      <c r="T51" s="298">
        <v>3</v>
      </c>
      <c r="U51" s="113">
        <v>100</v>
      </c>
      <c r="V51" s="299" t="s">
        <v>62</v>
      </c>
      <c r="W51" s="300" t="s">
        <v>201</v>
      </c>
      <c r="X51" s="61">
        <v>230607</v>
      </c>
      <c r="Y51" s="167" t="str">
        <f t="shared" si="0"/>
        <v>Aprobada</v>
      </c>
      <c r="Z51" s="286" t="s">
        <v>372</v>
      </c>
      <c r="AA51" s="301" t="s">
        <v>107</v>
      </c>
      <c r="AB51" s="287" t="s">
        <v>58</v>
      </c>
      <c r="AC51" s="62">
        <f ca="1">K51-TODAY()</f>
        <v>-230</v>
      </c>
      <c r="AD51" s="168" t="str">
        <f t="shared" si="4"/>
        <v>Ingresado</v>
      </c>
      <c r="AE51" s="122" t="str">
        <f t="shared" ca="1" si="5"/>
        <v>Vencido</v>
      </c>
      <c r="AF51" s="122" t="str">
        <f t="shared" si="6"/>
        <v>Contrato Finalizado</v>
      </c>
      <c r="AG51" s="302" t="s">
        <v>371</v>
      </c>
      <c r="AH51" s="303" t="s">
        <v>668</v>
      </c>
      <c r="AI51" s="224"/>
    </row>
    <row r="52" spans="1:35" ht="43.5" x14ac:dyDescent="0.35">
      <c r="A52" s="186" t="s">
        <v>52</v>
      </c>
      <c r="B52" s="126" t="s">
        <v>6</v>
      </c>
      <c r="C52" s="127" t="s">
        <v>120</v>
      </c>
      <c r="D52" s="126" t="s">
        <v>33</v>
      </c>
      <c r="E52" s="126" t="s">
        <v>143</v>
      </c>
      <c r="F52" s="126"/>
      <c r="G52" s="222" t="s">
        <v>303</v>
      </c>
      <c r="H52" s="127" t="s">
        <v>304</v>
      </c>
      <c r="I52" s="127">
        <v>7</v>
      </c>
      <c r="J52" s="89">
        <v>44925</v>
      </c>
      <c r="K52" s="89">
        <v>45290</v>
      </c>
      <c r="L52" s="221" t="s">
        <v>72</v>
      </c>
      <c r="M52" s="172" t="s">
        <v>305</v>
      </c>
      <c r="N52" s="172" t="s">
        <v>149</v>
      </c>
      <c r="O52" s="172">
        <v>934327751</v>
      </c>
      <c r="P52" s="173" t="s">
        <v>150</v>
      </c>
      <c r="Q52" s="172" t="s">
        <v>329</v>
      </c>
      <c r="R52" s="178">
        <v>44938</v>
      </c>
      <c r="S52" s="178">
        <v>44943</v>
      </c>
      <c r="T52" s="176">
        <v>2</v>
      </c>
      <c r="U52" s="165">
        <v>1</v>
      </c>
      <c r="V52" s="177" t="s">
        <v>62</v>
      </c>
      <c r="W52" s="225" t="s">
        <v>568</v>
      </c>
      <c r="X52" s="179" t="s">
        <v>567</v>
      </c>
      <c r="Y52" s="167" t="str">
        <f t="shared" si="0"/>
        <v>Aprobada</v>
      </c>
      <c r="Z52" s="180" t="s">
        <v>708</v>
      </c>
      <c r="AA52" s="127" t="s">
        <v>104</v>
      </c>
      <c r="AB52" s="127" t="s">
        <v>58</v>
      </c>
      <c r="AC52" s="168">
        <f ca="1">K52-TODAY()</f>
        <v>75</v>
      </c>
      <c r="AD52" s="168" t="str">
        <f t="shared" si="4"/>
        <v>Ingresado</v>
      </c>
      <c r="AE52" s="122" t="str">
        <f t="shared" ca="1" si="5"/>
        <v>Vigente</v>
      </c>
      <c r="AF52" s="122" t="str">
        <f t="shared" si="6"/>
        <v>Contrato En Curso</v>
      </c>
      <c r="AG52" s="11"/>
      <c r="AH52" s="125" t="s">
        <v>761</v>
      </c>
      <c r="AI52" s="7"/>
    </row>
    <row r="53" spans="1:35" ht="58" x14ac:dyDescent="0.35">
      <c r="A53" s="186" t="s">
        <v>52</v>
      </c>
      <c r="B53" s="126" t="s">
        <v>6</v>
      </c>
      <c r="C53" s="127" t="s">
        <v>120</v>
      </c>
      <c r="D53" s="126" t="s">
        <v>33</v>
      </c>
      <c r="E53" s="126" t="s">
        <v>143</v>
      </c>
      <c r="F53" s="126"/>
      <c r="G53" s="222" t="s">
        <v>606</v>
      </c>
      <c r="H53" s="127" t="s">
        <v>607</v>
      </c>
      <c r="I53" s="127">
        <v>17</v>
      </c>
      <c r="J53" s="89">
        <v>45182</v>
      </c>
      <c r="K53" s="89">
        <v>45322</v>
      </c>
      <c r="L53" s="221" t="s">
        <v>608</v>
      </c>
      <c r="M53" s="172" t="s">
        <v>609</v>
      </c>
      <c r="N53" s="172" t="s">
        <v>149</v>
      </c>
      <c r="O53" s="172">
        <v>934327751</v>
      </c>
      <c r="P53" s="173" t="s">
        <v>150</v>
      </c>
      <c r="Q53" s="172" t="s">
        <v>329</v>
      </c>
      <c r="R53" s="178">
        <v>45145</v>
      </c>
      <c r="S53" s="178">
        <v>45173</v>
      </c>
      <c r="T53" s="176">
        <v>2</v>
      </c>
      <c r="U53" s="165">
        <v>1</v>
      </c>
      <c r="V53" s="177" t="s">
        <v>60</v>
      </c>
      <c r="W53" s="225">
        <v>45181</v>
      </c>
      <c r="X53" s="179">
        <v>390232</v>
      </c>
      <c r="Y53" s="167" t="str">
        <f t="shared" si="0"/>
        <v>Aprobada</v>
      </c>
      <c r="Z53" s="180" t="s">
        <v>762</v>
      </c>
      <c r="AA53" s="127" t="s">
        <v>104</v>
      </c>
      <c r="AB53" s="127" t="s">
        <v>58</v>
      </c>
      <c r="AC53" s="168">
        <f ca="1">K53-TODAY()</f>
        <v>107</v>
      </c>
      <c r="AD53" s="168" t="str">
        <f t="shared" si="4"/>
        <v>Ingresado</v>
      </c>
      <c r="AE53" s="122" t="str">
        <f t="shared" ca="1" si="5"/>
        <v>Vigente</v>
      </c>
      <c r="AF53" s="122" t="str">
        <f t="shared" si="6"/>
        <v>Contrato En Curso</v>
      </c>
      <c r="AG53" s="11"/>
      <c r="AH53" s="125" t="s">
        <v>763</v>
      </c>
      <c r="AI53" s="7"/>
    </row>
    <row r="54" spans="1:35" customFormat="1" ht="114" customHeight="1" x14ac:dyDescent="0.35">
      <c r="A54" s="205" t="s">
        <v>51</v>
      </c>
      <c r="B54" s="13" t="s">
        <v>6</v>
      </c>
      <c r="C54" s="15" t="s">
        <v>63</v>
      </c>
      <c r="D54" s="13" t="s">
        <v>125</v>
      </c>
      <c r="E54" s="249" t="s">
        <v>317</v>
      </c>
      <c r="F54" s="13"/>
      <c r="G54" s="206" t="s">
        <v>318</v>
      </c>
      <c r="H54" s="15" t="s">
        <v>319</v>
      </c>
      <c r="I54" s="15">
        <v>3</v>
      </c>
      <c r="J54" s="28">
        <v>45202</v>
      </c>
      <c r="K54" s="28">
        <v>45291</v>
      </c>
      <c r="L54" s="28" t="s">
        <v>320</v>
      </c>
      <c r="M54" s="15" t="s">
        <v>91</v>
      </c>
      <c r="N54" s="15" t="s">
        <v>327</v>
      </c>
      <c r="O54" s="15">
        <v>56967697028</v>
      </c>
      <c r="P54" s="208" t="s">
        <v>328</v>
      </c>
      <c r="Q54" s="115" t="s">
        <v>329</v>
      </c>
      <c r="R54" s="119">
        <v>44950</v>
      </c>
      <c r="S54" s="120">
        <v>45006</v>
      </c>
      <c r="T54" s="117">
        <v>3</v>
      </c>
      <c r="U54" s="118">
        <v>1</v>
      </c>
      <c r="V54" s="185" t="s">
        <v>62</v>
      </c>
      <c r="W54" s="220">
        <v>45202</v>
      </c>
      <c r="X54" s="200">
        <v>393234</v>
      </c>
      <c r="Y54" s="167" t="str">
        <f t="shared" si="0"/>
        <v>Aprobada</v>
      </c>
      <c r="Z54" s="201" t="s">
        <v>717</v>
      </c>
      <c r="AA54" s="15" t="s">
        <v>104</v>
      </c>
      <c r="AB54" s="15"/>
      <c r="AC54" s="203">
        <f ca="1">K54-TODAY()</f>
        <v>76</v>
      </c>
      <c r="AD54" s="168" t="str">
        <f t="shared" si="4"/>
        <v>Ingresado</v>
      </c>
      <c r="AE54" s="122" t="str">
        <f t="shared" ca="1" si="5"/>
        <v>Vigente</v>
      </c>
      <c r="AF54" s="122" t="str">
        <f t="shared" si="6"/>
        <v>Contrato En Curso</v>
      </c>
      <c r="AG54" s="36"/>
      <c r="AH54" s="121" t="s">
        <v>718</v>
      </c>
      <c r="AI54" s="227"/>
    </row>
    <row r="55" spans="1:35" customFormat="1" ht="52" x14ac:dyDescent="0.35">
      <c r="A55" s="186" t="s">
        <v>51</v>
      </c>
      <c r="B55" s="126" t="s">
        <v>6</v>
      </c>
      <c r="C55" s="127" t="s">
        <v>63</v>
      </c>
      <c r="D55" s="126" t="s">
        <v>80</v>
      </c>
      <c r="E55" s="126" t="s">
        <v>193</v>
      </c>
      <c r="F55" s="126"/>
      <c r="G55" s="187" t="s">
        <v>399</v>
      </c>
      <c r="H55" s="127" t="s">
        <v>436</v>
      </c>
      <c r="I55" s="127">
        <v>4</v>
      </c>
      <c r="J55" s="89">
        <v>45020</v>
      </c>
      <c r="K55" s="89">
        <v>46081</v>
      </c>
      <c r="L55" s="89" t="s">
        <v>72</v>
      </c>
      <c r="M55" s="127" t="s">
        <v>419</v>
      </c>
      <c r="N55" s="127" t="s">
        <v>109</v>
      </c>
      <c r="O55" s="127" t="s">
        <v>198</v>
      </c>
      <c r="P55" s="193" t="s">
        <v>110</v>
      </c>
      <c r="Q55" s="172" t="s">
        <v>329</v>
      </c>
      <c r="R55" s="174" t="s">
        <v>421</v>
      </c>
      <c r="S55" s="175" t="s">
        <v>420</v>
      </c>
      <c r="T55" s="176">
        <v>1</v>
      </c>
      <c r="U55" s="165">
        <v>1</v>
      </c>
      <c r="V55" s="177" t="s">
        <v>62</v>
      </c>
      <c r="W55" s="178">
        <v>45048</v>
      </c>
      <c r="X55" s="179">
        <v>375117</v>
      </c>
      <c r="Y55" s="167" t="str">
        <f t="shared" si="0"/>
        <v>Aprobada</v>
      </c>
      <c r="Z55" s="180" t="s">
        <v>711</v>
      </c>
      <c r="AA55" s="223" t="s">
        <v>104</v>
      </c>
      <c r="AB55" s="224"/>
      <c r="AC55" s="168"/>
      <c r="AD55" s="168" t="str">
        <f t="shared" si="4"/>
        <v>Ingresado</v>
      </c>
      <c r="AE55" s="122" t="str">
        <f t="shared" si="5"/>
        <v>Vencido</v>
      </c>
      <c r="AF55" s="122" t="str">
        <f t="shared" si="6"/>
        <v>Contrato En Curso</v>
      </c>
      <c r="AG55" s="11"/>
      <c r="AH55" s="124" t="s">
        <v>764</v>
      </c>
      <c r="AI55" s="6"/>
    </row>
    <row r="56" spans="1:35" customFormat="1" ht="63.75" customHeight="1" x14ac:dyDescent="0.35">
      <c r="A56" s="196" t="s">
        <v>51</v>
      </c>
      <c r="B56" s="196" t="s">
        <v>6</v>
      </c>
      <c r="C56" s="196" t="s">
        <v>63</v>
      </c>
      <c r="D56" s="13" t="s">
        <v>80</v>
      </c>
      <c r="E56" s="196" t="s">
        <v>492</v>
      </c>
      <c r="F56" s="196"/>
      <c r="G56" s="196" t="s">
        <v>493</v>
      </c>
      <c r="H56" s="196" t="s">
        <v>494</v>
      </c>
      <c r="I56" s="196">
        <v>5</v>
      </c>
      <c r="J56" s="198">
        <v>45094</v>
      </c>
      <c r="K56" s="198">
        <v>45443</v>
      </c>
      <c r="L56" s="196" t="s">
        <v>72</v>
      </c>
      <c r="M56" s="196" t="s">
        <v>495</v>
      </c>
      <c r="N56" s="196" t="s">
        <v>109</v>
      </c>
      <c r="O56" s="196" t="s">
        <v>198</v>
      </c>
      <c r="P56" s="197" t="s">
        <v>110</v>
      </c>
      <c r="Q56" s="218" t="s">
        <v>329</v>
      </c>
      <c r="R56" s="198">
        <v>45092</v>
      </c>
      <c r="S56" s="198">
        <v>45093</v>
      </c>
      <c r="T56" s="196">
        <v>2</v>
      </c>
      <c r="U56" s="118">
        <v>1</v>
      </c>
      <c r="V56" s="199" t="s">
        <v>300</v>
      </c>
      <c r="W56" s="198">
        <v>45145</v>
      </c>
      <c r="X56" s="196">
        <v>381344</v>
      </c>
      <c r="Y56" s="167" t="str">
        <f t="shared" si="0"/>
        <v>En Revisión</v>
      </c>
      <c r="Z56" s="218" t="s">
        <v>605</v>
      </c>
      <c r="AA56" s="196" t="s">
        <v>104</v>
      </c>
      <c r="AB56" s="202" t="s">
        <v>58</v>
      </c>
      <c r="AC56" s="196">
        <f t="shared" ref="AC56:AC62" ca="1" si="11">K56-TODAY()</f>
        <v>228</v>
      </c>
      <c r="AD56" s="168" t="str">
        <f t="shared" si="4"/>
        <v>Ingresado</v>
      </c>
      <c r="AE56" s="122" t="str">
        <f t="shared" ca="1" si="5"/>
        <v>Vigente</v>
      </c>
      <c r="AF56" s="122" t="str">
        <f t="shared" si="6"/>
        <v>Contrato En Curso</v>
      </c>
      <c r="AG56" s="202"/>
      <c r="AH56" s="204" t="s">
        <v>604</v>
      </c>
      <c r="AI56" s="226"/>
    </row>
    <row r="57" spans="1:35" customFormat="1" ht="65" x14ac:dyDescent="0.35">
      <c r="A57" s="205" t="s">
        <v>52</v>
      </c>
      <c r="B57" s="13" t="s">
        <v>6</v>
      </c>
      <c r="C57" s="15" t="s">
        <v>63</v>
      </c>
      <c r="D57" s="13" t="s">
        <v>393</v>
      </c>
      <c r="E57" s="13" t="s">
        <v>132</v>
      </c>
      <c r="F57" s="13"/>
      <c r="G57" s="206" t="s">
        <v>126</v>
      </c>
      <c r="H57" s="15" t="s">
        <v>127</v>
      </c>
      <c r="I57" s="15">
        <v>49</v>
      </c>
      <c r="J57" s="28">
        <v>44501</v>
      </c>
      <c r="K57" s="28">
        <v>45107</v>
      </c>
      <c r="L57" s="28" t="s">
        <v>72</v>
      </c>
      <c r="M57" s="15" t="s">
        <v>131</v>
      </c>
      <c r="N57" s="15" t="s">
        <v>347</v>
      </c>
      <c r="O57" s="15" t="s">
        <v>518</v>
      </c>
      <c r="P57" s="208" t="s">
        <v>348</v>
      </c>
      <c r="Q57" s="37" t="s">
        <v>620</v>
      </c>
      <c r="R57" s="119">
        <v>44504</v>
      </c>
      <c r="S57" s="120">
        <v>44504</v>
      </c>
      <c r="T57" s="117">
        <v>5</v>
      </c>
      <c r="U57" s="118">
        <v>1</v>
      </c>
      <c r="V57" s="185" t="s">
        <v>62</v>
      </c>
      <c r="W57" s="116">
        <v>44515</v>
      </c>
      <c r="X57" s="200" t="s">
        <v>448</v>
      </c>
      <c r="Y57" s="167" t="str">
        <f t="shared" si="0"/>
        <v>Aprobada</v>
      </c>
      <c r="Z57" s="201" t="s">
        <v>547</v>
      </c>
      <c r="AA57" s="209" t="s">
        <v>105</v>
      </c>
      <c r="AB57" s="15" t="s">
        <v>316</v>
      </c>
      <c r="AC57" s="203">
        <f t="shared" ca="1" si="11"/>
        <v>-108</v>
      </c>
      <c r="AD57" s="168" t="str">
        <f t="shared" si="4"/>
        <v>Ingresado</v>
      </c>
      <c r="AE57" s="122" t="str">
        <f t="shared" ca="1" si="5"/>
        <v>Vencido</v>
      </c>
      <c r="AF57" s="122" t="str">
        <f t="shared" si="6"/>
        <v>Contrato Finalizado</v>
      </c>
      <c r="AG57" s="36">
        <v>380905</v>
      </c>
      <c r="AH57" s="210" t="s">
        <v>534</v>
      </c>
    </row>
    <row r="58" spans="1:35" customFormat="1" ht="52" x14ac:dyDescent="0.35">
      <c r="A58" s="205" t="s">
        <v>52</v>
      </c>
      <c r="B58" s="13" t="s">
        <v>6</v>
      </c>
      <c r="C58" s="15" t="s">
        <v>63</v>
      </c>
      <c r="D58" s="13" t="s">
        <v>393</v>
      </c>
      <c r="E58" s="13" t="s">
        <v>132</v>
      </c>
      <c r="F58" s="13" t="s">
        <v>55</v>
      </c>
      <c r="G58" s="206" t="s">
        <v>126</v>
      </c>
      <c r="H58" s="15" t="s">
        <v>197</v>
      </c>
      <c r="I58" s="15">
        <v>2</v>
      </c>
      <c r="J58" s="28">
        <v>44569</v>
      </c>
      <c r="K58" s="28">
        <v>45107</v>
      </c>
      <c r="L58" s="28" t="s">
        <v>72</v>
      </c>
      <c r="M58" s="15" t="s">
        <v>347</v>
      </c>
      <c r="N58" s="15" t="s">
        <v>57</v>
      </c>
      <c r="O58" s="15">
        <v>998252114</v>
      </c>
      <c r="P58" s="208" t="s">
        <v>136</v>
      </c>
      <c r="Q58" s="37" t="s">
        <v>620</v>
      </c>
      <c r="R58" s="119">
        <v>44769</v>
      </c>
      <c r="S58" s="120">
        <v>44773</v>
      </c>
      <c r="T58" s="117">
        <v>2</v>
      </c>
      <c r="U58" s="118">
        <v>1</v>
      </c>
      <c r="V58" s="185" t="s">
        <v>62</v>
      </c>
      <c r="W58" s="116">
        <v>44773</v>
      </c>
      <c r="X58" s="200" t="s">
        <v>417</v>
      </c>
      <c r="Y58" s="167" t="str">
        <f t="shared" si="0"/>
        <v>Aprobada</v>
      </c>
      <c r="Z58" s="201" t="s">
        <v>548</v>
      </c>
      <c r="AA58" s="209" t="s">
        <v>105</v>
      </c>
      <c r="AB58" s="15" t="s">
        <v>58</v>
      </c>
      <c r="AC58" s="203">
        <f t="shared" ca="1" si="11"/>
        <v>-108</v>
      </c>
      <c r="AD58" s="168" t="str">
        <f t="shared" si="4"/>
        <v>Ingresado</v>
      </c>
      <c r="AE58" s="122" t="str">
        <f t="shared" ca="1" si="5"/>
        <v>Vencido</v>
      </c>
      <c r="AF58" s="122" t="str">
        <f t="shared" si="6"/>
        <v>Contrato Finalizado</v>
      </c>
      <c r="AG58" s="36">
        <v>381020</v>
      </c>
      <c r="AH58" s="210" t="s">
        <v>534</v>
      </c>
    </row>
    <row r="59" spans="1:35" customFormat="1" ht="39" x14ac:dyDescent="0.35">
      <c r="A59" s="170" t="s">
        <v>51</v>
      </c>
      <c r="B59" s="9" t="s">
        <v>6</v>
      </c>
      <c r="C59" s="8" t="s">
        <v>63</v>
      </c>
      <c r="D59" s="9" t="s">
        <v>128</v>
      </c>
      <c r="E59" s="126" t="s">
        <v>224</v>
      </c>
      <c r="F59" s="9"/>
      <c r="G59" s="171" t="s">
        <v>274</v>
      </c>
      <c r="H59" s="8" t="s">
        <v>225</v>
      </c>
      <c r="I59" s="127">
        <v>1</v>
      </c>
      <c r="J59" s="89">
        <v>44909</v>
      </c>
      <c r="K59" s="89">
        <v>45274</v>
      </c>
      <c r="L59" s="89" t="s">
        <v>72</v>
      </c>
      <c r="M59" s="127" t="s">
        <v>116</v>
      </c>
      <c r="N59" s="127" t="s">
        <v>227</v>
      </c>
      <c r="O59" s="127" t="s">
        <v>228</v>
      </c>
      <c r="P59" s="193" t="s">
        <v>226</v>
      </c>
      <c r="Q59" s="172" t="s">
        <v>322</v>
      </c>
      <c r="R59" s="174">
        <v>44803</v>
      </c>
      <c r="S59" s="175">
        <v>44812</v>
      </c>
      <c r="T59" s="176">
        <v>1</v>
      </c>
      <c r="U59" s="165">
        <v>1</v>
      </c>
      <c r="V59" s="177" t="s">
        <v>62</v>
      </c>
      <c r="W59" s="178" t="s">
        <v>141</v>
      </c>
      <c r="X59" s="179">
        <v>2</v>
      </c>
      <c r="Y59" s="167" t="str">
        <f t="shared" si="0"/>
        <v>Aprobada</v>
      </c>
      <c r="Z59" s="180" t="s">
        <v>710</v>
      </c>
      <c r="AA59" s="181" t="s">
        <v>105</v>
      </c>
      <c r="AB59" s="127" t="s">
        <v>113</v>
      </c>
      <c r="AC59" s="168">
        <f t="shared" ca="1" si="11"/>
        <v>59</v>
      </c>
      <c r="AD59" s="168" t="str">
        <f t="shared" si="4"/>
        <v>Ingresado</v>
      </c>
      <c r="AE59" s="122" t="str">
        <f t="shared" ca="1" si="5"/>
        <v>Vigente</v>
      </c>
      <c r="AF59" s="122" t="str">
        <f t="shared" si="6"/>
        <v>Contrato En Curso</v>
      </c>
      <c r="AG59" s="11"/>
      <c r="AH59" s="182" t="s">
        <v>744</v>
      </c>
      <c r="AI59" s="6"/>
    </row>
    <row r="60" spans="1:35" customFormat="1" ht="52" x14ac:dyDescent="0.35">
      <c r="A60" s="196" t="s">
        <v>51</v>
      </c>
      <c r="B60" s="196" t="s">
        <v>6</v>
      </c>
      <c r="C60" s="196" t="s">
        <v>63</v>
      </c>
      <c r="D60" s="13" t="s">
        <v>80</v>
      </c>
      <c r="E60" s="196" t="s">
        <v>492</v>
      </c>
      <c r="F60" s="196" t="s">
        <v>523</v>
      </c>
      <c r="G60" s="196" t="s">
        <v>493</v>
      </c>
      <c r="H60" s="196" t="s">
        <v>494</v>
      </c>
      <c r="I60" s="196">
        <v>2</v>
      </c>
      <c r="J60" s="198">
        <v>45107</v>
      </c>
      <c r="K60" s="198">
        <v>45443</v>
      </c>
      <c r="L60" s="196" t="s">
        <v>72</v>
      </c>
      <c r="M60" s="196" t="s">
        <v>495</v>
      </c>
      <c r="N60" s="196" t="s">
        <v>109</v>
      </c>
      <c r="O60" s="196" t="s">
        <v>198</v>
      </c>
      <c r="P60" s="197" t="s">
        <v>110</v>
      </c>
      <c r="Q60" s="218" t="s">
        <v>329</v>
      </c>
      <c r="R60" s="198">
        <v>45105</v>
      </c>
      <c r="S60" s="198">
        <v>45105</v>
      </c>
      <c r="T60" s="196">
        <v>2</v>
      </c>
      <c r="U60" s="118">
        <v>1</v>
      </c>
      <c r="V60" s="199" t="s">
        <v>300</v>
      </c>
      <c r="W60" s="198">
        <v>45183</v>
      </c>
      <c r="X60" s="196">
        <v>390312</v>
      </c>
      <c r="Y60" s="167" t="str">
        <f t="shared" si="0"/>
        <v>En Revisión</v>
      </c>
      <c r="Z60" s="218" t="s">
        <v>661</v>
      </c>
      <c r="AA60" s="196" t="s">
        <v>104</v>
      </c>
      <c r="AB60" s="202" t="s">
        <v>58</v>
      </c>
      <c r="AC60" s="196">
        <f t="shared" ca="1" si="11"/>
        <v>228</v>
      </c>
      <c r="AD60" s="168" t="str">
        <f t="shared" si="4"/>
        <v>Ingresado</v>
      </c>
      <c r="AE60" s="122" t="str">
        <f t="shared" ca="1" si="5"/>
        <v>Vigente</v>
      </c>
      <c r="AF60" s="122" t="str">
        <f t="shared" si="6"/>
        <v>Contrato En Curso</v>
      </c>
      <c r="AG60" s="202"/>
      <c r="AH60" s="204" t="s">
        <v>662</v>
      </c>
      <c r="AI60" s="219"/>
    </row>
    <row r="61" spans="1:35" customFormat="1" ht="59.25" customHeight="1" x14ac:dyDescent="0.35">
      <c r="A61" s="170" t="s">
        <v>51</v>
      </c>
      <c r="B61" s="9" t="s">
        <v>6</v>
      </c>
      <c r="C61" s="8" t="s">
        <v>120</v>
      </c>
      <c r="D61" s="9" t="s">
        <v>120</v>
      </c>
      <c r="E61" s="126" t="s">
        <v>179</v>
      </c>
      <c r="F61" s="9"/>
      <c r="G61" s="171" t="s">
        <v>178</v>
      </c>
      <c r="H61" s="8" t="s">
        <v>180</v>
      </c>
      <c r="I61" s="127">
        <v>2</v>
      </c>
      <c r="J61" s="89">
        <v>44658</v>
      </c>
      <c r="K61" s="89">
        <v>45747</v>
      </c>
      <c r="L61" s="89" t="s">
        <v>64</v>
      </c>
      <c r="M61" s="127" t="s">
        <v>114</v>
      </c>
      <c r="N61" s="127" t="s">
        <v>196</v>
      </c>
      <c r="O61" s="127" t="s">
        <v>181</v>
      </c>
      <c r="P61" s="193" t="s">
        <v>182</v>
      </c>
      <c r="Q61" s="172" t="s">
        <v>329</v>
      </c>
      <c r="R61" s="174">
        <v>44669</v>
      </c>
      <c r="S61" s="175">
        <v>44676</v>
      </c>
      <c r="T61" s="176">
        <v>3</v>
      </c>
      <c r="U61" s="165">
        <v>1</v>
      </c>
      <c r="V61" s="177" t="s">
        <v>62</v>
      </c>
      <c r="W61" s="178">
        <v>44766</v>
      </c>
      <c r="X61" s="179">
        <v>335381</v>
      </c>
      <c r="Y61" s="167" t="str">
        <f t="shared" si="0"/>
        <v>Aprobada</v>
      </c>
      <c r="Z61" s="180" t="s">
        <v>766</v>
      </c>
      <c r="AA61" s="127" t="s">
        <v>104</v>
      </c>
      <c r="AB61" s="127"/>
      <c r="AC61" s="168">
        <f t="shared" ca="1" si="11"/>
        <v>532</v>
      </c>
      <c r="AD61" s="168" t="str">
        <f t="shared" si="4"/>
        <v>Ingresado</v>
      </c>
      <c r="AE61" s="122" t="str">
        <f t="shared" ca="1" si="5"/>
        <v>Vigente</v>
      </c>
      <c r="AF61" s="122" t="str">
        <f t="shared" si="6"/>
        <v>Contrato En Curso</v>
      </c>
      <c r="AG61" s="11"/>
      <c r="AH61" s="123" t="s">
        <v>765</v>
      </c>
      <c r="AI61" s="7"/>
    </row>
    <row r="62" spans="1:35" customFormat="1" ht="39" x14ac:dyDescent="0.35">
      <c r="A62" s="196" t="s">
        <v>51</v>
      </c>
      <c r="B62" s="196" t="s">
        <v>6</v>
      </c>
      <c r="C62" s="196" t="s">
        <v>63</v>
      </c>
      <c r="D62" s="196" t="s">
        <v>78</v>
      </c>
      <c r="E62" s="196" t="s">
        <v>408</v>
      </c>
      <c r="F62" s="196"/>
      <c r="G62" s="196" t="s">
        <v>416</v>
      </c>
      <c r="H62" s="196" t="s">
        <v>409</v>
      </c>
      <c r="I62" s="196">
        <v>2</v>
      </c>
      <c r="J62" s="28">
        <v>45035</v>
      </c>
      <c r="K62" s="28">
        <v>45107</v>
      </c>
      <c r="L62" s="196" t="s">
        <v>320</v>
      </c>
      <c r="M62" s="196" t="s">
        <v>410</v>
      </c>
      <c r="N62" s="196" t="s">
        <v>411</v>
      </c>
      <c r="O62" s="196">
        <v>993201364</v>
      </c>
      <c r="P62" s="197" t="s">
        <v>412</v>
      </c>
      <c r="Q62" s="218" t="s">
        <v>329</v>
      </c>
      <c r="R62" s="198">
        <v>45111</v>
      </c>
      <c r="S62" s="196" t="s">
        <v>413</v>
      </c>
      <c r="T62" s="196">
        <v>4</v>
      </c>
      <c r="U62" s="118">
        <v>1</v>
      </c>
      <c r="V62" s="199" t="s">
        <v>62</v>
      </c>
      <c r="W62" s="196" t="s">
        <v>415</v>
      </c>
      <c r="X62" s="196" t="s">
        <v>414</v>
      </c>
      <c r="Y62" s="167" t="str">
        <f t="shared" si="0"/>
        <v>Aprobada</v>
      </c>
      <c r="Z62" s="204" t="s">
        <v>616</v>
      </c>
      <c r="AA62" s="196" t="s">
        <v>104</v>
      </c>
      <c r="AB62" s="196"/>
      <c r="AC62" s="196">
        <f t="shared" ca="1" si="11"/>
        <v>-108</v>
      </c>
      <c r="AD62" s="168" t="str">
        <f t="shared" si="4"/>
        <v>Ingresado</v>
      </c>
      <c r="AE62" s="122" t="str">
        <f t="shared" ca="1" si="5"/>
        <v>Vencido</v>
      </c>
      <c r="AF62" s="122" t="str">
        <f t="shared" si="6"/>
        <v>Contrato Finalizado</v>
      </c>
      <c r="AG62" s="196">
        <v>389441</v>
      </c>
      <c r="AH62" s="204" t="s">
        <v>617</v>
      </c>
      <c r="AI62" s="219"/>
    </row>
    <row r="63" spans="1:35" customFormat="1" ht="65.25" customHeight="1" x14ac:dyDescent="0.35">
      <c r="A63" s="192" t="s">
        <v>51</v>
      </c>
      <c r="B63" s="9" t="s">
        <v>6</v>
      </c>
      <c r="C63" s="8" t="s">
        <v>63</v>
      </c>
      <c r="D63" s="9" t="s">
        <v>66</v>
      </c>
      <c r="E63" s="9" t="s">
        <v>67</v>
      </c>
      <c r="F63" s="9"/>
      <c r="G63" s="171" t="s">
        <v>559</v>
      </c>
      <c r="H63" s="8" t="s">
        <v>562</v>
      </c>
      <c r="I63" s="8">
        <v>3</v>
      </c>
      <c r="J63" s="10">
        <v>45162</v>
      </c>
      <c r="K63" s="10">
        <v>45169</v>
      </c>
      <c r="L63" s="10" t="s">
        <v>472</v>
      </c>
      <c r="M63" s="8" t="s">
        <v>221</v>
      </c>
      <c r="N63" s="127" t="s">
        <v>560</v>
      </c>
      <c r="O63" s="127">
        <v>952393801</v>
      </c>
      <c r="P63" s="193" t="s">
        <v>561</v>
      </c>
      <c r="Q63" s="172" t="s">
        <v>329</v>
      </c>
      <c r="R63" s="174">
        <v>45133</v>
      </c>
      <c r="S63" s="175">
        <v>45161</v>
      </c>
      <c r="T63" s="176">
        <v>1</v>
      </c>
      <c r="U63" s="165">
        <v>1</v>
      </c>
      <c r="V63" s="191" t="s">
        <v>62</v>
      </c>
      <c r="W63" s="178">
        <v>45162</v>
      </c>
      <c r="X63" s="179">
        <v>387264</v>
      </c>
      <c r="Y63" s="167" t="str">
        <f t="shared" si="0"/>
        <v>Aprobada</v>
      </c>
      <c r="Z63" s="180" t="s">
        <v>767</v>
      </c>
      <c r="AA63" s="181" t="s">
        <v>105</v>
      </c>
      <c r="AB63" s="127" t="s">
        <v>113</v>
      </c>
      <c r="AC63" s="168">
        <f t="shared" ref="AC63:AC78" ca="1" si="12">K63-TODAY()</f>
        <v>-46</v>
      </c>
      <c r="AD63" s="168" t="str">
        <f t="shared" si="4"/>
        <v>Ingresado</v>
      </c>
      <c r="AE63" s="122" t="str">
        <f t="shared" ca="1" si="5"/>
        <v>Vencido</v>
      </c>
      <c r="AF63" s="122" t="str">
        <f t="shared" si="6"/>
        <v>Contrato En Curso</v>
      </c>
      <c r="AG63" s="11"/>
      <c r="AH63" s="125" t="s">
        <v>744</v>
      </c>
      <c r="AI63" s="7"/>
    </row>
    <row r="64" spans="1:35" customFormat="1" ht="82.5" customHeight="1" x14ac:dyDescent="0.35">
      <c r="A64" s="186" t="s">
        <v>51</v>
      </c>
      <c r="B64" s="126" t="s">
        <v>6</v>
      </c>
      <c r="C64" s="127" t="s">
        <v>63</v>
      </c>
      <c r="D64" s="126" t="s">
        <v>471</v>
      </c>
      <c r="E64" s="126" t="s">
        <v>222</v>
      </c>
      <c r="F64" s="126"/>
      <c r="G64" s="126"/>
      <c r="H64" s="126"/>
      <c r="I64" s="126"/>
      <c r="J64" s="187"/>
      <c r="K64" s="187"/>
      <c r="L64" s="126"/>
      <c r="M64" s="126"/>
      <c r="N64" s="126" t="s">
        <v>223</v>
      </c>
      <c r="O64" s="127">
        <v>934546273</v>
      </c>
      <c r="P64" s="193" t="s">
        <v>266</v>
      </c>
      <c r="Q64" s="172" t="s">
        <v>322</v>
      </c>
      <c r="R64" s="174">
        <v>45209</v>
      </c>
      <c r="S64" s="175"/>
      <c r="T64" s="176"/>
      <c r="U64" s="165"/>
      <c r="V64" s="177" t="s">
        <v>300</v>
      </c>
      <c r="W64" s="178"/>
      <c r="X64" s="179"/>
      <c r="Y64" s="167" t="str">
        <f t="shared" si="0"/>
        <v>En Revisión</v>
      </c>
      <c r="Z64" s="180" t="s">
        <v>769</v>
      </c>
      <c r="AA64" s="181" t="s">
        <v>105</v>
      </c>
      <c r="AB64" s="127"/>
      <c r="AC64" s="168">
        <f t="shared" ref="AC64" ca="1" si="13">K64-TODAY()</f>
        <v>-45215</v>
      </c>
      <c r="AD64" s="168" t="str">
        <f t="shared" si="4"/>
        <v>En Proceso</v>
      </c>
      <c r="AE64" s="122" t="str">
        <f t="shared" ca="1" si="5"/>
        <v>Vencido</v>
      </c>
      <c r="AF64" s="122" t="str">
        <f t="shared" si="6"/>
        <v>Contrato En Curso</v>
      </c>
      <c r="AG64" s="11"/>
      <c r="AH64" s="182" t="s">
        <v>768</v>
      </c>
      <c r="AI64" s="7"/>
    </row>
    <row r="65" spans="1:35" customFormat="1" ht="56.5" customHeight="1" x14ac:dyDescent="0.35">
      <c r="A65" s="186" t="s">
        <v>51</v>
      </c>
      <c r="B65" s="126" t="s">
        <v>6</v>
      </c>
      <c r="C65" s="127" t="s">
        <v>63</v>
      </c>
      <c r="D65" s="126" t="s">
        <v>471</v>
      </c>
      <c r="E65" s="126" t="s">
        <v>586</v>
      </c>
      <c r="F65" s="126"/>
      <c r="G65" s="126" t="s">
        <v>591</v>
      </c>
      <c r="H65" s="126" t="s">
        <v>587</v>
      </c>
      <c r="I65" s="126"/>
      <c r="J65" s="187"/>
      <c r="K65" s="187"/>
      <c r="L65" s="126" t="s">
        <v>320</v>
      </c>
      <c r="M65" s="126" t="s">
        <v>581</v>
      </c>
      <c r="N65" s="126" t="s">
        <v>588</v>
      </c>
      <c r="O65" s="127">
        <v>966305037</v>
      </c>
      <c r="P65" s="193" t="s">
        <v>589</v>
      </c>
      <c r="Q65" s="172" t="s">
        <v>322</v>
      </c>
      <c r="R65" s="174" t="s">
        <v>590</v>
      </c>
      <c r="S65" s="175"/>
      <c r="T65" s="176"/>
      <c r="U65" s="165"/>
      <c r="V65" s="177"/>
      <c r="W65" s="178"/>
      <c r="X65" s="179"/>
      <c r="Y65" s="167" t="str">
        <f t="shared" si="0"/>
        <v>En Revisión</v>
      </c>
      <c r="Z65" s="180" t="s">
        <v>771</v>
      </c>
      <c r="AA65" s="181" t="s">
        <v>105</v>
      </c>
      <c r="AB65" s="127"/>
      <c r="AC65" s="168"/>
      <c r="AD65" s="168" t="str">
        <f t="shared" si="4"/>
        <v>En Proceso</v>
      </c>
      <c r="AE65" s="122" t="str">
        <f t="shared" si="5"/>
        <v>Vencido</v>
      </c>
      <c r="AF65" s="122" t="str">
        <f t="shared" si="6"/>
        <v>Contrato En Curso</v>
      </c>
      <c r="AG65" s="11"/>
      <c r="AH65" s="182" t="s">
        <v>770</v>
      </c>
      <c r="AI65" s="7"/>
    </row>
    <row r="66" spans="1:35" customFormat="1" ht="43.5" customHeight="1" x14ac:dyDescent="0.35">
      <c r="A66" s="186" t="s">
        <v>51</v>
      </c>
      <c r="B66" s="126" t="s">
        <v>6</v>
      </c>
      <c r="C66" s="127" t="s">
        <v>63</v>
      </c>
      <c r="D66" s="126" t="s">
        <v>471</v>
      </c>
      <c r="E66" s="126" t="s">
        <v>86</v>
      </c>
      <c r="F66" s="126"/>
      <c r="G66" s="126" t="s">
        <v>592</v>
      </c>
      <c r="H66" s="126" t="s">
        <v>593</v>
      </c>
      <c r="I66" s="126">
        <v>2</v>
      </c>
      <c r="J66" s="187">
        <v>45202</v>
      </c>
      <c r="K66" s="187">
        <v>45422</v>
      </c>
      <c r="L66" s="126" t="s">
        <v>320</v>
      </c>
      <c r="M66" s="126" t="s">
        <v>305</v>
      </c>
      <c r="N66" s="126" t="s">
        <v>594</v>
      </c>
      <c r="O66" s="127">
        <v>941656005</v>
      </c>
      <c r="P66" s="193" t="s">
        <v>595</v>
      </c>
      <c r="Q66" s="172" t="s">
        <v>322</v>
      </c>
      <c r="R66" s="174" t="s">
        <v>596</v>
      </c>
      <c r="S66" s="175">
        <v>45202</v>
      </c>
      <c r="T66" s="176">
        <v>1</v>
      </c>
      <c r="U66" s="165">
        <v>0.28999999999999998</v>
      </c>
      <c r="V66" s="177"/>
      <c r="W66" s="178"/>
      <c r="X66" s="179"/>
      <c r="Y66" s="167" t="str">
        <f t="shared" ref="Y66:Y124" si="14">IF(V66="si","Aprobada","En Revisión")</f>
        <v>En Revisión</v>
      </c>
      <c r="Z66" s="180" t="s">
        <v>773</v>
      </c>
      <c r="AA66" s="181" t="s">
        <v>105</v>
      </c>
      <c r="AB66" s="127" t="s">
        <v>58</v>
      </c>
      <c r="AC66" s="168">
        <f t="shared" ref="AC66" ca="1" si="15">K66-TODAY()</f>
        <v>207</v>
      </c>
      <c r="AD66" s="168" t="str">
        <f t="shared" si="4"/>
        <v>En Proceso</v>
      </c>
      <c r="AE66" s="122" t="str">
        <f t="shared" ca="1" si="5"/>
        <v>Vigente</v>
      </c>
      <c r="AF66" s="122" t="str">
        <f t="shared" si="6"/>
        <v>Contrato En Curso</v>
      </c>
      <c r="AG66" s="11"/>
      <c r="AH66" s="182" t="s">
        <v>772</v>
      </c>
      <c r="AI66" s="7"/>
    </row>
    <row r="67" spans="1:35" customFormat="1" ht="43.5" customHeight="1" x14ac:dyDescent="0.35">
      <c r="A67" s="186" t="s">
        <v>51</v>
      </c>
      <c r="B67" s="126" t="s">
        <v>6</v>
      </c>
      <c r="C67" s="127" t="s">
        <v>63</v>
      </c>
      <c r="D67" s="126" t="s">
        <v>471</v>
      </c>
      <c r="E67" s="126" t="s">
        <v>597</v>
      </c>
      <c r="F67" s="126"/>
      <c r="G67" s="126" t="s">
        <v>598</v>
      </c>
      <c r="H67" s="126" t="s">
        <v>599</v>
      </c>
      <c r="I67" s="126">
        <v>1</v>
      </c>
      <c r="J67" s="187">
        <v>45194</v>
      </c>
      <c r="K67" s="187">
        <v>45291</v>
      </c>
      <c r="L67" s="126" t="s">
        <v>320</v>
      </c>
      <c r="M67" s="126" t="s">
        <v>600</v>
      </c>
      <c r="N67" s="126" t="s">
        <v>601</v>
      </c>
      <c r="O67" s="127">
        <v>956791640</v>
      </c>
      <c r="P67" s="193" t="s">
        <v>602</v>
      </c>
      <c r="Q67" s="172" t="s">
        <v>322</v>
      </c>
      <c r="R67" s="174" t="s">
        <v>596</v>
      </c>
      <c r="S67" s="175">
        <v>45189</v>
      </c>
      <c r="T67" s="176">
        <v>1</v>
      </c>
      <c r="U67" s="165">
        <v>1</v>
      </c>
      <c r="V67" s="177" t="s">
        <v>60</v>
      </c>
      <c r="W67" s="178">
        <v>45190</v>
      </c>
      <c r="X67" s="179">
        <v>391110</v>
      </c>
      <c r="Y67" s="167" t="str">
        <f t="shared" si="14"/>
        <v>Aprobada</v>
      </c>
      <c r="Z67" s="180" t="s">
        <v>715</v>
      </c>
      <c r="AA67" s="181" t="s">
        <v>105</v>
      </c>
      <c r="AB67" s="127" t="s">
        <v>106</v>
      </c>
      <c r="AC67" s="168"/>
      <c r="AD67" s="168" t="str">
        <f t="shared" ref="AD67:AD124" si="16">IF(X67&gt;1,"Ingresado","En Proceso")</f>
        <v>Ingresado</v>
      </c>
      <c r="AE67" s="122" t="str">
        <f t="shared" ref="AE67:AE124" si="17">IF(AND(AC67&lt;=0),"Vencido",IF(AND(AC67&lt;31),"Realizar Cierre o Extensión de contrato",IF(AND(AC67&gt;30),"Vigente")))</f>
        <v>Vencido</v>
      </c>
      <c r="AF67" s="122" t="str">
        <f t="shared" ref="AF67:AF124" si="18">IF(AND(AG67&gt;=1),"Contrato Finalizado","Contrato En Curso")</f>
        <v>Contrato En Curso</v>
      </c>
      <c r="AG67" s="11"/>
      <c r="AH67" s="182" t="s">
        <v>774</v>
      </c>
      <c r="AI67" s="7"/>
    </row>
    <row r="68" spans="1:35" customFormat="1" ht="66.75" customHeight="1" x14ac:dyDescent="0.35">
      <c r="A68" s="170" t="s">
        <v>52</v>
      </c>
      <c r="B68" s="9" t="s">
        <v>6</v>
      </c>
      <c r="C68" s="8" t="s">
        <v>65</v>
      </c>
      <c r="D68" s="9" t="s">
        <v>66</v>
      </c>
      <c r="E68" s="126" t="s">
        <v>330</v>
      </c>
      <c r="F68" s="9"/>
      <c r="G68" s="171" t="s">
        <v>267</v>
      </c>
      <c r="H68" s="8" t="s">
        <v>272</v>
      </c>
      <c r="I68" s="127">
        <v>5</v>
      </c>
      <c r="J68" s="89">
        <v>44896</v>
      </c>
      <c r="K68" s="89">
        <v>45991</v>
      </c>
      <c r="L68" s="89" t="s">
        <v>64</v>
      </c>
      <c r="M68" s="127" t="s">
        <v>129</v>
      </c>
      <c r="N68" s="127" t="s">
        <v>124</v>
      </c>
      <c r="O68" s="127">
        <v>56971072613</v>
      </c>
      <c r="P68" s="193" t="s">
        <v>273</v>
      </c>
      <c r="Q68" s="172" t="s">
        <v>322</v>
      </c>
      <c r="R68" s="174">
        <v>44892</v>
      </c>
      <c r="S68" s="175">
        <v>44912</v>
      </c>
      <c r="T68" s="176">
        <v>5</v>
      </c>
      <c r="U68" s="165">
        <v>1</v>
      </c>
      <c r="V68" s="177" t="s">
        <v>62</v>
      </c>
      <c r="W68" s="178">
        <v>44945</v>
      </c>
      <c r="X68" s="179">
        <v>362485</v>
      </c>
      <c r="Y68" s="167" t="str">
        <f t="shared" si="14"/>
        <v>Aprobada</v>
      </c>
      <c r="Z68" s="180" t="s">
        <v>776</v>
      </c>
      <c r="AA68" s="181" t="s">
        <v>105</v>
      </c>
      <c r="AB68" s="127" t="s">
        <v>58</v>
      </c>
      <c r="AC68" s="168">
        <f t="shared" ca="1" si="12"/>
        <v>776</v>
      </c>
      <c r="AD68" s="168" t="str">
        <f t="shared" si="16"/>
        <v>Ingresado</v>
      </c>
      <c r="AE68" s="122" t="str">
        <f t="shared" ca="1" si="17"/>
        <v>Vigente</v>
      </c>
      <c r="AF68" s="122" t="str">
        <f t="shared" si="18"/>
        <v>Contrato En Curso</v>
      </c>
      <c r="AG68" s="11"/>
      <c r="AH68" s="182" t="s">
        <v>775</v>
      </c>
      <c r="AI68" s="7"/>
    </row>
    <row r="69" spans="1:35" customFormat="1" ht="66.75" customHeight="1" x14ac:dyDescent="0.35">
      <c r="A69" s="170" t="s">
        <v>52</v>
      </c>
      <c r="B69" s="9" t="s">
        <v>6</v>
      </c>
      <c r="C69" s="8" t="s">
        <v>65</v>
      </c>
      <c r="D69" s="9" t="s">
        <v>66</v>
      </c>
      <c r="E69" s="126" t="s">
        <v>330</v>
      </c>
      <c r="F69" s="9" t="s">
        <v>724</v>
      </c>
      <c r="G69" s="171" t="s">
        <v>267</v>
      </c>
      <c r="H69" s="8" t="s">
        <v>701</v>
      </c>
      <c r="I69" s="127"/>
      <c r="J69" s="89">
        <v>45202</v>
      </c>
      <c r="K69" s="89">
        <v>45991</v>
      </c>
      <c r="L69" s="89" t="s">
        <v>64</v>
      </c>
      <c r="M69" s="127" t="s">
        <v>129</v>
      </c>
      <c r="N69" s="127" t="s">
        <v>124</v>
      </c>
      <c r="O69" s="127">
        <v>56971072613</v>
      </c>
      <c r="P69" s="193" t="s">
        <v>273</v>
      </c>
      <c r="Q69" s="172" t="s">
        <v>322</v>
      </c>
      <c r="R69" s="174">
        <v>45203</v>
      </c>
      <c r="S69" s="175">
        <v>45203</v>
      </c>
      <c r="T69" s="176">
        <v>1</v>
      </c>
      <c r="U69" s="165">
        <v>0.36</v>
      </c>
      <c r="V69" s="177" t="s">
        <v>610</v>
      </c>
      <c r="W69" s="178"/>
      <c r="X69" s="179"/>
      <c r="Y69" s="167" t="str">
        <f t="shared" si="14"/>
        <v>En Revisión</v>
      </c>
      <c r="Z69" s="180" t="s">
        <v>778</v>
      </c>
      <c r="AA69" s="181" t="s">
        <v>105</v>
      </c>
      <c r="AB69" s="127" t="s">
        <v>58</v>
      </c>
      <c r="AC69" s="168">
        <f t="shared" ref="AC69" ca="1" si="19">K69-TODAY()</f>
        <v>776</v>
      </c>
      <c r="AD69" s="168" t="str">
        <f t="shared" si="16"/>
        <v>En Proceso</v>
      </c>
      <c r="AE69" s="122" t="str">
        <f t="shared" ca="1" si="17"/>
        <v>Vigente</v>
      </c>
      <c r="AF69" s="122" t="str">
        <f t="shared" si="18"/>
        <v>Contrato En Curso</v>
      </c>
      <c r="AG69" s="11"/>
      <c r="AH69" s="182" t="s">
        <v>777</v>
      </c>
      <c r="AI69" s="7"/>
    </row>
    <row r="70" spans="1:35" customFormat="1" ht="43.5" x14ac:dyDescent="0.35">
      <c r="A70" s="170" t="s">
        <v>52</v>
      </c>
      <c r="B70" s="9" t="s">
        <v>6</v>
      </c>
      <c r="C70" s="8" t="s">
        <v>65</v>
      </c>
      <c r="D70" s="9" t="s">
        <v>66</v>
      </c>
      <c r="E70" s="126" t="s">
        <v>330</v>
      </c>
      <c r="F70" s="9" t="s">
        <v>298</v>
      </c>
      <c r="G70" s="171" t="s">
        <v>267</v>
      </c>
      <c r="H70" s="8" t="s">
        <v>297</v>
      </c>
      <c r="I70" s="127">
        <v>2</v>
      </c>
      <c r="J70" s="89">
        <v>44928</v>
      </c>
      <c r="K70" s="89">
        <v>45991</v>
      </c>
      <c r="L70" s="89" t="s">
        <v>72</v>
      </c>
      <c r="M70" s="127" t="s">
        <v>129</v>
      </c>
      <c r="N70" s="127" t="s">
        <v>124</v>
      </c>
      <c r="O70" s="127">
        <v>56971072613</v>
      </c>
      <c r="P70" s="193" t="s">
        <v>585</v>
      </c>
      <c r="Q70" s="172" t="s">
        <v>322</v>
      </c>
      <c r="R70" s="174">
        <v>44938</v>
      </c>
      <c r="S70" s="175">
        <v>44939</v>
      </c>
      <c r="T70" s="176">
        <v>2</v>
      </c>
      <c r="U70" s="165">
        <v>1</v>
      </c>
      <c r="V70" s="177" t="s">
        <v>62</v>
      </c>
      <c r="W70" s="178">
        <v>44939</v>
      </c>
      <c r="X70" s="179">
        <v>362309</v>
      </c>
      <c r="Y70" s="167" t="str">
        <f t="shared" si="14"/>
        <v>Aprobada</v>
      </c>
      <c r="Z70" s="180" t="s">
        <v>716</v>
      </c>
      <c r="AA70" s="181" t="s">
        <v>105</v>
      </c>
      <c r="AB70" s="127" t="s">
        <v>299</v>
      </c>
      <c r="AC70" s="168">
        <f t="shared" ca="1" si="12"/>
        <v>776</v>
      </c>
      <c r="AD70" s="168" t="str">
        <f t="shared" si="16"/>
        <v>Ingresado</v>
      </c>
      <c r="AE70" s="122" t="str">
        <f t="shared" ca="1" si="17"/>
        <v>Vigente</v>
      </c>
      <c r="AF70" s="122" t="str">
        <f t="shared" si="18"/>
        <v>Contrato En Curso</v>
      </c>
      <c r="AG70" s="11"/>
      <c r="AH70" s="182" t="s">
        <v>779</v>
      </c>
      <c r="AI70" s="7"/>
    </row>
    <row r="71" spans="1:35" customFormat="1" ht="39" x14ac:dyDescent="0.35">
      <c r="A71" s="205" t="s">
        <v>52</v>
      </c>
      <c r="B71" s="13" t="s">
        <v>6</v>
      </c>
      <c r="C71" s="15" t="s">
        <v>63</v>
      </c>
      <c r="D71" s="13" t="s">
        <v>125</v>
      </c>
      <c r="E71" s="13" t="s">
        <v>132</v>
      </c>
      <c r="F71" s="13"/>
      <c r="G71" s="206" t="s">
        <v>386</v>
      </c>
      <c r="H71" s="15" t="s">
        <v>387</v>
      </c>
      <c r="I71" s="15">
        <v>25</v>
      </c>
      <c r="J71" s="28">
        <v>44988</v>
      </c>
      <c r="K71" s="28">
        <v>45107</v>
      </c>
      <c r="L71" s="28" t="s">
        <v>72</v>
      </c>
      <c r="M71" s="15" t="s">
        <v>389</v>
      </c>
      <c r="N71" s="15" t="s">
        <v>347</v>
      </c>
      <c r="O71" s="15" t="s">
        <v>349</v>
      </c>
      <c r="P71" s="208" t="s">
        <v>391</v>
      </c>
      <c r="Q71" s="37" t="s">
        <v>620</v>
      </c>
      <c r="R71" s="119">
        <v>45002</v>
      </c>
      <c r="S71" s="120">
        <v>45003</v>
      </c>
      <c r="T71" s="117">
        <v>6</v>
      </c>
      <c r="U71" s="118">
        <v>1</v>
      </c>
      <c r="V71" s="185" t="s">
        <v>62</v>
      </c>
      <c r="W71" s="116">
        <v>45003</v>
      </c>
      <c r="X71" s="200">
        <v>369688</v>
      </c>
      <c r="Y71" s="167" t="str">
        <f t="shared" si="14"/>
        <v>Aprobada</v>
      </c>
      <c r="Z71" s="201" t="s">
        <v>535</v>
      </c>
      <c r="AA71" s="209" t="s">
        <v>105</v>
      </c>
      <c r="AB71" s="15" t="s">
        <v>316</v>
      </c>
      <c r="AC71" s="203">
        <f t="shared" ca="1" si="12"/>
        <v>-108</v>
      </c>
      <c r="AD71" s="168" t="str">
        <f t="shared" si="16"/>
        <v>Ingresado</v>
      </c>
      <c r="AE71" s="122" t="str">
        <f t="shared" ca="1" si="17"/>
        <v>Vencido</v>
      </c>
      <c r="AF71" s="122" t="str">
        <f t="shared" si="18"/>
        <v>Contrato Finalizado</v>
      </c>
      <c r="AG71" s="36">
        <v>301018</v>
      </c>
      <c r="AH71" s="210" t="s">
        <v>669</v>
      </c>
      <c r="AI71" s="7"/>
    </row>
    <row r="72" spans="1:35" customFormat="1" ht="26" x14ac:dyDescent="0.35">
      <c r="A72" s="38" t="s">
        <v>52</v>
      </c>
      <c r="B72" s="39" t="s">
        <v>6</v>
      </c>
      <c r="C72" s="40" t="s">
        <v>63</v>
      </c>
      <c r="D72" s="153" t="s">
        <v>125</v>
      </c>
      <c r="E72" s="154" t="s">
        <v>132</v>
      </c>
      <c r="F72" s="101" t="s">
        <v>388</v>
      </c>
      <c r="G72" s="155" t="s">
        <v>386</v>
      </c>
      <c r="H72" s="106" t="s">
        <v>390</v>
      </c>
      <c r="I72" s="40">
        <v>2</v>
      </c>
      <c r="J72" s="44">
        <v>44988</v>
      </c>
      <c r="K72" s="44">
        <v>45076</v>
      </c>
      <c r="L72" s="29" t="s">
        <v>320</v>
      </c>
      <c r="M72" s="102" t="s">
        <v>389</v>
      </c>
      <c r="N72" s="37" t="s">
        <v>425</v>
      </c>
      <c r="O72" s="30" t="s">
        <v>349</v>
      </c>
      <c r="P72" s="132" t="s">
        <v>391</v>
      </c>
      <c r="Q72" s="37" t="s">
        <v>620</v>
      </c>
      <c r="R72" s="133">
        <v>45004</v>
      </c>
      <c r="S72" s="151">
        <v>45004</v>
      </c>
      <c r="T72" s="134">
        <v>1</v>
      </c>
      <c r="U72" s="113">
        <v>1</v>
      </c>
      <c r="V72" s="135" t="s">
        <v>62</v>
      </c>
      <c r="W72" s="60">
        <v>45014</v>
      </c>
      <c r="X72" s="61">
        <v>371235</v>
      </c>
      <c r="Y72" s="167" t="str">
        <f t="shared" si="14"/>
        <v>Aprobada</v>
      </c>
      <c r="Z72" s="156" t="s">
        <v>464</v>
      </c>
      <c r="AA72" s="157" t="s">
        <v>105</v>
      </c>
      <c r="AB72" s="57" t="s">
        <v>113</v>
      </c>
      <c r="AC72" s="158">
        <f t="shared" ca="1" si="12"/>
        <v>-139</v>
      </c>
      <c r="AD72" s="168" t="str">
        <f t="shared" si="16"/>
        <v>Ingresado</v>
      </c>
      <c r="AE72" s="122" t="str">
        <f t="shared" ca="1" si="17"/>
        <v>Vencido</v>
      </c>
      <c r="AF72" s="122" t="str">
        <f t="shared" si="18"/>
        <v>Contrato Finalizado</v>
      </c>
      <c r="AG72" s="152">
        <v>378499</v>
      </c>
      <c r="AH72" s="130" t="s">
        <v>46</v>
      </c>
      <c r="AI72" s="7"/>
    </row>
    <row r="73" spans="1:35" customFormat="1" ht="78.650000000000006" customHeight="1" x14ac:dyDescent="0.35">
      <c r="A73" s="12" t="s">
        <v>52</v>
      </c>
      <c r="B73" s="13" t="s">
        <v>6</v>
      </c>
      <c r="C73" s="26" t="s">
        <v>63</v>
      </c>
      <c r="D73" s="100" t="s">
        <v>125</v>
      </c>
      <c r="E73" s="104" t="s">
        <v>132</v>
      </c>
      <c r="F73" s="64"/>
      <c r="G73" s="105" t="s">
        <v>400</v>
      </c>
      <c r="H73" s="65" t="s">
        <v>401</v>
      </c>
      <c r="I73" s="26">
        <v>12</v>
      </c>
      <c r="J73" s="28">
        <v>44965</v>
      </c>
      <c r="K73" s="28">
        <v>45077</v>
      </c>
      <c r="L73" s="29" t="s">
        <v>320</v>
      </c>
      <c r="M73" s="102" t="s">
        <v>402</v>
      </c>
      <c r="N73" s="37" t="s">
        <v>425</v>
      </c>
      <c r="O73" s="31" t="s">
        <v>349</v>
      </c>
      <c r="P73" s="103" t="s">
        <v>391</v>
      </c>
      <c r="Q73" s="37" t="s">
        <v>620</v>
      </c>
      <c r="R73" s="78">
        <v>45017</v>
      </c>
      <c r="S73" s="79">
        <v>45046</v>
      </c>
      <c r="T73" s="80">
        <v>4</v>
      </c>
      <c r="U73" s="98">
        <v>1</v>
      </c>
      <c r="V73" s="81" t="s">
        <v>62</v>
      </c>
      <c r="W73" s="82">
        <v>45021</v>
      </c>
      <c r="X73" s="83">
        <v>372426</v>
      </c>
      <c r="Y73" s="167" t="str">
        <f t="shared" si="14"/>
        <v>Aprobada</v>
      </c>
      <c r="Z73" s="72" t="s">
        <v>465</v>
      </c>
      <c r="AA73" s="68" t="s">
        <v>105</v>
      </c>
      <c r="AB73" s="57" t="s">
        <v>113</v>
      </c>
      <c r="AC73" s="69">
        <f t="shared" ca="1" si="12"/>
        <v>-138</v>
      </c>
      <c r="AD73" s="168" t="str">
        <f t="shared" si="16"/>
        <v>Ingresado</v>
      </c>
      <c r="AE73" s="122" t="str">
        <f t="shared" ca="1" si="17"/>
        <v>Vencido</v>
      </c>
      <c r="AF73" s="122" t="str">
        <f t="shared" si="18"/>
        <v>Contrato Finalizado</v>
      </c>
      <c r="AG73" s="36">
        <v>455654</v>
      </c>
      <c r="AH73" s="74" t="s">
        <v>46</v>
      </c>
      <c r="AI73" s="7"/>
    </row>
    <row r="74" spans="1:35" customFormat="1" ht="39" x14ac:dyDescent="0.35">
      <c r="A74" s="146" t="s">
        <v>52</v>
      </c>
      <c r="B74" s="58" t="s">
        <v>6</v>
      </c>
      <c r="C74" s="147" t="s">
        <v>63</v>
      </c>
      <c r="D74" s="148" t="s">
        <v>125</v>
      </c>
      <c r="E74" s="149" t="s">
        <v>132</v>
      </c>
      <c r="F74" s="108"/>
      <c r="G74" s="105" t="s">
        <v>423</v>
      </c>
      <c r="H74" s="145" t="s">
        <v>422</v>
      </c>
      <c r="I74" s="96">
        <v>15</v>
      </c>
      <c r="J74" s="140">
        <v>45054</v>
      </c>
      <c r="K74" s="140">
        <v>45077</v>
      </c>
      <c r="L74" s="111" t="s">
        <v>72</v>
      </c>
      <c r="M74" s="102" t="s">
        <v>424</v>
      </c>
      <c r="N74" s="37" t="s">
        <v>425</v>
      </c>
      <c r="O74" s="71" t="s">
        <v>349</v>
      </c>
      <c r="P74" s="103" t="s">
        <v>391</v>
      </c>
      <c r="Q74" s="37" t="s">
        <v>620</v>
      </c>
      <c r="R74" s="78">
        <v>45051</v>
      </c>
      <c r="S74" s="79">
        <v>45083</v>
      </c>
      <c r="T74" s="80">
        <v>2</v>
      </c>
      <c r="U74" s="98">
        <v>1</v>
      </c>
      <c r="V74" s="81" t="s">
        <v>62</v>
      </c>
      <c r="W74" s="82">
        <v>45052</v>
      </c>
      <c r="X74" s="83" t="s">
        <v>438</v>
      </c>
      <c r="Y74" s="167" t="str">
        <f t="shared" si="14"/>
        <v>Aprobada</v>
      </c>
      <c r="Z74" s="150" t="s">
        <v>466</v>
      </c>
      <c r="AA74" s="141" t="s">
        <v>105</v>
      </c>
      <c r="AB74" s="109" t="s">
        <v>316</v>
      </c>
      <c r="AC74" s="86">
        <f t="shared" ca="1" si="12"/>
        <v>-138</v>
      </c>
      <c r="AD74" s="168" t="str">
        <f t="shared" si="16"/>
        <v>Ingresado</v>
      </c>
      <c r="AE74" s="122" t="str">
        <f t="shared" ca="1" si="17"/>
        <v>Vencido</v>
      </c>
      <c r="AF74" s="122" t="str">
        <f t="shared" si="18"/>
        <v>Contrato Finalizado</v>
      </c>
      <c r="AG74" s="87">
        <v>45654</v>
      </c>
      <c r="AH74" s="88" t="s">
        <v>46</v>
      </c>
      <c r="AI74" s="7"/>
    </row>
    <row r="75" spans="1:35" ht="43.5" x14ac:dyDescent="0.35">
      <c r="A75" s="170" t="s">
        <v>52</v>
      </c>
      <c r="B75" s="9" t="s">
        <v>6</v>
      </c>
      <c r="C75" s="8" t="s">
        <v>63</v>
      </c>
      <c r="D75" s="9" t="s">
        <v>125</v>
      </c>
      <c r="E75" s="126" t="s">
        <v>311</v>
      </c>
      <c r="F75" s="9"/>
      <c r="G75" s="171" t="s">
        <v>323</v>
      </c>
      <c r="H75" s="8" t="s">
        <v>312</v>
      </c>
      <c r="I75" s="127">
        <v>150</v>
      </c>
      <c r="J75" s="89">
        <v>44962</v>
      </c>
      <c r="K75" s="89">
        <v>45747</v>
      </c>
      <c r="L75" s="89" t="s">
        <v>72</v>
      </c>
      <c r="M75" s="127" t="s">
        <v>314</v>
      </c>
      <c r="N75" s="127" t="s">
        <v>313</v>
      </c>
      <c r="O75" s="127">
        <v>56997843327</v>
      </c>
      <c r="P75" s="193" t="s">
        <v>315</v>
      </c>
      <c r="Q75" s="172" t="s">
        <v>620</v>
      </c>
      <c r="R75" s="174">
        <v>44939</v>
      </c>
      <c r="S75" s="175">
        <v>44958</v>
      </c>
      <c r="T75" s="176">
        <v>8</v>
      </c>
      <c r="U75" s="165">
        <v>1</v>
      </c>
      <c r="V75" s="177" t="s">
        <v>62</v>
      </c>
      <c r="W75" s="178">
        <v>44958</v>
      </c>
      <c r="X75" s="179">
        <v>363596</v>
      </c>
      <c r="Y75" s="167" t="str">
        <f t="shared" si="14"/>
        <v>Aprobada</v>
      </c>
      <c r="Z75" s="182" t="s">
        <v>710</v>
      </c>
      <c r="AA75" s="181" t="s">
        <v>105</v>
      </c>
      <c r="AB75" s="127" t="s">
        <v>316</v>
      </c>
      <c r="AC75" s="168">
        <f t="shared" ca="1" si="12"/>
        <v>532</v>
      </c>
      <c r="AD75" s="168" t="str">
        <f t="shared" si="16"/>
        <v>Ingresado</v>
      </c>
      <c r="AE75" s="122" t="str">
        <f t="shared" ca="1" si="17"/>
        <v>Vigente</v>
      </c>
      <c r="AF75" s="122" t="str">
        <f t="shared" si="18"/>
        <v>Contrato En Curso</v>
      </c>
      <c r="AG75" s="11"/>
      <c r="AH75" s="182" t="s">
        <v>737</v>
      </c>
      <c r="AI75"/>
    </row>
    <row r="76" spans="1:35" ht="59.25" customHeight="1" x14ac:dyDescent="0.35">
      <c r="A76" s="170" t="s">
        <v>52</v>
      </c>
      <c r="B76" s="9" t="s">
        <v>6</v>
      </c>
      <c r="C76" s="8" t="s">
        <v>63</v>
      </c>
      <c r="D76" s="9" t="s">
        <v>125</v>
      </c>
      <c r="E76" s="9" t="s">
        <v>311</v>
      </c>
      <c r="F76" s="9" t="s">
        <v>574</v>
      </c>
      <c r="G76" s="171" t="s">
        <v>323</v>
      </c>
      <c r="H76" s="8" t="s">
        <v>324</v>
      </c>
      <c r="I76" s="8">
        <v>1</v>
      </c>
      <c r="J76" s="10">
        <v>45747</v>
      </c>
      <c r="K76" s="10">
        <v>45199</v>
      </c>
      <c r="L76" s="89" t="s">
        <v>72</v>
      </c>
      <c r="M76" s="127" t="s">
        <v>314</v>
      </c>
      <c r="N76" s="127" t="s">
        <v>313</v>
      </c>
      <c r="O76" s="127">
        <v>56997843327</v>
      </c>
      <c r="P76" s="193" t="s">
        <v>315</v>
      </c>
      <c r="Q76" s="172" t="s">
        <v>620</v>
      </c>
      <c r="R76" s="174">
        <v>45152</v>
      </c>
      <c r="S76" s="175">
        <v>45152</v>
      </c>
      <c r="T76" s="176">
        <v>1</v>
      </c>
      <c r="U76" s="165">
        <v>1</v>
      </c>
      <c r="V76" s="177" t="s">
        <v>62</v>
      </c>
      <c r="W76" s="178">
        <v>45152</v>
      </c>
      <c r="X76" s="179" t="s">
        <v>730</v>
      </c>
      <c r="Y76" s="167" t="str">
        <f t="shared" si="14"/>
        <v>Aprobada</v>
      </c>
      <c r="Z76" s="182" t="s">
        <v>781</v>
      </c>
      <c r="AA76" s="181" t="s">
        <v>105</v>
      </c>
      <c r="AB76" s="127"/>
      <c r="AC76" s="168">
        <f t="shared" ca="1" si="12"/>
        <v>-16</v>
      </c>
      <c r="AD76" s="168" t="str">
        <f t="shared" si="16"/>
        <v>Ingresado</v>
      </c>
      <c r="AE76" s="122" t="str">
        <f t="shared" ca="1" si="17"/>
        <v>Vencido</v>
      </c>
      <c r="AF76" s="122" t="str">
        <f t="shared" si="18"/>
        <v>Contrato En Curso</v>
      </c>
      <c r="AG76" s="11"/>
      <c r="AH76" s="182" t="s">
        <v>780</v>
      </c>
      <c r="AI76"/>
    </row>
    <row r="77" spans="1:35" ht="39" x14ac:dyDescent="0.35">
      <c r="A77" s="205" t="s">
        <v>52</v>
      </c>
      <c r="B77" s="13" t="s">
        <v>6</v>
      </c>
      <c r="C77" s="15" t="s">
        <v>63</v>
      </c>
      <c r="D77" s="13" t="s">
        <v>125</v>
      </c>
      <c r="E77" s="13" t="s">
        <v>311</v>
      </c>
      <c r="F77" s="13" t="s">
        <v>90</v>
      </c>
      <c r="G77" s="206" t="s">
        <v>323</v>
      </c>
      <c r="H77" s="15" t="s">
        <v>324</v>
      </c>
      <c r="I77" s="15">
        <v>1</v>
      </c>
      <c r="J77" s="28">
        <v>44959</v>
      </c>
      <c r="K77" s="28">
        <v>45140</v>
      </c>
      <c r="L77" s="28" t="s">
        <v>72</v>
      </c>
      <c r="M77" s="15" t="s">
        <v>116</v>
      </c>
      <c r="N77" s="15" t="s">
        <v>313</v>
      </c>
      <c r="O77" s="15">
        <v>56997843327</v>
      </c>
      <c r="P77" s="208" t="s">
        <v>315</v>
      </c>
      <c r="Q77" s="115" t="s">
        <v>620</v>
      </c>
      <c r="R77" s="119">
        <v>44987</v>
      </c>
      <c r="S77" s="120">
        <v>44987</v>
      </c>
      <c r="T77" s="117">
        <v>2</v>
      </c>
      <c r="U77" s="118">
        <v>1</v>
      </c>
      <c r="V77" s="185" t="s">
        <v>62</v>
      </c>
      <c r="W77" s="116">
        <v>45018</v>
      </c>
      <c r="X77" s="200">
        <v>363741</v>
      </c>
      <c r="Y77" s="167" t="str">
        <f t="shared" si="14"/>
        <v>Aprobada</v>
      </c>
      <c r="Z77" s="201" t="s">
        <v>621</v>
      </c>
      <c r="AA77" s="209" t="s">
        <v>105</v>
      </c>
      <c r="AB77" s="15" t="s">
        <v>316</v>
      </c>
      <c r="AC77" s="203">
        <f t="shared" ca="1" si="12"/>
        <v>-75</v>
      </c>
      <c r="AD77" s="168" t="str">
        <f t="shared" si="16"/>
        <v>Ingresado</v>
      </c>
      <c r="AE77" s="122" t="str">
        <f t="shared" ca="1" si="17"/>
        <v>Vencido</v>
      </c>
      <c r="AF77" s="122" t="str">
        <f t="shared" si="18"/>
        <v>Contrato Finalizado</v>
      </c>
      <c r="AG77" s="36">
        <v>388184</v>
      </c>
      <c r="AH77" s="210" t="s">
        <v>670</v>
      </c>
      <c r="AI77"/>
    </row>
    <row r="78" spans="1:35" ht="39" customHeight="1" x14ac:dyDescent="0.35">
      <c r="A78" s="170" t="s">
        <v>52</v>
      </c>
      <c r="B78" s="9" t="s">
        <v>6</v>
      </c>
      <c r="C78" s="8" t="s">
        <v>63</v>
      </c>
      <c r="D78" s="9" t="s">
        <v>125</v>
      </c>
      <c r="E78" s="126" t="s">
        <v>311</v>
      </c>
      <c r="F78" s="9" t="s">
        <v>325</v>
      </c>
      <c r="G78" s="171" t="s">
        <v>323</v>
      </c>
      <c r="H78" s="8" t="s">
        <v>326</v>
      </c>
      <c r="I78" s="127">
        <v>15</v>
      </c>
      <c r="J78" s="89">
        <v>44987</v>
      </c>
      <c r="K78" s="89">
        <v>45747</v>
      </c>
      <c r="L78" s="89" t="s">
        <v>72</v>
      </c>
      <c r="M78" s="127" t="s">
        <v>116</v>
      </c>
      <c r="N78" s="127" t="s">
        <v>313</v>
      </c>
      <c r="O78" s="127">
        <v>56997843327</v>
      </c>
      <c r="P78" s="193" t="s">
        <v>315</v>
      </c>
      <c r="Q78" s="172" t="s">
        <v>620</v>
      </c>
      <c r="R78" s="174">
        <v>44987</v>
      </c>
      <c r="S78" s="175">
        <v>44987</v>
      </c>
      <c r="T78" s="176">
        <v>15</v>
      </c>
      <c r="U78" s="165">
        <v>1</v>
      </c>
      <c r="V78" s="177" t="s">
        <v>62</v>
      </c>
      <c r="W78" s="178">
        <v>45048</v>
      </c>
      <c r="X78" s="179">
        <v>363753</v>
      </c>
      <c r="Y78" s="167" t="str">
        <f t="shared" si="14"/>
        <v>Aprobada</v>
      </c>
      <c r="Z78" s="182" t="s">
        <v>710</v>
      </c>
      <c r="AA78" s="181" t="s">
        <v>105</v>
      </c>
      <c r="AB78" s="127" t="s">
        <v>316</v>
      </c>
      <c r="AC78" s="168">
        <f t="shared" ca="1" si="12"/>
        <v>532</v>
      </c>
      <c r="AD78" s="168" t="str">
        <f t="shared" si="16"/>
        <v>Ingresado</v>
      </c>
      <c r="AE78" s="122" t="str">
        <f t="shared" ca="1" si="17"/>
        <v>Vigente</v>
      </c>
      <c r="AF78" s="122" t="str">
        <f t="shared" si="18"/>
        <v>Contrato En Curso</v>
      </c>
      <c r="AG78" s="11"/>
      <c r="AH78" s="182" t="s">
        <v>737</v>
      </c>
      <c r="AI78"/>
    </row>
    <row r="79" spans="1:35" customFormat="1" ht="52" customHeight="1" x14ac:dyDescent="0.35">
      <c r="A79" s="55" t="s">
        <v>51</v>
      </c>
      <c r="B79" s="56" t="s">
        <v>6</v>
      </c>
      <c r="C79" s="57" t="s">
        <v>63</v>
      </c>
      <c r="D79" s="56" t="s">
        <v>125</v>
      </c>
      <c r="E79" s="58" t="s">
        <v>143</v>
      </c>
      <c r="F79" s="56"/>
      <c r="G79" s="285" t="s">
        <v>250</v>
      </c>
      <c r="H79" s="59" t="s">
        <v>251</v>
      </c>
      <c r="I79" s="57">
        <v>2</v>
      </c>
      <c r="J79" s="16" t="s">
        <v>246</v>
      </c>
      <c r="K79" s="16">
        <v>44957</v>
      </c>
      <c r="L79" s="304" t="s">
        <v>64</v>
      </c>
      <c r="M79" s="230" t="s">
        <v>252</v>
      </c>
      <c r="N79" s="230" t="s">
        <v>149</v>
      </c>
      <c r="O79" s="230">
        <v>966780702</v>
      </c>
      <c r="P79" s="305" t="s">
        <v>150</v>
      </c>
      <c r="Q79" s="230" t="s">
        <v>329</v>
      </c>
      <c r="R79" s="306">
        <v>44854</v>
      </c>
      <c r="S79" s="306">
        <v>44860</v>
      </c>
      <c r="T79" s="307">
        <v>1</v>
      </c>
      <c r="U79" s="232">
        <v>1</v>
      </c>
      <c r="V79" s="308" t="s">
        <v>62</v>
      </c>
      <c r="W79" s="60">
        <v>44868</v>
      </c>
      <c r="X79" s="61" t="s">
        <v>269</v>
      </c>
      <c r="Y79" s="167" t="str">
        <f t="shared" si="14"/>
        <v>Aprobada</v>
      </c>
      <c r="Z79" s="286" t="s">
        <v>646</v>
      </c>
      <c r="AA79" s="309" t="s">
        <v>104</v>
      </c>
      <c r="AB79" s="59" t="s">
        <v>58</v>
      </c>
      <c r="AC79" s="62">
        <f t="shared" ref="AC79:AC82" ca="1" si="20">K79-TODAY()</f>
        <v>-258</v>
      </c>
      <c r="AD79" s="168" t="str">
        <f t="shared" si="16"/>
        <v>Ingresado</v>
      </c>
      <c r="AE79" s="122" t="str">
        <f t="shared" ca="1" si="17"/>
        <v>Vencido</v>
      </c>
      <c r="AF79" s="122" t="str">
        <f t="shared" si="18"/>
        <v>Contrato Finalizado</v>
      </c>
      <c r="AG79" s="34">
        <v>363499</v>
      </c>
      <c r="AH79" s="310" t="s">
        <v>671</v>
      </c>
      <c r="AI79" s="7"/>
    </row>
    <row r="80" spans="1:35" customFormat="1" ht="52" x14ac:dyDescent="0.35">
      <c r="A80" s="63" t="s">
        <v>51</v>
      </c>
      <c r="B80" s="64" t="s">
        <v>6</v>
      </c>
      <c r="C80" s="65" t="s">
        <v>63</v>
      </c>
      <c r="D80" s="64" t="s">
        <v>120</v>
      </c>
      <c r="E80" s="64" t="s">
        <v>118</v>
      </c>
      <c r="F80" s="64"/>
      <c r="G80" s="66" t="s">
        <v>117</v>
      </c>
      <c r="H80" s="65" t="s">
        <v>135</v>
      </c>
      <c r="I80" s="65">
        <v>2</v>
      </c>
      <c r="J80" s="67">
        <v>44483</v>
      </c>
      <c r="K80" s="67">
        <v>44957</v>
      </c>
      <c r="L80" s="29" t="s">
        <v>320</v>
      </c>
      <c r="M80" s="37" t="s">
        <v>85</v>
      </c>
      <c r="N80" s="37" t="s">
        <v>98</v>
      </c>
      <c r="O80" s="31" t="s">
        <v>119</v>
      </c>
      <c r="P80" s="32" t="s">
        <v>99</v>
      </c>
      <c r="Q80" s="37" t="s">
        <v>620</v>
      </c>
      <c r="R80" s="17">
        <v>44490</v>
      </c>
      <c r="S80" s="18">
        <v>44511</v>
      </c>
      <c r="T80" s="19">
        <v>2</v>
      </c>
      <c r="U80" s="98">
        <v>1</v>
      </c>
      <c r="V80" s="20" t="s">
        <v>62</v>
      </c>
      <c r="W80" s="21">
        <v>44540</v>
      </c>
      <c r="X80" s="22" t="s">
        <v>287</v>
      </c>
      <c r="Y80" s="167" t="str">
        <f t="shared" si="14"/>
        <v>Aprobada</v>
      </c>
      <c r="Z80" s="72" t="s">
        <v>334</v>
      </c>
      <c r="AA80" s="68" t="s">
        <v>105</v>
      </c>
      <c r="AB80" s="65" t="s">
        <v>58</v>
      </c>
      <c r="AC80" s="69">
        <f t="shared" ca="1" si="20"/>
        <v>-258</v>
      </c>
      <c r="AD80" s="168" t="str">
        <f t="shared" si="16"/>
        <v>Ingresado</v>
      </c>
      <c r="AE80" s="122" t="str">
        <f t="shared" ca="1" si="17"/>
        <v>Vencido</v>
      </c>
      <c r="AF80" s="122" t="str">
        <f t="shared" si="18"/>
        <v>Contrato Finalizado</v>
      </c>
      <c r="AG80" s="70">
        <v>363729</v>
      </c>
      <c r="AH80" s="25"/>
      <c r="AI80" s="7"/>
    </row>
    <row r="81" spans="1:35" customFormat="1" ht="29" x14ac:dyDescent="0.35">
      <c r="A81" s="12" t="s">
        <v>51</v>
      </c>
      <c r="B81" s="13" t="s">
        <v>6</v>
      </c>
      <c r="C81" s="26" t="s">
        <v>254</v>
      </c>
      <c r="D81" s="13" t="s">
        <v>255</v>
      </c>
      <c r="E81" s="27" t="s">
        <v>257</v>
      </c>
      <c r="F81" s="13"/>
      <c r="G81" s="14" t="s">
        <v>256</v>
      </c>
      <c r="H81" s="15" t="s">
        <v>258</v>
      </c>
      <c r="I81" s="26">
        <v>2</v>
      </c>
      <c r="J81" s="28">
        <v>44859</v>
      </c>
      <c r="K81" s="28" t="s">
        <v>282</v>
      </c>
      <c r="L81" s="283" t="s">
        <v>72</v>
      </c>
      <c r="M81" s="115" t="s">
        <v>259</v>
      </c>
      <c r="N81" s="115" t="s">
        <v>260</v>
      </c>
      <c r="O81" s="115"/>
      <c r="P81" s="284" t="s">
        <v>261</v>
      </c>
      <c r="Q81" s="115" t="s">
        <v>329</v>
      </c>
      <c r="R81" s="116">
        <v>44869</v>
      </c>
      <c r="S81" s="116">
        <v>44872</v>
      </c>
      <c r="T81" s="117">
        <v>3</v>
      </c>
      <c r="U81" s="118">
        <v>1</v>
      </c>
      <c r="V81" s="292" t="s">
        <v>62</v>
      </c>
      <c r="W81" s="21">
        <v>44876</v>
      </c>
      <c r="X81" s="22" t="s">
        <v>283</v>
      </c>
      <c r="Y81" s="167" t="str">
        <f t="shared" si="14"/>
        <v>Aprobada</v>
      </c>
      <c r="Z81" s="35" t="s">
        <v>647</v>
      </c>
      <c r="AA81" s="23" t="s">
        <v>104</v>
      </c>
      <c r="AB81" s="33" t="s">
        <v>262</v>
      </c>
      <c r="AC81" s="24">
        <f t="shared" ca="1" si="20"/>
        <v>-264</v>
      </c>
      <c r="AD81" s="168" t="str">
        <f t="shared" si="16"/>
        <v>Ingresado</v>
      </c>
      <c r="AE81" s="122" t="str">
        <f t="shared" ca="1" si="17"/>
        <v>Vencido</v>
      </c>
      <c r="AF81" s="122" t="str">
        <f t="shared" si="18"/>
        <v>Contrato Finalizado</v>
      </c>
      <c r="AG81" s="87">
        <v>362624</v>
      </c>
      <c r="AH81" s="293" t="s">
        <v>648</v>
      </c>
      <c r="AI81" s="7"/>
    </row>
    <row r="82" spans="1:35" customFormat="1" ht="130" x14ac:dyDescent="0.35">
      <c r="A82" s="12" t="s">
        <v>51</v>
      </c>
      <c r="B82" s="13" t="s">
        <v>6</v>
      </c>
      <c r="C82" s="26" t="s">
        <v>254</v>
      </c>
      <c r="D82" s="13" t="s">
        <v>255</v>
      </c>
      <c r="E82" s="27" t="s">
        <v>257</v>
      </c>
      <c r="F82" s="13" t="s">
        <v>263</v>
      </c>
      <c r="G82" s="14" t="s">
        <v>256</v>
      </c>
      <c r="H82" s="15" t="s">
        <v>264</v>
      </c>
      <c r="I82" s="26">
        <v>2</v>
      </c>
      <c r="J82" s="28">
        <v>44859</v>
      </c>
      <c r="K82" s="28" t="s">
        <v>282</v>
      </c>
      <c r="L82" s="283" t="s">
        <v>72</v>
      </c>
      <c r="M82" s="115" t="s">
        <v>260</v>
      </c>
      <c r="N82" s="115" t="s">
        <v>265</v>
      </c>
      <c r="O82" s="115"/>
      <c r="P82" s="284"/>
      <c r="Q82" s="115" t="s">
        <v>329</v>
      </c>
      <c r="R82" s="116">
        <v>44869</v>
      </c>
      <c r="S82" s="116">
        <v>44883</v>
      </c>
      <c r="T82" s="117">
        <v>3</v>
      </c>
      <c r="U82" s="118">
        <v>1</v>
      </c>
      <c r="V82" s="292" t="s">
        <v>62</v>
      </c>
      <c r="W82" s="21">
        <v>44888</v>
      </c>
      <c r="X82" s="22" t="s">
        <v>284</v>
      </c>
      <c r="Y82" s="167" t="str">
        <f t="shared" si="14"/>
        <v>Aprobada</v>
      </c>
      <c r="Z82" s="35" t="s">
        <v>309</v>
      </c>
      <c r="AA82" s="23" t="s">
        <v>104</v>
      </c>
      <c r="AB82" s="33" t="s">
        <v>58</v>
      </c>
      <c r="AC82" s="24">
        <f t="shared" ca="1" si="20"/>
        <v>-264</v>
      </c>
      <c r="AD82" s="168" t="str">
        <f t="shared" si="16"/>
        <v>Ingresado</v>
      </c>
      <c r="AE82" s="122" t="str">
        <f t="shared" ca="1" si="17"/>
        <v>Vencido</v>
      </c>
      <c r="AF82" s="122" t="str">
        <f t="shared" si="18"/>
        <v>Contrato Finalizado</v>
      </c>
      <c r="AG82" s="294">
        <v>362623</v>
      </c>
      <c r="AH82" s="121" t="s">
        <v>648</v>
      </c>
      <c r="AI82" s="7"/>
    </row>
    <row r="83" spans="1:35" customFormat="1" ht="26" x14ac:dyDescent="0.35">
      <c r="A83" s="12" t="s">
        <v>51</v>
      </c>
      <c r="B83" s="12" t="s">
        <v>6</v>
      </c>
      <c r="C83" s="12" t="s">
        <v>63</v>
      </c>
      <c r="D83" s="12" t="s">
        <v>128</v>
      </c>
      <c r="E83" s="12" t="s">
        <v>152</v>
      </c>
      <c r="F83" s="12"/>
      <c r="G83" s="12" t="s">
        <v>378</v>
      </c>
      <c r="H83" s="136" t="s">
        <v>373</v>
      </c>
      <c r="I83" s="12">
        <v>4</v>
      </c>
      <c r="J83" s="12">
        <v>44960</v>
      </c>
      <c r="K83" s="12" t="s">
        <v>374</v>
      </c>
      <c r="L83" s="38" t="s">
        <v>320</v>
      </c>
      <c r="M83" s="38" t="s">
        <v>221</v>
      </c>
      <c r="N83" s="38" t="s">
        <v>375</v>
      </c>
      <c r="O83" s="38">
        <v>56961711552</v>
      </c>
      <c r="P83" s="38" t="s">
        <v>376</v>
      </c>
      <c r="Q83" s="137" t="s">
        <v>322</v>
      </c>
      <c r="R83" s="138">
        <v>44988</v>
      </c>
      <c r="S83" s="138">
        <v>44999</v>
      </c>
      <c r="T83" s="38">
        <v>4</v>
      </c>
      <c r="U83" s="113">
        <v>1</v>
      </c>
      <c r="V83" s="20" t="s">
        <v>62</v>
      </c>
      <c r="W83" s="139">
        <v>45000</v>
      </c>
      <c r="X83" s="12">
        <v>369484</v>
      </c>
      <c r="Y83" s="167" t="str">
        <f t="shared" si="14"/>
        <v>Aprobada</v>
      </c>
      <c r="Z83" s="73" t="s">
        <v>500</v>
      </c>
      <c r="AA83" s="12" t="s">
        <v>105</v>
      </c>
      <c r="AB83" s="12" t="s">
        <v>299</v>
      </c>
      <c r="AC83" s="12">
        <v>118</v>
      </c>
      <c r="AD83" s="168" t="str">
        <f t="shared" si="16"/>
        <v>Ingresado</v>
      </c>
      <c r="AE83" s="122" t="str">
        <f t="shared" si="17"/>
        <v>Vigente</v>
      </c>
      <c r="AF83" s="122" t="str">
        <f t="shared" si="18"/>
        <v>Contrato Finalizado</v>
      </c>
      <c r="AG83" s="12">
        <v>380209</v>
      </c>
      <c r="AH83" s="35"/>
      <c r="AI83" s="7"/>
    </row>
    <row r="84" spans="1:35" customFormat="1" ht="72.5" x14ac:dyDescent="0.35">
      <c r="A84" s="12" t="s">
        <v>52</v>
      </c>
      <c r="B84" s="13" t="s">
        <v>6</v>
      </c>
      <c r="C84" s="26" t="s">
        <v>63</v>
      </c>
      <c r="D84" s="13" t="s">
        <v>128</v>
      </c>
      <c r="E84" s="27" t="s">
        <v>163</v>
      </c>
      <c r="F84" s="13" t="s">
        <v>100</v>
      </c>
      <c r="G84" s="14" t="s">
        <v>208</v>
      </c>
      <c r="H84" s="15" t="s">
        <v>172</v>
      </c>
      <c r="I84" s="26">
        <v>8</v>
      </c>
      <c r="J84" s="28">
        <v>44774</v>
      </c>
      <c r="K84" s="28" t="s">
        <v>210</v>
      </c>
      <c r="L84" s="29" t="s">
        <v>72</v>
      </c>
      <c r="M84" s="30" t="s">
        <v>91</v>
      </c>
      <c r="N84" s="30" t="s">
        <v>101</v>
      </c>
      <c r="O84" s="31">
        <v>975524185</v>
      </c>
      <c r="P84" s="32" t="s">
        <v>102</v>
      </c>
      <c r="Q84" s="31" t="s">
        <v>322</v>
      </c>
      <c r="R84" s="17">
        <v>44771</v>
      </c>
      <c r="S84" s="18">
        <v>44773</v>
      </c>
      <c r="T84" s="19">
        <v>2</v>
      </c>
      <c r="U84" s="98">
        <v>100</v>
      </c>
      <c r="V84" s="20" t="s">
        <v>62</v>
      </c>
      <c r="W84" s="21">
        <v>44773</v>
      </c>
      <c r="X84" s="22">
        <v>341463</v>
      </c>
      <c r="Y84" s="167" t="str">
        <f t="shared" si="14"/>
        <v>Aprobada</v>
      </c>
      <c r="Z84" s="73" t="s">
        <v>331</v>
      </c>
      <c r="AA84" s="23" t="s">
        <v>105</v>
      </c>
      <c r="AB84" s="33" t="s">
        <v>106</v>
      </c>
      <c r="AC84" s="24">
        <f t="shared" ref="AC84:AC91" ca="1" si="21">K84-TODAY()</f>
        <v>654</v>
      </c>
      <c r="AD84" s="168" t="str">
        <f t="shared" si="16"/>
        <v>Ingresado</v>
      </c>
      <c r="AE84" s="122" t="str">
        <f t="shared" ca="1" si="17"/>
        <v>Vigente</v>
      </c>
      <c r="AF84" s="122" t="str">
        <f t="shared" si="18"/>
        <v>Contrato Finalizado</v>
      </c>
      <c r="AG84" s="36">
        <v>363946</v>
      </c>
      <c r="AH84" s="74" t="s">
        <v>346</v>
      </c>
      <c r="AI84" s="7"/>
    </row>
    <row r="85" spans="1:35" customFormat="1" ht="58" x14ac:dyDescent="0.35">
      <c r="A85" s="12" t="s">
        <v>52</v>
      </c>
      <c r="B85" s="13" t="s">
        <v>6</v>
      </c>
      <c r="C85" s="26" t="s">
        <v>63</v>
      </c>
      <c r="D85" s="13" t="s">
        <v>128</v>
      </c>
      <c r="E85" s="27" t="s">
        <v>163</v>
      </c>
      <c r="F85" s="13"/>
      <c r="G85" s="14" t="s">
        <v>279</v>
      </c>
      <c r="H85" s="15" t="s">
        <v>280</v>
      </c>
      <c r="I85" s="26">
        <v>6</v>
      </c>
      <c r="J85" s="28" t="s">
        <v>285</v>
      </c>
      <c r="K85" s="28" t="s">
        <v>210</v>
      </c>
      <c r="L85" s="29" t="s">
        <v>64</v>
      </c>
      <c r="M85" s="37" t="s">
        <v>91</v>
      </c>
      <c r="N85" s="37" t="s">
        <v>211</v>
      </c>
      <c r="O85" s="71">
        <v>998379558</v>
      </c>
      <c r="P85" s="32" t="s">
        <v>212</v>
      </c>
      <c r="Q85" s="31" t="s">
        <v>322</v>
      </c>
      <c r="R85" s="17" t="s">
        <v>281</v>
      </c>
      <c r="S85" s="18" t="s">
        <v>286</v>
      </c>
      <c r="T85" s="19">
        <v>2</v>
      </c>
      <c r="U85" s="98">
        <v>100</v>
      </c>
      <c r="V85" s="20" t="s">
        <v>62</v>
      </c>
      <c r="W85" s="21" t="s">
        <v>288</v>
      </c>
      <c r="X85" s="22">
        <v>358686</v>
      </c>
      <c r="Y85" s="167" t="str">
        <f t="shared" si="14"/>
        <v>Aprobada</v>
      </c>
      <c r="Z85" s="73" t="s">
        <v>333</v>
      </c>
      <c r="AA85" s="23" t="s">
        <v>105</v>
      </c>
      <c r="AB85" s="33" t="s">
        <v>106</v>
      </c>
      <c r="AC85" s="24">
        <f t="shared" ca="1" si="21"/>
        <v>654</v>
      </c>
      <c r="AD85" s="168" t="str">
        <f t="shared" si="16"/>
        <v>Ingresado</v>
      </c>
      <c r="AE85" s="122" t="str">
        <f t="shared" ca="1" si="17"/>
        <v>Vigente</v>
      </c>
      <c r="AF85" s="122" t="str">
        <f t="shared" si="18"/>
        <v>Contrato Finalizado</v>
      </c>
      <c r="AG85" s="34">
        <v>365274</v>
      </c>
      <c r="AH85" s="74" t="s">
        <v>332</v>
      </c>
      <c r="AI85" s="7"/>
    </row>
    <row r="86" spans="1:35" customFormat="1" ht="52" x14ac:dyDescent="0.35">
      <c r="A86" s="95" t="s">
        <v>52</v>
      </c>
      <c r="B86" s="94" t="s">
        <v>6</v>
      </c>
      <c r="C86" s="96" t="s">
        <v>63</v>
      </c>
      <c r="D86" s="94" t="s">
        <v>76</v>
      </c>
      <c r="E86" s="93" t="s">
        <v>152</v>
      </c>
      <c r="F86" s="94"/>
      <c r="G86" s="97" t="s">
        <v>153</v>
      </c>
      <c r="H86" s="128" t="s">
        <v>154</v>
      </c>
      <c r="I86" s="96">
        <v>3</v>
      </c>
      <c r="J86" s="140">
        <v>44651</v>
      </c>
      <c r="K86" s="140">
        <v>44985</v>
      </c>
      <c r="L86" s="111" t="s">
        <v>64</v>
      </c>
      <c r="M86" s="75" t="s">
        <v>85</v>
      </c>
      <c r="N86" s="75" t="s">
        <v>156</v>
      </c>
      <c r="O86" s="76">
        <v>996599500</v>
      </c>
      <c r="P86" s="77" t="s">
        <v>155</v>
      </c>
      <c r="Q86" s="71" t="s">
        <v>322</v>
      </c>
      <c r="R86" s="78">
        <v>44628</v>
      </c>
      <c r="S86" s="79">
        <v>44650</v>
      </c>
      <c r="T86" s="80">
        <v>5</v>
      </c>
      <c r="U86" s="98">
        <v>100</v>
      </c>
      <c r="V86" s="81" t="s">
        <v>62</v>
      </c>
      <c r="W86" s="82">
        <v>44650</v>
      </c>
      <c r="X86" s="83">
        <v>326747</v>
      </c>
      <c r="Y86" s="167" t="str">
        <f t="shared" si="14"/>
        <v>Aprobada</v>
      </c>
      <c r="Z86" s="73" t="s">
        <v>342</v>
      </c>
      <c r="AA86" s="84" t="s">
        <v>105</v>
      </c>
      <c r="AB86" s="85" t="s">
        <v>113</v>
      </c>
      <c r="AC86" s="62">
        <f t="shared" ca="1" si="21"/>
        <v>-230</v>
      </c>
      <c r="AD86" s="168" t="str">
        <f t="shared" si="16"/>
        <v>Ingresado</v>
      </c>
      <c r="AE86" s="122" t="str">
        <f t="shared" ca="1" si="17"/>
        <v>Vencido</v>
      </c>
      <c r="AF86" s="122" t="str">
        <f t="shared" si="18"/>
        <v>Contrato Finalizado</v>
      </c>
      <c r="AG86" s="87">
        <v>367337</v>
      </c>
      <c r="AH86" s="88" t="s">
        <v>343</v>
      </c>
      <c r="AI86" s="6"/>
    </row>
    <row r="87" spans="1:35" ht="52" x14ac:dyDescent="0.35">
      <c r="A87" s="170" t="s">
        <v>51</v>
      </c>
      <c r="B87" s="9" t="s">
        <v>6</v>
      </c>
      <c r="C87" s="8" t="s">
        <v>194</v>
      </c>
      <c r="D87" s="9" t="s">
        <v>393</v>
      </c>
      <c r="E87" s="126" t="s">
        <v>392</v>
      </c>
      <c r="F87" s="9"/>
      <c r="G87" s="171" t="s">
        <v>394</v>
      </c>
      <c r="H87" s="8" t="s">
        <v>395</v>
      </c>
      <c r="I87" s="8">
        <v>1</v>
      </c>
      <c r="J87" s="10">
        <v>45015</v>
      </c>
      <c r="K87" s="10">
        <v>45330</v>
      </c>
      <c r="L87" s="89" t="s">
        <v>72</v>
      </c>
      <c r="M87" s="127" t="s">
        <v>396</v>
      </c>
      <c r="N87" s="127" t="s">
        <v>397</v>
      </c>
      <c r="O87" s="127">
        <v>56956836340</v>
      </c>
      <c r="P87" s="193" t="s">
        <v>75</v>
      </c>
      <c r="Q87" s="172" t="s">
        <v>620</v>
      </c>
      <c r="R87" s="174">
        <v>44994</v>
      </c>
      <c r="S87" s="175">
        <v>44994</v>
      </c>
      <c r="T87" s="176">
        <v>2</v>
      </c>
      <c r="U87" s="165">
        <v>1</v>
      </c>
      <c r="V87" s="177" t="s">
        <v>62</v>
      </c>
      <c r="W87" s="178">
        <v>45083</v>
      </c>
      <c r="X87" s="179">
        <v>380675</v>
      </c>
      <c r="Y87" s="167" t="str">
        <f t="shared" si="14"/>
        <v>Aprobada</v>
      </c>
      <c r="Z87" s="182" t="s">
        <v>710</v>
      </c>
      <c r="AA87" s="181" t="s">
        <v>105</v>
      </c>
      <c r="AB87" s="127" t="s">
        <v>58</v>
      </c>
      <c r="AC87" s="168">
        <f t="shared" ca="1" si="21"/>
        <v>115</v>
      </c>
      <c r="AD87" s="168" t="str">
        <f t="shared" si="16"/>
        <v>Ingresado</v>
      </c>
      <c r="AE87" s="122" t="str">
        <f t="shared" ca="1" si="17"/>
        <v>Vigente</v>
      </c>
      <c r="AF87" s="122" t="str">
        <f t="shared" si="18"/>
        <v>Contrato En Curso</v>
      </c>
      <c r="AG87" s="11"/>
      <c r="AH87" s="182" t="s">
        <v>737</v>
      </c>
    </row>
    <row r="88" spans="1:35" ht="52" x14ac:dyDescent="0.35">
      <c r="A88" s="170" t="s">
        <v>51</v>
      </c>
      <c r="B88" s="9" t="s">
        <v>6</v>
      </c>
      <c r="C88" s="8" t="s">
        <v>194</v>
      </c>
      <c r="D88" s="9" t="s">
        <v>393</v>
      </c>
      <c r="E88" s="126" t="s">
        <v>392</v>
      </c>
      <c r="F88" s="9" t="s">
        <v>73</v>
      </c>
      <c r="G88" s="171" t="s">
        <v>394</v>
      </c>
      <c r="H88" s="8" t="s">
        <v>395</v>
      </c>
      <c r="I88" s="8">
        <v>1</v>
      </c>
      <c r="J88" s="10">
        <v>45015</v>
      </c>
      <c r="K88" s="10">
        <v>45330</v>
      </c>
      <c r="L88" s="89" t="s">
        <v>72</v>
      </c>
      <c r="M88" s="127" t="s">
        <v>396</v>
      </c>
      <c r="N88" s="127" t="s">
        <v>397</v>
      </c>
      <c r="O88" s="127">
        <v>56956836340</v>
      </c>
      <c r="P88" s="193" t="s">
        <v>75</v>
      </c>
      <c r="Q88" s="172" t="s">
        <v>620</v>
      </c>
      <c r="R88" s="174">
        <v>44994</v>
      </c>
      <c r="S88" s="175">
        <v>44994</v>
      </c>
      <c r="T88" s="176">
        <v>2</v>
      </c>
      <c r="U88" s="165">
        <v>1</v>
      </c>
      <c r="V88" s="177" t="s">
        <v>62</v>
      </c>
      <c r="W88" s="178">
        <v>45112</v>
      </c>
      <c r="X88" s="179">
        <v>381119</v>
      </c>
      <c r="Y88" s="167" t="str">
        <f t="shared" si="14"/>
        <v>Aprobada</v>
      </c>
      <c r="Z88" s="182" t="s">
        <v>710</v>
      </c>
      <c r="AA88" s="181" t="s">
        <v>105</v>
      </c>
      <c r="AB88" s="127" t="s">
        <v>58</v>
      </c>
      <c r="AC88" s="168">
        <f t="shared" ca="1" si="21"/>
        <v>115</v>
      </c>
      <c r="AD88" s="168" t="str">
        <f t="shared" si="16"/>
        <v>Ingresado</v>
      </c>
      <c r="AE88" s="122" t="str">
        <f t="shared" ca="1" si="17"/>
        <v>Vigente</v>
      </c>
      <c r="AF88" s="122" t="str">
        <f t="shared" si="18"/>
        <v>Contrato En Curso</v>
      </c>
      <c r="AG88" s="11"/>
      <c r="AH88" s="182" t="s">
        <v>737</v>
      </c>
    </row>
    <row r="89" spans="1:35" ht="52" x14ac:dyDescent="0.35">
      <c r="A89" s="205" t="s">
        <v>51</v>
      </c>
      <c r="B89" s="13" t="s">
        <v>6</v>
      </c>
      <c r="C89" s="15" t="s">
        <v>63</v>
      </c>
      <c r="D89" s="13" t="s">
        <v>125</v>
      </c>
      <c r="E89" s="13" t="s">
        <v>456</v>
      </c>
      <c r="F89" s="13"/>
      <c r="G89" s="206" t="s">
        <v>457</v>
      </c>
      <c r="H89" s="15" t="s">
        <v>477</v>
      </c>
      <c r="I89" s="15">
        <v>1</v>
      </c>
      <c r="J89" s="28">
        <v>44936</v>
      </c>
      <c r="K89" s="28">
        <v>45137</v>
      </c>
      <c r="L89" s="28" t="s">
        <v>320</v>
      </c>
      <c r="M89" s="15" t="s">
        <v>458</v>
      </c>
      <c r="N89" s="15" t="s">
        <v>459</v>
      </c>
      <c r="O89" s="15">
        <v>56961936888</v>
      </c>
      <c r="P89" s="208" t="s">
        <v>460</v>
      </c>
      <c r="Q89" s="37" t="s">
        <v>620</v>
      </c>
      <c r="R89" s="119">
        <v>45010</v>
      </c>
      <c r="S89" s="120">
        <v>45101</v>
      </c>
      <c r="T89" s="117">
        <v>3</v>
      </c>
      <c r="U89" s="118">
        <v>1</v>
      </c>
      <c r="V89" s="185" t="s">
        <v>62</v>
      </c>
      <c r="W89" s="116"/>
      <c r="X89" s="200" t="s">
        <v>141</v>
      </c>
      <c r="Y89" s="167" t="str">
        <f t="shared" si="14"/>
        <v>Aprobada</v>
      </c>
      <c r="Z89" s="201" t="s">
        <v>576</v>
      </c>
      <c r="AA89" s="209" t="s">
        <v>105</v>
      </c>
      <c r="AB89" s="15" t="s">
        <v>58</v>
      </c>
      <c r="AC89" s="203">
        <f t="shared" ca="1" si="21"/>
        <v>-78</v>
      </c>
      <c r="AD89" s="168" t="str">
        <f t="shared" si="16"/>
        <v>Ingresado</v>
      </c>
      <c r="AE89" s="122" t="str">
        <f t="shared" ca="1" si="17"/>
        <v>Vencido</v>
      </c>
      <c r="AF89" s="122" t="str">
        <f t="shared" si="18"/>
        <v>Contrato Finalizado</v>
      </c>
      <c r="AG89" s="36">
        <v>11111</v>
      </c>
      <c r="AH89" s="210" t="s">
        <v>577</v>
      </c>
    </row>
    <row r="90" spans="1:35" customFormat="1" ht="58" x14ac:dyDescent="0.35">
      <c r="A90" s="336" t="s">
        <v>51</v>
      </c>
      <c r="B90" s="337" t="s">
        <v>6</v>
      </c>
      <c r="C90" s="338" t="s">
        <v>120</v>
      </c>
      <c r="D90" s="337" t="s">
        <v>120</v>
      </c>
      <c r="E90" s="339" t="s">
        <v>67</v>
      </c>
      <c r="F90" s="337"/>
      <c r="G90" s="340" t="s">
        <v>679</v>
      </c>
      <c r="H90" s="341" t="s">
        <v>680</v>
      </c>
      <c r="I90" s="338"/>
      <c r="J90" s="342"/>
      <c r="K90" s="342"/>
      <c r="L90" s="89" t="s">
        <v>472</v>
      </c>
      <c r="M90" s="343" t="s">
        <v>221</v>
      </c>
      <c r="N90" s="127" t="s">
        <v>560</v>
      </c>
      <c r="O90" s="127">
        <v>952393801</v>
      </c>
      <c r="P90" s="193" t="s">
        <v>561</v>
      </c>
      <c r="Q90" s="343" t="s">
        <v>329</v>
      </c>
      <c r="R90" s="344">
        <v>45173</v>
      </c>
      <c r="S90" s="344">
        <v>45209</v>
      </c>
      <c r="T90" s="345">
        <v>1</v>
      </c>
      <c r="U90" s="346">
        <v>1</v>
      </c>
      <c r="V90" s="347" t="s">
        <v>60</v>
      </c>
      <c r="W90" s="348"/>
      <c r="X90" s="349"/>
      <c r="Y90" s="167" t="str">
        <f t="shared" si="14"/>
        <v>Aprobada</v>
      </c>
      <c r="Z90" s="350" t="s">
        <v>783</v>
      </c>
      <c r="AA90" s="338" t="s">
        <v>123</v>
      </c>
      <c r="AB90" s="338" t="s">
        <v>58</v>
      </c>
      <c r="AC90" s="351">
        <f t="shared" ref="AC90" ca="1" si="22">K90-TODAY()</f>
        <v>-45215</v>
      </c>
      <c r="AD90" s="168" t="str">
        <f t="shared" si="16"/>
        <v>En Proceso</v>
      </c>
      <c r="AE90" s="122" t="str">
        <f t="shared" ca="1" si="17"/>
        <v>Vencido</v>
      </c>
      <c r="AF90" s="122" t="str">
        <f t="shared" si="18"/>
        <v>Contrato Finalizado</v>
      </c>
      <c r="AG90" s="352">
        <v>378969</v>
      </c>
      <c r="AH90" s="353" t="s">
        <v>782</v>
      </c>
      <c r="AI90" s="7"/>
    </row>
    <row r="91" spans="1:35" customFormat="1" ht="58" x14ac:dyDescent="0.35">
      <c r="A91" s="55" t="s">
        <v>51</v>
      </c>
      <c r="B91" s="56" t="s">
        <v>6</v>
      </c>
      <c r="C91" s="57" t="s">
        <v>120</v>
      </c>
      <c r="D91" s="56" t="s">
        <v>120</v>
      </c>
      <c r="E91" s="58" t="s">
        <v>67</v>
      </c>
      <c r="F91" s="56"/>
      <c r="G91" s="131" t="s">
        <v>121</v>
      </c>
      <c r="H91" s="59" t="s">
        <v>122</v>
      </c>
      <c r="I91" s="57">
        <v>5</v>
      </c>
      <c r="J91" s="16">
        <v>44490</v>
      </c>
      <c r="K91" s="16">
        <v>45046</v>
      </c>
      <c r="L91" s="111" t="s">
        <v>64</v>
      </c>
      <c r="M91" s="37" t="s">
        <v>221</v>
      </c>
      <c r="N91" s="37" t="s">
        <v>70</v>
      </c>
      <c r="O91" s="37">
        <v>932651999</v>
      </c>
      <c r="P91" s="132" t="s">
        <v>71</v>
      </c>
      <c r="Q91" s="37" t="s">
        <v>329</v>
      </c>
      <c r="R91" s="133">
        <v>44490</v>
      </c>
      <c r="S91" s="133">
        <v>44508</v>
      </c>
      <c r="T91" s="134">
        <v>5</v>
      </c>
      <c r="U91" s="113">
        <v>1</v>
      </c>
      <c r="V91" s="135" t="s">
        <v>300</v>
      </c>
      <c r="W91" s="60">
        <v>44523</v>
      </c>
      <c r="X91" s="61" t="s">
        <v>195</v>
      </c>
      <c r="Y91" s="167" t="str">
        <f t="shared" si="14"/>
        <v>En Revisión</v>
      </c>
      <c r="Z91" s="286" t="s">
        <v>483</v>
      </c>
      <c r="AA91" s="57" t="s">
        <v>123</v>
      </c>
      <c r="AB91" s="57" t="s">
        <v>58</v>
      </c>
      <c r="AC91" s="295">
        <f t="shared" ca="1" si="21"/>
        <v>-169</v>
      </c>
      <c r="AD91" s="168" t="str">
        <f t="shared" si="16"/>
        <v>Ingresado</v>
      </c>
      <c r="AE91" s="122" t="str">
        <f t="shared" ca="1" si="17"/>
        <v>Vencido</v>
      </c>
      <c r="AF91" s="122" t="str">
        <f t="shared" si="18"/>
        <v>Contrato Finalizado</v>
      </c>
      <c r="AG91" s="34">
        <v>378969</v>
      </c>
      <c r="AH91" s="296" t="s">
        <v>484</v>
      </c>
      <c r="AI91" s="7"/>
    </row>
    <row r="92" spans="1:35" ht="65" x14ac:dyDescent="0.35">
      <c r="A92" s="107" t="s">
        <v>51</v>
      </c>
      <c r="B92" s="108" t="s">
        <v>6</v>
      </c>
      <c r="C92" s="65" t="s">
        <v>63</v>
      </c>
      <c r="D92" s="64" t="s">
        <v>125</v>
      </c>
      <c r="E92" s="108" t="s">
        <v>426</v>
      </c>
      <c r="F92" s="108"/>
      <c r="G92" s="105" t="s">
        <v>428</v>
      </c>
      <c r="H92" s="109" t="s">
        <v>429</v>
      </c>
      <c r="I92" s="109">
        <v>56</v>
      </c>
      <c r="J92" s="110">
        <v>45054</v>
      </c>
      <c r="K92" s="110">
        <v>45077</v>
      </c>
      <c r="L92" s="111" t="s">
        <v>72</v>
      </c>
      <c r="M92" s="37" t="s">
        <v>321</v>
      </c>
      <c r="N92" s="37" t="s">
        <v>431</v>
      </c>
      <c r="O92" s="71"/>
      <c r="P92" s="103" t="s">
        <v>432</v>
      </c>
      <c r="Q92" s="37" t="s">
        <v>620</v>
      </c>
      <c r="R92" s="78">
        <v>45037</v>
      </c>
      <c r="S92" s="78">
        <v>45291</v>
      </c>
      <c r="T92" s="80">
        <v>4</v>
      </c>
      <c r="U92" s="98">
        <v>1</v>
      </c>
      <c r="V92" s="81" t="s">
        <v>62</v>
      </c>
      <c r="W92" s="82">
        <v>45052</v>
      </c>
      <c r="X92" s="83">
        <v>376014</v>
      </c>
      <c r="Y92" s="167" t="str">
        <f t="shared" si="14"/>
        <v>Aprobada</v>
      </c>
      <c r="Z92" s="72" t="s">
        <v>442</v>
      </c>
      <c r="AA92" s="68" t="s">
        <v>105</v>
      </c>
      <c r="AB92" s="65" t="s">
        <v>58</v>
      </c>
      <c r="AC92" s="69">
        <f t="shared" ref="AC92:AC95" ca="1" si="23">K92-TODAY()</f>
        <v>-138</v>
      </c>
      <c r="AD92" s="168" t="str">
        <f t="shared" si="16"/>
        <v>Ingresado</v>
      </c>
      <c r="AE92" s="122" t="str">
        <f t="shared" ca="1" si="17"/>
        <v>Vencido</v>
      </c>
      <c r="AF92" s="122" t="str">
        <f t="shared" si="18"/>
        <v>Contrato Finalizado</v>
      </c>
      <c r="AG92" s="70">
        <v>356647</v>
      </c>
      <c r="AH92" s="99" t="s">
        <v>46</v>
      </c>
      <c r="AI92" s="7"/>
    </row>
    <row r="93" spans="1:35" ht="39" x14ac:dyDescent="0.35">
      <c r="A93" s="107" t="s">
        <v>51</v>
      </c>
      <c r="B93" s="108" t="s">
        <v>6</v>
      </c>
      <c r="C93" s="109" t="s">
        <v>63</v>
      </c>
      <c r="D93" s="108" t="s">
        <v>125</v>
      </c>
      <c r="E93" s="108" t="s">
        <v>426</v>
      </c>
      <c r="F93" s="108" t="s">
        <v>427</v>
      </c>
      <c r="G93" s="105" t="s">
        <v>428</v>
      </c>
      <c r="H93" s="109" t="s">
        <v>430</v>
      </c>
      <c r="I93" s="109">
        <v>2</v>
      </c>
      <c r="J93" s="110">
        <v>45054</v>
      </c>
      <c r="K93" s="110">
        <v>45077</v>
      </c>
      <c r="L93" s="111" t="s">
        <v>72</v>
      </c>
      <c r="M93" s="37" t="s">
        <v>321</v>
      </c>
      <c r="N93" s="37"/>
      <c r="O93" s="71">
        <v>56991586772</v>
      </c>
      <c r="P93" s="103" t="s">
        <v>432</v>
      </c>
      <c r="Q93" s="37" t="s">
        <v>620</v>
      </c>
      <c r="R93" s="78">
        <v>45049</v>
      </c>
      <c r="S93" s="78">
        <v>45050</v>
      </c>
      <c r="T93" s="80">
        <v>2</v>
      </c>
      <c r="U93" s="98">
        <v>1</v>
      </c>
      <c r="V93" s="81" t="s">
        <v>62</v>
      </c>
      <c r="W93" s="82">
        <v>45052</v>
      </c>
      <c r="X93" s="83">
        <v>376017</v>
      </c>
      <c r="Y93" s="167" t="str">
        <f t="shared" si="14"/>
        <v>Aprobada</v>
      </c>
      <c r="Z93" s="150" t="s">
        <v>449</v>
      </c>
      <c r="AA93" s="141" t="s">
        <v>105</v>
      </c>
      <c r="AB93" s="109" t="s">
        <v>58</v>
      </c>
      <c r="AC93" s="86">
        <f t="shared" ca="1" si="23"/>
        <v>-138</v>
      </c>
      <c r="AD93" s="168" t="str">
        <f t="shared" si="16"/>
        <v>Ingresado</v>
      </c>
      <c r="AE93" s="122" t="str">
        <f t="shared" ca="1" si="17"/>
        <v>Vencido</v>
      </c>
      <c r="AF93" s="122" t="str">
        <f t="shared" si="18"/>
        <v>Contrato Finalizado</v>
      </c>
      <c r="AG93" s="142">
        <v>377605</v>
      </c>
      <c r="AH93" s="143" t="s">
        <v>46</v>
      </c>
      <c r="AI93" s="7"/>
    </row>
    <row r="94" spans="1:35" ht="43.5" x14ac:dyDescent="0.35">
      <c r="A94" s="170" t="s">
        <v>52</v>
      </c>
      <c r="B94" s="9" t="s">
        <v>6</v>
      </c>
      <c r="C94" s="8" t="s">
        <v>194</v>
      </c>
      <c r="D94" s="9" t="s">
        <v>393</v>
      </c>
      <c r="E94" s="126" t="s">
        <v>467</v>
      </c>
      <c r="F94" s="9"/>
      <c r="G94" s="171" t="s">
        <v>468</v>
      </c>
      <c r="H94" s="8" t="s">
        <v>469</v>
      </c>
      <c r="I94" s="8">
        <v>6</v>
      </c>
      <c r="J94" s="10">
        <v>45083</v>
      </c>
      <c r="K94" s="10">
        <v>45291</v>
      </c>
      <c r="L94" s="89" t="s">
        <v>72</v>
      </c>
      <c r="M94" s="127" t="s">
        <v>458</v>
      </c>
      <c r="N94" s="195" t="s">
        <v>529</v>
      </c>
      <c r="O94" s="127">
        <v>56944121202</v>
      </c>
      <c r="P94" s="193" t="s">
        <v>530</v>
      </c>
      <c r="Q94" s="172" t="s">
        <v>620</v>
      </c>
      <c r="R94" s="174"/>
      <c r="S94" s="175">
        <v>45066</v>
      </c>
      <c r="T94" s="176">
        <v>2</v>
      </c>
      <c r="U94" s="165">
        <v>1</v>
      </c>
      <c r="V94" s="177" t="s">
        <v>62</v>
      </c>
      <c r="W94" s="178">
        <v>45076</v>
      </c>
      <c r="X94" s="179" t="s">
        <v>612</v>
      </c>
      <c r="Y94" s="167" t="str">
        <f t="shared" si="14"/>
        <v>Aprobada</v>
      </c>
      <c r="Z94" s="182" t="s">
        <v>710</v>
      </c>
      <c r="AA94" s="181" t="s">
        <v>105</v>
      </c>
      <c r="AB94" s="127" t="s">
        <v>58</v>
      </c>
      <c r="AC94" s="168">
        <f ca="1">K94-TODAY()</f>
        <v>76</v>
      </c>
      <c r="AD94" s="168" t="str">
        <f t="shared" si="16"/>
        <v>Ingresado</v>
      </c>
      <c r="AE94" s="122" t="str">
        <f t="shared" ca="1" si="17"/>
        <v>Vigente</v>
      </c>
      <c r="AF94" s="122" t="str">
        <f t="shared" si="18"/>
        <v>Contrato En Curso</v>
      </c>
      <c r="AG94" s="11"/>
      <c r="AH94" s="182" t="s">
        <v>737</v>
      </c>
    </row>
    <row r="95" spans="1:35" ht="43.5" x14ac:dyDescent="0.35">
      <c r="A95" s="205" t="s">
        <v>52</v>
      </c>
      <c r="B95" s="13" t="s">
        <v>6</v>
      </c>
      <c r="C95" s="15" t="s">
        <v>194</v>
      </c>
      <c r="D95" s="13" t="s">
        <v>393</v>
      </c>
      <c r="E95" s="13" t="s">
        <v>470</v>
      </c>
      <c r="F95" s="13"/>
      <c r="G95" s="206" t="s">
        <v>473</v>
      </c>
      <c r="H95" s="15" t="s">
        <v>474</v>
      </c>
      <c r="I95" s="15">
        <v>6</v>
      </c>
      <c r="J95" s="28">
        <v>45078</v>
      </c>
      <c r="K95" s="28">
        <v>45114</v>
      </c>
      <c r="L95" s="28" t="s">
        <v>72</v>
      </c>
      <c r="M95" s="15"/>
      <c r="N95" s="211" t="s">
        <v>475</v>
      </c>
      <c r="O95" s="15">
        <v>56982508037</v>
      </c>
      <c r="P95" s="208" t="s">
        <v>476</v>
      </c>
      <c r="Q95" s="37" t="s">
        <v>620</v>
      </c>
      <c r="R95" s="119">
        <v>45078</v>
      </c>
      <c r="S95" s="120">
        <v>45076</v>
      </c>
      <c r="T95" s="117">
        <v>3</v>
      </c>
      <c r="U95" s="118">
        <v>1</v>
      </c>
      <c r="V95" s="185" t="s">
        <v>62</v>
      </c>
      <c r="W95" s="116">
        <v>45078</v>
      </c>
      <c r="X95" s="200" t="s">
        <v>525</v>
      </c>
      <c r="Y95" s="167" t="str">
        <f t="shared" si="14"/>
        <v>Aprobada</v>
      </c>
      <c r="Z95" s="201" t="s">
        <v>545</v>
      </c>
      <c r="AA95" s="209" t="s">
        <v>105</v>
      </c>
      <c r="AB95" s="15" t="s">
        <v>316</v>
      </c>
      <c r="AC95" s="203">
        <f t="shared" ca="1" si="23"/>
        <v>-101</v>
      </c>
      <c r="AD95" s="168" t="str">
        <f t="shared" si="16"/>
        <v>Ingresado</v>
      </c>
      <c r="AE95" s="122" t="str">
        <f t="shared" ca="1" si="17"/>
        <v>Vencido</v>
      </c>
      <c r="AF95" s="122" t="str">
        <f t="shared" si="18"/>
        <v>Contrato Finalizado</v>
      </c>
      <c r="AG95" s="36">
        <v>382192</v>
      </c>
      <c r="AH95" s="210" t="s">
        <v>546</v>
      </c>
    </row>
    <row r="96" spans="1:35" ht="39" x14ac:dyDescent="0.35">
      <c r="A96" s="205" t="s">
        <v>52</v>
      </c>
      <c r="B96" s="13" t="s">
        <v>6</v>
      </c>
      <c r="C96" s="15" t="s">
        <v>194</v>
      </c>
      <c r="D96" s="13" t="s">
        <v>393</v>
      </c>
      <c r="E96" s="13" t="s">
        <v>470</v>
      </c>
      <c r="F96" s="13" t="s">
        <v>388</v>
      </c>
      <c r="G96" s="206" t="s">
        <v>473</v>
      </c>
      <c r="H96" s="15" t="s">
        <v>478</v>
      </c>
      <c r="I96" s="15">
        <v>2</v>
      </c>
      <c r="J96" s="28">
        <v>45084</v>
      </c>
      <c r="K96" s="28">
        <v>45114</v>
      </c>
      <c r="L96" s="28" t="s">
        <v>72</v>
      </c>
      <c r="M96" s="15"/>
      <c r="N96" s="211" t="s">
        <v>475</v>
      </c>
      <c r="O96" s="15">
        <v>56982508037</v>
      </c>
      <c r="P96" s="208" t="s">
        <v>476</v>
      </c>
      <c r="Q96" s="37" t="s">
        <v>620</v>
      </c>
      <c r="R96" s="119">
        <v>45078</v>
      </c>
      <c r="S96" s="120">
        <v>45076</v>
      </c>
      <c r="T96" s="117">
        <v>2</v>
      </c>
      <c r="U96" s="118">
        <v>1</v>
      </c>
      <c r="V96" s="185" t="s">
        <v>62</v>
      </c>
      <c r="W96" s="116">
        <v>45175</v>
      </c>
      <c r="X96" s="200" t="s">
        <v>526</v>
      </c>
      <c r="Y96" s="167" t="str">
        <f t="shared" si="14"/>
        <v>Aprobada</v>
      </c>
      <c r="Z96" s="201" t="s">
        <v>543</v>
      </c>
      <c r="AA96" s="209" t="s">
        <v>105</v>
      </c>
      <c r="AB96" s="15" t="s">
        <v>316</v>
      </c>
      <c r="AC96" s="203">
        <f t="shared" ref="AC96:AC103" ca="1" si="24">K96-TODAY()</f>
        <v>-101</v>
      </c>
      <c r="AD96" s="168" t="str">
        <f t="shared" si="16"/>
        <v>Ingresado</v>
      </c>
      <c r="AE96" s="122" t="str">
        <f t="shared" ca="1" si="17"/>
        <v>Vencido</v>
      </c>
      <c r="AF96" s="122" t="str">
        <f t="shared" si="18"/>
        <v>Contrato Finalizado</v>
      </c>
      <c r="AG96" s="36">
        <v>382193</v>
      </c>
      <c r="AH96" s="210" t="s">
        <v>544</v>
      </c>
    </row>
    <row r="97" spans="1:34" ht="86.25" customHeight="1" x14ac:dyDescent="0.35">
      <c r="A97" s="192" t="s">
        <v>52</v>
      </c>
      <c r="B97" s="9" t="s">
        <v>6</v>
      </c>
      <c r="C97" s="8" t="s">
        <v>194</v>
      </c>
      <c r="D97" s="9" t="s">
        <v>393</v>
      </c>
      <c r="E97" s="9" t="s">
        <v>470</v>
      </c>
      <c r="F97" s="9"/>
      <c r="G97" s="171" t="s">
        <v>550</v>
      </c>
      <c r="H97" s="8" t="s">
        <v>551</v>
      </c>
      <c r="I97" s="8">
        <v>8</v>
      </c>
      <c r="J97" s="10">
        <v>45126</v>
      </c>
      <c r="K97" s="10" t="s">
        <v>555</v>
      </c>
      <c r="L97" s="10" t="s">
        <v>72</v>
      </c>
      <c r="M97" s="8" t="s">
        <v>581</v>
      </c>
      <c r="N97" s="212" t="s">
        <v>552</v>
      </c>
      <c r="O97" s="127">
        <v>56982508037</v>
      </c>
      <c r="P97" s="193" t="s">
        <v>476</v>
      </c>
      <c r="Q97" s="172" t="s">
        <v>620</v>
      </c>
      <c r="R97" s="213">
        <v>45126</v>
      </c>
      <c r="S97" s="214">
        <v>45126</v>
      </c>
      <c r="T97" s="215">
        <v>1</v>
      </c>
      <c r="U97" s="216">
        <v>1</v>
      </c>
      <c r="V97" s="177" t="s">
        <v>62</v>
      </c>
      <c r="W97" s="183">
        <v>45126</v>
      </c>
      <c r="X97" s="184" t="s">
        <v>676</v>
      </c>
      <c r="Y97" s="167" t="str">
        <f t="shared" si="14"/>
        <v>Aprobada</v>
      </c>
      <c r="Z97" s="180" t="s">
        <v>785</v>
      </c>
      <c r="AA97" s="181" t="s">
        <v>105</v>
      </c>
      <c r="AB97" s="127" t="s">
        <v>316</v>
      </c>
      <c r="AC97" s="168">
        <f t="shared" ca="1" si="24"/>
        <v>15</v>
      </c>
      <c r="AD97" s="168" t="str">
        <f t="shared" si="16"/>
        <v>Ingresado</v>
      </c>
      <c r="AE97" s="122" t="str">
        <f t="shared" ca="1" si="17"/>
        <v>Realizar Cierre o Extensión de contrato</v>
      </c>
      <c r="AF97" s="122" t="str">
        <f t="shared" si="18"/>
        <v>Contrato En Curso</v>
      </c>
      <c r="AG97" s="217"/>
      <c r="AH97" s="182" t="s">
        <v>784</v>
      </c>
    </row>
    <row r="98" spans="1:34" ht="29" x14ac:dyDescent="0.35">
      <c r="A98" s="192" t="s">
        <v>52</v>
      </c>
      <c r="B98" s="9" t="s">
        <v>6</v>
      </c>
      <c r="C98" s="8" t="s">
        <v>194</v>
      </c>
      <c r="D98" s="9" t="s">
        <v>255</v>
      </c>
      <c r="E98" s="9" t="s">
        <v>470</v>
      </c>
      <c r="F98" s="9" t="s">
        <v>388</v>
      </c>
      <c r="G98" s="171" t="s">
        <v>672</v>
      </c>
      <c r="H98" s="8" t="s">
        <v>172</v>
      </c>
      <c r="I98" s="8">
        <v>2</v>
      </c>
      <c r="J98" s="10">
        <v>45127</v>
      </c>
      <c r="K98" s="10" t="s">
        <v>555</v>
      </c>
      <c r="L98" s="10" t="s">
        <v>72</v>
      </c>
      <c r="M98" s="8"/>
      <c r="N98" s="212" t="s">
        <v>552</v>
      </c>
      <c r="O98" s="127">
        <v>56982508037</v>
      </c>
      <c r="P98" s="193" t="s">
        <v>476</v>
      </c>
      <c r="Q98" s="172" t="s">
        <v>620</v>
      </c>
      <c r="R98" s="213"/>
      <c r="S98" s="214"/>
      <c r="T98" s="215">
        <v>1</v>
      </c>
      <c r="U98" s="216">
        <v>1</v>
      </c>
      <c r="V98" s="177" t="s">
        <v>62</v>
      </c>
      <c r="W98" s="183">
        <v>45160</v>
      </c>
      <c r="X98" s="184" t="s">
        <v>677</v>
      </c>
      <c r="Y98" s="167" t="str">
        <f t="shared" si="14"/>
        <v>Aprobada</v>
      </c>
      <c r="Z98" s="189" t="s">
        <v>708</v>
      </c>
      <c r="AA98" s="181" t="s">
        <v>105</v>
      </c>
      <c r="AB98" s="127"/>
      <c r="AC98" s="168">
        <f t="shared" ca="1" si="24"/>
        <v>15</v>
      </c>
      <c r="AD98" s="168" t="str">
        <f t="shared" si="16"/>
        <v>Ingresado</v>
      </c>
      <c r="AE98" s="122" t="str">
        <f t="shared" ca="1" si="17"/>
        <v>Realizar Cierre o Extensión de contrato</v>
      </c>
      <c r="AF98" s="122" t="str">
        <f t="shared" si="18"/>
        <v>Contrato En Curso</v>
      </c>
      <c r="AG98" s="217"/>
      <c r="AH98" s="182" t="s">
        <v>786</v>
      </c>
    </row>
    <row r="99" spans="1:34" ht="79.5" customHeight="1" x14ac:dyDescent="0.35">
      <c r="A99" s="205" t="s">
        <v>52</v>
      </c>
      <c r="B99" s="13" t="s">
        <v>6</v>
      </c>
      <c r="C99" s="15" t="s">
        <v>194</v>
      </c>
      <c r="D99" s="13" t="s">
        <v>393</v>
      </c>
      <c r="E99" s="13" t="s">
        <v>470</v>
      </c>
      <c r="F99" s="13"/>
      <c r="G99" s="206" t="s">
        <v>497</v>
      </c>
      <c r="H99" s="15" t="s">
        <v>496</v>
      </c>
      <c r="I99" s="15">
        <v>2</v>
      </c>
      <c r="J99" s="28">
        <v>45093</v>
      </c>
      <c r="K99" s="28">
        <v>45169</v>
      </c>
      <c r="L99" s="28" t="s">
        <v>72</v>
      </c>
      <c r="M99" s="15" t="s">
        <v>581</v>
      </c>
      <c r="N99" s="211" t="s">
        <v>475</v>
      </c>
      <c r="O99" s="15">
        <v>56982508037</v>
      </c>
      <c r="P99" s="208" t="s">
        <v>476</v>
      </c>
      <c r="Q99" s="37" t="s">
        <v>620</v>
      </c>
      <c r="R99" s="119">
        <v>45091</v>
      </c>
      <c r="S99" s="120"/>
      <c r="T99" s="117">
        <v>3</v>
      </c>
      <c r="U99" s="118">
        <v>1</v>
      </c>
      <c r="V99" s="185" t="s">
        <v>62</v>
      </c>
      <c r="W99" s="116">
        <v>45111</v>
      </c>
      <c r="X99" s="200">
        <v>381022</v>
      </c>
      <c r="Y99" s="167" t="str">
        <f t="shared" si="14"/>
        <v>Aprobada</v>
      </c>
      <c r="Z99" s="201" t="s">
        <v>611</v>
      </c>
      <c r="AA99" s="209" t="s">
        <v>105</v>
      </c>
      <c r="AB99" s="15" t="s">
        <v>316</v>
      </c>
      <c r="AC99" s="203">
        <f t="shared" ca="1" si="24"/>
        <v>-46</v>
      </c>
      <c r="AD99" s="168" t="str">
        <f t="shared" si="16"/>
        <v>Ingresado</v>
      </c>
      <c r="AE99" s="122" t="str">
        <f t="shared" ca="1" si="17"/>
        <v>Vencido</v>
      </c>
      <c r="AF99" s="122" t="str">
        <f t="shared" si="18"/>
        <v>Contrato Finalizado</v>
      </c>
      <c r="AG99" s="36">
        <v>389100</v>
      </c>
      <c r="AH99" s="210" t="s">
        <v>603</v>
      </c>
    </row>
    <row r="100" spans="1:34" ht="39" x14ac:dyDescent="0.35">
      <c r="A100" s="205" t="s">
        <v>52</v>
      </c>
      <c r="B100" s="13" t="s">
        <v>6</v>
      </c>
      <c r="C100" s="15" t="s">
        <v>194</v>
      </c>
      <c r="D100" s="13" t="s">
        <v>393</v>
      </c>
      <c r="E100" s="13" t="s">
        <v>470</v>
      </c>
      <c r="F100" s="13" t="s">
        <v>388</v>
      </c>
      <c r="G100" s="206" t="s">
        <v>542</v>
      </c>
      <c r="H100" s="15" t="s">
        <v>172</v>
      </c>
      <c r="I100" s="15">
        <v>2</v>
      </c>
      <c r="J100" s="28">
        <v>45093</v>
      </c>
      <c r="K100" s="28">
        <v>45169</v>
      </c>
      <c r="L100" s="28" t="s">
        <v>320</v>
      </c>
      <c r="M100" s="15"/>
      <c r="N100" s="211" t="s">
        <v>475</v>
      </c>
      <c r="O100" s="15">
        <v>56982508037</v>
      </c>
      <c r="P100" s="208" t="s">
        <v>476</v>
      </c>
      <c r="Q100" s="37" t="s">
        <v>620</v>
      </c>
      <c r="R100" s="119">
        <v>45118</v>
      </c>
      <c r="S100" s="120">
        <v>45124</v>
      </c>
      <c r="T100" s="117">
        <v>3</v>
      </c>
      <c r="U100" s="118">
        <v>1</v>
      </c>
      <c r="V100" s="185" t="s">
        <v>62</v>
      </c>
      <c r="W100" s="116">
        <v>44993</v>
      </c>
      <c r="X100" s="200">
        <v>384846</v>
      </c>
      <c r="Y100" s="167" t="str">
        <f t="shared" si="14"/>
        <v>Aprobada</v>
      </c>
      <c r="Z100" s="201" t="s">
        <v>611</v>
      </c>
      <c r="AA100" s="209"/>
      <c r="AB100" s="15"/>
      <c r="AC100" s="203">
        <f t="shared" ca="1" si="24"/>
        <v>-46</v>
      </c>
      <c r="AD100" s="168" t="str">
        <f t="shared" si="16"/>
        <v>Ingresado</v>
      </c>
      <c r="AE100" s="122" t="str">
        <f t="shared" ca="1" si="17"/>
        <v>Vencido</v>
      </c>
      <c r="AF100" s="122" t="str">
        <f t="shared" si="18"/>
        <v>Contrato Finalizado</v>
      </c>
      <c r="AG100" s="36">
        <v>389101</v>
      </c>
      <c r="AH100" s="210" t="s">
        <v>603</v>
      </c>
    </row>
    <row r="101" spans="1:34" customFormat="1" ht="43.5" x14ac:dyDescent="0.35">
      <c r="A101" s="186" t="s">
        <v>52</v>
      </c>
      <c r="B101" s="126" t="s">
        <v>6</v>
      </c>
      <c r="C101" s="127" t="s">
        <v>194</v>
      </c>
      <c r="D101" s="126" t="s">
        <v>393</v>
      </c>
      <c r="E101" s="126" t="s">
        <v>470</v>
      </c>
      <c r="F101" s="126"/>
      <c r="G101" s="187" t="s">
        <v>702</v>
      </c>
      <c r="H101" s="127" t="s">
        <v>703</v>
      </c>
      <c r="I101" s="127">
        <v>6</v>
      </c>
      <c r="J101" s="89">
        <v>45212</v>
      </c>
      <c r="K101" s="89">
        <v>45230</v>
      </c>
      <c r="L101" s="89" t="s">
        <v>320</v>
      </c>
      <c r="M101" s="127" t="s">
        <v>704</v>
      </c>
      <c r="N101" s="195" t="s">
        <v>705</v>
      </c>
      <c r="O101" s="127" t="s">
        <v>706</v>
      </c>
      <c r="P101" s="193" t="s">
        <v>707</v>
      </c>
      <c r="Q101" s="343" t="s">
        <v>620</v>
      </c>
      <c r="R101" s="174">
        <v>45204</v>
      </c>
      <c r="S101" s="175">
        <v>45211</v>
      </c>
      <c r="T101" s="176">
        <v>1</v>
      </c>
      <c r="U101" s="165">
        <v>1</v>
      </c>
      <c r="V101" s="177" t="s">
        <v>62</v>
      </c>
      <c r="W101" s="178">
        <v>45211</v>
      </c>
      <c r="X101" s="179"/>
      <c r="Y101" s="167" t="str">
        <f t="shared" si="14"/>
        <v>Aprobada</v>
      </c>
      <c r="Z101" s="180" t="s">
        <v>788</v>
      </c>
      <c r="AA101" s="181"/>
      <c r="AB101" s="127"/>
      <c r="AC101" s="168">
        <f t="shared" ref="AC101" ca="1" si="25">K101-TODAY()</f>
        <v>15</v>
      </c>
      <c r="AD101" s="168" t="str">
        <f t="shared" si="16"/>
        <v>En Proceso</v>
      </c>
      <c r="AE101" s="122" t="str">
        <f t="shared" ca="1" si="17"/>
        <v>Realizar Cierre o Extensión de contrato</v>
      </c>
      <c r="AF101" s="122" t="str">
        <f t="shared" si="18"/>
        <v>Contrato Finalizado</v>
      </c>
      <c r="AG101" s="11">
        <v>389101</v>
      </c>
      <c r="AH101" s="182" t="s">
        <v>787</v>
      </c>
    </row>
    <row r="102" spans="1:34" ht="86.25" customHeight="1" x14ac:dyDescent="0.35">
      <c r="A102" s="192" t="s">
        <v>52</v>
      </c>
      <c r="B102" s="9" t="s">
        <v>6</v>
      </c>
      <c r="C102" s="8" t="s">
        <v>194</v>
      </c>
      <c r="D102" s="9" t="s">
        <v>393</v>
      </c>
      <c r="E102" s="9" t="s">
        <v>470</v>
      </c>
      <c r="F102" s="9"/>
      <c r="G102" s="171" t="s">
        <v>630</v>
      </c>
      <c r="H102" s="8" t="s">
        <v>631</v>
      </c>
      <c r="I102" s="8">
        <v>6</v>
      </c>
      <c r="J102" s="10">
        <v>45180</v>
      </c>
      <c r="K102" s="10">
        <v>45241</v>
      </c>
      <c r="L102" s="10" t="s">
        <v>72</v>
      </c>
      <c r="M102" s="8" t="s">
        <v>221</v>
      </c>
      <c r="N102" s="212" t="s">
        <v>552</v>
      </c>
      <c r="O102" s="127">
        <v>56982508037</v>
      </c>
      <c r="P102" s="193" t="s">
        <v>476</v>
      </c>
      <c r="Q102" s="172" t="s">
        <v>620</v>
      </c>
      <c r="R102" s="213">
        <v>45182</v>
      </c>
      <c r="S102" s="214">
        <v>45182</v>
      </c>
      <c r="T102" s="215">
        <v>3</v>
      </c>
      <c r="U102" s="216">
        <v>1</v>
      </c>
      <c r="V102" s="177" t="s">
        <v>60</v>
      </c>
      <c r="W102" s="183">
        <v>45202</v>
      </c>
      <c r="X102" s="184">
        <v>393156</v>
      </c>
      <c r="Y102" s="167" t="str">
        <f t="shared" si="14"/>
        <v>Aprobada</v>
      </c>
      <c r="Z102" s="180" t="s">
        <v>716</v>
      </c>
      <c r="AA102" s="181" t="s">
        <v>105</v>
      </c>
      <c r="AB102" s="127" t="s">
        <v>316</v>
      </c>
      <c r="AC102" s="168">
        <f t="shared" ref="AC102" ca="1" si="26">K102-TODAY()</f>
        <v>26</v>
      </c>
      <c r="AD102" s="168" t="str">
        <f t="shared" si="16"/>
        <v>Ingresado</v>
      </c>
      <c r="AE102" s="122" t="str">
        <f t="shared" ca="1" si="17"/>
        <v>Realizar Cierre o Extensión de contrato</v>
      </c>
      <c r="AF102" s="122" t="str">
        <f t="shared" si="18"/>
        <v>Contrato En Curso</v>
      </c>
      <c r="AG102" s="217"/>
      <c r="AH102" s="182" t="s">
        <v>789</v>
      </c>
    </row>
    <row r="103" spans="1:34" ht="52" x14ac:dyDescent="0.35">
      <c r="A103" s="170" t="s">
        <v>52</v>
      </c>
      <c r="B103" s="9" t="s">
        <v>6</v>
      </c>
      <c r="C103" s="8" t="s">
        <v>194</v>
      </c>
      <c r="D103" s="9" t="s">
        <v>393</v>
      </c>
      <c r="E103" s="126" t="s">
        <v>132</v>
      </c>
      <c r="F103" s="9"/>
      <c r="G103" s="171" t="s">
        <v>515</v>
      </c>
      <c r="H103" s="8" t="s">
        <v>516</v>
      </c>
      <c r="I103" s="8">
        <v>23</v>
      </c>
      <c r="J103" s="10">
        <v>45093</v>
      </c>
      <c r="K103" s="10">
        <v>45199</v>
      </c>
      <c r="L103" s="89" t="s">
        <v>72</v>
      </c>
      <c r="M103" s="127" t="s">
        <v>131</v>
      </c>
      <c r="N103" s="127" t="s">
        <v>347</v>
      </c>
      <c r="O103" s="127" t="s">
        <v>349</v>
      </c>
      <c r="P103" s="193" t="s">
        <v>391</v>
      </c>
      <c r="Q103" s="172" t="s">
        <v>620</v>
      </c>
      <c r="R103" s="174">
        <v>45094</v>
      </c>
      <c r="S103" s="175"/>
      <c r="T103" s="176">
        <v>2</v>
      </c>
      <c r="U103" s="165">
        <v>1</v>
      </c>
      <c r="V103" s="177" t="s">
        <v>62</v>
      </c>
      <c r="W103" s="178">
        <v>45098</v>
      </c>
      <c r="X103" s="179" t="s">
        <v>553</v>
      </c>
      <c r="Y103" s="167" t="str">
        <f t="shared" si="14"/>
        <v>Aprobada</v>
      </c>
      <c r="Z103" s="182" t="s">
        <v>710</v>
      </c>
      <c r="AA103" s="181" t="s">
        <v>105</v>
      </c>
      <c r="AB103" s="127" t="s">
        <v>316</v>
      </c>
      <c r="AC103" s="168">
        <f t="shared" ca="1" si="24"/>
        <v>-16</v>
      </c>
      <c r="AD103" s="168" t="str">
        <f t="shared" si="16"/>
        <v>Ingresado</v>
      </c>
      <c r="AE103" s="122" t="str">
        <f t="shared" ca="1" si="17"/>
        <v>Vencido</v>
      </c>
      <c r="AF103" s="122" t="str">
        <f t="shared" si="18"/>
        <v>Contrato Finalizado</v>
      </c>
      <c r="AG103" s="11">
        <v>393500</v>
      </c>
      <c r="AH103" s="182" t="s">
        <v>789</v>
      </c>
    </row>
    <row r="104" spans="1:34" s="219" customFormat="1" ht="57.65" customHeight="1" x14ac:dyDescent="0.35">
      <c r="A104" s="205" t="s">
        <v>51</v>
      </c>
      <c r="B104" s="13" t="s">
        <v>6</v>
      </c>
      <c r="C104" s="15" t="s">
        <v>63</v>
      </c>
      <c r="D104" s="13"/>
      <c r="E104" s="13" t="s">
        <v>501</v>
      </c>
      <c r="F104" s="13"/>
      <c r="G104" s="206" t="s">
        <v>580</v>
      </c>
      <c r="H104" s="15" t="s">
        <v>503</v>
      </c>
      <c r="I104" s="15">
        <v>2</v>
      </c>
      <c r="J104" s="28" t="s">
        <v>502</v>
      </c>
      <c r="K104" s="28">
        <v>45153</v>
      </c>
      <c r="L104" s="28" t="s">
        <v>320</v>
      </c>
      <c r="M104" s="15" t="s">
        <v>69</v>
      </c>
      <c r="N104" s="15" t="s">
        <v>566</v>
      </c>
      <c r="O104" s="15">
        <v>938656858</v>
      </c>
      <c r="P104" s="208"/>
      <c r="Q104" s="115" t="s">
        <v>329</v>
      </c>
      <c r="R104" s="119" t="s">
        <v>504</v>
      </c>
      <c r="S104" s="120" t="s">
        <v>505</v>
      </c>
      <c r="T104" s="117">
        <v>4</v>
      </c>
      <c r="U104" s="118">
        <v>1</v>
      </c>
      <c r="V104" s="185" t="s">
        <v>62</v>
      </c>
      <c r="W104" s="116">
        <v>45125</v>
      </c>
      <c r="X104" s="200">
        <v>383109</v>
      </c>
      <c r="Y104" s="167" t="str">
        <f t="shared" si="14"/>
        <v>Aprobada</v>
      </c>
      <c r="Z104" s="201" t="s">
        <v>582</v>
      </c>
      <c r="AA104" s="15" t="s">
        <v>105</v>
      </c>
      <c r="AB104" s="15" t="s">
        <v>58</v>
      </c>
      <c r="AC104" s="203">
        <f t="shared" ref="AC104:AC111" ca="1" si="27">K104-TODAY()</f>
        <v>-62</v>
      </c>
      <c r="AD104" s="168" t="str">
        <f t="shared" si="16"/>
        <v>Ingresado</v>
      </c>
      <c r="AE104" s="122" t="str">
        <f t="shared" ca="1" si="17"/>
        <v>Vencido</v>
      </c>
      <c r="AF104" s="122" t="str">
        <f t="shared" si="18"/>
        <v>Contrato Finalizado</v>
      </c>
      <c r="AG104" s="36">
        <v>387125</v>
      </c>
      <c r="AH104" s="207" t="s">
        <v>584</v>
      </c>
    </row>
    <row r="105" spans="1:34" s="219" customFormat="1" ht="62.5" customHeight="1" x14ac:dyDescent="0.35">
      <c r="A105" s="205" t="s">
        <v>51</v>
      </c>
      <c r="B105" s="13" t="s">
        <v>6</v>
      </c>
      <c r="C105" s="15" t="s">
        <v>63</v>
      </c>
      <c r="D105" s="13"/>
      <c r="E105" s="13" t="s">
        <v>501</v>
      </c>
      <c r="F105" s="13" t="s">
        <v>522</v>
      </c>
      <c r="G105" s="206" t="s">
        <v>580</v>
      </c>
      <c r="H105" s="15" t="s">
        <v>572</v>
      </c>
      <c r="I105" s="15">
        <v>5</v>
      </c>
      <c r="J105" s="28" t="s">
        <v>502</v>
      </c>
      <c r="K105" s="28">
        <v>45153</v>
      </c>
      <c r="L105" s="28" t="s">
        <v>320</v>
      </c>
      <c r="M105" s="15" t="s">
        <v>69</v>
      </c>
      <c r="N105" s="15" t="s">
        <v>566</v>
      </c>
      <c r="O105" s="15">
        <v>938656858</v>
      </c>
      <c r="P105" s="208"/>
      <c r="Q105" s="115" t="s">
        <v>329</v>
      </c>
      <c r="R105" s="119" t="s">
        <v>504</v>
      </c>
      <c r="S105" s="120" t="s">
        <v>506</v>
      </c>
      <c r="T105" s="117">
        <v>2</v>
      </c>
      <c r="U105" s="118">
        <v>1</v>
      </c>
      <c r="V105" s="185" t="s">
        <v>62</v>
      </c>
      <c r="W105" s="116">
        <v>45126</v>
      </c>
      <c r="X105" s="200">
        <v>383218</v>
      </c>
      <c r="Y105" s="167" t="str">
        <f t="shared" si="14"/>
        <v>Aprobada</v>
      </c>
      <c r="Z105" s="201" t="s">
        <v>583</v>
      </c>
      <c r="AA105" s="15" t="s">
        <v>105</v>
      </c>
      <c r="AB105" s="15" t="s">
        <v>58</v>
      </c>
      <c r="AC105" s="203">
        <f t="shared" ca="1" si="27"/>
        <v>-62</v>
      </c>
      <c r="AD105" s="168" t="str">
        <f t="shared" si="16"/>
        <v>Ingresado</v>
      </c>
      <c r="AE105" s="122" t="str">
        <f t="shared" ca="1" si="17"/>
        <v>Vencido</v>
      </c>
      <c r="AF105" s="122" t="str">
        <f t="shared" si="18"/>
        <v>Contrato Finalizado</v>
      </c>
      <c r="AG105" s="36">
        <v>387124</v>
      </c>
      <c r="AH105" s="207" t="s">
        <v>584</v>
      </c>
    </row>
    <row r="106" spans="1:34" ht="29" x14ac:dyDescent="0.35">
      <c r="A106" s="205" t="s">
        <v>52</v>
      </c>
      <c r="B106" s="13" t="s">
        <v>6</v>
      </c>
      <c r="C106" s="15" t="s">
        <v>194</v>
      </c>
      <c r="D106" s="13" t="s">
        <v>393</v>
      </c>
      <c r="E106" s="13" t="s">
        <v>132</v>
      </c>
      <c r="F106" s="13"/>
      <c r="G106" s="206" t="s">
        <v>528</v>
      </c>
      <c r="H106" s="15" t="s">
        <v>527</v>
      </c>
      <c r="I106" s="15">
        <v>28</v>
      </c>
      <c r="J106" s="28">
        <v>45108</v>
      </c>
      <c r="K106" s="28">
        <v>45138</v>
      </c>
      <c r="L106" s="28" t="s">
        <v>72</v>
      </c>
      <c r="M106" s="15"/>
      <c r="N106" s="15" t="s">
        <v>347</v>
      </c>
      <c r="O106" s="15" t="s">
        <v>349</v>
      </c>
      <c r="P106" s="208" t="s">
        <v>391</v>
      </c>
      <c r="Q106" s="37" t="s">
        <v>620</v>
      </c>
      <c r="R106" s="119">
        <v>45094</v>
      </c>
      <c r="S106" s="120"/>
      <c r="T106" s="117">
        <v>2</v>
      </c>
      <c r="U106" s="118">
        <v>1</v>
      </c>
      <c r="V106" s="185" t="s">
        <v>62</v>
      </c>
      <c r="W106" s="116">
        <v>45107</v>
      </c>
      <c r="X106" s="200">
        <v>380831</v>
      </c>
      <c r="Y106" s="167" t="str">
        <f t="shared" si="14"/>
        <v>Aprobada</v>
      </c>
      <c r="Z106" s="201" t="s">
        <v>578</v>
      </c>
      <c r="AA106" s="209" t="s">
        <v>105</v>
      </c>
      <c r="AB106" s="15" t="s">
        <v>316</v>
      </c>
      <c r="AC106" s="203">
        <f t="shared" ca="1" si="27"/>
        <v>-77</v>
      </c>
      <c r="AD106" s="168" t="str">
        <f t="shared" si="16"/>
        <v>Ingresado</v>
      </c>
      <c r="AE106" s="122" t="str">
        <f t="shared" ca="1" si="17"/>
        <v>Vencido</v>
      </c>
      <c r="AF106" s="122" t="str">
        <f t="shared" si="18"/>
        <v>Contrato Finalizado</v>
      </c>
      <c r="AG106" s="36">
        <v>384971</v>
      </c>
      <c r="AH106" s="210" t="s">
        <v>579</v>
      </c>
    </row>
    <row r="107" spans="1:34" ht="58" x14ac:dyDescent="0.35">
      <c r="A107" s="170" t="s">
        <v>52</v>
      </c>
      <c r="B107" s="9" t="s">
        <v>538</v>
      </c>
      <c r="C107" s="8" t="s">
        <v>194</v>
      </c>
      <c r="D107" s="9" t="s">
        <v>393</v>
      </c>
      <c r="E107" s="9" t="s">
        <v>132</v>
      </c>
      <c r="F107" s="9"/>
      <c r="G107" s="171" t="s">
        <v>539</v>
      </c>
      <c r="H107" s="8" t="s">
        <v>540</v>
      </c>
      <c r="I107" s="8">
        <v>25</v>
      </c>
      <c r="J107" s="10">
        <v>45103</v>
      </c>
      <c r="K107" s="10">
        <v>45291</v>
      </c>
      <c r="L107" s="89" t="s">
        <v>320</v>
      </c>
      <c r="M107" s="127" t="s">
        <v>541</v>
      </c>
      <c r="N107" s="127" t="s">
        <v>347</v>
      </c>
      <c r="O107" s="127" t="s">
        <v>349</v>
      </c>
      <c r="P107" s="193" t="s">
        <v>391</v>
      </c>
      <c r="Q107" s="172" t="s">
        <v>620</v>
      </c>
      <c r="R107" s="174">
        <v>45206</v>
      </c>
      <c r="S107" s="175">
        <v>45237</v>
      </c>
      <c r="T107" s="176">
        <v>1</v>
      </c>
      <c r="U107" s="165">
        <v>1</v>
      </c>
      <c r="V107" s="177" t="s">
        <v>62</v>
      </c>
      <c r="W107" s="178">
        <v>45126</v>
      </c>
      <c r="X107" s="179" t="s">
        <v>713</v>
      </c>
      <c r="Y107" s="167" t="str">
        <f t="shared" si="14"/>
        <v>Aprobada</v>
      </c>
      <c r="Z107" s="182" t="s">
        <v>791</v>
      </c>
      <c r="AA107" s="181" t="s">
        <v>105</v>
      </c>
      <c r="AB107" s="127" t="s">
        <v>316</v>
      </c>
      <c r="AC107" s="168">
        <f t="shared" ca="1" si="27"/>
        <v>76</v>
      </c>
      <c r="AD107" s="168" t="str">
        <f t="shared" si="16"/>
        <v>Ingresado</v>
      </c>
      <c r="AE107" s="122" t="str">
        <f t="shared" ca="1" si="17"/>
        <v>Vigente</v>
      </c>
      <c r="AF107" s="122" t="str">
        <f t="shared" si="18"/>
        <v>Contrato En Curso</v>
      </c>
      <c r="AG107" s="11"/>
      <c r="AH107" s="182" t="s">
        <v>790</v>
      </c>
    </row>
    <row r="108" spans="1:34" ht="52" x14ac:dyDescent="0.35">
      <c r="A108" s="170" t="s">
        <v>52</v>
      </c>
      <c r="B108" s="9" t="s">
        <v>6</v>
      </c>
      <c r="C108" s="8" t="s">
        <v>194</v>
      </c>
      <c r="D108" s="9" t="s">
        <v>393</v>
      </c>
      <c r="E108" s="126" t="s">
        <v>132</v>
      </c>
      <c r="F108" s="9"/>
      <c r="G108" s="171" t="s">
        <v>531</v>
      </c>
      <c r="H108" s="8" t="s">
        <v>517</v>
      </c>
      <c r="I108" s="8">
        <v>15</v>
      </c>
      <c r="J108" s="10">
        <v>45108</v>
      </c>
      <c r="K108" s="10">
        <v>45230</v>
      </c>
      <c r="L108" s="89" t="s">
        <v>72</v>
      </c>
      <c r="M108" s="127" t="s">
        <v>541</v>
      </c>
      <c r="N108" s="127" t="s">
        <v>347</v>
      </c>
      <c r="O108" s="127" t="s">
        <v>349</v>
      </c>
      <c r="P108" s="193" t="s">
        <v>391</v>
      </c>
      <c r="Q108" s="172" t="s">
        <v>620</v>
      </c>
      <c r="R108" s="174">
        <v>45094</v>
      </c>
      <c r="S108" s="175">
        <v>45112</v>
      </c>
      <c r="T108" s="177"/>
      <c r="U108" s="165">
        <v>1</v>
      </c>
      <c r="V108" s="177" t="s">
        <v>62</v>
      </c>
      <c r="W108" s="178">
        <v>45107</v>
      </c>
      <c r="X108" s="179">
        <v>381166</v>
      </c>
      <c r="Y108" s="167" t="str">
        <f t="shared" si="14"/>
        <v>Aprobada</v>
      </c>
      <c r="Z108" s="182" t="s">
        <v>710</v>
      </c>
      <c r="AA108" s="181" t="s">
        <v>105</v>
      </c>
      <c r="AB108" s="127" t="s">
        <v>316</v>
      </c>
      <c r="AC108" s="168">
        <f t="shared" ca="1" si="27"/>
        <v>15</v>
      </c>
      <c r="AD108" s="168" t="str">
        <f t="shared" si="16"/>
        <v>Ingresado</v>
      </c>
      <c r="AE108" s="122" t="str">
        <f t="shared" ca="1" si="17"/>
        <v>Realizar Cierre o Extensión de contrato</v>
      </c>
      <c r="AF108" s="122" t="str">
        <f t="shared" si="18"/>
        <v>Contrato En Curso</v>
      </c>
      <c r="AG108" s="11"/>
      <c r="AH108" s="182" t="s">
        <v>790</v>
      </c>
    </row>
    <row r="109" spans="1:34" ht="53.5" customHeight="1" x14ac:dyDescent="0.35">
      <c r="A109" s="170" t="s">
        <v>52</v>
      </c>
      <c r="B109" s="9" t="s">
        <v>6</v>
      </c>
      <c r="C109" s="8" t="s">
        <v>194</v>
      </c>
      <c r="D109" s="9" t="s">
        <v>393</v>
      </c>
      <c r="E109" s="126" t="s">
        <v>132</v>
      </c>
      <c r="F109" s="9" t="s">
        <v>388</v>
      </c>
      <c r="G109" s="171" t="s">
        <v>531</v>
      </c>
      <c r="H109" s="8" t="s">
        <v>573</v>
      </c>
      <c r="I109" s="8">
        <v>2</v>
      </c>
      <c r="J109" s="10">
        <v>45116</v>
      </c>
      <c r="K109" s="10">
        <v>45230</v>
      </c>
      <c r="L109" s="89" t="s">
        <v>72</v>
      </c>
      <c r="M109" s="127" t="s">
        <v>541</v>
      </c>
      <c r="N109" s="127" t="s">
        <v>347</v>
      </c>
      <c r="O109" s="127" t="s">
        <v>349</v>
      </c>
      <c r="P109" s="193" t="s">
        <v>391</v>
      </c>
      <c r="Q109" s="172" t="s">
        <v>620</v>
      </c>
      <c r="R109" s="174"/>
      <c r="S109" s="175"/>
      <c r="T109" s="176">
        <v>2</v>
      </c>
      <c r="U109" s="165">
        <v>1</v>
      </c>
      <c r="V109" s="177" t="s">
        <v>62</v>
      </c>
      <c r="W109" s="178">
        <v>45150</v>
      </c>
      <c r="X109" s="179">
        <v>385382</v>
      </c>
      <c r="Y109" s="167" t="str">
        <f t="shared" si="14"/>
        <v>Aprobada</v>
      </c>
      <c r="Z109" s="182" t="s">
        <v>710</v>
      </c>
      <c r="AA109" s="181" t="s">
        <v>105</v>
      </c>
      <c r="AB109" s="127" t="s">
        <v>316</v>
      </c>
      <c r="AC109" s="168">
        <f t="shared" ca="1" si="27"/>
        <v>15</v>
      </c>
      <c r="AD109" s="168" t="str">
        <f t="shared" si="16"/>
        <v>Ingresado</v>
      </c>
      <c r="AE109" s="122" t="str">
        <f t="shared" ca="1" si="17"/>
        <v>Realizar Cierre o Extensión de contrato</v>
      </c>
      <c r="AF109" s="122" t="str">
        <f t="shared" si="18"/>
        <v>Contrato En Curso</v>
      </c>
      <c r="AG109" s="11"/>
      <c r="AH109" s="182" t="s">
        <v>790</v>
      </c>
    </row>
    <row r="110" spans="1:34" ht="43.5" x14ac:dyDescent="0.35">
      <c r="A110" s="170" t="s">
        <v>52</v>
      </c>
      <c r="B110" s="9" t="s">
        <v>6</v>
      </c>
      <c r="C110" s="8" t="s">
        <v>194</v>
      </c>
      <c r="D110" s="9" t="s">
        <v>393</v>
      </c>
      <c r="E110" s="126" t="s">
        <v>132</v>
      </c>
      <c r="F110" s="9" t="s">
        <v>532</v>
      </c>
      <c r="G110" s="171" t="s">
        <v>536</v>
      </c>
      <c r="H110" s="8" t="s">
        <v>533</v>
      </c>
      <c r="I110" s="8">
        <v>3</v>
      </c>
      <c r="J110" s="10">
        <v>45108</v>
      </c>
      <c r="K110" s="10">
        <v>45230</v>
      </c>
      <c r="L110" s="89" t="s">
        <v>72</v>
      </c>
      <c r="M110" s="127"/>
      <c r="N110" s="127" t="s">
        <v>347</v>
      </c>
      <c r="O110" s="127" t="s">
        <v>349</v>
      </c>
      <c r="P110" s="193" t="s">
        <v>391</v>
      </c>
      <c r="Q110" s="172" t="s">
        <v>620</v>
      </c>
      <c r="R110" s="174">
        <v>45094</v>
      </c>
      <c r="S110" s="175">
        <v>45112</v>
      </c>
      <c r="T110" s="176">
        <v>2</v>
      </c>
      <c r="U110" s="165">
        <v>1</v>
      </c>
      <c r="V110" s="177" t="s">
        <v>62</v>
      </c>
      <c r="W110" s="178">
        <v>45107</v>
      </c>
      <c r="X110" s="179">
        <v>381171</v>
      </c>
      <c r="Y110" s="167" t="str">
        <f t="shared" si="14"/>
        <v>Aprobada</v>
      </c>
      <c r="Z110" s="182" t="s">
        <v>710</v>
      </c>
      <c r="AA110" s="181" t="s">
        <v>105</v>
      </c>
      <c r="AB110" s="127" t="s">
        <v>316</v>
      </c>
      <c r="AC110" s="168">
        <f t="shared" ca="1" si="27"/>
        <v>15</v>
      </c>
      <c r="AD110" s="168" t="str">
        <f t="shared" si="16"/>
        <v>Ingresado</v>
      </c>
      <c r="AE110" s="122" t="str">
        <f t="shared" ca="1" si="17"/>
        <v>Realizar Cierre o Extensión de contrato</v>
      </c>
      <c r="AF110" s="122" t="str">
        <f t="shared" si="18"/>
        <v>Contrato En Curso</v>
      </c>
      <c r="AG110" s="11"/>
      <c r="AH110" s="182" t="s">
        <v>790</v>
      </c>
    </row>
    <row r="111" spans="1:34" ht="43.5" x14ac:dyDescent="0.35">
      <c r="A111" s="170" t="s">
        <v>52</v>
      </c>
      <c r="B111" s="9" t="s">
        <v>6</v>
      </c>
      <c r="C111" s="8" t="s">
        <v>194</v>
      </c>
      <c r="D111" s="9" t="s">
        <v>393</v>
      </c>
      <c r="E111" s="126" t="s">
        <v>132</v>
      </c>
      <c r="F111" s="9"/>
      <c r="G111" s="171" t="s">
        <v>650</v>
      </c>
      <c r="H111" s="8" t="s">
        <v>728</v>
      </c>
      <c r="I111" s="8">
        <v>25</v>
      </c>
      <c r="J111" s="10">
        <v>45181</v>
      </c>
      <c r="K111" s="10">
        <v>45350</v>
      </c>
      <c r="L111" s="89" t="s">
        <v>72</v>
      </c>
      <c r="M111" s="127" t="s">
        <v>131</v>
      </c>
      <c r="N111" s="127" t="s">
        <v>347</v>
      </c>
      <c r="O111" s="127" t="s">
        <v>349</v>
      </c>
      <c r="P111" s="193" t="s">
        <v>391</v>
      </c>
      <c r="Q111" s="172" t="s">
        <v>620</v>
      </c>
      <c r="R111" s="174">
        <v>45182</v>
      </c>
      <c r="S111" s="175">
        <v>45192</v>
      </c>
      <c r="T111" s="176">
        <v>2</v>
      </c>
      <c r="U111" s="165">
        <v>1</v>
      </c>
      <c r="V111" s="177" t="s">
        <v>62</v>
      </c>
      <c r="W111" s="178">
        <v>45198</v>
      </c>
      <c r="X111" s="179" t="s">
        <v>729</v>
      </c>
      <c r="Y111" s="167" t="str">
        <f t="shared" si="14"/>
        <v>Aprobada</v>
      </c>
      <c r="Z111" s="182" t="s">
        <v>792</v>
      </c>
      <c r="AA111" s="181" t="s">
        <v>105</v>
      </c>
      <c r="AB111" s="127" t="s">
        <v>316</v>
      </c>
      <c r="AC111" s="168">
        <f t="shared" ca="1" si="27"/>
        <v>135</v>
      </c>
      <c r="AD111" s="168" t="str">
        <f t="shared" si="16"/>
        <v>Ingresado</v>
      </c>
      <c r="AE111" s="122" t="str">
        <f t="shared" ca="1" si="17"/>
        <v>Vigente</v>
      </c>
      <c r="AF111" s="122" t="str">
        <f t="shared" si="18"/>
        <v>Contrato En Curso</v>
      </c>
      <c r="AG111" s="11"/>
      <c r="AH111" s="182" t="s">
        <v>790</v>
      </c>
    </row>
    <row r="112" spans="1:34" ht="43.5" x14ac:dyDescent="0.35">
      <c r="A112" s="170" t="s">
        <v>52</v>
      </c>
      <c r="B112" s="9" t="s">
        <v>6</v>
      </c>
      <c r="C112" s="8" t="s">
        <v>194</v>
      </c>
      <c r="D112" s="9" t="s">
        <v>393</v>
      </c>
      <c r="E112" s="126" t="s">
        <v>132</v>
      </c>
      <c r="F112" s="9" t="s">
        <v>138</v>
      </c>
      <c r="G112" s="171" t="s">
        <v>650</v>
      </c>
      <c r="H112" s="8" t="s">
        <v>573</v>
      </c>
      <c r="I112" s="8">
        <v>2</v>
      </c>
      <c r="J112" s="10">
        <v>45181</v>
      </c>
      <c r="K112" s="10">
        <v>45350</v>
      </c>
      <c r="L112" s="89" t="s">
        <v>72</v>
      </c>
      <c r="M112" s="127" t="s">
        <v>629</v>
      </c>
      <c r="N112" s="127" t="s">
        <v>347</v>
      </c>
      <c r="O112" s="127" t="s">
        <v>349</v>
      </c>
      <c r="P112" s="193" t="s">
        <v>391</v>
      </c>
      <c r="Q112" s="172" t="s">
        <v>620</v>
      </c>
      <c r="R112" s="174">
        <v>45182</v>
      </c>
      <c r="S112" s="175">
        <v>45192</v>
      </c>
      <c r="T112" s="176">
        <v>1</v>
      </c>
      <c r="U112" s="165">
        <v>1</v>
      </c>
      <c r="V112" s="177" t="s">
        <v>62</v>
      </c>
      <c r="W112" s="178">
        <v>45198</v>
      </c>
      <c r="X112" s="179">
        <v>392440</v>
      </c>
      <c r="Y112" s="167" t="str">
        <f t="shared" si="14"/>
        <v>Aprobada</v>
      </c>
      <c r="Z112" s="182" t="s">
        <v>710</v>
      </c>
      <c r="AA112" s="181" t="s">
        <v>105</v>
      </c>
      <c r="AB112" s="127" t="s">
        <v>316</v>
      </c>
      <c r="AC112" s="168">
        <f t="shared" ref="AC112:AC113" ca="1" si="28">K112-TODAY()</f>
        <v>135</v>
      </c>
      <c r="AD112" s="168" t="str">
        <f t="shared" si="16"/>
        <v>Ingresado</v>
      </c>
      <c r="AE112" s="122" t="str">
        <f t="shared" ca="1" si="17"/>
        <v>Vigente</v>
      </c>
      <c r="AF112" s="122" t="str">
        <f t="shared" si="18"/>
        <v>Contrato En Curso</v>
      </c>
      <c r="AG112" s="11"/>
      <c r="AH112" s="182" t="s">
        <v>790</v>
      </c>
    </row>
    <row r="113" spans="1:34" ht="43.5" x14ac:dyDescent="0.35">
      <c r="A113" s="170" t="s">
        <v>52</v>
      </c>
      <c r="B113" s="9" t="s">
        <v>6</v>
      </c>
      <c r="C113" s="8" t="s">
        <v>194</v>
      </c>
      <c r="D113" s="9" t="s">
        <v>393</v>
      </c>
      <c r="E113" s="126" t="s">
        <v>132</v>
      </c>
      <c r="F113" s="9"/>
      <c r="G113" s="171" t="s">
        <v>658</v>
      </c>
      <c r="H113" s="8" t="s">
        <v>659</v>
      </c>
      <c r="I113" s="8">
        <v>12</v>
      </c>
      <c r="J113" s="10">
        <v>45197</v>
      </c>
      <c r="K113" s="10">
        <v>45322</v>
      </c>
      <c r="L113" s="89" t="s">
        <v>72</v>
      </c>
      <c r="M113" s="127" t="s">
        <v>629</v>
      </c>
      <c r="N113" s="127" t="s">
        <v>347</v>
      </c>
      <c r="O113" s="127" t="s">
        <v>349</v>
      </c>
      <c r="P113" s="193" t="s">
        <v>391</v>
      </c>
      <c r="Q113" s="172" t="s">
        <v>620</v>
      </c>
      <c r="R113" s="174">
        <v>45182</v>
      </c>
      <c r="S113" s="175">
        <v>45194</v>
      </c>
      <c r="T113" s="176">
        <v>2</v>
      </c>
      <c r="U113" s="165">
        <v>1</v>
      </c>
      <c r="V113" s="177" t="s">
        <v>62</v>
      </c>
      <c r="W113" s="178">
        <v>45196</v>
      </c>
      <c r="X113" s="179" t="s">
        <v>678</v>
      </c>
      <c r="Y113" s="167" t="str">
        <f t="shared" si="14"/>
        <v>Aprobada</v>
      </c>
      <c r="Z113" s="182" t="s">
        <v>710</v>
      </c>
      <c r="AA113" s="181" t="s">
        <v>105</v>
      </c>
      <c r="AB113" s="127" t="s">
        <v>316</v>
      </c>
      <c r="AC113" s="168">
        <f t="shared" ca="1" si="28"/>
        <v>107</v>
      </c>
      <c r="AD113" s="168" t="str">
        <f t="shared" si="16"/>
        <v>Ingresado</v>
      </c>
      <c r="AE113" s="122" t="str">
        <f t="shared" ca="1" si="17"/>
        <v>Vigente</v>
      </c>
      <c r="AF113" s="122" t="str">
        <f t="shared" si="18"/>
        <v>Contrato En Curso</v>
      </c>
      <c r="AG113" s="11"/>
      <c r="AH113" s="182" t="s">
        <v>790</v>
      </c>
    </row>
    <row r="114" spans="1:34" ht="43.5" x14ac:dyDescent="0.35">
      <c r="A114" s="170" t="s">
        <v>52</v>
      </c>
      <c r="B114" s="9" t="s">
        <v>6</v>
      </c>
      <c r="C114" s="8" t="s">
        <v>194</v>
      </c>
      <c r="D114" s="9" t="s">
        <v>393</v>
      </c>
      <c r="E114" s="126" t="s">
        <v>132</v>
      </c>
      <c r="F114" s="9" t="s">
        <v>138</v>
      </c>
      <c r="G114" s="171" t="s">
        <v>658</v>
      </c>
      <c r="H114" s="8" t="s">
        <v>573</v>
      </c>
      <c r="I114" s="8">
        <v>2</v>
      </c>
      <c r="J114" s="10">
        <v>45197</v>
      </c>
      <c r="K114" s="10">
        <v>45322</v>
      </c>
      <c r="L114" s="89" t="s">
        <v>72</v>
      </c>
      <c r="M114" s="127" t="s">
        <v>629</v>
      </c>
      <c r="N114" s="127" t="s">
        <v>347</v>
      </c>
      <c r="O114" s="127" t="s">
        <v>349</v>
      </c>
      <c r="P114" s="193" t="s">
        <v>391</v>
      </c>
      <c r="Q114" s="172" t="s">
        <v>620</v>
      </c>
      <c r="R114" s="174">
        <v>45182</v>
      </c>
      <c r="S114" s="175">
        <v>45196</v>
      </c>
      <c r="T114" s="176">
        <v>1</v>
      </c>
      <c r="U114" s="165">
        <v>1</v>
      </c>
      <c r="V114" s="177" t="s">
        <v>60</v>
      </c>
      <c r="W114" s="178">
        <v>45196</v>
      </c>
      <c r="X114" s="179">
        <v>392287</v>
      </c>
      <c r="Y114" s="167" t="str">
        <f t="shared" si="14"/>
        <v>Aprobada</v>
      </c>
      <c r="Z114" s="182" t="s">
        <v>710</v>
      </c>
      <c r="AA114" s="181" t="s">
        <v>105</v>
      </c>
      <c r="AB114" s="127" t="s">
        <v>316</v>
      </c>
      <c r="AC114" s="168">
        <f t="shared" ref="AC114" ca="1" si="29">K114-TODAY()</f>
        <v>107</v>
      </c>
      <c r="AD114" s="168" t="str">
        <f t="shared" si="16"/>
        <v>Ingresado</v>
      </c>
      <c r="AE114" s="122" t="str">
        <f t="shared" ca="1" si="17"/>
        <v>Vigente</v>
      </c>
      <c r="AF114" s="122" t="str">
        <f t="shared" si="18"/>
        <v>Contrato En Curso</v>
      </c>
      <c r="AG114" s="11"/>
      <c r="AH114" s="182" t="s">
        <v>790</v>
      </c>
    </row>
    <row r="115" spans="1:34" ht="46" customHeight="1" x14ac:dyDescent="0.35">
      <c r="A115" s="170" t="s">
        <v>52</v>
      </c>
      <c r="B115" s="9" t="s">
        <v>6</v>
      </c>
      <c r="C115" s="8" t="s">
        <v>194</v>
      </c>
      <c r="D115" s="9" t="s">
        <v>393</v>
      </c>
      <c r="E115" s="126" t="s">
        <v>623</v>
      </c>
      <c r="F115" s="9" t="s">
        <v>532</v>
      </c>
      <c r="G115" s="171" t="s">
        <v>624</v>
      </c>
      <c r="H115" s="8" t="s">
        <v>625</v>
      </c>
      <c r="I115" s="8">
        <v>9</v>
      </c>
      <c r="J115" s="10">
        <v>45194</v>
      </c>
      <c r="K115" s="10">
        <v>45230</v>
      </c>
      <c r="L115" s="89" t="s">
        <v>72</v>
      </c>
      <c r="M115" s="8" t="s">
        <v>581</v>
      </c>
      <c r="N115" s="127" t="s">
        <v>626</v>
      </c>
      <c r="O115" s="127" t="s">
        <v>627</v>
      </c>
      <c r="P115" s="193" t="s">
        <v>628</v>
      </c>
      <c r="Q115" s="172" t="s">
        <v>620</v>
      </c>
      <c r="R115" s="174">
        <v>45181</v>
      </c>
      <c r="S115" s="175">
        <v>45191</v>
      </c>
      <c r="T115" s="176">
        <v>4</v>
      </c>
      <c r="U115" s="165">
        <v>1</v>
      </c>
      <c r="V115" s="177" t="s">
        <v>60</v>
      </c>
      <c r="W115" s="178">
        <v>45195</v>
      </c>
      <c r="X115" s="179">
        <v>392224</v>
      </c>
      <c r="Y115" s="167" t="str">
        <f t="shared" si="14"/>
        <v>Aprobada</v>
      </c>
      <c r="Z115" s="182" t="s">
        <v>667</v>
      </c>
      <c r="AA115" s="181" t="s">
        <v>105</v>
      </c>
      <c r="AB115" s="127" t="s">
        <v>316</v>
      </c>
      <c r="AC115" s="168">
        <f t="shared" ref="AC115" ca="1" si="30">K115-TODAY()</f>
        <v>15</v>
      </c>
      <c r="AD115" s="168" t="str">
        <f t="shared" si="16"/>
        <v>Ingresado</v>
      </c>
      <c r="AE115" s="122" t="str">
        <f t="shared" ca="1" si="17"/>
        <v>Realizar Cierre o Extensión de contrato</v>
      </c>
      <c r="AF115" s="122" t="str">
        <f t="shared" si="18"/>
        <v>Contrato En Curso</v>
      </c>
      <c r="AG115" s="11"/>
      <c r="AH115" s="182" t="s">
        <v>714</v>
      </c>
    </row>
    <row r="116" spans="1:34" ht="40" customHeight="1" x14ac:dyDescent="0.35">
      <c r="A116" s="170" t="s">
        <v>52</v>
      </c>
      <c r="B116" s="9" t="s">
        <v>6</v>
      </c>
      <c r="C116" s="8" t="s">
        <v>194</v>
      </c>
      <c r="D116" s="9" t="s">
        <v>393</v>
      </c>
      <c r="E116" s="126" t="s">
        <v>633</v>
      </c>
      <c r="F116" s="9"/>
      <c r="G116" s="9" t="s">
        <v>634</v>
      </c>
      <c r="H116" s="8" t="s">
        <v>635</v>
      </c>
      <c r="I116" s="8">
        <v>32</v>
      </c>
      <c r="J116" s="10">
        <v>45182</v>
      </c>
      <c r="K116" s="10">
        <v>45322</v>
      </c>
      <c r="L116" s="89" t="s">
        <v>608</v>
      </c>
      <c r="M116" s="127" t="s">
        <v>636</v>
      </c>
      <c r="N116" s="127" t="s">
        <v>637</v>
      </c>
      <c r="O116" s="127" t="s">
        <v>638</v>
      </c>
      <c r="P116" s="193" t="s">
        <v>639</v>
      </c>
      <c r="Q116" s="172" t="s">
        <v>620</v>
      </c>
      <c r="R116" s="174">
        <v>45136</v>
      </c>
      <c r="S116" s="175">
        <v>45199</v>
      </c>
      <c r="T116" s="176">
        <v>3</v>
      </c>
      <c r="U116" s="165">
        <v>0.79</v>
      </c>
      <c r="V116" s="177" t="s">
        <v>300</v>
      </c>
      <c r="W116" s="178"/>
      <c r="X116" s="179"/>
      <c r="Y116" s="167" t="str">
        <f t="shared" si="14"/>
        <v>En Revisión</v>
      </c>
      <c r="Z116" s="189" t="s">
        <v>794</v>
      </c>
      <c r="AA116" s="181" t="s">
        <v>105</v>
      </c>
      <c r="AB116" s="127"/>
      <c r="AC116" s="168">
        <f t="shared" ref="AC116:AC119" ca="1" si="31">K116-TODAY()</f>
        <v>107</v>
      </c>
      <c r="AD116" s="168" t="str">
        <f t="shared" si="16"/>
        <v>En Proceso</v>
      </c>
      <c r="AE116" s="122" t="str">
        <f t="shared" ca="1" si="17"/>
        <v>Vigente</v>
      </c>
      <c r="AF116" s="122" t="str">
        <f t="shared" si="18"/>
        <v>Contrato En Curso</v>
      </c>
      <c r="AG116" s="11"/>
      <c r="AH116" s="182" t="s">
        <v>793</v>
      </c>
    </row>
    <row r="117" spans="1:34" ht="60.65" customHeight="1" x14ac:dyDescent="0.35">
      <c r="A117" s="170" t="s">
        <v>52</v>
      </c>
      <c r="B117" s="9" t="s">
        <v>6</v>
      </c>
      <c r="C117" s="8" t="s">
        <v>194</v>
      </c>
      <c r="D117" s="9" t="s">
        <v>393</v>
      </c>
      <c r="E117" s="126" t="s">
        <v>633</v>
      </c>
      <c r="F117" s="9" t="s">
        <v>663</v>
      </c>
      <c r="G117" s="9" t="s">
        <v>634</v>
      </c>
      <c r="H117" s="8" t="s">
        <v>664</v>
      </c>
      <c r="I117" s="8">
        <v>2</v>
      </c>
      <c r="J117" s="10">
        <v>45182</v>
      </c>
      <c r="K117" s="10">
        <v>45322</v>
      </c>
      <c r="L117" s="89" t="s">
        <v>608</v>
      </c>
      <c r="M117" s="127" t="s">
        <v>636</v>
      </c>
      <c r="N117" s="127" t="s">
        <v>637</v>
      </c>
      <c r="O117" s="127" t="s">
        <v>638</v>
      </c>
      <c r="P117" s="193" t="s">
        <v>639</v>
      </c>
      <c r="Q117" s="172" t="s">
        <v>620</v>
      </c>
      <c r="R117" s="174">
        <v>45174</v>
      </c>
      <c r="S117" s="175">
        <v>45189</v>
      </c>
      <c r="T117" s="176">
        <v>3</v>
      </c>
      <c r="U117" s="165">
        <v>1</v>
      </c>
      <c r="V117" s="177" t="s">
        <v>610</v>
      </c>
      <c r="W117" s="178"/>
      <c r="X117" s="179"/>
      <c r="Y117" s="167" t="str">
        <f t="shared" si="14"/>
        <v>En Revisión</v>
      </c>
      <c r="Z117" s="182" t="s">
        <v>796</v>
      </c>
      <c r="AA117" s="181" t="s">
        <v>105</v>
      </c>
      <c r="AB117" s="127"/>
      <c r="AC117" s="168">
        <f t="shared" ca="1" si="31"/>
        <v>107</v>
      </c>
      <c r="AD117" s="168" t="str">
        <f t="shared" si="16"/>
        <v>En Proceso</v>
      </c>
      <c r="AE117" s="122" t="str">
        <f t="shared" ca="1" si="17"/>
        <v>Vigente</v>
      </c>
      <c r="AF117" s="122" t="str">
        <f t="shared" si="18"/>
        <v>Contrato En Curso</v>
      </c>
      <c r="AG117" s="11"/>
      <c r="AH117" s="182" t="s">
        <v>795</v>
      </c>
    </row>
    <row r="118" spans="1:34" ht="67" customHeight="1" x14ac:dyDescent="0.35">
      <c r="A118" s="170" t="s">
        <v>52</v>
      </c>
      <c r="B118" s="9" t="s">
        <v>6</v>
      </c>
      <c r="C118" s="8" t="s">
        <v>194</v>
      </c>
      <c r="D118" s="9" t="s">
        <v>393</v>
      </c>
      <c r="E118" s="126" t="s">
        <v>633</v>
      </c>
      <c r="F118" s="9" t="s">
        <v>640</v>
      </c>
      <c r="G118" s="9" t="s">
        <v>634</v>
      </c>
      <c r="H118" s="8" t="s">
        <v>641</v>
      </c>
      <c r="I118" s="8">
        <v>3</v>
      </c>
      <c r="J118" s="10">
        <v>45182</v>
      </c>
      <c r="K118" s="10">
        <v>45322</v>
      </c>
      <c r="L118" s="89" t="s">
        <v>608</v>
      </c>
      <c r="M118" s="127" t="s">
        <v>636</v>
      </c>
      <c r="N118" s="127" t="s">
        <v>637</v>
      </c>
      <c r="O118" s="127" t="s">
        <v>638</v>
      </c>
      <c r="P118" s="193" t="s">
        <v>639</v>
      </c>
      <c r="Q118" s="172" t="s">
        <v>620</v>
      </c>
      <c r="R118" s="174">
        <v>45168</v>
      </c>
      <c r="S118" s="175">
        <v>45175</v>
      </c>
      <c r="T118" s="176">
        <v>3</v>
      </c>
      <c r="U118" s="165">
        <v>1</v>
      </c>
      <c r="V118" s="177" t="s">
        <v>610</v>
      </c>
      <c r="W118" s="178"/>
      <c r="X118" s="179"/>
      <c r="Y118" s="167" t="str">
        <f t="shared" si="14"/>
        <v>En Revisión</v>
      </c>
      <c r="Z118" s="189" t="s">
        <v>797</v>
      </c>
      <c r="AA118" s="181" t="s">
        <v>105</v>
      </c>
      <c r="AB118" s="127"/>
      <c r="AC118" s="168">
        <f t="shared" ca="1" si="31"/>
        <v>107</v>
      </c>
      <c r="AD118" s="168" t="str">
        <f t="shared" si="16"/>
        <v>En Proceso</v>
      </c>
      <c r="AE118" s="122" t="str">
        <f t="shared" ca="1" si="17"/>
        <v>Vigente</v>
      </c>
      <c r="AF118" s="122" t="str">
        <f t="shared" si="18"/>
        <v>Contrato En Curso</v>
      </c>
      <c r="AG118" s="11"/>
      <c r="AH118" s="182" t="s">
        <v>795</v>
      </c>
    </row>
    <row r="119" spans="1:34" ht="52" customHeight="1" x14ac:dyDescent="0.35">
      <c r="A119" s="170" t="s">
        <v>52</v>
      </c>
      <c r="B119" s="9" t="s">
        <v>6</v>
      </c>
      <c r="C119" s="8" t="s">
        <v>194</v>
      </c>
      <c r="D119" s="9" t="s">
        <v>393</v>
      </c>
      <c r="E119" s="312" t="s">
        <v>653</v>
      </c>
      <c r="F119" s="313"/>
      <c r="G119" s="313" t="s">
        <v>652</v>
      </c>
      <c r="H119" s="314" t="s">
        <v>651</v>
      </c>
      <c r="I119" s="314"/>
      <c r="J119" s="315"/>
      <c r="K119" s="315"/>
      <c r="L119" s="316" t="s">
        <v>72</v>
      </c>
      <c r="M119" s="317" t="s">
        <v>321</v>
      </c>
      <c r="N119" s="317" t="s">
        <v>693</v>
      </c>
      <c r="O119" s="317">
        <v>56991586772</v>
      </c>
      <c r="P119" s="318" t="s">
        <v>432</v>
      </c>
      <c r="Q119" s="172" t="s">
        <v>620</v>
      </c>
      <c r="R119" s="320">
        <v>45195</v>
      </c>
      <c r="S119" s="321">
        <v>45211</v>
      </c>
      <c r="T119" s="322">
        <v>1</v>
      </c>
      <c r="U119" s="323">
        <v>0.21</v>
      </c>
      <c r="V119" s="324" t="s">
        <v>300</v>
      </c>
      <c r="W119" s="325"/>
      <c r="X119" s="326"/>
      <c r="Y119" s="167" t="str">
        <f t="shared" si="14"/>
        <v>En Revisión</v>
      </c>
      <c r="Z119" s="327" t="s">
        <v>799</v>
      </c>
      <c r="AA119" s="328" t="s">
        <v>105</v>
      </c>
      <c r="AB119" s="317"/>
      <c r="AC119" s="329">
        <f t="shared" ca="1" si="31"/>
        <v>-45215</v>
      </c>
      <c r="AD119" s="168" t="str">
        <f t="shared" si="16"/>
        <v>En Proceso</v>
      </c>
      <c r="AE119" s="122" t="str">
        <f t="shared" ca="1" si="17"/>
        <v>Vencido</v>
      </c>
      <c r="AF119" s="122" t="str">
        <f t="shared" si="18"/>
        <v>Contrato En Curso</v>
      </c>
      <c r="AG119" s="330"/>
      <c r="AH119" s="327" t="s">
        <v>798</v>
      </c>
    </row>
    <row r="120" spans="1:34" ht="58" x14ac:dyDescent="0.35">
      <c r="A120" s="170" t="s">
        <v>52</v>
      </c>
      <c r="B120" s="9" t="s">
        <v>6</v>
      </c>
      <c r="C120" s="8" t="s">
        <v>194</v>
      </c>
      <c r="D120" s="311" t="s">
        <v>393</v>
      </c>
      <c r="E120" s="331" t="s">
        <v>467</v>
      </c>
      <c r="F120" s="331"/>
      <c r="G120" s="331" t="s">
        <v>673</v>
      </c>
      <c r="H120" s="332" t="s">
        <v>674</v>
      </c>
      <c r="I120" s="331">
        <v>12</v>
      </c>
      <c r="J120" s="335">
        <v>45202</v>
      </c>
      <c r="K120" s="335">
        <v>45260</v>
      </c>
      <c r="L120" s="89" t="s">
        <v>72</v>
      </c>
      <c r="M120" s="332" t="s">
        <v>675</v>
      </c>
      <c r="N120" s="195" t="s">
        <v>529</v>
      </c>
      <c r="O120" s="127">
        <v>56944121202</v>
      </c>
      <c r="P120" s="193" t="s">
        <v>530</v>
      </c>
      <c r="Q120" s="172" t="s">
        <v>620</v>
      </c>
      <c r="R120" s="174">
        <v>45194</v>
      </c>
      <c r="S120" s="175">
        <v>45201</v>
      </c>
      <c r="T120" s="176">
        <v>1</v>
      </c>
      <c r="U120" s="165">
        <v>0.93</v>
      </c>
      <c r="V120" s="177" t="s">
        <v>300</v>
      </c>
      <c r="W120" s="334"/>
      <c r="X120" s="334"/>
      <c r="Y120" s="167" t="str">
        <f t="shared" si="14"/>
        <v>En Revisión</v>
      </c>
      <c r="Z120" s="333" t="s">
        <v>801</v>
      </c>
      <c r="AA120" s="181" t="s">
        <v>105</v>
      </c>
      <c r="AB120" s="127" t="s">
        <v>58</v>
      </c>
      <c r="AC120" s="168">
        <f ca="1">K120-TODAY()</f>
        <v>45</v>
      </c>
      <c r="AD120" s="168" t="str">
        <f t="shared" si="16"/>
        <v>En Proceso</v>
      </c>
      <c r="AE120" s="122" t="str">
        <f t="shared" ca="1" si="17"/>
        <v>Vigente</v>
      </c>
      <c r="AF120" s="122" t="str">
        <f t="shared" si="18"/>
        <v>Contrato En Curso</v>
      </c>
      <c r="AG120" s="11"/>
      <c r="AH120" s="182" t="s">
        <v>800</v>
      </c>
    </row>
    <row r="121" spans="1:34" ht="45.65" customHeight="1" x14ac:dyDescent="0.35">
      <c r="A121" s="170" t="s">
        <v>52</v>
      </c>
      <c r="B121" s="9" t="s">
        <v>6</v>
      </c>
      <c r="C121" s="8" t="s">
        <v>194</v>
      </c>
      <c r="D121" s="9" t="s">
        <v>393</v>
      </c>
      <c r="E121" s="312" t="s">
        <v>681</v>
      </c>
      <c r="F121" s="313"/>
      <c r="G121" s="313" t="s">
        <v>682</v>
      </c>
      <c r="H121" s="314" t="s">
        <v>683</v>
      </c>
      <c r="I121" s="314"/>
      <c r="J121" s="315"/>
      <c r="K121" s="315"/>
      <c r="L121" s="89" t="s">
        <v>320</v>
      </c>
      <c r="M121" s="317"/>
      <c r="N121" s="317" t="s">
        <v>684</v>
      </c>
      <c r="O121" s="317">
        <v>56991423469</v>
      </c>
      <c r="P121" s="318" t="s">
        <v>685</v>
      </c>
      <c r="Q121" s="319" t="s">
        <v>329</v>
      </c>
      <c r="R121" s="320">
        <v>45169</v>
      </c>
      <c r="S121" s="321"/>
      <c r="T121" s="322"/>
      <c r="U121" s="323"/>
      <c r="V121" s="324" t="s">
        <v>610</v>
      </c>
      <c r="W121" s="325"/>
      <c r="X121" s="326"/>
      <c r="Y121" s="167" t="str">
        <f t="shared" si="14"/>
        <v>En Revisión</v>
      </c>
      <c r="Z121" s="327" t="s">
        <v>802</v>
      </c>
      <c r="AA121" s="328" t="s">
        <v>105</v>
      </c>
      <c r="AB121" s="317"/>
      <c r="AC121" s="329">
        <f t="shared" ref="AC121" ca="1" si="32">K121-TODAY()</f>
        <v>-45215</v>
      </c>
      <c r="AD121" s="168" t="str">
        <f t="shared" si="16"/>
        <v>En Proceso</v>
      </c>
      <c r="AE121" s="122" t="str">
        <f t="shared" ca="1" si="17"/>
        <v>Vencido</v>
      </c>
      <c r="AF121" s="122" t="str">
        <f t="shared" si="18"/>
        <v>Contrato En Curso</v>
      </c>
      <c r="AG121" s="330"/>
      <c r="AH121" s="327" t="s">
        <v>798</v>
      </c>
    </row>
    <row r="122" spans="1:34" ht="45.65" customHeight="1" x14ac:dyDescent="0.35">
      <c r="A122" s="170" t="s">
        <v>52</v>
      </c>
      <c r="B122" s="9" t="s">
        <v>6</v>
      </c>
      <c r="C122" s="8" t="s">
        <v>194</v>
      </c>
      <c r="D122" s="9" t="s">
        <v>393</v>
      </c>
      <c r="E122" s="312" t="s">
        <v>686</v>
      </c>
      <c r="F122" s="313"/>
      <c r="G122" s="313" t="s">
        <v>687</v>
      </c>
      <c r="H122" s="314" t="s">
        <v>688</v>
      </c>
      <c r="I122" s="314">
        <v>3</v>
      </c>
      <c r="J122" s="315">
        <v>45184</v>
      </c>
      <c r="K122" s="315">
        <v>45230</v>
      </c>
      <c r="L122" s="89" t="s">
        <v>608</v>
      </c>
      <c r="M122" s="317" t="s">
        <v>689</v>
      </c>
      <c r="N122" s="317" t="s">
        <v>690</v>
      </c>
      <c r="O122" s="317" t="s">
        <v>692</v>
      </c>
      <c r="P122" s="318" t="s">
        <v>691</v>
      </c>
      <c r="Q122" s="319" t="s">
        <v>322</v>
      </c>
      <c r="R122" s="320">
        <v>45190</v>
      </c>
      <c r="S122" s="321">
        <v>45573</v>
      </c>
      <c r="T122" s="322">
        <v>3</v>
      </c>
      <c r="U122" s="323">
        <v>1</v>
      </c>
      <c r="V122" s="324" t="s">
        <v>60</v>
      </c>
      <c r="W122" s="325">
        <v>45211</v>
      </c>
      <c r="X122" s="326">
        <v>393804</v>
      </c>
      <c r="Y122" s="167" t="str">
        <f t="shared" si="14"/>
        <v>Aprobada</v>
      </c>
      <c r="Z122" s="327" t="s">
        <v>804</v>
      </c>
      <c r="AA122" s="328" t="s">
        <v>105</v>
      </c>
      <c r="AB122" s="317"/>
      <c r="AC122" s="329">
        <f t="shared" ref="AC122" ca="1" si="33">K122-TODAY()</f>
        <v>15</v>
      </c>
      <c r="AD122" s="168" t="str">
        <f t="shared" si="16"/>
        <v>Ingresado</v>
      </c>
      <c r="AE122" s="122" t="str">
        <f t="shared" ca="1" si="17"/>
        <v>Realizar Cierre o Extensión de contrato</v>
      </c>
      <c r="AF122" s="122" t="str">
        <f t="shared" si="18"/>
        <v>Contrato En Curso</v>
      </c>
      <c r="AG122" s="330"/>
      <c r="AH122" s="327" t="s">
        <v>803</v>
      </c>
    </row>
    <row r="123" spans="1:34" ht="45.65" customHeight="1" x14ac:dyDescent="0.35">
      <c r="A123" s="170" t="s">
        <v>52</v>
      </c>
      <c r="B123" s="9" t="s">
        <v>6</v>
      </c>
      <c r="C123" s="8" t="s">
        <v>194</v>
      </c>
      <c r="D123" s="9" t="s">
        <v>393</v>
      </c>
      <c r="E123" s="312" t="s">
        <v>694</v>
      </c>
      <c r="F123" s="313"/>
      <c r="G123" s="313" t="s">
        <v>695</v>
      </c>
      <c r="H123" s="314" t="s">
        <v>696</v>
      </c>
      <c r="I123" s="314"/>
      <c r="J123" s="315"/>
      <c r="K123" s="315"/>
      <c r="L123" s="89" t="s">
        <v>320</v>
      </c>
      <c r="M123" s="317" t="s">
        <v>697</v>
      </c>
      <c r="N123" s="317" t="s">
        <v>698</v>
      </c>
      <c r="O123" s="317" t="s">
        <v>699</v>
      </c>
      <c r="P123" s="318" t="s">
        <v>700</v>
      </c>
      <c r="Q123" s="319" t="s">
        <v>322</v>
      </c>
      <c r="R123" s="320">
        <v>45202</v>
      </c>
      <c r="S123" s="321"/>
      <c r="T123" s="322"/>
      <c r="U123" s="323"/>
      <c r="V123" s="324" t="s">
        <v>610</v>
      </c>
      <c r="W123" s="325"/>
      <c r="X123" s="326"/>
      <c r="Y123" s="167" t="str">
        <f t="shared" si="14"/>
        <v>En Revisión</v>
      </c>
      <c r="Z123" s="327" t="s">
        <v>805</v>
      </c>
      <c r="AA123" s="328" t="s">
        <v>105</v>
      </c>
      <c r="AB123" s="317"/>
      <c r="AC123" s="329">
        <f t="shared" ref="AC123" ca="1" si="34">K123-TODAY()</f>
        <v>-45215</v>
      </c>
      <c r="AD123" s="168" t="str">
        <f t="shared" si="16"/>
        <v>En Proceso</v>
      </c>
      <c r="AE123" s="122" t="str">
        <f t="shared" ca="1" si="17"/>
        <v>Vencido</v>
      </c>
      <c r="AF123" s="122" t="str">
        <f t="shared" si="18"/>
        <v>Contrato En Curso</v>
      </c>
      <c r="AG123" s="330"/>
      <c r="AH123" s="327" t="s">
        <v>798</v>
      </c>
    </row>
    <row r="124" spans="1:34" ht="45.65" customHeight="1" x14ac:dyDescent="0.35">
      <c r="A124" s="170" t="s">
        <v>52</v>
      </c>
      <c r="B124" s="9" t="s">
        <v>6</v>
      </c>
      <c r="C124" s="8" t="s">
        <v>194</v>
      </c>
      <c r="D124" s="9" t="s">
        <v>393</v>
      </c>
      <c r="E124" s="312" t="s">
        <v>725</v>
      </c>
      <c r="F124" s="313"/>
      <c r="G124" s="313" t="s">
        <v>726</v>
      </c>
      <c r="H124" s="314" t="s">
        <v>727</v>
      </c>
      <c r="I124" s="314"/>
      <c r="J124" s="315"/>
      <c r="K124" s="315"/>
      <c r="L124" s="89" t="s">
        <v>72</v>
      </c>
      <c r="M124" s="317" t="s">
        <v>116</v>
      </c>
      <c r="N124" s="317"/>
      <c r="O124" s="317"/>
      <c r="P124" s="318"/>
      <c r="Q124" s="319" t="s">
        <v>329</v>
      </c>
      <c r="R124" s="320">
        <v>45210</v>
      </c>
      <c r="S124" s="321"/>
      <c r="T124" s="322"/>
      <c r="U124" s="323"/>
      <c r="V124" s="324" t="s">
        <v>610</v>
      </c>
      <c r="W124" s="325"/>
      <c r="X124" s="326"/>
      <c r="Y124" s="167" t="str">
        <f t="shared" si="14"/>
        <v>En Revisión</v>
      </c>
      <c r="Z124" s="327" t="s">
        <v>806</v>
      </c>
      <c r="AA124" s="328" t="s">
        <v>105</v>
      </c>
      <c r="AB124" s="317"/>
      <c r="AC124" s="329">
        <f t="shared" ref="AC124" ca="1" si="35">K124-TODAY()</f>
        <v>-45215</v>
      </c>
      <c r="AD124" s="168" t="str">
        <f t="shared" si="16"/>
        <v>En Proceso</v>
      </c>
      <c r="AE124" s="122" t="str">
        <f t="shared" ca="1" si="17"/>
        <v>Vencido</v>
      </c>
      <c r="AF124" s="122" t="str">
        <f t="shared" si="18"/>
        <v>Contrato En Curso</v>
      </c>
      <c r="AG124" s="330"/>
      <c r="AH124" s="327" t="s">
        <v>798</v>
      </c>
    </row>
  </sheetData>
  <sheetProtection insertRows="0" insertHyperlinks="0" autoFilter="0" pivotTables="0"/>
  <autoFilter ref="A2:AI124" xr:uid="{00000000-0009-0000-0000-000000000000}">
    <sortState xmlns:xlrd2="http://schemas.microsoft.com/office/spreadsheetml/2017/richdata2" ref="A3:AI62">
      <sortCondition descending="1" ref="E2:E110"/>
    </sortState>
  </autoFilter>
  <mergeCells count="3">
    <mergeCell ref="A1:P1"/>
    <mergeCell ref="Q1:Z1"/>
    <mergeCell ref="AA1:AH1"/>
  </mergeCells>
  <phoneticPr fontId="10" type="noConversion"/>
  <conditionalFormatting sqref="V9:V18 V21:V58 V60:V115">
    <cfRule type="notContainsBlanks" dxfId="25" priority="948">
      <formula>LEN(TRIM(V9))&gt;0</formula>
    </cfRule>
  </conditionalFormatting>
  <conditionalFormatting sqref="AI54 AG44 AI44 AI86 AG75:AG79 AG54:AG58 AI50 AG50 AG86:AG89">
    <cfRule type="containsText" dxfId="24" priority="947" operator="containsText" text="Contrato Cerrado">
      <formula>NOT(ISERROR(SEARCH("Contrato Cerrado",AG44)))</formula>
    </cfRule>
  </conditionalFormatting>
  <conditionalFormatting sqref="Y3:Y124">
    <cfRule type="cellIs" dxfId="23" priority="940" operator="equal">
      <formula>"Aprobada"</formula>
    </cfRule>
    <cfRule type="cellIs" dxfId="22" priority="941" operator="equal">
      <formula>"En Revisión"</formula>
    </cfRule>
  </conditionalFormatting>
  <conditionalFormatting sqref="AG14 AD3:AF124">
    <cfRule type="cellIs" dxfId="21" priority="938" operator="equal">
      <formula>"Ingresado"</formula>
    </cfRule>
    <cfRule type="cellIs" dxfId="20" priority="939" operator="equal">
      <formula>"En Proceso"</formula>
    </cfRule>
  </conditionalFormatting>
  <conditionalFormatting sqref="AG14 AE3:AF124">
    <cfRule type="cellIs" dxfId="19" priority="937" operator="equal">
      <formula>"Vigente"</formula>
    </cfRule>
  </conditionalFormatting>
  <conditionalFormatting sqref="AG14 AE3:AF124">
    <cfRule type="cellIs" dxfId="18" priority="934" operator="equal">
      <formula>"Realizar Cierre o Extensión del Ctto u OS"</formula>
    </cfRule>
    <cfRule type="cellIs" dxfId="17" priority="935" operator="equal">
      <formula>"Realizar Cierre o Extensión de Contrato"</formula>
    </cfRule>
    <cfRule type="cellIs" dxfId="16" priority="936" operator="equal">
      <formula>"Vencido"</formula>
    </cfRule>
  </conditionalFormatting>
  <conditionalFormatting sqref="AI55:AI56">
    <cfRule type="containsText" dxfId="15" priority="924" operator="containsText" text="Contrato Cerrado">
      <formula>NOT(ISERROR(SEARCH("Contrato Cerrado",AI55)))</formula>
    </cfRule>
  </conditionalFormatting>
  <conditionalFormatting sqref="V59">
    <cfRule type="notContainsBlanks" dxfId="14" priority="565">
      <formula>LEN(TRIM(V59))&gt;0</formula>
    </cfRule>
  </conditionalFormatting>
  <conditionalFormatting sqref="AI59">
    <cfRule type="containsText" dxfId="13" priority="564" operator="containsText" text="Contrato Cerrado">
      <formula>NOT(ISERROR(SEARCH("Contrato Cerrado",AI59)))</formula>
    </cfRule>
  </conditionalFormatting>
  <conditionalFormatting sqref="J45:K49">
    <cfRule type="timePeriod" dxfId="12" priority="194" timePeriod="lastWeek">
      <formula>AND(TODAY()-ROUNDDOWN(J45,0)&gt;=(WEEKDAY(TODAY())),TODAY()-ROUNDDOWN(J45,0)&lt;(WEEKDAY(TODAY())+7))</formula>
    </cfRule>
  </conditionalFormatting>
  <conditionalFormatting sqref="AG92">
    <cfRule type="containsText" dxfId="11" priority="162" operator="containsText" text="Contrato Cerrado">
      <formula>NOT(ISERROR(SEARCH("Contrato Cerrado",AG92)))</formula>
    </cfRule>
  </conditionalFormatting>
  <conditionalFormatting sqref="AG93">
    <cfRule type="containsText" dxfId="10" priority="155" operator="containsText" text="Contrato Cerrado">
      <formula>NOT(ISERROR(SEARCH("Contrato Cerrado",AG93)))</formula>
    </cfRule>
  </conditionalFormatting>
  <conditionalFormatting sqref="AG120 AG94:AG103">
    <cfRule type="containsText" dxfId="9" priority="142" operator="containsText" text="Contrato Cerrado">
      <formula>NOT(ISERROR(SEARCH("Contrato Cerrado",AG94)))</formula>
    </cfRule>
  </conditionalFormatting>
  <conditionalFormatting sqref="AG106:AG115">
    <cfRule type="containsText" dxfId="8" priority="115" operator="containsText" text="Contrato Cerrado">
      <formula>NOT(ISERROR(SEARCH("Contrato Cerrado",AG106)))</formula>
    </cfRule>
  </conditionalFormatting>
  <conditionalFormatting sqref="T108">
    <cfRule type="notContainsBlanks" dxfId="7" priority="100">
      <formula>LEN(TRIM(T108))&gt;0</formula>
    </cfRule>
  </conditionalFormatting>
  <conditionalFormatting sqref="V116 V118:V119">
    <cfRule type="notContainsBlanks" dxfId="6" priority="69">
      <formula>LEN(TRIM(V116))&gt;0</formula>
    </cfRule>
  </conditionalFormatting>
  <conditionalFormatting sqref="AG116 AG118:AG119">
    <cfRule type="containsText" dxfId="5" priority="60" operator="containsText" text="Contrato Cerrado">
      <formula>NOT(ISERROR(SEARCH("Contrato Cerrado",AG116)))</formula>
    </cfRule>
  </conditionalFormatting>
  <conditionalFormatting sqref="V117">
    <cfRule type="notContainsBlanks" dxfId="4" priority="47">
      <formula>LEN(TRIM(V117))&gt;0</formula>
    </cfRule>
  </conditionalFormatting>
  <conditionalFormatting sqref="AG117">
    <cfRule type="containsText" dxfId="3" priority="38" operator="containsText" text="Contrato Cerrado">
      <formula>NOT(ISERROR(SEARCH("Contrato Cerrado",AG117)))</formula>
    </cfRule>
  </conditionalFormatting>
  <conditionalFormatting sqref="V120">
    <cfRule type="notContainsBlanks" dxfId="2" priority="29">
      <formula>LEN(TRIM(V120))&gt;0</formula>
    </cfRule>
  </conditionalFormatting>
  <conditionalFormatting sqref="V121:V124">
    <cfRule type="notContainsBlanks" dxfId="1" priority="18">
      <formula>LEN(TRIM(V121))&gt;0</formula>
    </cfRule>
  </conditionalFormatting>
  <conditionalFormatting sqref="AG121:AG124">
    <cfRule type="containsText" dxfId="0" priority="9" operator="containsText" text="Contrato Cerrado">
      <formula>NOT(ISERROR(SEARCH("Contrato Cerrado",AG121)))</formula>
    </cfRule>
  </conditionalFormatting>
  <dataValidations count="3">
    <dataValidation type="list" showInputMessage="1" showErrorMessage="1" sqref="A38:A40 A21:A27 A44:A50 A85:A124 A54:A83 A9:A19" xr:uid="{00000000-0002-0000-0000-000000000000}">
      <formula1>TipoESED</formula1>
    </dataValidation>
    <dataValidation type="list" allowBlank="1" showInputMessage="1" showErrorMessage="1" sqref="B38:B40 B44 B50 B85:B124 B54:B83 B3:B27" xr:uid="{00000000-0002-0000-0000-000001000000}">
      <formula1>VP</formula1>
    </dataValidation>
    <dataValidation type="list" allowBlank="1" showInputMessage="1" showErrorMessage="1" sqref="AI38:AI40 AI54:AI56 AI85:AI86 AI44 AI50 AB25:AB26 AI59:AI74 AI81:AI83 AI10:AI27" xr:uid="{00000000-0002-0000-0000-000002000000}">
      <formula1>Vigencia</formula1>
    </dataValidation>
  </dataValidations>
  <hyperlinks>
    <hyperlink ref="P44" r:id="rId1" xr:uid="{00000000-0004-0000-0000-000002000000}"/>
    <hyperlink ref="P91" r:id="rId2" xr:uid="{00000000-0004-0000-0000-000003000000}"/>
    <hyperlink ref="P51" r:id="rId3" xr:uid="{00000000-0004-0000-0000-000004000000}"/>
    <hyperlink ref="P15" r:id="rId4" display="elizabeth.alvarado@bureauveritas.cl" xr:uid="{00000000-0004-0000-0000-000009000000}"/>
    <hyperlink ref="P5" r:id="rId5" xr:uid="{00000000-0004-0000-0000-00000D000000}"/>
    <hyperlink ref="P57" r:id="rId6" xr:uid="{00000000-0004-0000-0000-00000F000000}"/>
    <hyperlink ref="P86" r:id="rId7" xr:uid="{2CAC7566-B024-41F6-AAB7-E767FAC87B4A}"/>
    <hyperlink ref="P17" r:id="rId8" xr:uid="{61DD6A52-1E0F-47E4-BF9F-4B450C7435ED}"/>
    <hyperlink ref="P6" r:id="rId9" xr:uid="{C25C0AB2-B375-41EF-AB49-73A275DCA408}"/>
    <hyperlink ref="P61" r:id="rId10" xr:uid="{8747E7EB-CC53-4FFC-8593-C7C6FAE6B6F9}"/>
    <hyperlink ref="P18" r:id="rId11" xr:uid="{990AB95D-EA06-4838-9479-6C2562FFDE01}"/>
    <hyperlink ref="P26" r:id="rId12" xr:uid="{D4D6F5B4-D640-4231-AD45-EA4034C61298}"/>
    <hyperlink ref="P13" r:id="rId13" xr:uid="{B697204F-9F87-4082-B47D-BDED37045976}"/>
    <hyperlink ref="P58" r:id="rId14" xr:uid="{55DD51B6-F0F0-489D-8EE6-0982D7409A74}"/>
    <hyperlink ref="P24" r:id="rId15" xr:uid="{06B69B99-5C42-40CF-BCF1-0EC4F8A908F5}"/>
    <hyperlink ref="P30" r:id="rId16" xr:uid="{A4A9BFC1-4392-413B-804A-1E8A942AA827}"/>
    <hyperlink ref="P22" r:id="rId17" xr:uid="{EAD6D632-E032-4175-8F8C-D97FB7030D84}"/>
    <hyperlink ref="P84" r:id="rId18" xr:uid="{149DB13A-30E5-43BA-A9C1-3AB984A1911C}"/>
    <hyperlink ref="P32" r:id="rId19" xr:uid="{2718B3FD-7AC2-4535-944A-9A615E712F7F}"/>
    <hyperlink ref="P34" r:id="rId20" xr:uid="{568D2A95-14F9-48F1-906A-2BBB1B4913D2}"/>
    <hyperlink ref="P59" r:id="rId21" xr:uid="{B31C2CE6-97C7-4CC7-B4CF-649C188A413B}"/>
    <hyperlink ref="P9" r:id="rId22" xr:uid="{68761AA6-3B2D-4C56-9B45-D8CDD558394F}"/>
    <hyperlink ref="P38" r:id="rId23" xr:uid="{A6866783-8B57-43B0-A5A5-87CA1EE602D7}"/>
    <hyperlink ref="P79" r:id="rId24" display="agamero@podiumspa.cl_x000a_" xr:uid="{7C0F877F-31B0-4552-814A-5E320204A9B2}"/>
    <hyperlink ref="P35" r:id="rId25" xr:uid="{007365BA-6B56-48B9-B352-6A613244B2B5}"/>
    <hyperlink ref="P81" r:id="rId26" xr:uid="{8C09F081-8151-471B-A230-47530ACB9D0D}"/>
    <hyperlink ref="P16" r:id="rId27" xr:uid="{CF5FDB15-2530-487F-8BEA-01ADEF881701}"/>
    <hyperlink ref="P68" r:id="rId28" xr:uid="{B0A5E258-0BF8-4970-A2BB-FD611376F1E4}"/>
    <hyperlink ref="P10" r:id="rId29" xr:uid="{7E05F546-7DCE-4C30-86E4-87937437707C}"/>
    <hyperlink ref="P43" r:id="rId30" display="ccordero@pulmansanluis.cl" xr:uid="{D41CC231-C14A-4F4B-A1D6-B3162F57E0B8}"/>
    <hyperlink ref="P70" r:id="rId31" xr:uid="{7297C2D0-8A06-488B-BAD3-C94AA2C5A6C5}"/>
    <hyperlink ref="P21" r:id="rId32" xr:uid="{826F4548-B6DC-4D15-98BA-4290DDE7CCB1}"/>
    <hyperlink ref="P52" r:id="rId33" xr:uid="{2EEA16E4-1AAE-4C04-9870-721CCEEC11DF}"/>
    <hyperlink ref="P39" r:id="rId34" xr:uid="{2E636953-9DB6-4E8D-80DA-F5FC4FA44C15}"/>
    <hyperlink ref="P54" r:id="rId35" xr:uid="{768C2945-9EF7-421E-B37F-5DE36704E27F}"/>
    <hyperlink ref="P28" r:id="rId36" xr:uid="{70EB4EDD-2A62-4240-AC4A-9ED1FD7D0921}"/>
    <hyperlink ref="P36" r:id="rId37" xr:uid="{8EF0CCCB-DB59-42FC-8510-96D000D57C0F}"/>
    <hyperlink ref="P27" r:id="rId38" xr:uid="{0488E37E-7F02-4054-AD9D-A9166B0C73EA}"/>
    <hyperlink ref="P11" r:id="rId39" xr:uid="{7A6460C6-27A3-4287-97E2-E296186AEEAE}"/>
    <hyperlink ref="P42" r:id="rId40" xr:uid="{4E2E5FCC-D6BE-4F33-81A9-855E30449189}"/>
    <hyperlink ref="P80" r:id="rId41" xr:uid="{9EAD9848-D32C-46A4-BF5D-95E648ABCDDA}"/>
    <hyperlink ref="P45" r:id="rId42" xr:uid="{F0922070-D616-4641-9E6A-B72F43720441}"/>
    <hyperlink ref="P7" r:id="rId43" xr:uid="{C6470375-84DD-44FF-86B7-384188C43697}"/>
    <hyperlink ref="P83" r:id="rId44" xr:uid="{BCEA05C1-CA47-46D2-971A-D69F2203C40B}"/>
    <hyperlink ref="P8" r:id="rId45" xr:uid="{07B7A840-E768-40AE-BDD2-29617F53A3D9}"/>
    <hyperlink ref="P23" r:id="rId46" xr:uid="{C05CF4B3-D999-42EF-8DC7-FC699A285B76}"/>
    <hyperlink ref="P33" r:id="rId47" xr:uid="{0D454323-84F4-455D-BB28-DCD54F8CB2BF}"/>
    <hyperlink ref="P87" r:id="rId48" xr:uid="{07CFD60F-CED0-4010-BCFC-FB3D12B82291}"/>
    <hyperlink ref="P88" r:id="rId49" xr:uid="{E92B72A1-CAAF-482E-8FA1-0E4147801926}"/>
    <hyperlink ref="P55" r:id="rId50" xr:uid="{E21BC11E-528B-438F-B1B4-C43D26CA29CE}"/>
    <hyperlink ref="P20" r:id="rId51" xr:uid="{5382FF0D-8601-40A3-BBF2-1B15558B274C}"/>
    <hyperlink ref="P19" r:id="rId52" xr:uid="{295891B4-060F-478A-B156-2529F0807FDA}"/>
    <hyperlink ref="P62" r:id="rId53" xr:uid="{6C8346B7-B7E2-48A0-9EAD-354B496FA12A}"/>
    <hyperlink ref="P31" r:id="rId54" xr:uid="{B3A45D53-ED58-4165-A491-E4EB0131D04B}"/>
    <hyperlink ref="P93" r:id="rId55" xr:uid="{92BBCBD3-0931-44EC-BE40-9CEF6D65D2B4}"/>
    <hyperlink ref="P92" r:id="rId56" xr:uid="{E8F2F14D-11BE-4A75-A041-BAAD7758EB55}"/>
    <hyperlink ref="P12" r:id="rId57" xr:uid="{68EAA6E0-298E-4F6B-9AC7-0F6789876583}"/>
    <hyperlink ref="P71" r:id="rId58" xr:uid="{F8700D47-5DA4-4BCD-993A-76F767ADA5C5}"/>
    <hyperlink ref="P89" r:id="rId59" xr:uid="{6288C0D1-F4D7-4818-B041-8DC76DF6E335}"/>
    <hyperlink ref="P95" r:id="rId60" xr:uid="{602BCC75-15DC-4ABF-ACE2-6DC282DDFF66}"/>
    <hyperlink ref="P14" r:id="rId61" xr:uid="{2876110B-0F96-41E4-BDA0-B6022F6094BE}"/>
    <hyperlink ref="P96" r:id="rId62" display="gonzalo.urbina.lpez@jci.com" xr:uid="{1E10BC82-12A8-42CE-9D53-02D3101B3390}"/>
    <hyperlink ref="P99" r:id="rId63" xr:uid="{28ACDE14-6DBC-412D-8AE1-E96ED931D355}"/>
    <hyperlink ref="P103" r:id="rId64" xr:uid="{7DEC59C8-59DC-4032-B4A9-46005A127FE9}"/>
    <hyperlink ref="P56" r:id="rId65" xr:uid="{3DE80AE4-E8A1-489A-AF42-56AD966F4E4E}"/>
    <hyperlink ref="P60" r:id="rId66" xr:uid="{B072CD37-5DCB-4B54-B824-FF6FB3DD58C2}"/>
    <hyperlink ref="P106" r:id="rId67" xr:uid="{8F3FF77D-24C1-45F4-ABA3-DA6F2D2BBEB0}"/>
    <hyperlink ref="P108" r:id="rId68" xr:uid="{9CF2D6C1-C4E1-446D-9026-1F75EF2BE0F6}"/>
    <hyperlink ref="P110" r:id="rId69" xr:uid="{931DB057-1682-4E42-937D-112A39618DB2}"/>
    <hyperlink ref="P107" r:id="rId70" xr:uid="{B2B6CE78-4724-40D8-8931-40B8AB64B442}"/>
    <hyperlink ref="P100" r:id="rId71" xr:uid="{EF7FA909-14E6-49DE-8991-CEDA56A453AC}"/>
    <hyperlink ref="P97" r:id="rId72" xr:uid="{745439ED-D8C7-49C6-8607-1B8B11599653}"/>
    <hyperlink ref="P98" r:id="rId73" xr:uid="{1E2AF029-47E8-47BB-BC68-493395BF6B38}"/>
    <hyperlink ref="P63" r:id="rId74" xr:uid="{529FEB79-3C4F-4612-BEB1-9D1922F3F53B}"/>
    <hyperlink ref="P41" r:id="rId75" xr:uid="{B8F19935-0539-4DCB-B0E9-495B2CAB1094}"/>
    <hyperlink ref="P3" r:id="rId76" xr:uid="{07DD9EE5-19BB-4D21-AD34-B19A83B74789}"/>
    <hyperlink ref="P109" r:id="rId77" xr:uid="{BD435085-A982-4CD7-BAC1-AE79572A71A6}"/>
    <hyperlink ref="P94" r:id="rId78" xr:uid="{507F1487-C5D3-4DE1-8E1A-91360D675D03}"/>
    <hyperlink ref="P65" r:id="rId79" xr:uid="{32468E91-5042-4CAE-933D-8C237D82A02D}"/>
    <hyperlink ref="P66" r:id="rId80" xr:uid="{3CBB7209-E44F-4CF6-B257-786E1F15B2A1}"/>
    <hyperlink ref="P67" r:id="rId81" xr:uid="{6697AA6F-65B0-41A2-B078-C3846572ED4A}"/>
    <hyperlink ref="P53" r:id="rId82" xr:uid="{578163FB-C3F5-402E-9826-E542727C0875}"/>
    <hyperlink ref="P115" r:id="rId83" xr:uid="{65C5143C-FD5C-4C9C-A672-5E8524A5D8B8}"/>
    <hyperlink ref="P112" r:id="rId84" xr:uid="{88CE63E9-F689-4E14-ACF6-3A42187292D4}"/>
    <hyperlink ref="P102" r:id="rId85" xr:uid="{EB0D7CA9-D36D-44BC-8AE1-A918E4335FD0}"/>
    <hyperlink ref="P116" r:id="rId86" xr:uid="{B1263D9F-818C-45E7-91B7-6ABEE621DD7E}"/>
    <hyperlink ref="P118" r:id="rId87" xr:uid="{0AFDE5DD-D828-4155-916E-AABDB03FB7C7}"/>
    <hyperlink ref="P111" r:id="rId88" xr:uid="{2BF72A53-0FC0-43EA-A6CB-B38B6A249698}"/>
    <hyperlink ref="P25" r:id="rId89" xr:uid="{16148F9F-8A4C-498D-9551-5335CCA2A549}"/>
    <hyperlink ref="P114" r:id="rId90" xr:uid="{0188E8E4-3168-4BE3-9BFE-EC930E36F3F1}"/>
    <hyperlink ref="P113" r:id="rId91" xr:uid="{040A1186-CD80-4726-87C1-8D664C547DDA}"/>
    <hyperlink ref="P117" r:id="rId92" xr:uid="{1A4529E3-A212-45A3-BDE0-7951135AA27F}"/>
    <hyperlink ref="P120" r:id="rId93" xr:uid="{026145C2-1E1E-4AF7-BB90-C5868CD3869A}"/>
    <hyperlink ref="P90" r:id="rId94" xr:uid="{191F36C8-FA1F-4670-B58E-19B82AF445A0}"/>
    <hyperlink ref="P121" r:id="rId95" xr:uid="{6BDDFFCA-48A4-4771-9F43-C57E70A95594}"/>
    <hyperlink ref="P64" r:id="rId96" xr:uid="{7BF56CF0-E524-4904-924F-4AF8D83BB974}"/>
    <hyperlink ref="P122" r:id="rId97" xr:uid="{80AD5BDE-C7A2-4683-BF38-0A825C535E53}"/>
    <hyperlink ref="P119" r:id="rId98" xr:uid="{89BA7AAC-D73B-4103-8C18-6302BE3E75A2}"/>
    <hyperlink ref="P123" r:id="rId99" xr:uid="{FBE4FF26-6812-42DA-A69E-B73AC0F6E906}"/>
    <hyperlink ref="P69" r:id="rId100" xr:uid="{085FDF92-0D05-4294-8A12-B9B7BADD4EA3}"/>
    <hyperlink ref="P101" r:id="rId101" xr:uid="{37900B97-D50F-41EE-AF2A-2733354540B8}"/>
    <hyperlink ref="P4" r:id="rId102" xr:uid="{4FE266D4-B7FF-410E-A250-95B6BEED0B84}"/>
  </hyperlinks>
  <pageMargins left="0.7" right="0.7" top="0.75" bottom="0.75" header="0.3" footer="0.3"/>
  <pageSetup scale="15" orientation="portrait" horizontalDpi="1200" verticalDpi="1200" r:id="rId103"/>
  <legacyDrawing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9A69-7BD1-4D5B-8ED9-0D5B32E5595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sqref="A1:A2"/>
    </sheetView>
  </sheetViews>
  <sheetFormatPr baseColWidth="10" defaultRowHeight="14.5" x14ac:dyDescent="0.35"/>
  <cols>
    <col min="2" max="2" width="13" customWidth="1"/>
  </cols>
  <sheetData>
    <row r="1" spans="1:3" x14ac:dyDescent="0.35">
      <c r="A1" t="s">
        <v>42</v>
      </c>
    </row>
    <row r="2" spans="1:3" x14ac:dyDescent="0.35">
      <c r="A2" t="s">
        <v>14</v>
      </c>
      <c r="C2" t="s">
        <v>51</v>
      </c>
    </row>
    <row r="3" spans="1:3" x14ac:dyDescent="0.35">
      <c r="C3" t="s">
        <v>52</v>
      </c>
    </row>
    <row r="4" spans="1:3" x14ac:dyDescent="0.35">
      <c r="A4" t="s">
        <v>45</v>
      </c>
    </row>
    <row r="5" spans="1:3" x14ac:dyDescent="0.35">
      <c r="A5" t="s">
        <v>30</v>
      </c>
    </row>
    <row r="7" spans="1:3" x14ac:dyDescent="0.35">
      <c r="A7" t="s">
        <v>8</v>
      </c>
    </row>
    <row r="8" spans="1:3" x14ac:dyDescent="0.35">
      <c r="A8" t="s">
        <v>6</v>
      </c>
    </row>
    <row r="9" spans="1:3" x14ac:dyDescent="0.35">
      <c r="A9" t="s">
        <v>5</v>
      </c>
    </row>
    <row r="10" spans="1:3" x14ac:dyDescent="0.35">
      <c r="A10" t="s">
        <v>15</v>
      </c>
    </row>
    <row r="11" spans="1:3" x14ac:dyDescent="0.35">
      <c r="A11" t="s">
        <v>16</v>
      </c>
    </row>
    <row r="12" spans="1:3" x14ac:dyDescent="0.35">
      <c r="A12" t="s">
        <v>17</v>
      </c>
    </row>
    <row r="13" spans="1:3" x14ac:dyDescent="0.35">
      <c r="A13" t="s">
        <v>18</v>
      </c>
    </row>
    <row r="16" spans="1:3" x14ac:dyDescent="0.35">
      <c r="A16" t="s">
        <v>7</v>
      </c>
    </row>
    <row r="17" spans="1:1" x14ac:dyDescent="0.35">
      <c r="A17" t="s">
        <v>46</v>
      </c>
    </row>
    <row r="18" spans="1:1" x14ac:dyDescent="0.35">
      <c r="A18" t="s">
        <v>47</v>
      </c>
    </row>
    <row r="19" spans="1:1" x14ac:dyDescent="0.35">
      <c r="A19" t="s">
        <v>32</v>
      </c>
    </row>
    <row r="20" spans="1:1" x14ac:dyDescent="0.35">
      <c r="A20" t="s">
        <v>46</v>
      </c>
    </row>
    <row r="23" spans="1:1" x14ac:dyDescent="0.35">
      <c r="A23" t="s">
        <v>48</v>
      </c>
    </row>
    <row r="24" spans="1:1" x14ac:dyDescent="0.35">
      <c r="A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8</vt:i4>
      </vt:variant>
    </vt:vector>
  </HeadingPairs>
  <TitlesOfParts>
    <vt:vector size="11" baseType="lpstr">
      <vt:lpstr>VPP Cttos Finaliz &lt; 22</vt:lpstr>
      <vt:lpstr>Hoja2</vt:lpstr>
      <vt:lpstr>Hoja1</vt:lpstr>
      <vt:lpstr>'VPP Cttos Finaliz &lt; 22'!Área_de_impresión</vt:lpstr>
      <vt:lpstr>EstadoCdeA</vt:lpstr>
      <vt:lpstr>FinalSimin</vt:lpstr>
      <vt:lpstr>SIMIN</vt:lpstr>
      <vt:lpstr>StatusCtto</vt:lpstr>
      <vt:lpstr>TipoESED</vt:lpstr>
      <vt:lpstr>Vigencia</vt:lpstr>
      <vt:lpstr>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Malebran Figueroa Mauricio J.</dc:creator>
  <cp:lastModifiedBy>Victor Aravena Silva</cp:lastModifiedBy>
  <cp:lastPrinted>2023-08-28T15:07:48Z</cp:lastPrinted>
  <dcterms:created xsi:type="dcterms:W3CDTF">2017-11-11T15:39:48Z</dcterms:created>
  <dcterms:modified xsi:type="dcterms:W3CDTF">2023-10-16T22:18:10Z</dcterms:modified>
</cp:coreProperties>
</file>